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CKIO_DATA\PREWORK\PREWORK-DATA-HACK-IO-\Project0_Data_Excel\"/>
    </mc:Choice>
  </mc:AlternateContent>
  <xr:revisionPtr revIDLastSave="0" documentId="13_ncr:1_{96397474-E436-4E9D-B2AF-457147DB8CB8}" xr6:coauthVersionLast="47" xr6:coauthVersionMax="47" xr10:uidLastSave="{00000000-0000-0000-0000-000000000000}"/>
  <bookViews>
    <workbookView xWindow="-108" yWindow="-108" windowWidth="23256" windowHeight="13176" activeTab="1" xr2:uid="{A7C49BA5-16E7-4FB7-A377-9353ECAEBF51}"/>
  </bookViews>
  <sheets>
    <sheet name="cocina_def" sheetId="2" r:id="rId1"/>
    <sheet name="sala_de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M4" i="3" s="1"/>
  <c r="L5" i="3"/>
  <c r="M5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 s="1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 s="1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 s="1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 s="1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/>
  <c r="T289" i="3" a="1"/>
  <c r="T289" i="3" s="1"/>
  <c r="T290" i="3" a="1"/>
  <c r="T290" i="3" s="1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 s="1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 s="1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 s="1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 s="1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 s="1"/>
  <c r="T374" i="3" a="1"/>
  <c r="T374" i="3" s="1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 s="1"/>
  <c r="T386" i="3" a="1"/>
  <c r="T386" i="3" s="1"/>
  <c r="T387" i="3" a="1"/>
  <c r="T387" i="3" s="1"/>
  <c r="T388" i="3" a="1"/>
  <c r="T388" i="3" s="1"/>
  <c r="T389" i="3" a="1"/>
  <c r="T389" i="3" s="1"/>
  <c r="T390" i="3" a="1"/>
  <c r="T390" i="3" s="1"/>
  <c r="T391" i="3" a="1"/>
  <c r="T391" i="3" s="1"/>
  <c r="T392" i="3" a="1"/>
  <c r="T392" i="3" s="1"/>
  <c r="T393" i="3" a="1"/>
  <c r="T393" i="3" s="1"/>
  <c r="T394" i="3" a="1"/>
  <c r="T394" i="3" s="1"/>
  <c r="T395" i="3" a="1"/>
  <c r="T395" i="3" s="1"/>
  <c r="T396" i="3" a="1"/>
  <c r="T396" i="3" s="1"/>
  <c r="T397" i="3" a="1"/>
  <c r="T397" i="3" s="1"/>
  <c r="T398" i="3" a="1"/>
  <c r="T398" i="3" s="1"/>
  <c r="T399" i="3" a="1"/>
  <c r="T399" i="3" s="1"/>
  <c r="T400" i="3" a="1"/>
  <c r="T400" i="3" s="1"/>
  <c r="T401" i="3" a="1"/>
  <c r="T401" i="3" s="1"/>
  <c r="T402" i="3" a="1"/>
  <c r="T402" i="3" s="1"/>
  <c r="T403" i="3" a="1"/>
  <c r="T403" i="3" s="1"/>
  <c r="T404" i="3" a="1"/>
  <c r="T404" i="3" s="1"/>
  <c r="T405" i="3" a="1"/>
  <c r="T405" i="3" s="1"/>
  <c r="T406" i="3" a="1"/>
  <c r="T406" i="3" s="1"/>
  <c r="T407" i="3" a="1"/>
  <c r="T407" i="3" s="1"/>
  <c r="T408" i="3" a="1"/>
  <c r="T408" i="3" s="1"/>
  <c r="T409" i="3" a="1"/>
  <c r="T409" i="3" s="1"/>
  <c r="T410" i="3" a="1"/>
  <c r="T410" i="3" s="1"/>
  <c r="T411" i="3" a="1"/>
  <c r="T411" i="3" s="1"/>
  <c r="T412" i="3" a="1"/>
  <c r="T412" i="3" s="1"/>
  <c r="T413" i="3" a="1"/>
  <c r="T413" i="3" s="1"/>
  <c r="T414" i="3" a="1"/>
  <c r="T414" i="3" s="1"/>
  <c r="T415" i="3" a="1"/>
  <c r="T415" i="3" s="1"/>
  <c r="T416" i="3" a="1"/>
  <c r="T416" i="3" s="1"/>
  <c r="T417" i="3" a="1"/>
  <c r="T417" i="3" s="1"/>
  <c r="T418" i="3" a="1"/>
  <c r="T418" i="3" s="1"/>
  <c r="T419" i="3" a="1"/>
  <c r="T419" i="3" s="1"/>
  <c r="T420" i="3" a="1"/>
  <c r="T420" i="3" s="1"/>
  <c r="T421" i="3" a="1"/>
  <c r="T421" i="3" s="1"/>
  <c r="T422" i="3" a="1"/>
  <c r="T422" i="3" s="1"/>
  <c r="T423" i="3" a="1"/>
  <c r="T423" i="3" s="1"/>
  <c r="T424" i="3" a="1"/>
  <c r="T424" i="3" s="1"/>
  <c r="T425" i="3" a="1"/>
  <c r="T425" i="3" s="1"/>
  <c r="T426" i="3" a="1"/>
  <c r="T426" i="3" s="1"/>
  <c r="T427" i="3" a="1"/>
  <c r="T427" i="3" s="1"/>
  <c r="T428" i="3" a="1"/>
  <c r="T428" i="3" s="1"/>
  <c r="T429" i="3" a="1"/>
  <c r="T429" i="3" s="1"/>
  <c r="T430" i="3" a="1"/>
  <c r="T430" i="3" s="1"/>
  <c r="T431" i="3" a="1"/>
  <c r="T431" i="3" s="1"/>
  <c r="T432" i="3" a="1"/>
  <c r="T432" i="3" s="1"/>
  <c r="T433" i="3" a="1"/>
  <c r="T433" i="3" s="1"/>
  <c r="T434" i="3" a="1"/>
  <c r="T434" i="3" s="1"/>
  <c r="T435" i="3" a="1"/>
  <c r="T435" i="3" s="1"/>
  <c r="T436" i="3" a="1"/>
  <c r="T436" i="3" s="1"/>
  <c r="T437" i="3" a="1"/>
  <c r="T437" i="3" s="1"/>
  <c r="T438" i="3" a="1"/>
  <c r="T438" i="3" s="1"/>
  <c r="T439" i="3" a="1"/>
  <c r="T439" i="3" s="1"/>
  <c r="T440" i="3" a="1"/>
  <c r="T440" i="3" s="1"/>
  <c r="T441" i="3" a="1"/>
  <c r="T441" i="3" s="1"/>
  <c r="T442" i="3" a="1"/>
  <c r="T442" i="3" s="1"/>
  <c r="T443" i="3" a="1"/>
  <c r="T443" i="3" s="1"/>
  <c r="T444" i="3" a="1"/>
  <c r="T444" i="3" s="1"/>
  <c r="T445" i="3" a="1"/>
  <c r="T445" i="3" s="1"/>
  <c r="T446" i="3" a="1"/>
  <c r="T446" i="3" s="1"/>
  <c r="T447" i="3" a="1"/>
  <c r="T447" i="3" s="1"/>
  <c r="T448" i="3" a="1"/>
  <c r="T448" i="3" s="1"/>
  <c r="T449" i="3" a="1"/>
  <c r="T449" i="3" s="1"/>
  <c r="T450" i="3" a="1"/>
  <c r="T450" i="3" s="1"/>
  <c r="T451" i="3" a="1"/>
  <c r="T451" i="3" s="1"/>
  <c r="T452" i="3" a="1"/>
  <c r="T452" i="3" s="1"/>
  <c r="T453" i="3" a="1"/>
  <c r="T453" i="3" s="1"/>
  <c r="T454" i="3" a="1"/>
  <c r="T454" i="3" s="1"/>
  <c r="T455" i="3" a="1"/>
  <c r="T455" i="3" s="1"/>
  <c r="T456" i="3" a="1"/>
  <c r="T456" i="3" s="1"/>
  <c r="T457" i="3" a="1"/>
  <c r="T457" i="3" s="1"/>
  <c r="T458" i="3" a="1"/>
  <c r="T458" i="3" s="1"/>
  <c r="T459" i="3" a="1"/>
  <c r="T459" i="3" s="1"/>
  <c r="T460" i="3" a="1"/>
  <c r="T460" i="3" s="1"/>
  <c r="T461" i="3" a="1"/>
  <c r="T461" i="3" s="1"/>
  <c r="T462" i="3" a="1"/>
  <c r="T462" i="3" s="1"/>
  <c r="T463" i="3" a="1"/>
  <c r="T463" i="3" s="1"/>
  <c r="T464" i="3" a="1"/>
  <c r="T464" i="3" s="1"/>
  <c r="T465" i="3" a="1"/>
  <c r="T465" i="3" s="1"/>
  <c r="T466" i="3" a="1"/>
  <c r="T466" i="3" s="1"/>
  <c r="T467" i="3" a="1"/>
  <c r="T467" i="3" s="1"/>
  <c r="T468" i="3" a="1"/>
  <c r="T468" i="3" s="1"/>
  <c r="T469" i="3" a="1"/>
  <c r="T469" i="3" s="1"/>
  <c r="T470" i="3" a="1"/>
  <c r="T470" i="3" s="1"/>
  <c r="T471" i="3" a="1"/>
  <c r="T471" i="3" s="1"/>
  <c r="T472" i="3" a="1"/>
  <c r="T472" i="3" s="1"/>
  <c r="T473" i="3" a="1"/>
  <c r="T473" i="3" s="1"/>
  <c r="T474" i="3" a="1"/>
  <c r="T474" i="3" s="1"/>
  <c r="T475" i="3" a="1"/>
  <c r="T475" i="3" s="1"/>
  <c r="T476" i="3" a="1"/>
  <c r="T476" i="3" s="1"/>
  <c r="T477" i="3" a="1"/>
  <c r="T477" i="3" s="1"/>
  <c r="T478" i="3" a="1"/>
  <c r="T478" i="3" s="1"/>
  <c r="T479" i="3" a="1"/>
  <c r="T479" i="3" s="1"/>
  <c r="T480" i="3" a="1"/>
  <c r="T480" i="3" s="1"/>
  <c r="T481" i="3" a="1"/>
  <c r="T481" i="3" s="1"/>
  <c r="T482" i="3" a="1"/>
  <c r="T482" i="3" s="1"/>
  <c r="T483" i="3" a="1"/>
  <c r="T483" i="3" s="1"/>
  <c r="T484" i="3" a="1"/>
  <c r="T484" i="3" s="1"/>
  <c r="T485" i="3" a="1"/>
  <c r="T485" i="3" s="1"/>
  <c r="T486" i="3" a="1"/>
  <c r="T486" i="3" s="1"/>
  <c r="T487" i="3" a="1"/>
  <c r="T487" i="3" s="1"/>
  <c r="T488" i="3" a="1"/>
  <c r="T488" i="3" s="1"/>
  <c r="T489" i="3" a="1"/>
  <c r="T489" i="3" s="1"/>
  <c r="T490" i="3" a="1"/>
  <c r="T490" i="3" s="1"/>
  <c r="T491" i="3" a="1"/>
  <c r="T491" i="3" s="1"/>
  <c r="T492" i="3" a="1"/>
  <c r="T492" i="3" s="1"/>
  <c r="T493" i="3" a="1"/>
  <c r="T493" i="3" s="1"/>
  <c r="T494" i="3" a="1"/>
  <c r="T494" i="3" s="1"/>
  <c r="T495" i="3" a="1"/>
  <c r="T495" i="3" s="1"/>
  <c r="T496" i="3" a="1"/>
  <c r="T496" i="3" s="1"/>
  <c r="T497" i="3" a="1"/>
  <c r="T497" i="3" s="1"/>
  <c r="T498" i="3" a="1"/>
  <c r="T498" i="3" s="1"/>
  <c r="T499" i="3" a="1"/>
  <c r="T499" i="3" s="1"/>
  <c r="T500" i="3" a="1"/>
  <c r="T500" i="3" s="1"/>
  <c r="T501" i="3" a="1"/>
  <c r="T501" i="3" s="1"/>
  <c r="T502" i="3" a="1"/>
  <c r="T502" i="3" s="1"/>
  <c r="T503" i="3" a="1"/>
  <c r="T503" i="3" s="1"/>
  <c r="T504" i="3" a="1"/>
  <c r="T504" i="3" s="1"/>
  <c r="T505" i="3" a="1"/>
  <c r="T505" i="3" s="1"/>
  <c r="T506" i="3" a="1"/>
  <c r="T506" i="3" s="1"/>
  <c r="T507" i="3" a="1"/>
  <c r="T507" i="3" s="1"/>
  <c r="T508" i="3" a="1"/>
  <c r="T508" i="3" s="1"/>
  <c r="T509" i="3" a="1"/>
  <c r="T509" i="3" s="1"/>
  <c r="T510" i="3" a="1"/>
  <c r="T510" i="3" s="1"/>
  <c r="T511" i="3" a="1"/>
  <c r="T511" i="3" s="1"/>
  <c r="T512" i="3" a="1"/>
  <c r="T512" i="3" s="1"/>
  <c r="T513" i="3" a="1"/>
  <c r="T513" i="3" s="1"/>
  <c r="T514" i="3" a="1"/>
  <c r="T514" i="3" s="1"/>
  <c r="T515" i="3" a="1"/>
  <c r="T515" i="3" s="1"/>
  <c r="T516" i="3" a="1"/>
  <c r="T516" i="3" s="1"/>
  <c r="T517" i="3" a="1"/>
  <c r="T517" i="3" s="1"/>
  <c r="T518" i="3" a="1"/>
  <c r="T518" i="3" s="1"/>
  <c r="T519" i="3" a="1"/>
  <c r="T519" i="3" s="1"/>
  <c r="T520" i="3" a="1"/>
  <c r="T520" i="3" s="1"/>
  <c r="T521" i="3" a="1"/>
  <c r="T521" i="3" s="1"/>
  <c r="T522" i="3" a="1"/>
  <c r="T522" i="3" s="1"/>
  <c r="T523" i="3" a="1"/>
  <c r="T523" i="3" s="1"/>
  <c r="T524" i="3" a="1"/>
  <c r="T524" i="3" s="1"/>
  <c r="T525" i="3" a="1"/>
  <c r="T525" i="3" s="1"/>
  <c r="T526" i="3" a="1"/>
  <c r="T526" i="3" s="1"/>
  <c r="T527" i="3" a="1"/>
  <c r="T527" i="3" s="1"/>
  <c r="T528" i="3" a="1"/>
  <c r="T528" i="3" s="1"/>
  <c r="T529" i="3" a="1"/>
  <c r="T529" i="3" s="1"/>
  <c r="T530" i="3" a="1"/>
  <c r="T530" i="3" s="1"/>
  <c r="T531" i="3" a="1"/>
  <c r="T531" i="3" s="1"/>
  <c r="T532" i="3" a="1"/>
  <c r="T532" i="3" s="1"/>
  <c r="T533" i="3" a="1"/>
  <c r="T533" i="3" s="1"/>
  <c r="T534" i="3" a="1"/>
  <c r="T534" i="3" s="1"/>
  <c r="T535" i="3" a="1"/>
  <c r="T535" i="3" s="1"/>
  <c r="T536" i="3" a="1"/>
  <c r="T536" i="3" s="1"/>
  <c r="T537" i="3" a="1"/>
  <c r="T537" i="3" s="1"/>
  <c r="T538" i="3" a="1"/>
  <c r="T538" i="3" s="1"/>
  <c r="T539" i="3" a="1"/>
  <c r="T539" i="3" s="1"/>
  <c r="T540" i="3" a="1"/>
  <c r="T540" i="3" s="1"/>
  <c r="T541" i="3" a="1"/>
  <c r="T541" i="3" s="1"/>
  <c r="T542" i="3" a="1"/>
  <c r="T542" i="3" s="1"/>
  <c r="T543" i="3" a="1"/>
  <c r="T543" i="3" s="1"/>
  <c r="T544" i="3" a="1"/>
  <c r="T544" i="3" s="1"/>
  <c r="T545" i="3" a="1"/>
  <c r="T545" i="3" s="1"/>
  <c r="T546" i="3" a="1"/>
  <c r="T546" i="3" s="1"/>
  <c r="T547" i="3" a="1"/>
  <c r="T547" i="3" s="1"/>
  <c r="T548" i="3" a="1"/>
  <c r="T548" i="3" s="1"/>
  <c r="T549" i="3" a="1"/>
  <c r="T549" i="3" s="1"/>
  <c r="T550" i="3" a="1"/>
  <c r="T550" i="3" s="1"/>
  <c r="T551" i="3" a="1"/>
  <c r="T551" i="3" s="1"/>
  <c r="T552" i="3" a="1"/>
  <c r="T552" i="3" s="1"/>
  <c r="T553" i="3" a="1"/>
  <c r="T553" i="3" s="1"/>
  <c r="T554" i="3" a="1"/>
  <c r="T554" i="3" s="1"/>
  <c r="T555" i="3" a="1"/>
  <c r="T555" i="3" s="1"/>
  <c r="T556" i="3" a="1"/>
  <c r="T556" i="3" s="1"/>
  <c r="T557" i="3" a="1"/>
  <c r="T557" i="3" s="1"/>
  <c r="T558" i="3" a="1"/>
  <c r="T558" i="3" s="1"/>
  <c r="T559" i="3" a="1"/>
  <c r="T559" i="3" s="1"/>
  <c r="T560" i="3" a="1"/>
  <c r="T560" i="3" s="1"/>
  <c r="T561" i="3" a="1"/>
  <c r="T561" i="3" s="1"/>
  <c r="T562" i="3" a="1"/>
  <c r="T562" i="3" s="1"/>
  <c r="T563" i="3" a="1"/>
  <c r="T563" i="3" s="1"/>
  <c r="T564" i="3" a="1"/>
  <c r="T564" i="3" s="1"/>
  <c r="T565" i="3" a="1"/>
  <c r="T565" i="3" s="1"/>
  <c r="T566" i="3" a="1"/>
  <c r="T566" i="3" s="1"/>
  <c r="T567" i="3" a="1"/>
  <c r="T567" i="3" s="1"/>
  <c r="T568" i="3" a="1"/>
  <c r="T568" i="3" s="1"/>
  <c r="T569" i="3" a="1"/>
  <c r="T569" i="3" s="1"/>
  <c r="T570" i="3" a="1"/>
  <c r="T570" i="3" s="1"/>
  <c r="T571" i="3" a="1"/>
  <c r="T571" i="3" s="1"/>
  <c r="T572" i="3" a="1"/>
  <c r="T572" i="3" s="1"/>
  <c r="T573" i="3" a="1"/>
  <c r="T573" i="3" s="1"/>
  <c r="T574" i="3" a="1"/>
  <c r="T574" i="3" s="1"/>
  <c r="T575" i="3" a="1"/>
  <c r="T575" i="3" s="1"/>
  <c r="T576" i="3" a="1"/>
  <c r="T576" i="3" s="1"/>
  <c r="T577" i="3" a="1"/>
  <c r="T577" i="3" s="1"/>
  <c r="T578" i="3" a="1"/>
  <c r="T578" i="3" s="1"/>
  <c r="T579" i="3" a="1"/>
  <c r="T579" i="3" s="1"/>
  <c r="T580" i="3" a="1"/>
  <c r="T580" i="3" s="1"/>
  <c r="T581" i="3" a="1"/>
  <c r="T581" i="3" s="1"/>
  <c r="T582" i="3" a="1"/>
  <c r="T582" i="3" s="1"/>
  <c r="T583" i="3" a="1"/>
  <c r="T583" i="3" s="1"/>
  <c r="T584" i="3" a="1"/>
  <c r="T584" i="3" s="1"/>
  <c r="T585" i="3" a="1"/>
  <c r="T585" i="3" s="1"/>
  <c r="T586" i="3" a="1"/>
  <c r="T586" i="3" s="1"/>
  <c r="T587" i="3" a="1"/>
  <c r="T587" i="3" s="1"/>
  <c r="T588" i="3" a="1"/>
  <c r="T588" i="3" s="1"/>
  <c r="T589" i="3" a="1"/>
  <c r="T589" i="3" s="1"/>
  <c r="T590" i="3" a="1"/>
  <c r="T590" i="3" s="1"/>
  <c r="T591" i="3" a="1"/>
  <c r="T591" i="3" s="1"/>
  <c r="T592" i="3" a="1"/>
  <c r="T592" i="3" s="1"/>
  <c r="T593" i="3" a="1"/>
  <c r="T593" i="3" s="1"/>
  <c r="T594" i="3" a="1"/>
  <c r="T594" i="3" s="1"/>
  <c r="T595" i="3" a="1"/>
  <c r="T595" i="3" s="1"/>
  <c r="T596" i="3" a="1"/>
  <c r="T596" i="3" s="1"/>
  <c r="T597" i="3" a="1"/>
  <c r="T597" i="3" s="1"/>
  <c r="T598" i="3" a="1"/>
  <c r="T598" i="3" s="1"/>
  <c r="T599" i="3" a="1"/>
  <c r="T599" i="3" s="1"/>
  <c r="T600" i="3" a="1"/>
  <c r="T600" i="3" s="1"/>
  <c r="T601" i="3" a="1"/>
  <c r="T601" i="3" s="1"/>
  <c r="T602" i="3" a="1"/>
  <c r="T602" i="3" s="1"/>
  <c r="T603" i="3" a="1"/>
  <c r="T603" i="3" s="1"/>
  <c r="T604" i="3" a="1"/>
  <c r="T604" i="3" s="1"/>
  <c r="T605" i="3" a="1"/>
  <c r="T605" i="3" s="1"/>
  <c r="T606" i="3" a="1"/>
  <c r="T606" i="3" s="1"/>
  <c r="T607" i="3" a="1"/>
  <c r="T607" i="3" s="1"/>
  <c r="T608" i="3" a="1"/>
  <c r="T608" i="3" s="1"/>
  <c r="T609" i="3" a="1"/>
  <c r="T609" i="3" s="1"/>
  <c r="T610" i="3" a="1"/>
  <c r="T610" i="3" s="1"/>
  <c r="T611" i="3" a="1"/>
  <c r="T611" i="3" s="1"/>
  <c r="T612" i="3" a="1"/>
  <c r="T612" i="3" s="1"/>
  <c r="T613" i="3" a="1"/>
  <c r="T613" i="3" s="1"/>
  <c r="T614" i="3" a="1"/>
  <c r="T614" i="3" s="1"/>
  <c r="T615" i="3" a="1"/>
  <c r="T615" i="3" s="1"/>
  <c r="T616" i="3" a="1"/>
  <c r="T616" i="3" s="1"/>
  <c r="T617" i="3" a="1"/>
  <c r="T617" i="3" s="1"/>
  <c r="T618" i="3" a="1"/>
  <c r="T618" i="3" s="1"/>
  <c r="T619" i="3" a="1"/>
  <c r="T619" i="3" s="1"/>
  <c r="T620" i="3" a="1"/>
  <c r="T620" i="3" s="1"/>
  <c r="T621" i="3" a="1"/>
  <c r="T621" i="3" s="1"/>
  <c r="T622" i="3" a="1"/>
  <c r="T622" i="3" s="1"/>
  <c r="T623" i="3" a="1"/>
  <c r="T623" i="3" s="1"/>
  <c r="T624" i="3" a="1"/>
  <c r="T624" i="3" s="1"/>
  <c r="T625" i="3" a="1"/>
  <c r="T625" i="3" s="1"/>
  <c r="T626" i="3" a="1"/>
  <c r="T626" i="3" s="1"/>
  <c r="T627" i="3" a="1"/>
  <c r="T627" i="3" s="1"/>
  <c r="T628" i="3" a="1"/>
  <c r="T628" i="3" s="1"/>
  <c r="T629" i="3" a="1"/>
  <c r="T629" i="3" s="1"/>
  <c r="T630" i="3" a="1"/>
  <c r="T630" i="3" s="1"/>
  <c r="T631" i="3" a="1"/>
  <c r="T631" i="3" s="1"/>
  <c r="T632" i="3" a="1"/>
  <c r="T632" i="3" s="1"/>
  <c r="T633" i="3" a="1"/>
  <c r="T633" i="3" s="1"/>
  <c r="T634" i="3" a="1"/>
  <c r="T634" i="3" s="1"/>
  <c r="T635" i="3" a="1"/>
  <c r="T635" i="3" s="1"/>
  <c r="T636" i="3" a="1"/>
  <c r="T636" i="3" s="1"/>
  <c r="T637" i="3" a="1"/>
  <c r="T637" i="3" s="1"/>
  <c r="T638" i="3" a="1"/>
  <c r="T638" i="3" s="1"/>
  <c r="T639" i="3" a="1"/>
  <c r="T639" i="3" s="1"/>
  <c r="T640" i="3" a="1"/>
  <c r="T640" i="3" s="1"/>
  <c r="T641" i="3" a="1"/>
  <c r="T641" i="3" s="1"/>
  <c r="T642" i="3" a="1"/>
  <c r="T642" i="3" s="1"/>
  <c r="T643" i="3" a="1"/>
  <c r="T643" i="3" s="1"/>
  <c r="T644" i="3" a="1"/>
  <c r="T644" i="3" s="1"/>
  <c r="T645" i="3" a="1"/>
  <c r="T645" i="3" s="1"/>
  <c r="T646" i="3" a="1"/>
  <c r="T646" i="3" s="1"/>
  <c r="T647" i="3" a="1"/>
  <c r="T647" i="3" s="1"/>
  <c r="T648" i="3" a="1"/>
  <c r="T648" i="3" s="1"/>
  <c r="T649" i="3" a="1"/>
  <c r="T649" i="3" s="1"/>
  <c r="T650" i="3" a="1"/>
  <c r="T650" i="3" s="1"/>
  <c r="T651" i="3" a="1"/>
  <c r="T651" i="3" s="1"/>
  <c r="T652" i="3" a="1"/>
  <c r="T652" i="3" s="1"/>
  <c r="T653" i="3" a="1"/>
  <c r="T653" i="3" s="1"/>
  <c r="T654" i="3" a="1"/>
  <c r="T654" i="3" s="1"/>
  <c r="T655" i="3" a="1"/>
  <c r="T655" i="3" s="1"/>
  <c r="T656" i="3" a="1"/>
  <c r="T656" i="3" s="1"/>
  <c r="T657" i="3" a="1"/>
  <c r="T657" i="3" s="1"/>
  <c r="T658" i="3" a="1"/>
  <c r="T658" i="3" s="1"/>
  <c r="T659" i="3" a="1"/>
  <c r="T659" i="3" s="1"/>
  <c r="T660" i="3" a="1"/>
  <c r="T660" i="3" s="1"/>
  <c r="T661" i="3" a="1"/>
  <c r="T661" i="3" s="1"/>
  <c r="T662" i="3" a="1"/>
  <c r="T662" i="3" s="1"/>
  <c r="T663" i="3" a="1"/>
  <c r="T663" i="3" s="1"/>
  <c r="T664" i="3" a="1"/>
  <c r="T664" i="3" s="1"/>
  <c r="T665" i="3" a="1"/>
  <c r="T665" i="3" s="1"/>
  <c r="T666" i="3" a="1"/>
  <c r="T666" i="3" s="1"/>
  <c r="T667" i="3" a="1"/>
  <c r="T667" i="3" s="1"/>
  <c r="T668" i="3" a="1"/>
  <c r="T668" i="3" s="1"/>
  <c r="T669" i="3" a="1"/>
  <c r="T669" i="3" s="1"/>
  <c r="T670" i="3" a="1"/>
  <c r="T670" i="3" s="1"/>
  <c r="T671" i="3" a="1"/>
  <c r="T671" i="3" s="1"/>
  <c r="T672" i="3" a="1"/>
  <c r="T672" i="3" s="1"/>
  <c r="T673" i="3" a="1"/>
  <c r="T673" i="3" s="1"/>
  <c r="T674" i="3" a="1"/>
  <c r="T674" i="3" s="1"/>
  <c r="T675" i="3" a="1"/>
  <c r="T675" i="3" s="1"/>
  <c r="T676" i="3" a="1"/>
  <c r="T676" i="3" s="1"/>
  <c r="T677" i="3" a="1"/>
  <c r="T677" i="3" s="1"/>
  <c r="T678" i="3" a="1"/>
  <c r="T678" i="3" s="1"/>
  <c r="T679" i="3" a="1"/>
  <c r="T679" i="3" s="1"/>
  <c r="T680" i="3" a="1"/>
  <c r="T680" i="3" s="1"/>
  <c r="T681" i="3" a="1"/>
  <c r="T681" i="3" s="1"/>
  <c r="T682" i="3" a="1"/>
  <c r="T682" i="3" s="1"/>
  <c r="T683" i="3" a="1"/>
  <c r="T683" i="3" s="1"/>
  <c r="T684" i="3" a="1"/>
  <c r="T684" i="3" s="1"/>
  <c r="T685" i="3" a="1"/>
  <c r="T685" i="3" s="1"/>
  <c r="T686" i="3" a="1"/>
  <c r="T686" i="3" s="1"/>
  <c r="T687" i="3" a="1"/>
  <c r="T687" i="3" s="1"/>
  <c r="T688" i="3" a="1"/>
  <c r="T688" i="3" s="1"/>
  <c r="T689" i="3" a="1"/>
  <c r="T689" i="3" s="1"/>
  <c r="T690" i="3" a="1"/>
  <c r="T690" i="3" s="1"/>
  <c r="T691" i="3" a="1"/>
  <c r="T691" i="3"/>
  <c r="T692" i="3" a="1"/>
  <c r="T692" i="3" s="1"/>
  <c r="T693" i="3" a="1"/>
  <c r="T693" i="3" s="1"/>
  <c r="T694" i="3" a="1"/>
  <c r="T694" i="3" s="1"/>
  <c r="T695" i="3" a="1"/>
  <c r="T695" i="3" s="1"/>
  <c r="T696" i="3" a="1"/>
  <c r="T696" i="3" s="1"/>
  <c r="T697" i="3" a="1"/>
  <c r="T697" i="3" s="1"/>
  <c r="T698" i="3" a="1"/>
  <c r="T698" i="3" s="1"/>
  <c r="T699" i="3" a="1"/>
  <c r="T699" i="3" s="1"/>
  <c r="T700" i="3" a="1"/>
  <c r="T700" i="3" s="1"/>
  <c r="T701" i="3" a="1"/>
  <c r="T701" i="3" s="1"/>
  <c r="T702" i="3" a="1"/>
  <c r="T702" i="3" s="1"/>
  <c r="T703" i="3" a="1"/>
  <c r="T703" i="3" s="1"/>
  <c r="T704" i="3" a="1"/>
  <c r="T704" i="3" s="1"/>
  <c r="T705" i="3" a="1"/>
  <c r="T705" i="3" s="1"/>
  <c r="T706" i="3" a="1"/>
  <c r="T706" i="3" s="1"/>
  <c r="T707" i="3" a="1"/>
  <c r="T707" i="3" s="1"/>
  <c r="T708" i="3" a="1"/>
  <c r="T708" i="3" s="1"/>
  <c r="T709" i="3" a="1"/>
  <c r="T709" i="3" s="1"/>
  <c r="T710" i="3" a="1"/>
  <c r="T710" i="3" s="1"/>
  <c r="T711" i="3" a="1"/>
  <c r="T711" i="3" s="1"/>
  <c r="T712" i="3" a="1"/>
  <c r="T712" i="3" s="1"/>
  <c r="T713" i="3" a="1"/>
  <c r="T713" i="3" s="1"/>
  <c r="T714" i="3" a="1"/>
  <c r="T714" i="3" s="1"/>
  <c r="T715" i="3" a="1"/>
  <c r="T715" i="3" s="1"/>
  <c r="T716" i="3" a="1"/>
  <c r="T716" i="3" s="1"/>
  <c r="T717" i="3" a="1"/>
  <c r="T717" i="3" s="1"/>
  <c r="T718" i="3" a="1"/>
  <c r="T718" i="3" s="1"/>
  <c r="T719" i="3" a="1"/>
  <c r="T719" i="3" s="1"/>
  <c r="T720" i="3" a="1"/>
  <c r="T720" i="3" s="1"/>
  <c r="T721" i="3" a="1"/>
  <c r="T721" i="3" s="1"/>
  <c r="T722" i="3" a="1"/>
  <c r="T722" i="3" s="1"/>
  <c r="T723" i="3" a="1"/>
  <c r="T723" i="3" s="1"/>
  <c r="T724" i="3" a="1"/>
  <c r="T724" i="3" s="1"/>
  <c r="T725" i="3" a="1"/>
  <c r="T725" i="3" s="1"/>
  <c r="T726" i="3" a="1"/>
  <c r="T726" i="3" s="1"/>
  <c r="T727" i="3" a="1"/>
  <c r="T727" i="3" s="1"/>
  <c r="T728" i="3" a="1"/>
  <c r="T728" i="3" s="1"/>
  <c r="T729" i="3" a="1"/>
  <c r="T729" i="3" s="1"/>
  <c r="T730" i="3" a="1"/>
  <c r="T730" i="3" s="1"/>
  <c r="T731" i="3" a="1"/>
  <c r="T731" i="3" s="1"/>
  <c r="T732" i="3" a="1"/>
  <c r="T732" i="3" s="1"/>
  <c r="T733" i="3" a="1"/>
  <c r="T733" i="3" s="1"/>
  <c r="T734" i="3" a="1"/>
  <c r="T734" i="3" s="1"/>
  <c r="T735" i="3" a="1"/>
  <c r="T735" i="3" s="1"/>
  <c r="T736" i="3" a="1"/>
  <c r="T736" i="3" s="1"/>
  <c r="T737" i="3" a="1"/>
  <c r="T737" i="3" s="1"/>
  <c r="T738" i="3" a="1"/>
  <c r="T738" i="3" s="1"/>
  <c r="T739" i="3" a="1"/>
  <c r="T739" i="3" s="1"/>
  <c r="T740" i="3" a="1"/>
  <c r="T740" i="3" s="1"/>
  <c r="T741" i="3" a="1"/>
  <c r="T741" i="3" s="1"/>
  <c r="T742" i="3" a="1"/>
  <c r="T742" i="3" s="1"/>
  <c r="T743" i="3" a="1"/>
  <c r="T743" i="3" s="1"/>
  <c r="T744" i="3" a="1"/>
  <c r="T744" i="3" s="1"/>
  <c r="T745" i="3" a="1"/>
  <c r="T745" i="3" s="1"/>
  <c r="T746" i="3" a="1"/>
  <c r="T746" i="3" s="1"/>
  <c r="T747" i="3" a="1"/>
  <c r="T747" i="3"/>
  <c r="T748" i="3" a="1"/>
  <c r="T748" i="3" s="1"/>
  <c r="T749" i="3" a="1"/>
  <c r="T749" i="3" s="1"/>
  <c r="T750" i="3" a="1"/>
  <c r="T750" i="3" s="1"/>
  <c r="T751" i="3" a="1"/>
  <c r="T751" i="3" s="1"/>
  <c r="T752" i="3" a="1"/>
  <c r="T752" i="3" s="1"/>
  <c r="T753" i="3" a="1"/>
  <c r="T753" i="3" s="1"/>
  <c r="T754" i="3" a="1"/>
  <c r="T754" i="3" s="1"/>
  <c r="T755" i="3" a="1"/>
  <c r="T755" i="3" s="1"/>
  <c r="T756" i="3" a="1"/>
  <c r="T756" i="3" s="1"/>
  <c r="T757" i="3" a="1"/>
  <c r="T757" i="3" s="1"/>
  <c r="T758" i="3" a="1"/>
  <c r="T758" i="3" s="1"/>
  <c r="T759" i="3" a="1"/>
  <c r="T759" i="3" s="1"/>
  <c r="T760" i="3" a="1"/>
  <c r="T760" i="3" s="1"/>
  <c r="T761" i="3" a="1"/>
  <c r="T761" i="3" s="1"/>
  <c r="T762" i="3" a="1"/>
  <c r="T762" i="3" s="1"/>
  <c r="T763" i="3" a="1"/>
  <c r="T763" i="3" s="1"/>
  <c r="T764" i="3" a="1"/>
  <c r="T764" i="3" s="1"/>
  <c r="T765" i="3" a="1"/>
  <c r="T765" i="3" s="1"/>
  <c r="T766" i="3" a="1"/>
  <c r="T766" i="3" s="1"/>
  <c r="T767" i="3" a="1"/>
  <c r="T767" i="3" s="1"/>
  <c r="T768" i="3" a="1"/>
  <c r="T768" i="3" s="1"/>
  <c r="T769" i="3" a="1"/>
  <c r="T769" i="3" s="1"/>
  <c r="N6" i="2"/>
  <c r="N390" i="2"/>
  <c r="N409" i="2"/>
  <c r="N422" i="2"/>
  <c r="N854" i="2"/>
  <c r="N870" i="2"/>
  <c r="N1032" i="2"/>
  <c r="N152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J3" i="2"/>
  <c r="K3" i="2" s="1"/>
  <c r="J4" i="2"/>
  <c r="K4" i="2" s="1"/>
  <c r="J5" i="2"/>
  <c r="K5" i="2" s="1"/>
  <c r="J6" i="2"/>
  <c r="K6" i="2" s="1"/>
  <c r="L6" i="2" s="1"/>
  <c r="J7" i="2"/>
  <c r="K7" i="2" s="1"/>
  <c r="J8" i="2"/>
  <c r="K8" i="2" s="1"/>
  <c r="J9" i="2"/>
  <c r="K9" i="2" s="1"/>
  <c r="L9" i="2" s="1"/>
  <c r="N9" i="2" s="1"/>
  <c r="J10" i="2"/>
  <c r="K10" i="2" s="1"/>
  <c r="L10" i="2" s="1"/>
  <c r="N10" i="2" s="1"/>
  <c r="J11" i="2"/>
  <c r="K11" i="2" s="1"/>
  <c r="J12" i="2"/>
  <c r="K12" i="2" s="1"/>
  <c r="J13" i="2"/>
  <c r="K13" i="2" s="1"/>
  <c r="J14" i="2"/>
  <c r="K14" i="2" s="1"/>
  <c r="L14" i="2" s="1"/>
  <c r="N14" i="2" s="1"/>
  <c r="J15" i="2"/>
  <c r="K15" i="2" s="1"/>
  <c r="J16" i="2"/>
  <c r="K16" i="2" s="1"/>
  <c r="J17" i="2"/>
  <c r="K17" i="2" s="1"/>
  <c r="L17" i="2" s="1"/>
  <c r="N17" i="2" s="1"/>
  <c r="J18" i="2"/>
  <c r="K18" i="2" s="1"/>
  <c r="J19" i="2"/>
  <c r="K19" i="2" s="1"/>
  <c r="J20" i="2"/>
  <c r="K20" i="2" s="1"/>
  <c r="J21" i="2"/>
  <c r="K21" i="2" s="1"/>
  <c r="J22" i="2"/>
  <c r="K22" i="2" s="1"/>
  <c r="L22" i="2" s="1"/>
  <c r="N22" i="2" s="1"/>
  <c r="J23" i="2"/>
  <c r="K23" i="2" s="1"/>
  <c r="J24" i="2"/>
  <c r="K24" i="2" s="1"/>
  <c r="J25" i="2"/>
  <c r="K25" i="2" s="1"/>
  <c r="J26" i="2"/>
  <c r="K26" i="2" s="1"/>
  <c r="L26" i="2" s="1"/>
  <c r="N26" i="2" s="1"/>
  <c r="J27" i="2"/>
  <c r="K27" i="2" s="1"/>
  <c r="J28" i="2"/>
  <c r="K28" i="2" s="1"/>
  <c r="J29" i="2"/>
  <c r="K29" i="2" s="1"/>
  <c r="J30" i="2"/>
  <c r="K30" i="2" s="1"/>
  <c r="L30" i="2" s="1"/>
  <c r="N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L37" i="2" s="1"/>
  <c r="N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L46" i="2" s="1"/>
  <c r="N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L54" i="2" s="1"/>
  <c r="N54" i="2" s="1"/>
  <c r="J55" i="2"/>
  <c r="K55" i="2" s="1"/>
  <c r="J56" i="2"/>
  <c r="K56" i="2" s="1"/>
  <c r="J57" i="2"/>
  <c r="K57" i="2" s="1"/>
  <c r="J58" i="2"/>
  <c r="K58" i="2" s="1"/>
  <c r="L58" i="2" s="1"/>
  <c r="N58" i="2" s="1"/>
  <c r="J59" i="2"/>
  <c r="K59" i="2" s="1"/>
  <c r="J60" i="2"/>
  <c r="K60" i="2" s="1"/>
  <c r="J61" i="2"/>
  <c r="K61" i="2" s="1"/>
  <c r="J62" i="2"/>
  <c r="K62" i="2" s="1"/>
  <c r="L62" i="2" s="1"/>
  <c r="N62" i="2" s="1"/>
  <c r="J63" i="2"/>
  <c r="K63" i="2" s="1"/>
  <c r="J64" i="2"/>
  <c r="K64" i="2" s="1"/>
  <c r="J65" i="2"/>
  <c r="K65" i="2" s="1"/>
  <c r="L65" i="2" s="1"/>
  <c r="N65" i="2" s="1"/>
  <c r="J66" i="2"/>
  <c r="K66" i="2" s="1"/>
  <c r="L66" i="2" s="1"/>
  <c r="N66" i="2" s="1"/>
  <c r="J67" i="2"/>
  <c r="K67" i="2" s="1"/>
  <c r="J68" i="2"/>
  <c r="K68" i="2" s="1"/>
  <c r="L28" i="3" s="1"/>
  <c r="M28" i="3" s="1"/>
  <c r="J69" i="2"/>
  <c r="K69" i="2" s="1"/>
  <c r="L69" i="2" s="1"/>
  <c r="N69" i="2" s="1"/>
  <c r="J70" i="2"/>
  <c r="K70" i="2" s="1"/>
  <c r="L70" i="2" s="1"/>
  <c r="N70" i="2" s="1"/>
  <c r="J71" i="2"/>
  <c r="K71" i="2" s="1"/>
  <c r="J72" i="2"/>
  <c r="K72" i="2" s="1"/>
  <c r="J73" i="2"/>
  <c r="K73" i="2" s="1"/>
  <c r="J74" i="2"/>
  <c r="K74" i="2" s="1"/>
  <c r="L74" i="2" s="1"/>
  <c r="N74" i="2" s="1"/>
  <c r="J75" i="2"/>
  <c r="K75" i="2" s="1"/>
  <c r="J76" i="2"/>
  <c r="K76" i="2" s="1"/>
  <c r="J77" i="2"/>
  <c r="K77" i="2" s="1"/>
  <c r="L77" i="2" s="1"/>
  <c r="N77" i="2" s="1"/>
  <c r="J78" i="2"/>
  <c r="K78" i="2" s="1"/>
  <c r="J79" i="2"/>
  <c r="K79" i="2" s="1"/>
  <c r="J80" i="2"/>
  <c r="K80" i="2" s="1"/>
  <c r="J81" i="2"/>
  <c r="K81" i="2" s="1"/>
  <c r="L81" i="2" s="1"/>
  <c r="N81" i="2" s="1"/>
  <c r="J82" i="2"/>
  <c r="K82" i="2" s="1"/>
  <c r="J83" i="2"/>
  <c r="K83" i="2" s="1"/>
  <c r="J84" i="2"/>
  <c r="K84" i="2" s="1"/>
  <c r="J85" i="2"/>
  <c r="K85" i="2" s="1"/>
  <c r="L85" i="2" s="1"/>
  <c r="N85" i="2" s="1"/>
  <c r="J86" i="2"/>
  <c r="K86" i="2" s="1"/>
  <c r="J87" i="2"/>
  <c r="K87" i="2" s="1"/>
  <c r="J88" i="2"/>
  <c r="K88" i="2" s="1"/>
  <c r="J89" i="2"/>
  <c r="K89" i="2" s="1"/>
  <c r="L89" i="2" s="1"/>
  <c r="N89" i="2" s="1"/>
  <c r="J90" i="2"/>
  <c r="K90" i="2" s="1"/>
  <c r="J91" i="2"/>
  <c r="K91" i="2" s="1"/>
  <c r="J92" i="2"/>
  <c r="K92" i="2" s="1"/>
  <c r="L37" i="3" s="1"/>
  <c r="M37" i="3" s="1"/>
  <c r="J93" i="2"/>
  <c r="K93" i="2" s="1"/>
  <c r="L93" i="2" s="1"/>
  <c r="N93" i="2" s="1"/>
  <c r="J94" i="2"/>
  <c r="K94" i="2" s="1"/>
  <c r="L94" i="2" s="1"/>
  <c r="N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L106" i="2" s="1"/>
  <c r="N106" i="2" s="1"/>
  <c r="J107" i="2"/>
  <c r="K107" i="2" s="1"/>
  <c r="J108" i="2"/>
  <c r="K108" i="2" s="1"/>
  <c r="L44" i="3" s="1"/>
  <c r="M44" i="3" s="1"/>
  <c r="J109" i="2"/>
  <c r="K109" i="2" s="1"/>
  <c r="L109" i="2" s="1"/>
  <c r="N109" i="2" s="1"/>
  <c r="J110" i="2"/>
  <c r="K110" i="2" s="1"/>
  <c r="J111" i="2"/>
  <c r="K111" i="2" s="1"/>
  <c r="J112" i="2"/>
  <c r="K112" i="2" s="1"/>
  <c r="J113" i="2"/>
  <c r="K113" i="2" s="1"/>
  <c r="L113" i="2" s="1"/>
  <c r="N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L122" i="2" s="1"/>
  <c r="N122" i="2" s="1"/>
  <c r="J123" i="2"/>
  <c r="K123" i="2" s="1"/>
  <c r="J124" i="2"/>
  <c r="K124" i="2" s="1"/>
  <c r="L50" i="3" s="1"/>
  <c r="M50" i="3" s="1"/>
  <c r="J125" i="2"/>
  <c r="K125" i="2" s="1"/>
  <c r="L125" i="2" s="1"/>
  <c r="N125" i="2" s="1"/>
  <c r="J126" i="2"/>
  <c r="K126" i="2" s="1"/>
  <c r="L126" i="2" s="1"/>
  <c r="N126" i="2" s="1"/>
  <c r="J127" i="2"/>
  <c r="K127" i="2" s="1"/>
  <c r="J128" i="2"/>
  <c r="K128" i="2" s="1"/>
  <c r="J129" i="2"/>
  <c r="K129" i="2" s="1"/>
  <c r="L129" i="2" s="1"/>
  <c r="N129" i="2" s="1"/>
  <c r="J130" i="2"/>
  <c r="K130" i="2" s="1"/>
  <c r="J131" i="2"/>
  <c r="K131" i="2" s="1"/>
  <c r="J132" i="2"/>
  <c r="K132" i="2" s="1"/>
  <c r="L53" i="3" s="1"/>
  <c r="M53" i="3" s="1"/>
  <c r="J133" i="2"/>
  <c r="K133" i="2" s="1"/>
  <c r="L133" i="2" s="1"/>
  <c r="N133" i="2" s="1"/>
  <c r="J134" i="2"/>
  <c r="K134" i="2" s="1"/>
  <c r="L134" i="2" s="1"/>
  <c r="N134" i="2" s="1"/>
  <c r="J135" i="2"/>
  <c r="K135" i="2" s="1"/>
  <c r="J136" i="2"/>
  <c r="K136" i="2" s="1"/>
  <c r="J137" i="2"/>
  <c r="K137" i="2" s="1"/>
  <c r="L137" i="2" s="1"/>
  <c r="N137" i="2" s="1"/>
  <c r="J138" i="2"/>
  <c r="K138" i="2" s="1"/>
  <c r="L138" i="2" s="1"/>
  <c r="N138" i="2" s="1"/>
  <c r="J139" i="2"/>
  <c r="K139" i="2" s="1"/>
  <c r="J140" i="2"/>
  <c r="K140" i="2" s="1"/>
  <c r="J141" i="2"/>
  <c r="K141" i="2" s="1"/>
  <c r="L141" i="2" s="1"/>
  <c r="N141" i="2" s="1"/>
  <c r="J142" i="2"/>
  <c r="K142" i="2" s="1"/>
  <c r="J143" i="2"/>
  <c r="K143" i="2" s="1"/>
  <c r="J144" i="2"/>
  <c r="K144" i="2" s="1"/>
  <c r="J145" i="2"/>
  <c r="K145" i="2" s="1"/>
  <c r="L145" i="2" s="1"/>
  <c r="N145" i="2" s="1"/>
  <c r="J146" i="2"/>
  <c r="K146" i="2" s="1"/>
  <c r="J147" i="2"/>
  <c r="K147" i="2" s="1"/>
  <c r="J148" i="2"/>
  <c r="K148" i="2" s="1"/>
  <c r="J149" i="2"/>
  <c r="K149" i="2" s="1"/>
  <c r="L149" i="2" s="1"/>
  <c r="N149" i="2" s="1"/>
  <c r="J150" i="2"/>
  <c r="K150" i="2" s="1"/>
  <c r="J151" i="2"/>
  <c r="K151" i="2" s="1"/>
  <c r="J152" i="2"/>
  <c r="K152" i="2" s="1"/>
  <c r="J153" i="2"/>
  <c r="K153" i="2" s="1"/>
  <c r="L153" i="2" s="1"/>
  <c r="N153" i="2" s="1"/>
  <c r="J154" i="2"/>
  <c r="K154" i="2" s="1"/>
  <c r="L154" i="2" s="1"/>
  <c r="N154" i="2" s="1"/>
  <c r="J155" i="2"/>
  <c r="K155" i="2" s="1"/>
  <c r="J156" i="2"/>
  <c r="K156" i="2" s="1"/>
  <c r="L60" i="3" s="1"/>
  <c r="M60" i="3" s="1"/>
  <c r="J157" i="2"/>
  <c r="K157" i="2" s="1"/>
  <c r="L157" i="2" s="1"/>
  <c r="N157" i="2" s="1"/>
  <c r="J158" i="2"/>
  <c r="K158" i="2" s="1"/>
  <c r="J159" i="2"/>
  <c r="K159" i="2" s="1"/>
  <c r="J160" i="2"/>
  <c r="K160" i="2" s="1"/>
  <c r="J161" i="2"/>
  <c r="K161" i="2" s="1"/>
  <c r="L161" i="2" s="1"/>
  <c r="N161" i="2" s="1"/>
  <c r="J162" i="2"/>
  <c r="K162" i="2" s="1"/>
  <c r="J163" i="2"/>
  <c r="K163" i="2" s="1"/>
  <c r="J164" i="2"/>
  <c r="K164" i="2" s="1"/>
  <c r="L63" i="3" s="1"/>
  <c r="M63" i="3" s="1"/>
  <c r="J165" i="2"/>
  <c r="K165" i="2" s="1"/>
  <c r="L165" i="2" s="1"/>
  <c r="N165" i="2" s="1"/>
  <c r="J166" i="2"/>
  <c r="K166" i="2" s="1"/>
  <c r="L166" i="2" s="1"/>
  <c r="N166" i="2" s="1"/>
  <c r="J167" i="2"/>
  <c r="K167" i="2" s="1"/>
  <c r="J168" i="2"/>
  <c r="K168" i="2" s="1"/>
  <c r="J169" i="2"/>
  <c r="K169" i="2" s="1"/>
  <c r="L169" i="2" s="1"/>
  <c r="N169" i="2" s="1"/>
  <c r="J170" i="2"/>
  <c r="K170" i="2" s="1"/>
  <c r="L170" i="2" s="1"/>
  <c r="N170" i="2" s="1"/>
  <c r="J171" i="2"/>
  <c r="K171" i="2" s="1"/>
  <c r="J172" i="2"/>
  <c r="K172" i="2" s="1"/>
  <c r="J173" i="2"/>
  <c r="K173" i="2" s="1"/>
  <c r="J174" i="2"/>
  <c r="K174" i="2" s="1"/>
  <c r="L174" i="2" s="1"/>
  <c r="N174" i="2" s="1"/>
  <c r="J175" i="2"/>
  <c r="K175" i="2" s="1"/>
  <c r="J176" i="2"/>
  <c r="K176" i="2" s="1"/>
  <c r="J177" i="2"/>
  <c r="K177" i="2" s="1"/>
  <c r="L177" i="2" s="1"/>
  <c r="N177" i="2" s="1"/>
  <c r="J178" i="2"/>
  <c r="K178" i="2" s="1"/>
  <c r="L178" i="2" s="1"/>
  <c r="N178" i="2" s="1"/>
  <c r="J179" i="2"/>
  <c r="K179" i="2" s="1"/>
  <c r="J180" i="2"/>
  <c r="K180" i="2" s="1"/>
  <c r="L68" i="3" s="1"/>
  <c r="M68" i="3" s="1"/>
  <c r="J181" i="2"/>
  <c r="K181" i="2" s="1"/>
  <c r="L181" i="2" s="1"/>
  <c r="N181" i="2" s="1"/>
  <c r="J182" i="2"/>
  <c r="K182" i="2" s="1"/>
  <c r="L182" i="2" s="1"/>
  <c r="N182" i="2" s="1"/>
  <c r="J183" i="2"/>
  <c r="K183" i="2" s="1"/>
  <c r="J184" i="2"/>
  <c r="K184" i="2" s="1"/>
  <c r="J185" i="2"/>
  <c r="K185" i="2" s="1"/>
  <c r="L185" i="2" s="1"/>
  <c r="N185" i="2" s="1"/>
  <c r="J186" i="2"/>
  <c r="K186" i="2" s="1"/>
  <c r="L186" i="2" s="1"/>
  <c r="N186" i="2" s="1"/>
  <c r="J187" i="2"/>
  <c r="K187" i="2" s="1"/>
  <c r="J188" i="2"/>
  <c r="K188" i="2" s="1"/>
  <c r="J189" i="2"/>
  <c r="K189" i="2" s="1"/>
  <c r="L189" i="2" s="1"/>
  <c r="N189" i="2" s="1"/>
  <c r="J190" i="2"/>
  <c r="K190" i="2" s="1"/>
  <c r="L190" i="2" s="1"/>
  <c r="N190" i="2" s="1"/>
  <c r="J191" i="2"/>
  <c r="K191" i="2" s="1"/>
  <c r="J192" i="2"/>
  <c r="K192" i="2" s="1"/>
  <c r="J193" i="2"/>
  <c r="K193" i="2" s="1"/>
  <c r="L193" i="2" s="1"/>
  <c r="N193" i="2" s="1"/>
  <c r="J194" i="2"/>
  <c r="K194" i="2" s="1"/>
  <c r="J195" i="2"/>
  <c r="K195" i="2" s="1"/>
  <c r="J196" i="2"/>
  <c r="K196" i="2" s="1"/>
  <c r="L73" i="3" s="1"/>
  <c r="M73" i="3" s="1"/>
  <c r="J197" i="2"/>
  <c r="K197" i="2" s="1"/>
  <c r="L197" i="2" s="1"/>
  <c r="N197" i="2" s="1"/>
  <c r="J198" i="2"/>
  <c r="K198" i="2" s="1"/>
  <c r="J199" i="2"/>
  <c r="K199" i="2" s="1"/>
  <c r="J200" i="2"/>
  <c r="K200" i="2" s="1"/>
  <c r="J201" i="2"/>
  <c r="K201" i="2" s="1"/>
  <c r="J202" i="2"/>
  <c r="K202" i="2" s="1"/>
  <c r="L202" i="2" s="1"/>
  <c r="N202" i="2" s="1"/>
  <c r="J203" i="2"/>
  <c r="K203" i="2" s="1"/>
  <c r="J204" i="2"/>
  <c r="K204" i="2" s="1"/>
  <c r="L77" i="3" s="1"/>
  <c r="M77" i="3" s="1"/>
  <c r="J205" i="2"/>
  <c r="K205" i="2" s="1"/>
  <c r="L205" i="2" s="1"/>
  <c r="N205" i="2" s="1"/>
  <c r="J206" i="2"/>
  <c r="K206" i="2" s="1"/>
  <c r="J207" i="2"/>
  <c r="K207" i="2" s="1"/>
  <c r="J208" i="2"/>
  <c r="K208" i="2" s="1"/>
  <c r="J209" i="2"/>
  <c r="K209" i="2" s="1"/>
  <c r="L209" i="2" s="1"/>
  <c r="N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L217" i="2" s="1"/>
  <c r="N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L225" i="2" s="1"/>
  <c r="N225" i="2" s="1"/>
  <c r="J226" i="2"/>
  <c r="K226" i="2" s="1"/>
  <c r="L226" i="2" s="1"/>
  <c r="N226" i="2" s="1"/>
  <c r="J227" i="2"/>
  <c r="K227" i="2" s="1"/>
  <c r="J228" i="2"/>
  <c r="K228" i="2" s="1"/>
  <c r="L87" i="3" s="1"/>
  <c r="M87" i="3" s="1"/>
  <c r="J229" i="2"/>
  <c r="K229" i="2" s="1"/>
  <c r="L229" i="2" s="1"/>
  <c r="N229" i="2" s="1"/>
  <c r="J230" i="2"/>
  <c r="K230" i="2" s="1"/>
  <c r="L230" i="2" s="1"/>
  <c r="N230" i="2" s="1"/>
  <c r="J231" i="2"/>
  <c r="K231" i="2" s="1"/>
  <c r="J232" i="2"/>
  <c r="K232" i="2" s="1"/>
  <c r="J233" i="2"/>
  <c r="K233" i="2" s="1"/>
  <c r="J234" i="2"/>
  <c r="K234" i="2" s="1"/>
  <c r="L234" i="2" s="1"/>
  <c r="N234" i="2" s="1"/>
  <c r="J235" i="2"/>
  <c r="K235" i="2" s="1"/>
  <c r="J236" i="2"/>
  <c r="K236" i="2" s="1"/>
  <c r="L90" i="3" s="1"/>
  <c r="M90" i="3" s="1"/>
  <c r="J237" i="2"/>
  <c r="K237" i="2" s="1"/>
  <c r="L237" i="2" s="1"/>
  <c r="N237" i="2" s="1"/>
  <c r="J238" i="2"/>
  <c r="K238" i="2" s="1"/>
  <c r="L238" i="2" s="1"/>
  <c r="N238" i="2" s="1"/>
  <c r="J239" i="2"/>
  <c r="K239" i="2" s="1"/>
  <c r="J240" i="2"/>
  <c r="K240" i="2" s="1"/>
  <c r="J241" i="2"/>
  <c r="K241" i="2" s="1"/>
  <c r="L241" i="2" s="1"/>
  <c r="N241" i="2" s="1"/>
  <c r="J242" i="2"/>
  <c r="K242" i="2" s="1"/>
  <c r="J243" i="2"/>
  <c r="K243" i="2" s="1"/>
  <c r="J244" i="2"/>
  <c r="K244" i="2" s="1"/>
  <c r="J245" i="2"/>
  <c r="K245" i="2" s="1"/>
  <c r="L245" i="2" s="1"/>
  <c r="N245" i="2" s="1"/>
  <c r="J246" i="2"/>
  <c r="K246" i="2" s="1"/>
  <c r="L246" i="2" s="1"/>
  <c r="N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L254" i="2" s="1"/>
  <c r="N254" i="2" s="1"/>
  <c r="J255" i="2"/>
  <c r="K255" i="2" s="1"/>
  <c r="J256" i="2"/>
  <c r="K256" i="2" s="1"/>
  <c r="J257" i="2"/>
  <c r="K257" i="2" s="1"/>
  <c r="L257" i="2" s="1"/>
  <c r="N257" i="2" s="1"/>
  <c r="J258" i="2"/>
  <c r="K258" i="2" s="1"/>
  <c r="J259" i="2"/>
  <c r="K259" i="2" s="1"/>
  <c r="J260" i="2"/>
  <c r="K260" i="2" s="1"/>
  <c r="J261" i="2"/>
  <c r="K261" i="2" s="1"/>
  <c r="J262" i="2"/>
  <c r="K262" i="2" s="1"/>
  <c r="L262" i="2" s="1"/>
  <c r="N262" i="2" s="1"/>
  <c r="J263" i="2"/>
  <c r="K263" i="2" s="1"/>
  <c r="J264" i="2"/>
  <c r="K264" i="2" s="1"/>
  <c r="J265" i="2"/>
  <c r="K265" i="2" s="1"/>
  <c r="L265" i="2" s="1"/>
  <c r="N265" i="2" s="1"/>
  <c r="J266" i="2"/>
  <c r="K266" i="2" s="1"/>
  <c r="L266" i="2" s="1"/>
  <c r="N266" i="2" s="1"/>
  <c r="J267" i="2"/>
  <c r="K267" i="2" s="1"/>
  <c r="J268" i="2"/>
  <c r="K268" i="2" s="1"/>
  <c r="L102" i="3" s="1"/>
  <c r="M102" i="3" s="1"/>
  <c r="J269" i="2"/>
  <c r="K269" i="2" s="1"/>
  <c r="L269" i="2" s="1"/>
  <c r="N269" i="2" s="1"/>
  <c r="J270" i="2"/>
  <c r="K270" i="2" s="1"/>
  <c r="L270" i="2" s="1"/>
  <c r="N270" i="2" s="1"/>
  <c r="J271" i="2"/>
  <c r="K271" i="2" s="1"/>
  <c r="J272" i="2"/>
  <c r="K272" i="2" s="1"/>
  <c r="J273" i="2"/>
  <c r="K273" i="2" s="1"/>
  <c r="L273" i="2" s="1"/>
  <c r="N273" i="2" s="1"/>
  <c r="J274" i="2"/>
  <c r="K274" i="2" s="1"/>
  <c r="L274" i="2" s="1"/>
  <c r="N274" i="2" s="1"/>
  <c r="J275" i="2"/>
  <c r="K275" i="2" s="1"/>
  <c r="J276" i="2"/>
  <c r="K276" i="2" s="1"/>
  <c r="J277" i="2"/>
  <c r="K277" i="2" s="1"/>
  <c r="J278" i="2"/>
  <c r="K278" i="2" s="1"/>
  <c r="L278" i="2" s="1"/>
  <c r="N278" i="2" s="1"/>
  <c r="J279" i="2"/>
  <c r="K279" i="2" s="1"/>
  <c r="J280" i="2"/>
  <c r="K280" i="2" s="1"/>
  <c r="J281" i="2"/>
  <c r="K281" i="2" s="1"/>
  <c r="L281" i="2" s="1"/>
  <c r="N281" i="2" s="1"/>
  <c r="J282" i="2"/>
  <c r="K282" i="2" s="1"/>
  <c r="J283" i="2"/>
  <c r="K283" i="2" s="1"/>
  <c r="J284" i="2"/>
  <c r="K284" i="2" s="1"/>
  <c r="L108" i="3" s="1"/>
  <c r="M108" i="3" s="1"/>
  <c r="J285" i="2"/>
  <c r="K285" i="2" s="1"/>
  <c r="J286" i="2"/>
  <c r="K286" i="2" s="1"/>
  <c r="L286" i="2" s="1"/>
  <c r="N286" i="2" s="1"/>
  <c r="J287" i="2"/>
  <c r="K287" i="2" s="1"/>
  <c r="J288" i="2"/>
  <c r="K288" i="2" s="1"/>
  <c r="J289" i="2"/>
  <c r="K289" i="2" s="1"/>
  <c r="L289" i="2" s="1"/>
  <c r="N289" i="2" s="1"/>
  <c r="J290" i="2"/>
  <c r="K290" i="2" s="1"/>
  <c r="L290" i="2" s="1"/>
  <c r="N290" i="2" s="1"/>
  <c r="J291" i="2"/>
  <c r="K291" i="2" s="1"/>
  <c r="J292" i="2"/>
  <c r="K292" i="2" s="1"/>
  <c r="L111" i="3" s="1"/>
  <c r="M111" i="3" s="1"/>
  <c r="J293" i="2"/>
  <c r="K293" i="2" s="1"/>
  <c r="L293" i="2" s="1"/>
  <c r="N293" i="2" s="1"/>
  <c r="J294" i="2"/>
  <c r="K294" i="2" s="1"/>
  <c r="L294" i="2" s="1"/>
  <c r="N294" i="2" s="1"/>
  <c r="J295" i="2"/>
  <c r="K295" i="2" s="1"/>
  <c r="J296" i="2"/>
  <c r="K296" i="2" s="1"/>
  <c r="J297" i="2"/>
  <c r="K297" i="2" s="1"/>
  <c r="L297" i="2" s="1"/>
  <c r="N297" i="2" s="1"/>
  <c r="J298" i="2"/>
  <c r="K298" i="2" s="1"/>
  <c r="J299" i="2"/>
  <c r="K299" i="2" s="1"/>
  <c r="J300" i="2"/>
  <c r="K300" i="2" s="1"/>
  <c r="J301" i="2"/>
  <c r="K301" i="2" s="1"/>
  <c r="L301" i="2" s="1"/>
  <c r="N301" i="2" s="1"/>
  <c r="J302" i="2"/>
  <c r="K302" i="2" s="1"/>
  <c r="J303" i="2"/>
  <c r="K303" i="2" s="1"/>
  <c r="J304" i="2"/>
  <c r="K304" i="2" s="1"/>
  <c r="J305" i="2"/>
  <c r="K305" i="2" s="1"/>
  <c r="L305" i="2" s="1"/>
  <c r="N305" i="2" s="1"/>
  <c r="J306" i="2"/>
  <c r="K306" i="2" s="1"/>
  <c r="L306" i="2" s="1"/>
  <c r="N306" i="2" s="1"/>
  <c r="J307" i="2"/>
  <c r="K307" i="2" s="1"/>
  <c r="J308" i="2"/>
  <c r="K308" i="2" s="1"/>
  <c r="L117" i="3" s="1"/>
  <c r="M117" i="3" s="1"/>
  <c r="J309" i="2"/>
  <c r="K309" i="2" s="1"/>
  <c r="L309" i="2" s="1"/>
  <c r="N309" i="2" s="1"/>
  <c r="J310" i="2"/>
  <c r="K310" i="2" s="1"/>
  <c r="L310" i="2" s="1"/>
  <c r="N310" i="2" s="1"/>
  <c r="J311" i="2"/>
  <c r="K311" i="2" s="1"/>
  <c r="J312" i="2"/>
  <c r="K312" i="2" s="1"/>
  <c r="J313" i="2"/>
  <c r="K313" i="2" s="1"/>
  <c r="L313" i="2" s="1"/>
  <c r="N313" i="2" s="1"/>
  <c r="J314" i="2"/>
  <c r="K314" i="2" s="1"/>
  <c r="L314" i="2" s="1"/>
  <c r="N314" i="2" s="1"/>
  <c r="J315" i="2"/>
  <c r="K315" i="2" s="1"/>
  <c r="J316" i="2"/>
  <c r="K316" i="2" s="1"/>
  <c r="L120" i="3" s="1"/>
  <c r="M120" i="3" s="1"/>
  <c r="J317" i="2"/>
  <c r="K317" i="2" s="1"/>
  <c r="L317" i="2" s="1"/>
  <c r="N317" i="2" s="1"/>
  <c r="J318" i="2"/>
  <c r="K318" i="2" s="1"/>
  <c r="L318" i="2" s="1"/>
  <c r="N318" i="2" s="1"/>
  <c r="J319" i="2"/>
  <c r="K319" i="2" s="1"/>
  <c r="J320" i="2"/>
  <c r="K320" i="2" s="1"/>
  <c r="J321" i="2"/>
  <c r="K321" i="2" s="1"/>
  <c r="L321" i="2" s="1"/>
  <c r="N321" i="2" s="1"/>
  <c r="J322" i="2"/>
  <c r="K322" i="2" s="1"/>
  <c r="L322" i="2" s="1"/>
  <c r="N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L329" i="2" s="1"/>
  <c r="N329" i="2" s="1"/>
  <c r="J330" i="2"/>
  <c r="K330" i="2" s="1"/>
  <c r="L330" i="2" s="1"/>
  <c r="N330" i="2" s="1"/>
  <c r="J331" i="2"/>
  <c r="K331" i="2" s="1"/>
  <c r="J332" i="2"/>
  <c r="K332" i="2" s="1"/>
  <c r="L152" i="3" s="1"/>
  <c r="M152" i="3" s="1"/>
  <c r="J333" i="2"/>
  <c r="K333" i="2" s="1"/>
  <c r="L333" i="2" s="1"/>
  <c r="N333" i="2" s="1"/>
  <c r="J334" i="2"/>
  <c r="K334" i="2" s="1"/>
  <c r="L334" i="2" s="1"/>
  <c r="N334" i="2" s="1"/>
  <c r="J335" i="2"/>
  <c r="K335" i="2" s="1"/>
  <c r="J336" i="2"/>
  <c r="K336" i="2" s="1"/>
  <c r="J337" i="2"/>
  <c r="K337" i="2" s="1"/>
  <c r="L337" i="2" s="1"/>
  <c r="N337" i="2" s="1"/>
  <c r="J338" i="2"/>
  <c r="K338" i="2" s="1"/>
  <c r="L338" i="2" s="1"/>
  <c r="N338" i="2" s="1"/>
  <c r="J339" i="2"/>
  <c r="K339" i="2" s="1"/>
  <c r="J340" i="2"/>
  <c r="K340" i="2" s="1"/>
  <c r="L207" i="3" s="1"/>
  <c r="M207" i="3" s="1"/>
  <c r="J341" i="2"/>
  <c r="K341" i="2" s="1"/>
  <c r="L341" i="2" s="1"/>
  <c r="N341" i="2" s="1"/>
  <c r="J342" i="2"/>
  <c r="K342" i="2" s="1"/>
  <c r="L342" i="2" s="1"/>
  <c r="N342" i="2" s="1"/>
  <c r="J343" i="2"/>
  <c r="K343" i="2" s="1"/>
  <c r="J344" i="2"/>
  <c r="K344" i="2" s="1"/>
  <c r="J345" i="2"/>
  <c r="K345" i="2" s="1"/>
  <c r="L345" i="2" s="1"/>
  <c r="N345" i="2" s="1"/>
  <c r="J346" i="2"/>
  <c r="K346" i="2" s="1"/>
  <c r="L346" i="2" s="1"/>
  <c r="N346" i="2" s="1"/>
  <c r="J347" i="2"/>
  <c r="K347" i="2" s="1"/>
  <c r="J348" i="2"/>
  <c r="K348" i="2" s="1"/>
  <c r="L236" i="3" s="1"/>
  <c r="M236" i="3" s="1"/>
  <c r="J349" i="2"/>
  <c r="K349" i="2" s="1"/>
  <c r="L349" i="2" s="1"/>
  <c r="N349" i="2" s="1"/>
  <c r="J350" i="2"/>
  <c r="K350" i="2" s="1"/>
  <c r="L350" i="2" s="1"/>
  <c r="N350" i="2" s="1"/>
  <c r="J351" i="2"/>
  <c r="K351" i="2" s="1"/>
  <c r="J352" i="2"/>
  <c r="K352" i="2" s="1"/>
  <c r="J353" i="2"/>
  <c r="K353" i="2" s="1"/>
  <c r="L353" i="2" s="1"/>
  <c r="N353" i="2" s="1"/>
  <c r="J354" i="2"/>
  <c r="K354" i="2" s="1"/>
  <c r="L354" i="2" s="1"/>
  <c r="N354" i="2" s="1"/>
  <c r="J355" i="2"/>
  <c r="K355" i="2" s="1"/>
  <c r="J356" i="2"/>
  <c r="K356" i="2" s="1"/>
  <c r="J357" i="2"/>
  <c r="K357" i="2" s="1"/>
  <c r="L357" i="2" s="1"/>
  <c r="N357" i="2" s="1"/>
  <c r="J358" i="2"/>
  <c r="K358" i="2" s="1"/>
  <c r="L358" i="2" s="1"/>
  <c r="N358" i="2" s="1"/>
  <c r="J359" i="2"/>
  <c r="K359" i="2" s="1"/>
  <c r="J360" i="2"/>
  <c r="K360" i="2" s="1"/>
  <c r="J361" i="2"/>
  <c r="K361" i="2" s="1"/>
  <c r="J362" i="2"/>
  <c r="K362" i="2" s="1"/>
  <c r="L362" i="2" s="1"/>
  <c r="N362" i="2" s="1"/>
  <c r="J363" i="2"/>
  <c r="K363" i="2" s="1"/>
  <c r="J364" i="2"/>
  <c r="K364" i="2" s="1"/>
  <c r="L198" i="3" s="1"/>
  <c r="M198" i="3" s="1"/>
  <c r="J365" i="2"/>
  <c r="K365" i="2" s="1"/>
  <c r="J366" i="2"/>
  <c r="K366" i="2" s="1"/>
  <c r="J367" i="2"/>
  <c r="K367" i="2" s="1"/>
  <c r="J368" i="2"/>
  <c r="K368" i="2" s="1"/>
  <c r="J369" i="2"/>
  <c r="K369" i="2" s="1"/>
  <c r="L369" i="2" s="1"/>
  <c r="N369" i="2" s="1"/>
  <c r="J370" i="2"/>
  <c r="K370" i="2" s="1"/>
  <c r="J371" i="2"/>
  <c r="K371" i="2" s="1"/>
  <c r="J372" i="2"/>
  <c r="K372" i="2" s="1"/>
  <c r="J373" i="2"/>
  <c r="K373" i="2" s="1"/>
  <c r="L373" i="2" s="1"/>
  <c r="N373" i="2" s="1"/>
  <c r="J374" i="2"/>
  <c r="K374" i="2" s="1"/>
  <c r="J375" i="2"/>
  <c r="K375" i="2" s="1"/>
  <c r="J376" i="2"/>
  <c r="K376" i="2" s="1"/>
  <c r="J377" i="2"/>
  <c r="K377" i="2" s="1"/>
  <c r="L377" i="2" s="1"/>
  <c r="N377" i="2" s="1"/>
  <c r="J378" i="2"/>
  <c r="K378" i="2" s="1"/>
  <c r="J379" i="2"/>
  <c r="K379" i="2" s="1"/>
  <c r="J380" i="2"/>
  <c r="K380" i="2" s="1"/>
  <c r="J381" i="2"/>
  <c r="K381" i="2" s="1"/>
  <c r="L381" i="2" s="1"/>
  <c r="N381" i="2" s="1"/>
  <c r="J382" i="2"/>
  <c r="K382" i="2" s="1"/>
  <c r="L382" i="2" s="1"/>
  <c r="N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L124" i="3" s="1"/>
  <c r="M124" i="3" s="1"/>
  <c r="J389" i="2"/>
  <c r="K389" i="2" s="1"/>
  <c r="L389" i="2" s="1"/>
  <c r="N389" i="2" s="1"/>
  <c r="J390" i="2"/>
  <c r="K390" i="2" s="1"/>
  <c r="L390" i="2" s="1"/>
  <c r="J391" i="2"/>
  <c r="K391" i="2" s="1"/>
  <c r="J392" i="2"/>
  <c r="K392" i="2" s="1"/>
  <c r="J393" i="2"/>
  <c r="K393" i="2" s="1"/>
  <c r="L393" i="2" s="1"/>
  <c r="N393" i="2" s="1"/>
  <c r="J394" i="2"/>
  <c r="K394" i="2" s="1"/>
  <c r="L394" i="2" s="1"/>
  <c r="N394" i="2" s="1"/>
  <c r="J395" i="2"/>
  <c r="K395" i="2" s="1"/>
  <c r="J396" i="2"/>
  <c r="K396" i="2" s="1"/>
  <c r="L247" i="3" s="1"/>
  <c r="M247" i="3" s="1"/>
  <c r="J397" i="2"/>
  <c r="K397" i="2" s="1"/>
  <c r="L397" i="2" s="1"/>
  <c r="N397" i="2" s="1"/>
  <c r="J398" i="2"/>
  <c r="K398" i="2" s="1"/>
  <c r="L398" i="2" s="1"/>
  <c r="N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L406" i="2" s="1"/>
  <c r="N406" i="2" s="1"/>
  <c r="J407" i="2"/>
  <c r="K407" i="2" s="1"/>
  <c r="J408" i="2"/>
  <c r="K408" i="2" s="1"/>
  <c r="J409" i="2"/>
  <c r="K409" i="2" s="1"/>
  <c r="L409" i="2" s="1"/>
  <c r="J410" i="2"/>
  <c r="K410" i="2" s="1"/>
  <c r="J411" i="2"/>
  <c r="K411" i="2" s="1"/>
  <c r="J412" i="2"/>
  <c r="K412" i="2" s="1"/>
  <c r="J413" i="2"/>
  <c r="K413" i="2" s="1"/>
  <c r="L413" i="2" s="1"/>
  <c r="N413" i="2" s="1"/>
  <c r="J414" i="2"/>
  <c r="K414" i="2" s="1"/>
  <c r="L414" i="2" s="1"/>
  <c r="N414" i="2" s="1"/>
  <c r="J415" i="2"/>
  <c r="K415" i="2" s="1"/>
  <c r="J416" i="2"/>
  <c r="K416" i="2" s="1"/>
  <c r="J417" i="2"/>
  <c r="K417" i="2" s="1"/>
  <c r="L417" i="2" s="1"/>
  <c r="N417" i="2" s="1"/>
  <c r="J418" i="2"/>
  <c r="K418" i="2" s="1"/>
  <c r="L418" i="2" s="1"/>
  <c r="N418" i="2" s="1"/>
  <c r="J419" i="2"/>
  <c r="K419" i="2" s="1"/>
  <c r="J420" i="2"/>
  <c r="K420" i="2" s="1"/>
  <c r="J421" i="2"/>
  <c r="K421" i="2" s="1"/>
  <c r="L421" i="2" s="1"/>
  <c r="N421" i="2" s="1"/>
  <c r="J422" i="2"/>
  <c r="K422" i="2" s="1"/>
  <c r="L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L429" i="2" s="1"/>
  <c r="N429" i="2" s="1"/>
  <c r="J430" i="2"/>
  <c r="K430" i="2" s="1"/>
  <c r="L430" i="2" s="1"/>
  <c r="N430" i="2" s="1"/>
  <c r="J431" i="2"/>
  <c r="K431" i="2" s="1"/>
  <c r="J432" i="2"/>
  <c r="K432" i="2" s="1"/>
  <c r="J433" i="2"/>
  <c r="K433" i="2" s="1"/>
  <c r="L433" i="2" s="1"/>
  <c r="N433" i="2" s="1"/>
  <c r="J434" i="2"/>
  <c r="K434" i="2" s="1"/>
  <c r="L434" i="2" s="1"/>
  <c r="N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L446" i="2" s="1"/>
  <c r="N446" i="2" s="1"/>
  <c r="J447" i="2"/>
  <c r="K447" i="2" s="1"/>
  <c r="L447" i="2" s="1"/>
  <c r="N447" i="2" s="1"/>
  <c r="J448" i="2"/>
  <c r="K448" i="2" s="1"/>
  <c r="J449" i="2"/>
  <c r="K449" i="2" s="1"/>
  <c r="J450" i="2"/>
  <c r="K450" i="2" s="1"/>
  <c r="L450" i="2" s="1"/>
  <c r="N450" i="2" s="1"/>
  <c r="J451" i="2"/>
  <c r="K451" i="2" s="1"/>
  <c r="J452" i="2"/>
  <c r="K452" i="2" s="1"/>
  <c r="L256" i="3" s="1"/>
  <c r="M256" i="3" s="1"/>
  <c r="J453" i="2"/>
  <c r="K453" i="2" s="1"/>
  <c r="L453" i="2" s="1"/>
  <c r="N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L461" i="2" s="1"/>
  <c r="N461" i="2" s="1"/>
  <c r="J462" i="2"/>
  <c r="K462" i="2" s="1"/>
  <c r="J463" i="2"/>
  <c r="K463" i="2" s="1"/>
  <c r="L463" i="2" s="1"/>
  <c r="N463" i="2" s="1"/>
  <c r="J464" i="2"/>
  <c r="K464" i="2" s="1"/>
  <c r="J465" i="2"/>
  <c r="K465" i="2" s="1"/>
  <c r="L465" i="2" s="1"/>
  <c r="N465" i="2" s="1"/>
  <c r="J466" i="2"/>
  <c r="K466" i="2" s="1"/>
  <c r="J467" i="2"/>
  <c r="K467" i="2" s="1"/>
  <c r="J468" i="2"/>
  <c r="K468" i="2" s="1"/>
  <c r="J469" i="2"/>
  <c r="K469" i="2" s="1"/>
  <c r="L469" i="2" s="1"/>
  <c r="N469" i="2" s="1"/>
  <c r="J470" i="2"/>
  <c r="K470" i="2" s="1"/>
  <c r="L470" i="2" s="1"/>
  <c r="N470" i="2" s="1"/>
  <c r="J471" i="2"/>
  <c r="K471" i="2" s="1"/>
  <c r="J472" i="2"/>
  <c r="K472" i="2" s="1"/>
  <c r="J473" i="2"/>
  <c r="K473" i="2" s="1"/>
  <c r="J474" i="2"/>
  <c r="K474" i="2" s="1"/>
  <c r="L474" i="2" s="1"/>
  <c r="N474" i="2" s="1"/>
  <c r="J475" i="2"/>
  <c r="K475" i="2" s="1"/>
  <c r="J476" i="2"/>
  <c r="K476" i="2" s="1"/>
  <c r="J477" i="2"/>
  <c r="K477" i="2" s="1"/>
  <c r="J478" i="2"/>
  <c r="K478" i="2" s="1"/>
  <c r="L478" i="2" s="1"/>
  <c r="N478" i="2" s="1"/>
  <c r="J479" i="2"/>
  <c r="K479" i="2" s="1"/>
  <c r="L479" i="2" s="1"/>
  <c r="N479" i="2" s="1"/>
  <c r="J480" i="2"/>
  <c r="K480" i="2" s="1"/>
  <c r="J481" i="2"/>
  <c r="K481" i="2" s="1"/>
  <c r="L481" i="2" s="1"/>
  <c r="N481" i="2" s="1"/>
  <c r="J482" i="2"/>
  <c r="K482" i="2" s="1"/>
  <c r="J483" i="2"/>
  <c r="K483" i="2" s="1"/>
  <c r="J484" i="2"/>
  <c r="K484" i="2" s="1"/>
  <c r="J485" i="2"/>
  <c r="K485" i="2" s="1"/>
  <c r="J486" i="2"/>
  <c r="K486" i="2" s="1"/>
  <c r="L486" i="2" s="1"/>
  <c r="N486" i="2" s="1"/>
  <c r="J487" i="2"/>
  <c r="K487" i="2" s="1"/>
  <c r="L487" i="2" s="1"/>
  <c r="N487" i="2" s="1"/>
  <c r="J488" i="2"/>
  <c r="K488" i="2" s="1"/>
  <c r="J489" i="2"/>
  <c r="K489" i="2" s="1"/>
  <c r="J490" i="2"/>
  <c r="K490" i="2" s="1"/>
  <c r="L490" i="2" s="1"/>
  <c r="N490" i="2" s="1"/>
  <c r="J491" i="2"/>
  <c r="K491" i="2" s="1"/>
  <c r="J492" i="2"/>
  <c r="K492" i="2" s="1"/>
  <c r="J493" i="2"/>
  <c r="K493" i="2" s="1"/>
  <c r="L493" i="2" s="1"/>
  <c r="N493" i="2" s="1"/>
  <c r="J494" i="2"/>
  <c r="K494" i="2" s="1"/>
  <c r="J495" i="2"/>
  <c r="K495" i="2" s="1"/>
  <c r="L495" i="2" s="1"/>
  <c r="N495" i="2" s="1"/>
  <c r="J496" i="2"/>
  <c r="K496" i="2" s="1"/>
  <c r="J497" i="2"/>
  <c r="K497" i="2" s="1"/>
  <c r="L497" i="2" s="1"/>
  <c r="N497" i="2" s="1"/>
  <c r="J498" i="2"/>
  <c r="K498" i="2" s="1"/>
  <c r="J499" i="2"/>
  <c r="K499" i="2" s="1"/>
  <c r="J500" i="2"/>
  <c r="K500" i="2" s="1"/>
  <c r="L170" i="3" s="1"/>
  <c r="M170" i="3" s="1"/>
  <c r="J501" i="2"/>
  <c r="K501" i="2" s="1"/>
  <c r="J502" i="2"/>
  <c r="K502" i="2" s="1"/>
  <c r="L502" i="2" s="1"/>
  <c r="N502" i="2" s="1"/>
  <c r="J503" i="2"/>
  <c r="K503" i="2" s="1"/>
  <c r="L503" i="2" s="1"/>
  <c r="N503" i="2" s="1"/>
  <c r="J504" i="2"/>
  <c r="K504" i="2" s="1"/>
  <c r="J505" i="2"/>
  <c r="K505" i="2" s="1"/>
  <c r="J506" i="2"/>
  <c r="K506" i="2" s="1"/>
  <c r="L506" i="2" s="1"/>
  <c r="N506" i="2" s="1"/>
  <c r="J507" i="2"/>
  <c r="K507" i="2" s="1"/>
  <c r="J508" i="2"/>
  <c r="K508" i="2" s="1"/>
  <c r="L263" i="3" s="1"/>
  <c r="M263" i="3" s="1"/>
  <c r="J509" i="2"/>
  <c r="K509" i="2" s="1"/>
  <c r="L509" i="2" s="1"/>
  <c r="N509" i="2" s="1"/>
  <c r="J510" i="2"/>
  <c r="K510" i="2" s="1"/>
  <c r="L510" i="2" s="1"/>
  <c r="N510" i="2" s="1"/>
  <c r="J511" i="2"/>
  <c r="K511" i="2" s="1"/>
  <c r="L511" i="2" s="1"/>
  <c r="N511" i="2" s="1"/>
  <c r="J512" i="2"/>
  <c r="K512" i="2" s="1"/>
  <c r="J513" i="2"/>
  <c r="K513" i="2" s="1"/>
  <c r="L513" i="2" s="1"/>
  <c r="N513" i="2" s="1"/>
  <c r="J514" i="2"/>
  <c r="K514" i="2" s="1"/>
  <c r="J515" i="2"/>
  <c r="K515" i="2" s="1"/>
  <c r="J516" i="2"/>
  <c r="K516" i="2" s="1"/>
  <c r="J517" i="2"/>
  <c r="K517" i="2" s="1"/>
  <c r="L517" i="2" s="1"/>
  <c r="N517" i="2" s="1"/>
  <c r="J518" i="2"/>
  <c r="K518" i="2" s="1"/>
  <c r="L518" i="2" s="1"/>
  <c r="N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L525" i="2" s="1"/>
  <c r="N525" i="2" s="1"/>
  <c r="J526" i="2"/>
  <c r="K526" i="2" s="1"/>
  <c r="J527" i="2"/>
  <c r="K527" i="2" s="1"/>
  <c r="L527" i="2" s="1"/>
  <c r="N527" i="2" s="1"/>
  <c r="J528" i="2"/>
  <c r="K528" i="2" s="1"/>
  <c r="J529" i="2"/>
  <c r="K529" i="2" s="1"/>
  <c r="J530" i="2"/>
  <c r="K530" i="2" s="1"/>
  <c r="L530" i="2" s="1"/>
  <c r="N530" i="2" s="1"/>
  <c r="J531" i="2"/>
  <c r="K531" i="2" s="1"/>
  <c r="J532" i="2"/>
  <c r="K532" i="2" s="1"/>
  <c r="L157" i="3" s="1"/>
  <c r="M157" i="3" s="1"/>
  <c r="J533" i="2"/>
  <c r="K533" i="2" s="1"/>
  <c r="L533" i="2" s="1"/>
  <c r="N533" i="2" s="1"/>
  <c r="J534" i="2"/>
  <c r="K534" i="2" s="1"/>
  <c r="L534" i="2" s="1"/>
  <c r="N534" i="2" s="1"/>
  <c r="J535" i="2"/>
  <c r="K535" i="2" s="1"/>
  <c r="J536" i="2"/>
  <c r="K536" i="2" s="1"/>
  <c r="J537" i="2"/>
  <c r="K537" i="2" s="1"/>
  <c r="L537" i="2" s="1"/>
  <c r="N537" i="2" s="1"/>
  <c r="J538" i="2"/>
  <c r="K538" i="2" s="1"/>
  <c r="J539" i="2"/>
  <c r="K539" i="2" s="1"/>
  <c r="J540" i="2"/>
  <c r="K540" i="2" s="1"/>
  <c r="J541" i="2"/>
  <c r="K541" i="2" s="1"/>
  <c r="L541" i="2" s="1"/>
  <c r="N541" i="2" s="1"/>
  <c r="J542" i="2"/>
  <c r="K542" i="2" s="1"/>
  <c r="J543" i="2"/>
  <c r="K543" i="2" s="1"/>
  <c r="L543" i="2" s="1"/>
  <c r="N543" i="2" s="1"/>
  <c r="J544" i="2"/>
  <c r="K544" i="2" s="1"/>
  <c r="J545" i="2"/>
  <c r="K545" i="2" s="1"/>
  <c r="L545" i="2" s="1"/>
  <c r="N545" i="2" s="1"/>
  <c r="J546" i="2"/>
  <c r="K546" i="2" s="1"/>
  <c r="J547" i="2"/>
  <c r="K547" i="2" s="1"/>
  <c r="J548" i="2"/>
  <c r="K548" i="2" s="1"/>
  <c r="J549" i="2"/>
  <c r="K549" i="2" s="1"/>
  <c r="L549" i="2" s="1"/>
  <c r="N549" i="2" s="1"/>
  <c r="J550" i="2"/>
  <c r="K550" i="2" s="1"/>
  <c r="J551" i="2"/>
  <c r="K551" i="2" s="1"/>
  <c r="L551" i="2" s="1"/>
  <c r="N551" i="2" s="1"/>
  <c r="J552" i="2"/>
  <c r="K552" i="2" s="1"/>
  <c r="J553" i="2"/>
  <c r="K553" i="2" s="1"/>
  <c r="L553" i="2" s="1"/>
  <c r="N553" i="2" s="1"/>
  <c r="J554" i="2"/>
  <c r="K554" i="2" s="1"/>
  <c r="J555" i="2"/>
  <c r="K555" i="2" s="1"/>
  <c r="J556" i="2"/>
  <c r="K556" i="2" s="1"/>
  <c r="L144" i="3" s="1"/>
  <c r="M144" i="3" s="1"/>
  <c r="J557" i="2"/>
  <c r="K557" i="2" s="1"/>
  <c r="L557" i="2" s="1"/>
  <c r="N557" i="2" s="1"/>
  <c r="J558" i="2"/>
  <c r="K558" i="2" s="1"/>
  <c r="L558" i="2" s="1"/>
  <c r="N558" i="2" s="1"/>
  <c r="J559" i="2"/>
  <c r="K559" i="2" s="1"/>
  <c r="J560" i="2"/>
  <c r="K560" i="2" s="1"/>
  <c r="J561" i="2"/>
  <c r="K561" i="2" s="1"/>
  <c r="J562" i="2"/>
  <c r="K562" i="2" s="1"/>
  <c r="L562" i="2" s="1"/>
  <c r="N562" i="2" s="1"/>
  <c r="J563" i="2"/>
  <c r="K563" i="2" s="1"/>
  <c r="J564" i="2"/>
  <c r="K564" i="2" s="1"/>
  <c r="L230" i="3" s="1"/>
  <c r="M230" i="3" s="1"/>
  <c r="J565" i="2"/>
  <c r="K565" i="2" s="1"/>
  <c r="J566" i="2"/>
  <c r="K566" i="2" s="1"/>
  <c r="L566" i="2" s="1"/>
  <c r="N566" i="2" s="1"/>
  <c r="J567" i="2"/>
  <c r="K567" i="2" s="1"/>
  <c r="L567" i="2" s="1"/>
  <c r="N567" i="2" s="1"/>
  <c r="J568" i="2"/>
  <c r="K568" i="2" s="1"/>
  <c r="J569" i="2"/>
  <c r="K569" i="2" s="1"/>
  <c r="L569" i="2" s="1"/>
  <c r="N569" i="2" s="1"/>
  <c r="J570" i="2"/>
  <c r="K570" i="2" s="1"/>
  <c r="J571" i="2"/>
  <c r="K571" i="2" s="1"/>
  <c r="J572" i="2"/>
  <c r="K572" i="2" s="1"/>
  <c r="J573" i="2"/>
  <c r="K573" i="2" s="1"/>
  <c r="L573" i="2" s="1"/>
  <c r="N573" i="2" s="1"/>
  <c r="J574" i="2"/>
  <c r="K574" i="2" s="1"/>
  <c r="J575" i="2"/>
  <c r="K575" i="2" s="1"/>
  <c r="L575" i="2" s="1"/>
  <c r="N575" i="2" s="1"/>
  <c r="J576" i="2"/>
  <c r="K576" i="2" s="1"/>
  <c r="J577" i="2"/>
  <c r="K577" i="2" s="1"/>
  <c r="J578" i="2"/>
  <c r="K578" i="2" s="1"/>
  <c r="J579" i="2"/>
  <c r="K579" i="2" s="1"/>
  <c r="J580" i="2"/>
  <c r="K580" i="2" s="1"/>
  <c r="L226" i="3" s="1"/>
  <c r="M226" i="3" s="1"/>
  <c r="J581" i="2"/>
  <c r="K581" i="2" s="1"/>
  <c r="L581" i="2" s="1"/>
  <c r="N581" i="2" s="1"/>
  <c r="J582" i="2"/>
  <c r="K582" i="2" s="1"/>
  <c r="L582" i="2" s="1"/>
  <c r="N582" i="2" s="1"/>
  <c r="J583" i="2"/>
  <c r="K583" i="2" s="1"/>
  <c r="L583" i="2" s="1"/>
  <c r="N583" i="2" s="1"/>
  <c r="J584" i="2"/>
  <c r="K584" i="2" s="1"/>
  <c r="J585" i="2"/>
  <c r="K585" i="2" s="1"/>
  <c r="L585" i="2" s="1"/>
  <c r="N585" i="2" s="1"/>
  <c r="J586" i="2"/>
  <c r="K586" i="2" s="1"/>
  <c r="L586" i="2" s="1"/>
  <c r="N586" i="2" s="1"/>
  <c r="J587" i="2"/>
  <c r="K587" i="2" s="1"/>
  <c r="J588" i="2"/>
  <c r="K588" i="2" s="1"/>
  <c r="L204" i="3" s="1"/>
  <c r="M204" i="3" s="1"/>
  <c r="J589" i="2"/>
  <c r="K589" i="2" s="1"/>
  <c r="J590" i="2"/>
  <c r="K590" i="2" s="1"/>
  <c r="L590" i="2" s="1"/>
  <c r="N590" i="2" s="1"/>
  <c r="J591" i="2"/>
  <c r="K591" i="2" s="1"/>
  <c r="L591" i="2" s="1"/>
  <c r="N591" i="2" s="1"/>
  <c r="J592" i="2"/>
  <c r="K592" i="2" s="1"/>
  <c r="J593" i="2"/>
  <c r="K593" i="2" s="1"/>
  <c r="J594" i="2"/>
  <c r="K594" i="2" s="1"/>
  <c r="L594" i="2" s="1"/>
  <c r="N594" i="2" s="1"/>
  <c r="J595" i="2"/>
  <c r="K595" i="2" s="1"/>
  <c r="J596" i="2"/>
  <c r="K596" i="2" s="1"/>
  <c r="L220" i="3" s="1"/>
  <c r="M220" i="3" s="1"/>
  <c r="J597" i="2"/>
  <c r="K597" i="2" s="1"/>
  <c r="L597" i="2" s="1"/>
  <c r="N597" i="2" s="1"/>
  <c r="J598" i="2"/>
  <c r="K598" i="2" s="1"/>
  <c r="L598" i="2" s="1"/>
  <c r="N598" i="2" s="1"/>
  <c r="J599" i="2"/>
  <c r="K599" i="2" s="1"/>
  <c r="L599" i="2" s="1"/>
  <c r="N599" i="2" s="1"/>
  <c r="J600" i="2"/>
  <c r="K600" i="2" s="1"/>
  <c r="J601" i="2"/>
  <c r="K601" i="2" s="1"/>
  <c r="L601" i="2" s="1"/>
  <c r="N601" i="2" s="1"/>
  <c r="J602" i="2"/>
  <c r="K602" i="2" s="1"/>
  <c r="L602" i="2" s="1"/>
  <c r="N602" i="2" s="1"/>
  <c r="J603" i="2"/>
  <c r="K603" i="2" s="1"/>
  <c r="J604" i="2"/>
  <c r="K604" i="2" s="1"/>
  <c r="L232" i="3" s="1"/>
  <c r="M232" i="3" s="1"/>
  <c r="J605" i="2"/>
  <c r="K605" i="2" s="1"/>
  <c r="J606" i="2"/>
  <c r="K606" i="2" s="1"/>
  <c r="L606" i="2" s="1"/>
  <c r="N606" i="2" s="1"/>
  <c r="J607" i="2"/>
  <c r="K607" i="2" s="1"/>
  <c r="L607" i="2" s="1"/>
  <c r="N607" i="2" s="1"/>
  <c r="J608" i="2"/>
  <c r="K608" i="2" s="1"/>
  <c r="J609" i="2"/>
  <c r="K609" i="2" s="1"/>
  <c r="J610" i="2"/>
  <c r="K610" i="2" s="1"/>
  <c r="L610" i="2" s="1"/>
  <c r="N610" i="2" s="1"/>
  <c r="J611" i="2"/>
  <c r="K611" i="2" s="1"/>
  <c r="J612" i="2"/>
  <c r="K612" i="2" s="1"/>
  <c r="J613" i="2"/>
  <c r="K613" i="2" s="1"/>
  <c r="J614" i="2"/>
  <c r="K614" i="2" s="1"/>
  <c r="L614" i="2" s="1"/>
  <c r="N614" i="2" s="1"/>
  <c r="J615" i="2"/>
  <c r="K615" i="2" s="1"/>
  <c r="J616" i="2"/>
  <c r="K616" i="2" s="1"/>
  <c r="J617" i="2"/>
  <c r="K617" i="2" s="1"/>
  <c r="L617" i="2" s="1"/>
  <c r="N617" i="2" s="1"/>
  <c r="J618" i="2"/>
  <c r="K618" i="2" s="1"/>
  <c r="J619" i="2"/>
  <c r="K619" i="2" s="1"/>
  <c r="J620" i="2"/>
  <c r="K620" i="2" s="1"/>
  <c r="J621" i="2"/>
  <c r="K621" i="2" s="1"/>
  <c r="L621" i="2" s="1"/>
  <c r="N621" i="2" s="1"/>
  <c r="J622" i="2"/>
  <c r="K622" i="2" s="1"/>
  <c r="J623" i="2"/>
  <c r="K623" i="2" s="1"/>
  <c r="J624" i="2"/>
  <c r="K624" i="2" s="1"/>
  <c r="J625" i="2"/>
  <c r="K625" i="2" s="1"/>
  <c r="L625" i="2" s="1"/>
  <c r="N625" i="2" s="1"/>
  <c r="J626" i="2"/>
  <c r="K626" i="2" s="1"/>
  <c r="J627" i="2"/>
  <c r="K627" i="2" s="1"/>
  <c r="J628" i="2"/>
  <c r="K628" i="2" s="1"/>
  <c r="J629" i="2"/>
  <c r="K629" i="2" s="1"/>
  <c r="J630" i="2"/>
  <c r="K630" i="2" s="1"/>
  <c r="L630" i="2" s="1"/>
  <c r="N630" i="2" s="1"/>
  <c r="J631" i="2"/>
  <c r="K631" i="2" s="1"/>
  <c r="L631" i="2" s="1"/>
  <c r="N631" i="2" s="1"/>
  <c r="J632" i="2"/>
  <c r="K632" i="2" s="1"/>
  <c r="J633" i="2"/>
  <c r="K633" i="2" s="1"/>
  <c r="J634" i="2"/>
  <c r="K634" i="2" s="1"/>
  <c r="L634" i="2" s="1"/>
  <c r="N634" i="2" s="1"/>
  <c r="J635" i="2"/>
  <c r="K635" i="2" s="1"/>
  <c r="J636" i="2"/>
  <c r="K636" i="2" s="1"/>
  <c r="J637" i="2"/>
  <c r="K637" i="2" s="1"/>
  <c r="J638" i="2"/>
  <c r="K638" i="2" s="1"/>
  <c r="J639" i="2"/>
  <c r="K639" i="2" s="1"/>
  <c r="L639" i="2" s="1"/>
  <c r="N639" i="2" s="1"/>
  <c r="J640" i="2"/>
  <c r="K640" i="2" s="1"/>
  <c r="J641" i="2"/>
  <c r="K641" i="2" s="1"/>
  <c r="L641" i="2" s="1"/>
  <c r="N641" i="2" s="1"/>
  <c r="J642" i="2"/>
  <c r="K642" i="2" s="1"/>
  <c r="J643" i="2"/>
  <c r="K643" i="2" s="1"/>
  <c r="J644" i="2"/>
  <c r="K644" i="2" s="1"/>
  <c r="L153" i="3" s="1"/>
  <c r="M153" i="3" s="1"/>
  <c r="J645" i="2"/>
  <c r="K645" i="2" s="1"/>
  <c r="J646" i="2"/>
  <c r="K646" i="2" s="1"/>
  <c r="L646" i="2" s="1"/>
  <c r="N646" i="2" s="1"/>
  <c r="J647" i="2"/>
  <c r="K647" i="2" s="1"/>
  <c r="L647" i="2" s="1"/>
  <c r="N647" i="2" s="1"/>
  <c r="J648" i="2"/>
  <c r="K648" i="2" s="1"/>
  <c r="J649" i="2"/>
  <c r="K649" i="2" s="1"/>
  <c r="J650" i="2"/>
  <c r="K650" i="2" s="1"/>
  <c r="L650" i="2" s="1"/>
  <c r="N650" i="2" s="1"/>
  <c r="J651" i="2"/>
  <c r="K651" i="2" s="1"/>
  <c r="J652" i="2"/>
  <c r="K652" i="2" s="1"/>
  <c r="J653" i="2"/>
  <c r="K653" i="2" s="1"/>
  <c r="L653" i="2" s="1"/>
  <c r="N653" i="2" s="1"/>
  <c r="J654" i="2"/>
  <c r="K654" i="2" s="1"/>
  <c r="J655" i="2"/>
  <c r="K655" i="2" s="1"/>
  <c r="L655" i="2" s="1"/>
  <c r="N655" i="2" s="1"/>
  <c r="J656" i="2"/>
  <c r="K656" i="2" s="1"/>
  <c r="J657" i="2"/>
  <c r="K657" i="2" s="1"/>
  <c r="L657" i="2" s="1"/>
  <c r="N657" i="2" s="1"/>
  <c r="J658" i="2"/>
  <c r="K658" i="2" s="1"/>
  <c r="J659" i="2"/>
  <c r="K659" i="2" s="1"/>
  <c r="J660" i="2"/>
  <c r="K660" i="2" s="1"/>
  <c r="L186" i="3" s="1"/>
  <c r="M186" i="3" s="1"/>
  <c r="J661" i="2"/>
  <c r="K661" i="2" s="1"/>
  <c r="J662" i="2"/>
  <c r="K662" i="2" s="1"/>
  <c r="L662" i="2" s="1"/>
  <c r="N662" i="2" s="1"/>
  <c r="J663" i="2"/>
  <c r="K663" i="2" s="1"/>
  <c r="L663" i="2" s="1"/>
  <c r="N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L670" i="2" s="1"/>
  <c r="N670" i="2" s="1"/>
  <c r="J671" i="2"/>
  <c r="K671" i="2" s="1"/>
  <c r="J672" i="2"/>
  <c r="K672" i="2" s="1"/>
  <c r="J673" i="2"/>
  <c r="K673" i="2" s="1"/>
  <c r="L673" i="2" s="1"/>
  <c r="N673" i="2" s="1"/>
  <c r="J674" i="2"/>
  <c r="K674" i="2" s="1"/>
  <c r="L674" i="2" s="1"/>
  <c r="N674" i="2" s="1"/>
  <c r="J675" i="2"/>
  <c r="K675" i="2" s="1"/>
  <c r="J676" i="2"/>
  <c r="K676" i="2" s="1"/>
  <c r="J677" i="2"/>
  <c r="K677" i="2" s="1"/>
  <c r="L677" i="2" s="1"/>
  <c r="N677" i="2" s="1"/>
  <c r="J678" i="2"/>
  <c r="K678" i="2" s="1"/>
  <c r="L678" i="2" s="1"/>
  <c r="N678" i="2" s="1"/>
  <c r="J679" i="2"/>
  <c r="K679" i="2" s="1"/>
  <c r="J680" i="2"/>
  <c r="K680" i="2" s="1"/>
  <c r="J681" i="2"/>
  <c r="K681" i="2" s="1"/>
  <c r="L681" i="2" s="1"/>
  <c r="N681" i="2" s="1"/>
  <c r="J682" i="2"/>
  <c r="K682" i="2" s="1"/>
  <c r="L682" i="2" s="1"/>
  <c r="N682" i="2" s="1"/>
  <c r="J683" i="2"/>
  <c r="K683" i="2" s="1"/>
  <c r="J684" i="2"/>
  <c r="K684" i="2" s="1"/>
  <c r="J685" i="2"/>
  <c r="K685" i="2" s="1"/>
  <c r="J686" i="2"/>
  <c r="K686" i="2" s="1"/>
  <c r="L686" i="2" s="1"/>
  <c r="N686" i="2" s="1"/>
  <c r="J687" i="2"/>
  <c r="K687" i="2" s="1"/>
  <c r="L687" i="2" s="1"/>
  <c r="N687" i="2" s="1"/>
  <c r="J688" i="2"/>
  <c r="K688" i="2" s="1"/>
  <c r="J689" i="2"/>
  <c r="K689" i="2" s="1"/>
  <c r="L689" i="2" s="1"/>
  <c r="N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L698" i="2" s="1"/>
  <c r="N698" i="2" s="1"/>
  <c r="J699" i="2"/>
  <c r="K699" i="2" s="1"/>
  <c r="J700" i="2"/>
  <c r="K700" i="2" s="1"/>
  <c r="L276" i="3" s="1"/>
  <c r="M276" i="3" s="1"/>
  <c r="J701" i="2"/>
  <c r="K701" i="2" s="1"/>
  <c r="L701" i="2" s="1"/>
  <c r="N701" i="2" s="1"/>
  <c r="J702" i="2"/>
  <c r="K702" i="2" s="1"/>
  <c r="J703" i="2"/>
  <c r="K703" i="2" s="1"/>
  <c r="L703" i="2" s="1"/>
  <c r="N703" i="2" s="1"/>
  <c r="J704" i="2"/>
  <c r="K704" i="2" s="1"/>
  <c r="J705" i="2"/>
  <c r="K705" i="2" s="1"/>
  <c r="J706" i="2"/>
  <c r="K706" i="2" s="1"/>
  <c r="L706" i="2" s="1"/>
  <c r="N706" i="2" s="1"/>
  <c r="J707" i="2"/>
  <c r="K707" i="2" s="1"/>
  <c r="J708" i="2"/>
  <c r="K708" i="2" s="1"/>
  <c r="L280" i="3" s="1"/>
  <c r="M280" i="3" s="1"/>
  <c r="J709" i="2"/>
  <c r="K709" i="2" s="1"/>
  <c r="L709" i="2" s="1"/>
  <c r="N709" i="2" s="1"/>
  <c r="J710" i="2"/>
  <c r="K710" i="2" s="1"/>
  <c r="J711" i="2"/>
  <c r="K711" i="2" s="1"/>
  <c r="L711" i="2" s="1"/>
  <c r="N711" i="2" s="1"/>
  <c r="J712" i="2"/>
  <c r="K712" i="2" s="1"/>
  <c r="J713" i="2"/>
  <c r="K713" i="2" s="1"/>
  <c r="L713" i="2" s="1"/>
  <c r="N713" i="2" s="1"/>
  <c r="J714" i="2"/>
  <c r="K714" i="2" s="1"/>
  <c r="J715" i="2"/>
  <c r="K715" i="2" s="1"/>
  <c r="J716" i="2"/>
  <c r="K716" i="2" s="1"/>
  <c r="L283" i="3" s="1"/>
  <c r="M283" i="3" s="1"/>
  <c r="J717" i="2"/>
  <c r="K717" i="2" s="1"/>
  <c r="J718" i="2"/>
  <c r="K718" i="2" s="1"/>
  <c r="L718" i="2" s="1"/>
  <c r="N718" i="2" s="1"/>
  <c r="J719" i="2"/>
  <c r="K719" i="2" s="1"/>
  <c r="J720" i="2"/>
  <c r="K720" i="2" s="1"/>
  <c r="J721" i="2"/>
  <c r="K721" i="2" s="1"/>
  <c r="L721" i="2" s="1"/>
  <c r="N721" i="2" s="1"/>
  <c r="J722" i="2"/>
  <c r="K722" i="2" s="1"/>
  <c r="L722" i="2" s="1"/>
  <c r="N722" i="2" s="1"/>
  <c r="J723" i="2"/>
  <c r="K723" i="2" s="1"/>
  <c r="J724" i="2"/>
  <c r="K724" i="2" s="1"/>
  <c r="L287" i="3" s="1"/>
  <c r="M287" i="3" s="1"/>
  <c r="J725" i="2"/>
  <c r="K725" i="2" s="1"/>
  <c r="J726" i="2"/>
  <c r="K726" i="2" s="1"/>
  <c r="J727" i="2"/>
  <c r="K727" i="2" s="1"/>
  <c r="L727" i="2" s="1"/>
  <c r="N727" i="2" s="1"/>
  <c r="J728" i="2"/>
  <c r="K728" i="2" s="1"/>
  <c r="J729" i="2"/>
  <c r="K729" i="2" s="1"/>
  <c r="J730" i="2"/>
  <c r="K730" i="2" s="1"/>
  <c r="L730" i="2" s="1"/>
  <c r="N730" i="2" s="1"/>
  <c r="J731" i="2"/>
  <c r="K731" i="2" s="1"/>
  <c r="J732" i="2"/>
  <c r="K732" i="2" s="1"/>
  <c r="J733" i="2"/>
  <c r="K733" i="2" s="1"/>
  <c r="J734" i="2"/>
  <c r="K734" i="2" s="1"/>
  <c r="J735" i="2"/>
  <c r="K735" i="2" s="1"/>
  <c r="L735" i="2" s="1"/>
  <c r="N735" i="2" s="1"/>
  <c r="J736" i="2"/>
  <c r="K736" i="2" s="1"/>
  <c r="J737" i="2"/>
  <c r="K737" i="2" s="1"/>
  <c r="L737" i="2" s="1"/>
  <c r="N737" i="2" s="1"/>
  <c r="J738" i="2"/>
  <c r="K738" i="2" s="1"/>
  <c r="J739" i="2"/>
  <c r="K739" i="2" s="1"/>
  <c r="J740" i="2"/>
  <c r="K740" i="2" s="1"/>
  <c r="J741" i="2"/>
  <c r="K741" i="2" s="1"/>
  <c r="L741" i="2" s="1"/>
  <c r="N741" i="2" s="1"/>
  <c r="J742" i="2"/>
  <c r="K742" i="2" s="1"/>
  <c r="J743" i="2"/>
  <c r="K743" i="2" s="1"/>
  <c r="L743" i="2" s="1"/>
  <c r="N743" i="2" s="1"/>
  <c r="J744" i="2"/>
  <c r="K744" i="2" s="1"/>
  <c r="J745" i="2"/>
  <c r="K745" i="2" s="1"/>
  <c r="L745" i="2" s="1"/>
  <c r="N745" i="2" s="1"/>
  <c r="J746" i="2"/>
  <c r="K746" i="2" s="1"/>
  <c r="J747" i="2"/>
  <c r="K747" i="2" s="1"/>
  <c r="J748" i="2"/>
  <c r="K748" i="2" s="1"/>
  <c r="J749" i="2"/>
  <c r="K749" i="2" s="1"/>
  <c r="L749" i="2" s="1"/>
  <c r="N749" i="2" s="1"/>
  <c r="J750" i="2"/>
  <c r="K750" i="2" s="1"/>
  <c r="J751" i="2"/>
  <c r="K751" i="2" s="1"/>
  <c r="L751" i="2" s="1"/>
  <c r="N751" i="2" s="1"/>
  <c r="J752" i="2"/>
  <c r="K752" i="2" s="1"/>
  <c r="J753" i="2"/>
  <c r="K753" i="2" s="1"/>
  <c r="L753" i="2" s="1"/>
  <c r="N753" i="2" s="1"/>
  <c r="J754" i="2"/>
  <c r="K754" i="2" s="1"/>
  <c r="L754" i="2" s="1"/>
  <c r="N754" i="2" s="1"/>
  <c r="J755" i="2"/>
  <c r="K755" i="2" s="1"/>
  <c r="J756" i="2"/>
  <c r="K756" i="2" s="1"/>
  <c r="J757" i="2"/>
  <c r="K757" i="2" s="1"/>
  <c r="L757" i="2" s="1"/>
  <c r="N757" i="2" s="1"/>
  <c r="J758" i="2"/>
  <c r="K758" i="2" s="1"/>
  <c r="J759" i="2"/>
  <c r="K759" i="2" s="1"/>
  <c r="L759" i="2" s="1"/>
  <c r="N759" i="2" s="1"/>
  <c r="J760" i="2"/>
  <c r="K760" i="2" s="1"/>
  <c r="J761" i="2"/>
  <c r="K761" i="2" s="1"/>
  <c r="L761" i="2" s="1"/>
  <c r="N761" i="2" s="1"/>
  <c r="J762" i="2"/>
  <c r="K762" i="2" s="1"/>
  <c r="J763" i="2"/>
  <c r="K763" i="2" s="1"/>
  <c r="J764" i="2"/>
  <c r="K764" i="2" s="1"/>
  <c r="J765" i="2"/>
  <c r="K765" i="2" s="1"/>
  <c r="L765" i="2" s="1"/>
  <c r="N765" i="2" s="1"/>
  <c r="J766" i="2"/>
  <c r="K766" i="2" s="1"/>
  <c r="J767" i="2"/>
  <c r="K767" i="2" s="1"/>
  <c r="L767" i="2" s="1"/>
  <c r="N767" i="2" s="1"/>
  <c r="J768" i="2"/>
  <c r="K768" i="2" s="1"/>
  <c r="J769" i="2"/>
  <c r="K769" i="2" s="1"/>
  <c r="L769" i="2" s="1"/>
  <c r="N769" i="2" s="1"/>
  <c r="J770" i="2"/>
  <c r="K770" i="2" s="1"/>
  <c r="J771" i="2"/>
  <c r="K771" i="2" s="1"/>
  <c r="J772" i="2"/>
  <c r="K772" i="2" s="1"/>
  <c r="J773" i="2"/>
  <c r="K773" i="2" s="1"/>
  <c r="L773" i="2" s="1"/>
  <c r="N773" i="2" s="1"/>
  <c r="J774" i="2"/>
  <c r="K774" i="2" s="1"/>
  <c r="L774" i="2" s="1"/>
  <c r="N774" i="2" s="1"/>
  <c r="J775" i="2"/>
  <c r="K775" i="2" s="1"/>
  <c r="J776" i="2"/>
  <c r="K776" i="2" s="1"/>
  <c r="J777" i="2"/>
  <c r="K777" i="2" s="1"/>
  <c r="L777" i="2" s="1"/>
  <c r="N777" i="2" s="1"/>
  <c r="J778" i="2"/>
  <c r="K778" i="2" s="1"/>
  <c r="L778" i="2" s="1"/>
  <c r="N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L785" i="2" s="1"/>
  <c r="N785" i="2" s="1"/>
  <c r="J786" i="2"/>
  <c r="K786" i="2" s="1"/>
  <c r="L786" i="2" s="1"/>
  <c r="N786" i="2" s="1"/>
  <c r="J787" i="2"/>
  <c r="K787" i="2" s="1"/>
  <c r="J788" i="2"/>
  <c r="K788" i="2" s="1"/>
  <c r="J789" i="2"/>
  <c r="K789" i="2" s="1"/>
  <c r="L789" i="2" s="1"/>
  <c r="N789" i="2" s="1"/>
  <c r="J790" i="2"/>
  <c r="K790" i="2" s="1"/>
  <c r="J791" i="2"/>
  <c r="K791" i="2" s="1"/>
  <c r="L791" i="2" s="1"/>
  <c r="N791" i="2" s="1"/>
  <c r="J792" i="2"/>
  <c r="K792" i="2" s="1"/>
  <c r="J793" i="2"/>
  <c r="K793" i="2" s="1"/>
  <c r="L793" i="2" s="1"/>
  <c r="N793" i="2" s="1"/>
  <c r="J794" i="2"/>
  <c r="K794" i="2" s="1"/>
  <c r="J795" i="2"/>
  <c r="K795" i="2" s="1"/>
  <c r="J796" i="2"/>
  <c r="K796" i="2" s="1"/>
  <c r="L315" i="3" s="1"/>
  <c r="M315" i="3" s="1"/>
  <c r="J797" i="2"/>
  <c r="K797" i="2" s="1"/>
  <c r="L797" i="2" s="1"/>
  <c r="N797" i="2" s="1"/>
  <c r="J798" i="2"/>
  <c r="K798" i="2" s="1"/>
  <c r="L798" i="2" s="1"/>
  <c r="N798" i="2" s="1"/>
  <c r="J799" i="2"/>
  <c r="K799" i="2" s="1"/>
  <c r="L799" i="2" s="1"/>
  <c r="N799" i="2" s="1"/>
  <c r="J800" i="2"/>
  <c r="K800" i="2" s="1"/>
  <c r="J801" i="2"/>
  <c r="K801" i="2" s="1"/>
  <c r="J802" i="2"/>
  <c r="K802" i="2" s="1"/>
  <c r="L802" i="2" s="1"/>
  <c r="N802" i="2" s="1"/>
  <c r="J803" i="2"/>
  <c r="K803" i="2" s="1"/>
  <c r="J804" i="2"/>
  <c r="K804" i="2" s="1"/>
  <c r="J805" i="2"/>
  <c r="K805" i="2" s="1"/>
  <c r="J806" i="2"/>
  <c r="K806" i="2" s="1"/>
  <c r="L806" i="2" s="1"/>
  <c r="N806" i="2" s="1"/>
  <c r="J807" i="2"/>
  <c r="K807" i="2" s="1"/>
  <c r="L807" i="2" s="1"/>
  <c r="N807" i="2" s="1"/>
  <c r="J808" i="2"/>
  <c r="K808" i="2" s="1"/>
  <c r="J809" i="2"/>
  <c r="K809" i="2" s="1"/>
  <c r="J810" i="2"/>
  <c r="K810" i="2" s="1"/>
  <c r="L810" i="2" s="1"/>
  <c r="N810" i="2" s="1"/>
  <c r="J811" i="2"/>
  <c r="K811" i="2" s="1"/>
  <c r="J812" i="2"/>
  <c r="K812" i="2" s="1"/>
  <c r="L320" i="3" s="1"/>
  <c r="M320" i="3" s="1"/>
  <c r="J813" i="2"/>
  <c r="K813" i="2" s="1"/>
  <c r="J814" i="2"/>
  <c r="K814" i="2" s="1"/>
  <c r="L814" i="2" s="1"/>
  <c r="N814" i="2" s="1"/>
  <c r="J815" i="2"/>
  <c r="K815" i="2" s="1"/>
  <c r="L815" i="2" s="1"/>
  <c r="N815" i="2" s="1"/>
  <c r="J816" i="2"/>
  <c r="K816" i="2" s="1"/>
  <c r="J817" i="2"/>
  <c r="K817" i="2" s="1"/>
  <c r="J818" i="2"/>
  <c r="K818" i="2" s="1"/>
  <c r="L818" i="2" s="1"/>
  <c r="N818" i="2" s="1"/>
  <c r="J819" i="2"/>
  <c r="K819" i="2" s="1"/>
  <c r="J820" i="2"/>
  <c r="K820" i="2" s="1"/>
  <c r="L323" i="3" s="1"/>
  <c r="M323" i="3" s="1"/>
  <c r="J821" i="2"/>
  <c r="K821" i="2" s="1"/>
  <c r="L821" i="2" s="1"/>
  <c r="N821" i="2" s="1"/>
  <c r="J822" i="2"/>
  <c r="K822" i="2" s="1"/>
  <c r="L822" i="2" s="1"/>
  <c r="N822" i="2" s="1"/>
  <c r="J823" i="2"/>
  <c r="K823" i="2" s="1"/>
  <c r="J824" i="2"/>
  <c r="K824" i="2" s="1"/>
  <c r="J825" i="2"/>
  <c r="K825" i="2" s="1"/>
  <c r="J826" i="2"/>
  <c r="K826" i="2" s="1"/>
  <c r="L826" i="2" s="1"/>
  <c r="N826" i="2" s="1"/>
  <c r="J827" i="2"/>
  <c r="K827" i="2" s="1"/>
  <c r="J828" i="2"/>
  <c r="K828" i="2" s="1"/>
  <c r="J829" i="2"/>
  <c r="K829" i="2" s="1"/>
  <c r="J830" i="2"/>
  <c r="K830" i="2" s="1"/>
  <c r="L830" i="2" s="1"/>
  <c r="N830" i="2" s="1"/>
  <c r="J831" i="2"/>
  <c r="K831" i="2" s="1"/>
  <c r="L831" i="2" s="1"/>
  <c r="N831" i="2" s="1"/>
  <c r="J832" i="2"/>
  <c r="K832" i="2" s="1"/>
  <c r="J833" i="2"/>
  <c r="K833" i="2" s="1"/>
  <c r="L833" i="2" s="1"/>
  <c r="N833" i="2" s="1"/>
  <c r="J834" i="2"/>
  <c r="K834" i="2" s="1"/>
  <c r="L834" i="2" s="1"/>
  <c r="N834" i="2" s="1"/>
  <c r="J835" i="2"/>
  <c r="K835" i="2" s="1"/>
  <c r="J836" i="2"/>
  <c r="K836" i="2" s="1"/>
  <c r="L328" i="3" s="1"/>
  <c r="M328" i="3" s="1"/>
  <c r="J837" i="2"/>
  <c r="K837" i="2" s="1"/>
  <c r="L837" i="2" s="1"/>
  <c r="N837" i="2" s="1"/>
  <c r="J838" i="2"/>
  <c r="K838" i="2" s="1"/>
  <c r="L838" i="2" s="1"/>
  <c r="N838" i="2" s="1"/>
  <c r="J839" i="2"/>
  <c r="K839" i="2" s="1"/>
  <c r="J840" i="2"/>
  <c r="K840" i="2" s="1"/>
  <c r="J841" i="2"/>
  <c r="K841" i="2" s="1"/>
  <c r="L841" i="2" s="1"/>
  <c r="N841" i="2" s="1"/>
  <c r="J842" i="2"/>
  <c r="K842" i="2" s="1"/>
  <c r="J843" i="2"/>
  <c r="K843" i="2" s="1"/>
  <c r="J844" i="2"/>
  <c r="K844" i="2" s="1"/>
  <c r="J845" i="2"/>
  <c r="K845" i="2" s="1"/>
  <c r="L845" i="2" s="1"/>
  <c r="N845" i="2" s="1"/>
  <c r="J846" i="2"/>
  <c r="K846" i="2" s="1"/>
  <c r="L846" i="2" s="1"/>
  <c r="N846" i="2" s="1"/>
  <c r="J847" i="2"/>
  <c r="K847" i="2" s="1"/>
  <c r="J848" i="2"/>
  <c r="K848" i="2" s="1"/>
  <c r="J849" i="2"/>
  <c r="K849" i="2" s="1"/>
  <c r="L849" i="2" s="1"/>
  <c r="N849" i="2" s="1"/>
  <c r="J850" i="2"/>
  <c r="K850" i="2" s="1"/>
  <c r="L850" i="2" s="1"/>
  <c r="N850" i="2" s="1"/>
  <c r="J851" i="2"/>
  <c r="K851" i="2" s="1"/>
  <c r="J852" i="2"/>
  <c r="K852" i="2" s="1"/>
  <c r="J853" i="2"/>
  <c r="K853" i="2" s="1"/>
  <c r="L853" i="2" s="1"/>
  <c r="N853" i="2" s="1"/>
  <c r="J854" i="2"/>
  <c r="K854" i="2" s="1"/>
  <c r="L854" i="2" s="1"/>
  <c r="J855" i="2"/>
  <c r="K855" i="2" s="1"/>
  <c r="J856" i="2"/>
  <c r="K856" i="2" s="1"/>
  <c r="J857" i="2"/>
  <c r="K857" i="2" s="1"/>
  <c r="L857" i="2" s="1"/>
  <c r="N857" i="2" s="1"/>
  <c r="J858" i="2"/>
  <c r="K858" i="2" s="1"/>
  <c r="J859" i="2"/>
  <c r="K859" i="2" s="1"/>
  <c r="J860" i="2"/>
  <c r="K860" i="2" s="1"/>
  <c r="J861" i="2"/>
  <c r="K861" i="2" s="1"/>
  <c r="L861" i="2" s="1"/>
  <c r="N861" i="2" s="1"/>
  <c r="J862" i="2"/>
  <c r="K862" i="2" s="1"/>
  <c r="J863" i="2"/>
  <c r="K863" i="2" s="1"/>
  <c r="L863" i="2" s="1"/>
  <c r="N863" i="2" s="1"/>
  <c r="J864" i="2"/>
  <c r="K864" i="2" s="1"/>
  <c r="J865" i="2"/>
  <c r="K865" i="2" s="1"/>
  <c r="L865" i="2" s="1"/>
  <c r="N865" i="2" s="1"/>
  <c r="J866" i="2"/>
  <c r="K866" i="2" s="1"/>
  <c r="L866" i="2" s="1"/>
  <c r="N866" i="2" s="1"/>
  <c r="J867" i="2"/>
  <c r="K867" i="2" s="1"/>
  <c r="J868" i="2"/>
  <c r="K868" i="2" s="1"/>
  <c r="J869" i="2"/>
  <c r="K869" i="2" s="1"/>
  <c r="J870" i="2"/>
  <c r="K870" i="2" s="1"/>
  <c r="L870" i="2" s="1"/>
  <c r="J871" i="2"/>
  <c r="K871" i="2" s="1"/>
  <c r="L871" i="2" s="1"/>
  <c r="N871" i="2" s="1"/>
  <c r="J872" i="2"/>
  <c r="K872" i="2" s="1"/>
  <c r="L872" i="2" s="1"/>
  <c r="N872" i="2" s="1"/>
  <c r="J873" i="2"/>
  <c r="K873" i="2" s="1"/>
  <c r="J874" i="2"/>
  <c r="K874" i="2" s="1"/>
  <c r="L874" i="2" s="1"/>
  <c r="N874" i="2" s="1"/>
  <c r="J875" i="2"/>
  <c r="K875" i="2" s="1"/>
  <c r="J876" i="2"/>
  <c r="K876" i="2" s="1"/>
  <c r="J877" i="2"/>
  <c r="K877" i="2" s="1"/>
  <c r="J878" i="2"/>
  <c r="K878" i="2" s="1"/>
  <c r="L878" i="2" s="1"/>
  <c r="N878" i="2" s="1"/>
  <c r="J879" i="2"/>
  <c r="K879" i="2" s="1"/>
  <c r="L879" i="2" s="1"/>
  <c r="N879" i="2" s="1"/>
  <c r="J880" i="2"/>
  <c r="K880" i="2" s="1"/>
  <c r="J881" i="2"/>
  <c r="K881" i="2" s="1"/>
  <c r="L881" i="2" s="1"/>
  <c r="N881" i="2" s="1"/>
  <c r="J882" i="2"/>
  <c r="K882" i="2" s="1"/>
  <c r="J883" i="2"/>
  <c r="K883" i="2" s="1"/>
  <c r="J884" i="2"/>
  <c r="K884" i="2" s="1"/>
  <c r="L346" i="3" s="1"/>
  <c r="M346" i="3" s="1"/>
  <c r="J885" i="2"/>
  <c r="K885" i="2" s="1"/>
  <c r="L885" i="2" s="1"/>
  <c r="N885" i="2" s="1"/>
  <c r="J886" i="2"/>
  <c r="K886" i="2" s="1"/>
  <c r="L886" i="2" s="1"/>
  <c r="N886" i="2" s="1"/>
  <c r="J887" i="2"/>
  <c r="K887" i="2" s="1"/>
  <c r="L887" i="2" s="1"/>
  <c r="N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L894" i="2" s="1"/>
  <c r="N894" i="2" s="1"/>
  <c r="J895" i="2"/>
  <c r="K895" i="2" s="1"/>
  <c r="L895" i="2" s="1"/>
  <c r="N895" i="2" s="1"/>
  <c r="J896" i="2"/>
  <c r="K896" i="2" s="1"/>
  <c r="J897" i="2"/>
  <c r="K897" i="2" s="1"/>
  <c r="L897" i="2" s="1"/>
  <c r="N897" i="2" s="1"/>
  <c r="J898" i="2"/>
  <c r="K898" i="2" s="1"/>
  <c r="J899" i="2"/>
  <c r="K899" i="2" s="1"/>
  <c r="J900" i="2"/>
  <c r="K900" i="2" s="1"/>
  <c r="L354" i="3" s="1"/>
  <c r="M354" i="3" s="1"/>
  <c r="J901" i="2"/>
  <c r="K901" i="2" s="1"/>
  <c r="J902" i="2"/>
  <c r="K902" i="2" s="1"/>
  <c r="L902" i="2" s="1"/>
  <c r="N902" i="2" s="1"/>
  <c r="J903" i="2"/>
  <c r="K903" i="2" s="1"/>
  <c r="L903" i="2" s="1"/>
  <c r="N903" i="2" s="1"/>
  <c r="J904" i="2"/>
  <c r="K904" i="2" s="1"/>
  <c r="L904" i="2" s="1"/>
  <c r="N904" i="2" s="1"/>
  <c r="J905" i="2"/>
  <c r="K905" i="2" s="1"/>
  <c r="J906" i="2"/>
  <c r="K906" i="2" s="1"/>
  <c r="L906" i="2" s="1"/>
  <c r="N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L912" i="2" s="1"/>
  <c r="N912" i="2" s="1"/>
  <c r="J913" i="2"/>
  <c r="K913" i="2" s="1"/>
  <c r="L913" i="2" s="1"/>
  <c r="N913" i="2" s="1"/>
  <c r="J914" i="2"/>
  <c r="K914" i="2" s="1"/>
  <c r="L914" i="2" s="1"/>
  <c r="N914" i="2" s="1"/>
  <c r="J915" i="2"/>
  <c r="K915" i="2" s="1"/>
  <c r="J916" i="2"/>
  <c r="K916" i="2" s="1"/>
  <c r="J917" i="2"/>
  <c r="K917" i="2" s="1"/>
  <c r="L917" i="2" s="1"/>
  <c r="N917" i="2" s="1"/>
  <c r="J918" i="2"/>
  <c r="K918" i="2" s="1"/>
  <c r="J919" i="2"/>
  <c r="K919" i="2" s="1"/>
  <c r="L919" i="2" s="1"/>
  <c r="N919" i="2" s="1"/>
  <c r="J920" i="2"/>
  <c r="K920" i="2" s="1"/>
  <c r="L920" i="2" s="1"/>
  <c r="N920" i="2" s="1"/>
  <c r="J921" i="2"/>
  <c r="K921" i="2" s="1"/>
  <c r="L921" i="2" s="1"/>
  <c r="N921" i="2" s="1"/>
  <c r="J922" i="2"/>
  <c r="K922" i="2" s="1"/>
  <c r="J923" i="2"/>
  <c r="K923" i="2" s="1"/>
  <c r="J924" i="2"/>
  <c r="K924" i="2" s="1"/>
  <c r="J925" i="2"/>
  <c r="K925" i="2" s="1"/>
  <c r="L925" i="2" s="1"/>
  <c r="N925" i="2" s="1"/>
  <c r="J926" i="2"/>
  <c r="K926" i="2" s="1"/>
  <c r="J927" i="2"/>
  <c r="K927" i="2" s="1"/>
  <c r="L927" i="2" s="1"/>
  <c r="N927" i="2" s="1"/>
  <c r="J928" i="2"/>
  <c r="K928" i="2" s="1"/>
  <c r="J929" i="2"/>
  <c r="K929" i="2" s="1"/>
  <c r="L929" i="2" s="1"/>
  <c r="N929" i="2" s="1"/>
  <c r="J930" i="2"/>
  <c r="K930" i="2" s="1"/>
  <c r="L930" i="2" s="1"/>
  <c r="N930" i="2" s="1"/>
  <c r="J931" i="2"/>
  <c r="K931" i="2" s="1"/>
  <c r="J932" i="2"/>
  <c r="K932" i="2" s="1"/>
  <c r="J933" i="2"/>
  <c r="K933" i="2" s="1"/>
  <c r="L933" i="2" s="1"/>
  <c r="N933" i="2" s="1"/>
  <c r="J934" i="2"/>
  <c r="K934" i="2" s="1"/>
  <c r="L934" i="2" s="1"/>
  <c r="N934" i="2" s="1"/>
  <c r="J935" i="2"/>
  <c r="K935" i="2" s="1"/>
  <c r="J936" i="2"/>
  <c r="K936" i="2" s="1"/>
  <c r="L936" i="2" s="1"/>
  <c r="N936" i="2" s="1"/>
  <c r="J937" i="2"/>
  <c r="K937" i="2" s="1"/>
  <c r="L937" i="2" s="1"/>
  <c r="N937" i="2" s="1"/>
  <c r="J938" i="2"/>
  <c r="K938" i="2" s="1"/>
  <c r="L938" i="2" s="1"/>
  <c r="N938" i="2" s="1"/>
  <c r="J939" i="2"/>
  <c r="K939" i="2" s="1"/>
  <c r="J940" i="2"/>
  <c r="K940" i="2" s="1"/>
  <c r="L368" i="3" s="1"/>
  <c r="M368" i="3" s="1"/>
  <c r="J941" i="2"/>
  <c r="K941" i="2" s="1"/>
  <c r="L941" i="2" s="1"/>
  <c r="N941" i="2" s="1"/>
  <c r="J942" i="2"/>
  <c r="K942" i="2" s="1"/>
  <c r="L942" i="2" s="1"/>
  <c r="N942" i="2" s="1"/>
  <c r="J943" i="2"/>
  <c r="K943" i="2" s="1"/>
  <c r="J944" i="2"/>
  <c r="K944" i="2" s="1"/>
  <c r="L944" i="2" s="1"/>
  <c r="N944" i="2" s="1"/>
  <c r="J945" i="2"/>
  <c r="K945" i="2" s="1"/>
  <c r="L945" i="2" s="1"/>
  <c r="N945" i="2" s="1"/>
  <c r="J946" i="2"/>
  <c r="K946" i="2" s="1"/>
  <c r="J947" i="2"/>
  <c r="K947" i="2" s="1"/>
  <c r="J948" i="2"/>
  <c r="K948" i="2" s="1"/>
  <c r="L371" i="3" s="1"/>
  <c r="M371" i="3" s="1"/>
  <c r="J949" i="2"/>
  <c r="K949" i="2" s="1"/>
  <c r="L949" i="2" s="1"/>
  <c r="N949" i="2" s="1"/>
  <c r="J950" i="2"/>
  <c r="K950" i="2" s="1"/>
  <c r="L950" i="2" s="1"/>
  <c r="N950" i="2" s="1"/>
  <c r="J951" i="2"/>
  <c r="K951" i="2" s="1"/>
  <c r="L951" i="2" s="1"/>
  <c r="N951" i="2" s="1"/>
  <c r="J952" i="2"/>
  <c r="K952" i="2" s="1"/>
  <c r="J953" i="2"/>
  <c r="K953" i="2" s="1"/>
  <c r="J954" i="2"/>
  <c r="K954" i="2" s="1"/>
  <c r="L954" i="2" s="1"/>
  <c r="N954" i="2" s="1"/>
  <c r="J955" i="2"/>
  <c r="K955" i="2" s="1"/>
  <c r="J956" i="2"/>
  <c r="K956" i="2" s="1"/>
  <c r="J957" i="2"/>
  <c r="K957" i="2" s="1"/>
  <c r="J958" i="2"/>
  <c r="K958" i="2" s="1"/>
  <c r="J959" i="2"/>
  <c r="K959" i="2" s="1"/>
  <c r="L959" i="2" s="1"/>
  <c r="N959" i="2" s="1"/>
  <c r="J960" i="2"/>
  <c r="K960" i="2" s="1"/>
  <c r="L960" i="2" s="1"/>
  <c r="N960" i="2" s="1"/>
  <c r="J961" i="2"/>
  <c r="K961" i="2" s="1"/>
  <c r="L961" i="2" s="1"/>
  <c r="N961" i="2" s="1"/>
  <c r="J962" i="2"/>
  <c r="K962" i="2" s="1"/>
  <c r="J963" i="2"/>
  <c r="K963" i="2" s="1"/>
  <c r="J964" i="2"/>
  <c r="K964" i="2" s="1"/>
  <c r="L378" i="3" s="1"/>
  <c r="M378" i="3" s="1"/>
  <c r="J965" i="2"/>
  <c r="K965" i="2" s="1"/>
  <c r="J966" i="2"/>
  <c r="K966" i="2" s="1"/>
  <c r="L966" i="2" s="1"/>
  <c r="N966" i="2" s="1"/>
  <c r="J967" i="2"/>
  <c r="K967" i="2" s="1"/>
  <c r="J968" i="2"/>
  <c r="K968" i="2" s="1"/>
  <c r="L968" i="2" s="1"/>
  <c r="N968" i="2" s="1"/>
  <c r="J969" i="2"/>
  <c r="K969" i="2" s="1"/>
  <c r="J970" i="2"/>
  <c r="K970" i="2" s="1"/>
  <c r="J971" i="2"/>
  <c r="K971" i="2" s="1"/>
  <c r="J972" i="2"/>
  <c r="K972" i="2" s="1"/>
  <c r="L383" i="3" s="1"/>
  <c r="M383" i="3" s="1"/>
  <c r="J973" i="2"/>
  <c r="K973" i="2" s="1"/>
  <c r="L973" i="2" s="1"/>
  <c r="N973" i="2" s="1"/>
  <c r="J974" i="2"/>
  <c r="K974" i="2" s="1"/>
  <c r="J975" i="2"/>
  <c r="K975" i="2" s="1"/>
  <c r="J976" i="2"/>
  <c r="K976" i="2" s="1"/>
  <c r="J977" i="2"/>
  <c r="K977" i="2" s="1"/>
  <c r="L977" i="2" s="1"/>
  <c r="N977" i="2" s="1"/>
  <c r="J978" i="2"/>
  <c r="K978" i="2" s="1"/>
  <c r="L978" i="2" s="1"/>
  <c r="N978" i="2" s="1"/>
  <c r="J979" i="2"/>
  <c r="K979" i="2" s="1"/>
  <c r="J980" i="2"/>
  <c r="K980" i="2" s="1"/>
  <c r="L388" i="3" s="1"/>
  <c r="M388" i="3" s="1"/>
  <c r="J981" i="2"/>
  <c r="K981" i="2" s="1"/>
  <c r="J982" i="2"/>
  <c r="K982" i="2" s="1"/>
  <c r="J983" i="2"/>
  <c r="K983" i="2" s="1"/>
  <c r="L983" i="2" s="1"/>
  <c r="N983" i="2" s="1"/>
  <c r="J984" i="2"/>
  <c r="K984" i="2" s="1"/>
  <c r="L984" i="2" s="1"/>
  <c r="N984" i="2" s="1"/>
  <c r="J985" i="2"/>
  <c r="K985" i="2" s="1"/>
  <c r="L985" i="2" s="1"/>
  <c r="N985" i="2" s="1"/>
  <c r="J986" i="2"/>
  <c r="K986" i="2" s="1"/>
  <c r="J987" i="2"/>
  <c r="K987" i="2" s="1"/>
  <c r="J988" i="2"/>
  <c r="K988" i="2" s="1"/>
  <c r="J989" i="2"/>
  <c r="K989" i="2" s="1"/>
  <c r="L989" i="2" s="1"/>
  <c r="N989" i="2" s="1"/>
  <c r="J990" i="2"/>
  <c r="K990" i="2" s="1"/>
  <c r="J991" i="2"/>
  <c r="K991" i="2" s="1"/>
  <c r="J992" i="2"/>
  <c r="K992" i="2" s="1"/>
  <c r="L992" i="2" s="1"/>
  <c r="N992" i="2" s="1"/>
  <c r="J993" i="2"/>
  <c r="K993" i="2" s="1"/>
  <c r="J994" i="2"/>
  <c r="K994" i="2" s="1"/>
  <c r="L994" i="2" s="1"/>
  <c r="N994" i="2" s="1"/>
  <c r="J995" i="2"/>
  <c r="K995" i="2" s="1"/>
  <c r="J996" i="2"/>
  <c r="K996" i="2" s="1"/>
  <c r="J997" i="2"/>
  <c r="K997" i="2" s="1"/>
  <c r="J998" i="2"/>
  <c r="K998" i="2" s="1"/>
  <c r="L998" i="2" s="1"/>
  <c r="N998" i="2" s="1"/>
  <c r="J999" i="2"/>
  <c r="K999" i="2" s="1"/>
  <c r="J1000" i="2"/>
  <c r="K1000" i="2" s="1"/>
  <c r="J1001" i="2"/>
  <c r="K1001" i="2" s="1"/>
  <c r="L1001" i="2" s="1"/>
  <c r="N1001" i="2" s="1"/>
  <c r="J1002" i="2"/>
  <c r="K1002" i="2" s="1"/>
  <c r="J1003" i="2"/>
  <c r="K1003" i="2" s="1"/>
  <c r="J1004" i="2"/>
  <c r="K1004" i="2" s="1"/>
  <c r="L400" i="3" s="1"/>
  <c r="M400" i="3" s="1"/>
  <c r="J1005" i="2"/>
  <c r="K1005" i="2" s="1"/>
  <c r="L1005" i="2" s="1"/>
  <c r="N1005" i="2" s="1"/>
  <c r="J1006" i="2"/>
  <c r="K1006" i="2" s="1"/>
  <c r="J1007" i="2"/>
  <c r="K1007" i="2" s="1"/>
  <c r="L1007" i="2" s="1"/>
  <c r="N1007" i="2" s="1"/>
  <c r="J1008" i="2"/>
  <c r="K1008" i="2" s="1"/>
  <c r="J1009" i="2"/>
  <c r="K1009" i="2" s="1"/>
  <c r="L1009" i="2" s="1"/>
  <c r="N1009" i="2" s="1"/>
  <c r="J1010" i="2"/>
  <c r="K1010" i="2" s="1"/>
  <c r="L1010" i="2" s="1"/>
  <c r="N1010" i="2" s="1"/>
  <c r="J1011" i="2"/>
  <c r="K1011" i="2" s="1"/>
  <c r="J1012" i="2"/>
  <c r="K1012" i="2" s="1"/>
  <c r="L404" i="3" s="1"/>
  <c r="M404" i="3" s="1"/>
  <c r="J1013" i="2"/>
  <c r="K1013" i="2" s="1"/>
  <c r="L1013" i="2" s="1"/>
  <c r="N1013" i="2" s="1"/>
  <c r="J1014" i="2"/>
  <c r="K1014" i="2" s="1"/>
  <c r="L1014" i="2" s="1"/>
  <c r="N1014" i="2" s="1"/>
  <c r="J1015" i="2"/>
  <c r="K1015" i="2" s="1"/>
  <c r="J1016" i="2"/>
  <c r="K1016" i="2" s="1"/>
  <c r="L1016" i="2" s="1"/>
  <c r="N1016" i="2" s="1"/>
  <c r="J1017" i="2"/>
  <c r="K1017" i="2" s="1"/>
  <c r="L1017" i="2" s="1"/>
  <c r="N1017" i="2" s="1"/>
  <c r="J1018" i="2"/>
  <c r="K1018" i="2" s="1"/>
  <c r="L1018" i="2" s="1"/>
  <c r="N1018" i="2" s="1"/>
  <c r="J1019" i="2"/>
  <c r="K1019" i="2" s="1"/>
  <c r="J1020" i="2"/>
  <c r="K1020" i="2" s="1"/>
  <c r="J1021" i="2"/>
  <c r="K1021" i="2" s="1"/>
  <c r="L1021" i="2" s="1"/>
  <c r="N1021" i="2" s="1"/>
  <c r="J1022" i="2"/>
  <c r="K1022" i="2" s="1"/>
  <c r="J1023" i="2"/>
  <c r="K1023" i="2" s="1"/>
  <c r="L1023" i="2" s="1"/>
  <c r="N1023" i="2" s="1"/>
  <c r="J1024" i="2"/>
  <c r="K1024" i="2" s="1"/>
  <c r="L1024" i="2" s="1"/>
  <c r="N1024" i="2" s="1"/>
  <c r="J1025" i="2"/>
  <c r="K1025" i="2" s="1"/>
  <c r="J1026" i="2"/>
  <c r="K1026" i="2" s="1"/>
  <c r="L1026" i="2" s="1"/>
  <c r="N1026" i="2" s="1"/>
  <c r="J1027" i="2"/>
  <c r="K1027" i="2" s="1"/>
  <c r="J1028" i="2"/>
  <c r="K1028" i="2" s="1"/>
  <c r="L409" i="3" s="1"/>
  <c r="M409" i="3" s="1"/>
  <c r="J1029" i="2"/>
  <c r="K1029" i="2" s="1"/>
  <c r="L1029" i="2" s="1"/>
  <c r="N1029" i="2" s="1"/>
  <c r="J1030" i="2"/>
  <c r="K1030" i="2" s="1"/>
  <c r="J1031" i="2"/>
  <c r="K1031" i="2" s="1"/>
  <c r="L1031" i="2" s="1"/>
  <c r="N1031" i="2" s="1"/>
  <c r="J1032" i="2"/>
  <c r="K1032" i="2" s="1"/>
  <c r="L1032" i="2" s="1"/>
  <c r="J1033" i="2"/>
  <c r="K1033" i="2" s="1"/>
  <c r="J1034" i="2"/>
  <c r="K1034" i="2" s="1"/>
  <c r="L1034" i="2" s="1"/>
  <c r="N1034" i="2" s="1"/>
  <c r="J1035" i="2"/>
  <c r="K1035" i="2" s="1"/>
  <c r="J1036" i="2"/>
  <c r="K1036" i="2" s="1"/>
  <c r="J1037" i="2"/>
  <c r="K1037" i="2" s="1"/>
  <c r="J1038" i="2"/>
  <c r="K1038" i="2" s="1"/>
  <c r="L1038" i="2" s="1"/>
  <c r="N1038" i="2" s="1"/>
  <c r="J1039" i="2"/>
  <c r="K1039" i="2" s="1"/>
  <c r="J1040" i="2"/>
  <c r="K1040" i="2" s="1"/>
  <c r="L1040" i="2" s="1"/>
  <c r="N1040" i="2" s="1"/>
  <c r="J1041" i="2"/>
  <c r="K1041" i="2" s="1"/>
  <c r="L1041" i="2" s="1"/>
  <c r="N1041" i="2" s="1"/>
  <c r="J1042" i="2"/>
  <c r="K1042" i="2" s="1"/>
  <c r="J1043" i="2"/>
  <c r="K1043" i="2" s="1"/>
  <c r="J1044" i="2"/>
  <c r="K1044" i="2" s="1"/>
  <c r="L416" i="3" s="1"/>
  <c r="M416" i="3" s="1"/>
  <c r="J1045" i="2"/>
  <c r="K1045" i="2" s="1"/>
  <c r="J1046" i="2"/>
  <c r="K1046" i="2" s="1"/>
  <c r="L1046" i="2" s="1"/>
  <c r="N1046" i="2" s="1"/>
  <c r="J1047" i="2"/>
  <c r="K1047" i="2" s="1"/>
  <c r="L1047" i="2" s="1"/>
  <c r="N1047" i="2" s="1"/>
  <c r="J1048" i="2"/>
  <c r="K1048" i="2" s="1"/>
  <c r="J1049" i="2"/>
  <c r="K1049" i="2" s="1"/>
  <c r="J1050" i="2"/>
  <c r="K1050" i="2" s="1"/>
  <c r="L1050" i="2" s="1"/>
  <c r="N1050" i="2" s="1"/>
  <c r="J1051" i="2"/>
  <c r="K1051" i="2" s="1"/>
  <c r="J1052" i="2"/>
  <c r="K1052" i="2" s="1"/>
  <c r="J1053" i="2"/>
  <c r="K1053" i="2" s="1"/>
  <c r="J1054" i="2"/>
  <c r="K1054" i="2" s="1"/>
  <c r="L1054" i="2" s="1"/>
  <c r="N1054" i="2" s="1"/>
  <c r="J1055" i="2"/>
  <c r="K1055" i="2" s="1"/>
  <c r="J1056" i="2"/>
  <c r="K1056" i="2" s="1"/>
  <c r="L1056" i="2" s="1"/>
  <c r="N1056" i="2" s="1"/>
  <c r="J1057" i="2"/>
  <c r="K1057" i="2" s="1"/>
  <c r="J1058" i="2"/>
  <c r="K1058" i="2" s="1"/>
  <c r="L1058" i="2" s="1"/>
  <c r="N1058" i="2" s="1"/>
  <c r="J1059" i="2"/>
  <c r="K1059" i="2" s="1"/>
  <c r="J1060" i="2"/>
  <c r="K1060" i="2" s="1"/>
  <c r="J1061" i="2"/>
  <c r="K1061" i="2" s="1"/>
  <c r="J1062" i="2"/>
  <c r="K1062" i="2" s="1"/>
  <c r="L1062" i="2" s="1"/>
  <c r="N1062" i="2" s="1"/>
  <c r="J1063" i="2"/>
  <c r="K1063" i="2" s="1"/>
  <c r="J1064" i="2"/>
  <c r="K1064" i="2" s="1"/>
  <c r="L1064" i="2" s="1"/>
  <c r="N1064" i="2" s="1"/>
  <c r="J1065" i="2"/>
  <c r="K1065" i="2" s="1"/>
  <c r="J1066" i="2"/>
  <c r="K1066" i="2" s="1"/>
  <c r="L1066" i="2" s="1"/>
  <c r="N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L1071" i="2" s="1"/>
  <c r="N1071" i="2" s="1"/>
  <c r="J1072" i="2"/>
  <c r="K1072" i="2" s="1"/>
  <c r="L1072" i="2" s="1"/>
  <c r="N1072" i="2" s="1"/>
  <c r="J1073" i="2"/>
  <c r="K1073" i="2" s="1"/>
  <c r="L1073" i="2" s="1"/>
  <c r="N1073" i="2" s="1"/>
  <c r="J1074" i="2"/>
  <c r="K1074" i="2" s="1"/>
  <c r="J1075" i="2"/>
  <c r="K1075" i="2" s="1"/>
  <c r="J1076" i="2"/>
  <c r="K1076" i="2" s="1"/>
  <c r="J1077" i="2"/>
  <c r="K1077" i="2" s="1"/>
  <c r="L1077" i="2" s="1"/>
  <c r="N1077" i="2" s="1"/>
  <c r="J1078" i="2"/>
  <c r="K1078" i="2" s="1"/>
  <c r="J1079" i="2"/>
  <c r="K1079" i="2" s="1"/>
  <c r="L1079" i="2" s="1"/>
  <c r="N1079" i="2" s="1"/>
  <c r="J1080" i="2"/>
  <c r="K1080" i="2" s="1"/>
  <c r="L1080" i="2" s="1"/>
  <c r="N1080" i="2" s="1"/>
  <c r="J1081" i="2"/>
  <c r="K1081" i="2" s="1"/>
  <c r="L1081" i="2" s="1"/>
  <c r="N1081" i="2" s="1"/>
  <c r="J1082" i="2"/>
  <c r="K1082" i="2" s="1"/>
  <c r="J1083" i="2"/>
  <c r="K1083" i="2" s="1"/>
  <c r="J1084" i="2"/>
  <c r="K1084" i="2" s="1"/>
  <c r="L433" i="3" s="1"/>
  <c r="M433" i="3" s="1"/>
  <c r="J1085" i="2"/>
  <c r="K1085" i="2" s="1"/>
  <c r="J1086" i="2"/>
  <c r="K1086" i="2" s="1"/>
  <c r="L1086" i="2" s="1"/>
  <c r="N1086" i="2" s="1"/>
  <c r="J1087" i="2"/>
  <c r="K1087" i="2" s="1"/>
  <c r="L1087" i="2" s="1"/>
  <c r="N1087" i="2" s="1"/>
  <c r="J1088" i="2"/>
  <c r="K1088" i="2" s="1"/>
  <c r="J1089" i="2"/>
  <c r="K1089" i="2" s="1"/>
  <c r="L1089" i="2" s="1"/>
  <c r="N1089" i="2" s="1"/>
  <c r="J1090" i="2"/>
  <c r="K1090" i="2" s="1"/>
  <c r="J1091" i="2"/>
  <c r="K1091" i="2" s="1"/>
  <c r="J1092" i="2"/>
  <c r="K1092" i="2" s="1"/>
  <c r="L437" i="3" s="1"/>
  <c r="M437" i="3" s="1"/>
  <c r="J1093" i="2"/>
  <c r="K1093" i="2" s="1"/>
  <c r="L1093" i="2" s="1"/>
  <c r="N1093" i="2" s="1"/>
  <c r="J1094" i="2"/>
  <c r="K1094" i="2" s="1"/>
  <c r="L1094" i="2" s="1"/>
  <c r="N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L442" i="3" s="1"/>
  <c r="M442" i="3" s="1"/>
  <c r="J1101" i="2"/>
  <c r="K1101" i="2" s="1"/>
  <c r="L1101" i="2" s="1"/>
  <c r="N1101" i="2" s="1"/>
  <c r="J1102" i="2"/>
  <c r="K1102" i="2" s="1"/>
  <c r="J1103" i="2"/>
  <c r="K1103" i="2" s="1"/>
  <c r="L1103" i="2" s="1"/>
  <c r="N1103" i="2" s="1"/>
  <c r="J1104" i="2"/>
  <c r="K1104" i="2" s="1"/>
  <c r="J1105" i="2"/>
  <c r="K1105" i="2" s="1"/>
  <c r="L1105" i="2" s="1"/>
  <c r="N1105" i="2" s="1"/>
  <c r="J1106" i="2"/>
  <c r="K1106" i="2" s="1"/>
  <c r="L1106" i="2" s="1"/>
  <c r="N1106" i="2" s="1"/>
  <c r="J1107" i="2"/>
  <c r="K1107" i="2" s="1"/>
  <c r="J1108" i="2"/>
  <c r="K1108" i="2" s="1"/>
  <c r="J1109" i="2"/>
  <c r="K1109" i="2" s="1"/>
  <c r="L1109" i="2" s="1"/>
  <c r="N1109" i="2" s="1"/>
  <c r="J1110" i="2"/>
  <c r="K1110" i="2" s="1"/>
  <c r="L1110" i="2" s="1"/>
  <c r="N1110" i="2" s="1"/>
  <c r="J1111" i="2"/>
  <c r="K1111" i="2" s="1"/>
  <c r="J1112" i="2"/>
  <c r="K1112" i="2" s="1"/>
  <c r="L1112" i="2" s="1"/>
  <c r="N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L1117" i="2" s="1"/>
  <c r="N1117" i="2" s="1"/>
  <c r="J1118" i="2"/>
  <c r="K1118" i="2" s="1"/>
  <c r="J1119" i="2"/>
  <c r="K1119" i="2" s="1"/>
  <c r="L1119" i="2" s="1"/>
  <c r="N1119" i="2" s="1"/>
  <c r="J1120" i="2"/>
  <c r="K1120" i="2" s="1"/>
  <c r="J1121" i="2"/>
  <c r="K1121" i="2" s="1"/>
  <c r="J1122" i="2"/>
  <c r="K1122" i="2" s="1"/>
  <c r="L1122" i="2" s="1"/>
  <c r="N1122" i="2" s="1"/>
  <c r="J1123" i="2"/>
  <c r="K1123" i="2" s="1"/>
  <c r="J1124" i="2"/>
  <c r="K1124" i="2" s="1"/>
  <c r="J1125" i="2"/>
  <c r="K1125" i="2" s="1"/>
  <c r="L1125" i="2" s="1"/>
  <c r="N1125" i="2" s="1"/>
  <c r="J1126" i="2"/>
  <c r="K1126" i="2" s="1"/>
  <c r="J1127" i="2"/>
  <c r="K1127" i="2" s="1"/>
  <c r="L1127" i="2" s="1"/>
  <c r="N1127" i="2" s="1"/>
  <c r="J1128" i="2"/>
  <c r="K1128" i="2" s="1"/>
  <c r="L1128" i="2" s="1"/>
  <c r="N1128" i="2" s="1"/>
  <c r="J1129" i="2"/>
  <c r="K1129" i="2" s="1"/>
  <c r="J1130" i="2"/>
  <c r="K1130" i="2" s="1"/>
  <c r="L1130" i="2" s="1"/>
  <c r="N1130" i="2" s="1"/>
  <c r="J1131" i="2"/>
  <c r="K1131" i="2" s="1"/>
  <c r="J1132" i="2"/>
  <c r="K1132" i="2" s="1"/>
  <c r="J1133" i="2"/>
  <c r="K1133" i="2" s="1"/>
  <c r="L1133" i="2" s="1"/>
  <c r="N1133" i="2" s="1"/>
  <c r="J1134" i="2"/>
  <c r="K1134" i="2" s="1"/>
  <c r="L1134" i="2" s="1"/>
  <c r="N1134" i="2" s="1"/>
  <c r="J1135" i="2"/>
  <c r="K1135" i="2" s="1"/>
  <c r="J1136" i="2"/>
  <c r="K1136" i="2" s="1"/>
  <c r="J1137" i="2"/>
  <c r="K1137" i="2" s="1"/>
  <c r="L1137" i="2" s="1"/>
  <c r="N1137" i="2" s="1"/>
  <c r="J1138" i="2"/>
  <c r="K1138" i="2" s="1"/>
  <c r="J1139" i="2"/>
  <c r="K1139" i="2" s="1"/>
  <c r="J1140" i="2"/>
  <c r="K1140" i="2" s="1"/>
  <c r="L460" i="3" s="1"/>
  <c r="M460" i="3" s="1"/>
  <c r="J1141" i="2"/>
  <c r="K1141" i="2" s="1"/>
  <c r="L1141" i="2" s="1"/>
  <c r="N1141" i="2" s="1"/>
  <c r="J1142" i="2"/>
  <c r="K1142" i="2" s="1"/>
  <c r="L1142" i="2" s="1"/>
  <c r="N1142" i="2" s="1"/>
  <c r="J1143" i="2"/>
  <c r="K1143" i="2" s="1"/>
  <c r="L1143" i="2" s="1"/>
  <c r="N1143" i="2" s="1"/>
  <c r="J1144" i="2"/>
  <c r="K1144" i="2" s="1"/>
  <c r="J1145" i="2"/>
  <c r="K1145" i="2" s="1"/>
  <c r="J1146" i="2"/>
  <c r="K1146" i="2" s="1"/>
  <c r="L1146" i="2" s="1"/>
  <c r="N1146" i="2" s="1"/>
  <c r="J1147" i="2"/>
  <c r="K1147" i="2" s="1"/>
  <c r="J1148" i="2"/>
  <c r="K1148" i="2" s="1"/>
  <c r="J1149" i="2"/>
  <c r="K1149" i="2" s="1"/>
  <c r="J1150" i="2"/>
  <c r="K1150" i="2" s="1"/>
  <c r="L1150" i="2" s="1"/>
  <c r="N1150" i="2" s="1"/>
  <c r="J1151" i="2"/>
  <c r="K1151" i="2" s="1"/>
  <c r="J1152" i="2"/>
  <c r="K1152" i="2" s="1"/>
  <c r="J1153" i="2"/>
  <c r="K1153" i="2" s="1"/>
  <c r="J1154" i="2"/>
  <c r="K1154" i="2" s="1"/>
  <c r="L1154" i="2" s="1"/>
  <c r="N1154" i="2" s="1"/>
  <c r="J1155" i="2"/>
  <c r="K1155" i="2" s="1"/>
  <c r="J1156" i="2"/>
  <c r="K1156" i="2" s="1"/>
  <c r="L467" i="3" s="1"/>
  <c r="M467" i="3" s="1"/>
  <c r="J1157" i="2"/>
  <c r="K1157" i="2" s="1"/>
  <c r="L1157" i="2" s="1"/>
  <c r="N1157" i="2" s="1"/>
  <c r="J1158" i="2"/>
  <c r="K1158" i="2" s="1"/>
  <c r="J1159" i="2"/>
  <c r="K1159" i="2" s="1"/>
  <c r="L1159" i="2" s="1"/>
  <c r="N1159" i="2" s="1"/>
  <c r="J1160" i="2"/>
  <c r="K1160" i="2" s="1"/>
  <c r="L1160" i="2" s="1"/>
  <c r="N1160" i="2" s="1"/>
  <c r="J1161" i="2"/>
  <c r="K1161" i="2" s="1"/>
  <c r="J1162" i="2"/>
  <c r="K1162" i="2" s="1"/>
  <c r="L1162" i="2" s="1"/>
  <c r="N1162" i="2" s="1"/>
  <c r="J1163" i="2"/>
  <c r="K1163" i="2" s="1"/>
  <c r="J1164" i="2"/>
  <c r="K1164" i="2" s="1"/>
  <c r="J1165" i="2"/>
  <c r="K1165" i="2" s="1"/>
  <c r="L1165" i="2" s="1"/>
  <c r="N1165" i="2" s="1"/>
  <c r="J1166" i="2"/>
  <c r="K1166" i="2" s="1"/>
  <c r="J1167" i="2"/>
  <c r="K1167" i="2" s="1"/>
  <c r="L1167" i="2" s="1"/>
  <c r="N1167" i="2" s="1"/>
  <c r="J1168" i="2"/>
  <c r="K1168" i="2" s="1"/>
  <c r="J1169" i="2"/>
  <c r="K1169" i="2" s="1"/>
  <c r="L1169" i="2" s="1"/>
  <c r="N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L1174" i="2" s="1"/>
  <c r="N1174" i="2" s="1"/>
  <c r="J1175" i="2"/>
  <c r="K1175" i="2" s="1"/>
  <c r="J1176" i="2"/>
  <c r="K1176" i="2" s="1"/>
  <c r="L1176" i="2" s="1"/>
  <c r="N1176" i="2" s="1"/>
  <c r="J1177" i="2"/>
  <c r="K1177" i="2" s="1"/>
  <c r="L1177" i="2" s="1"/>
  <c r="N1177" i="2" s="1"/>
  <c r="J1178" i="2"/>
  <c r="K1178" i="2" s="1"/>
  <c r="L1178" i="2" s="1"/>
  <c r="N1178" i="2" s="1"/>
  <c r="J1179" i="2"/>
  <c r="K1179" i="2" s="1"/>
  <c r="J1180" i="2"/>
  <c r="K1180" i="2" s="1"/>
  <c r="J1181" i="2"/>
  <c r="K1181" i="2" s="1"/>
  <c r="J1182" i="2"/>
  <c r="K1182" i="2" s="1"/>
  <c r="L1182" i="2" s="1"/>
  <c r="N1182" i="2" s="1"/>
  <c r="J1183" i="2"/>
  <c r="K1183" i="2" s="1"/>
  <c r="L1183" i="2" s="1"/>
  <c r="N1183" i="2" s="1"/>
  <c r="J1184" i="2"/>
  <c r="K1184" i="2" s="1"/>
  <c r="L1184" i="2" s="1"/>
  <c r="N1184" i="2" s="1"/>
  <c r="J1185" i="2"/>
  <c r="K1185" i="2" s="1"/>
  <c r="J1186" i="2"/>
  <c r="K1186" i="2" s="1"/>
  <c r="L1186" i="2" s="1"/>
  <c r="N1186" i="2" s="1"/>
  <c r="J1187" i="2"/>
  <c r="K1187" i="2" s="1"/>
  <c r="J1188" i="2"/>
  <c r="K1188" i="2" s="1"/>
  <c r="J1189" i="2"/>
  <c r="K1189" i="2" s="1"/>
  <c r="J1190" i="2"/>
  <c r="K1190" i="2" s="1"/>
  <c r="L1190" i="2" s="1"/>
  <c r="N1190" i="2" s="1"/>
  <c r="J1191" i="2"/>
  <c r="K1191" i="2" s="1"/>
  <c r="J1192" i="2"/>
  <c r="K1192" i="2" s="1"/>
  <c r="L1192" i="2" s="1"/>
  <c r="N1192" i="2" s="1"/>
  <c r="J1193" i="2"/>
  <c r="K1193" i="2" s="1"/>
  <c r="J1194" i="2"/>
  <c r="K1194" i="2" s="1"/>
  <c r="L1194" i="2" s="1"/>
  <c r="N1194" i="2" s="1"/>
  <c r="J1195" i="2"/>
  <c r="K1195" i="2" s="1"/>
  <c r="J1196" i="2"/>
  <c r="K1196" i="2" s="1"/>
  <c r="L484" i="3" s="1"/>
  <c r="M484" i="3" s="1"/>
  <c r="J1197" i="2"/>
  <c r="K1197" i="2" s="1"/>
  <c r="J1198" i="2"/>
  <c r="K1198" i="2" s="1"/>
  <c r="J1199" i="2"/>
  <c r="K1199" i="2" s="1"/>
  <c r="J1200" i="2"/>
  <c r="K1200" i="2" s="1"/>
  <c r="L1200" i="2" s="1"/>
  <c r="N1200" i="2" s="1"/>
  <c r="J1201" i="2"/>
  <c r="K1201" i="2" s="1"/>
  <c r="J1202" i="2"/>
  <c r="K1202" i="2" s="1"/>
  <c r="L1202" i="2" s="1"/>
  <c r="N1202" i="2" s="1"/>
  <c r="J1203" i="2"/>
  <c r="K1203" i="2" s="1"/>
  <c r="J1204" i="2"/>
  <c r="K1204" i="2" s="1"/>
  <c r="J1205" i="2"/>
  <c r="K1205" i="2" s="1"/>
  <c r="J1206" i="2"/>
  <c r="K1206" i="2" s="1"/>
  <c r="L1206" i="2" s="1"/>
  <c r="N1206" i="2" s="1"/>
  <c r="J1207" i="2"/>
  <c r="K1207" i="2" s="1"/>
  <c r="L1207" i="2" s="1"/>
  <c r="N1207" i="2" s="1"/>
  <c r="J1208" i="2"/>
  <c r="K1208" i="2" s="1"/>
  <c r="J1209" i="2"/>
  <c r="K1209" i="2" s="1"/>
  <c r="L1209" i="2" s="1"/>
  <c r="N1209" i="2" s="1"/>
  <c r="J1210" i="2"/>
  <c r="K1210" i="2" s="1"/>
  <c r="L1210" i="2" s="1"/>
  <c r="N1210" i="2" s="1"/>
  <c r="J1211" i="2"/>
  <c r="K1211" i="2" s="1"/>
  <c r="J1212" i="2"/>
  <c r="K1212" i="2" s="1"/>
  <c r="J1213" i="2"/>
  <c r="K1213" i="2" s="1"/>
  <c r="J1214" i="2"/>
  <c r="K1214" i="2" s="1"/>
  <c r="L1214" i="2" s="1"/>
  <c r="N1214" i="2" s="1"/>
  <c r="J1215" i="2"/>
  <c r="K1215" i="2" s="1"/>
  <c r="L1215" i="2" s="1"/>
  <c r="N1215" i="2" s="1"/>
  <c r="J1216" i="2"/>
  <c r="K1216" i="2" s="1"/>
  <c r="J1217" i="2"/>
  <c r="K1217" i="2" s="1"/>
  <c r="L1217" i="2" s="1"/>
  <c r="N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L1223" i="2" s="1"/>
  <c r="N1223" i="2" s="1"/>
  <c r="J1224" i="2"/>
  <c r="K1224" i="2" s="1"/>
  <c r="J1225" i="2"/>
  <c r="K1225" i="2" s="1"/>
  <c r="L1225" i="2" s="1"/>
  <c r="N1225" i="2" s="1"/>
  <c r="J1226" i="2"/>
  <c r="K1226" i="2" s="1"/>
  <c r="L1226" i="2" s="1"/>
  <c r="N1226" i="2" s="1"/>
  <c r="J1227" i="2"/>
  <c r="K1227" i="2" s="1"/>
  <c r="J1228" i="2"/>
  <c r="K1228" i="2" s="1"/>
  <c r="L498" i="3" s="1"/>
  <c r="M498" i="3" s="1"/>
  <c r="J1229" i="2"/>
  <c r="K1229" i="2" s="1"/>
  <c r="L1229" i="2" s="1"/>
  <c r="N1229" i="2" s="1"/>
  <c r="J1230" i="2"/>
  <c r="K1230" i="2" s="1"/>
  <c r="L1230" i="2" s="1"/>
  <c r="N1230" i="2" s="1"/>
  <c r="J1231" i="2"/>
  <c r="K1231" i="2" s="1"/>
  <c r="L1231" i="2" s="1"/>
  <c r="N1231" i="2" s="1"/>
  <c r="J1232" i="2"/>
  <c r="K1232" i="2" s="1"/>
  <c r="J1233" i="2"/>
  <c r="K1233" i="2" s="1"/>
  <c r="L1233" i="2" s="1"/>
  <c r="N1233" i="2" s="1"/>
  <c r="J1234" i="2"/>
  <c r="K1234" i="2" s="1"/>
  <c r="J1235" i="2"/>
  <c r="K1235" i="2" s="1"/>
  <c r="J1236" i="2"/>
  <c r="K1236" i="2" s="1"/>
  <c r="J1237" i="2"/>
  <c r="K1237" i="2" s="1"/>
  <c r="L1237" i="2" s="1"/>
  <c r="N1237" i="2" s="1"/>
  <c r="J1238" i="2"/>
  <c r="K1238" i="2" s="1"/>
  <c r="J1239" i="2"/>
  <c r="K1239" i="2" s="1"/>
  <c r="L1239" i="2" s="1"/>
  <c r="N1239" i="2" s="1"/>
  <c r="J1240" i="2"/>
  <c r="K1240" i="2" s="1"/>
  <c r="J1241" i="2"/>
  <c r="K1241" i="2" s="1"/>
  <c r="L1241" i="2" s="1"/>
  <c r="N1241" i="2" s="1"/>
  <c r="J1242" i="2"/>
  <c r="K1242" i="2" s="1"/>
  <c r="L1242" i="2" s="1"/>
  <c r="N1242" i="2" s="1"/>
  <c r="J1243" i="2"/>
  <c r="K1243" i="2" s="1"/>
  <c r="J1244" i="2"/>
  <c r="K1244" i="2" s="1"/>
  <c r="J1245" i="2"/>
  <c r="K1245" i="2" s="1"/>
  <c r="L1245" i="2" s="1"/>
  <c r="N1245" i="2" s="1"/>
  <c r="J1246" i="2"/>
  <c r="K1246" i="2" s="1"/>
  <c r="J1247" i="2"/>
  <c r="K1247" i="2" s="1"/>
  <c r="L1247" i="2" s="1"/>
  <c r="N1247" i="2" s="1"/>
  <c r="J1248" i="2"/>
  <c r="K1248" i="2" s="1"/>
  <c r="J1249" i="2"/>
  <c r="K1249" i="2" s="1"/>
  <c r="J1250" i="2"/>
  <c r="K1250" i="2" s="1"/>
  <c r="L1250" i="2" s="1"/>
  <c r="N1250" i="2" s="1"/>
  <c r="J1251" i="2"/>
  <c r="K1251" i="2" s="1"/>
  <c r="J1252" i="2"/>
  <c r="K1252" i="2" s="1"/>
  <c r="L509" i="3" s="1"/>
  <c r="M509" i="3" s="1"/>
  <c r="J1253" i="2"/>
  <c r="K1253" i="2" s="1"/>
  <c r="L1253" i="2" s="1"/>
  <c r="N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L1258" i="2" s="1"/>
  <c r="N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L1263" i="2" s="1"/>
  <c r="N1263" i="2" s="1"/>
  <c r="J1264" i="2"/>
  <c r="K1264" i="2" s="1"/>
  <c r="L1264" i="2" s="1"/>
  <c r="N1264" i="2" s="1"/>
  <c r="J1265" i="2"/>
  <c r="K1265" i="2" s="1"/>
  <c r="L1265" i="2" s="1"/>
  <c r="N1265" i="2" s="1"/>
  <c r="J1266" i="2"/>
  <c r="K1266" i="2" s="1"/>
  <c r="J1267" i="2"/>
  <c r="K1267" i="2" s="1"/>
  <c r="J1268" i="2"/>
  <c r="K1268" i="2" s="1"/>
  <c r="J1269" i="2"/>
  <c r="K1269" i="2" s="1"/>
  <c r="L1269" i="2" s="1"/>
  <c r="N1269" i="2" s="1"/>
  <c r="J1270" i="2"/>
  <c r="K1270" i="2" s="1"/>
  <c r="J1271" i="2"/>
  <c r="K1271" i="2" s="1"/>
  <c r="L1271" i="2" s="1"/>
  <c r="N1271" i="2" s="1"/>
  <c r="J1272" i="2"/>
  <c r="K1272" i="2" s="1"/>
  <c r="L1272" i="2" s="1"/>
  <c r="N1272" i="2" s="1"/>
  <c r="J1273" i="2"/>
  <c r="K1273" i="2" s="1"/>
  <c r="J1274" i="2"/>
  <c r="K1274" i="2" s="1"/>
  <c r="L1274" i="2" s="1"/>
  <c r="N1274" i="2" s="1"/>
  <c r="J1275" i="2"/>
  <c r="K1275" i="2" s="1"/>
  <c r="J1276" i="2"/>
  <c r="K1276" i="2" s="1"/>
  <c r="J1277" i="2"/>
  <c r="K1277" i="2" s="1"/>
  <c r="L1277" i="2" s="1"/>
  <c r="N1277" i="2" s="1"/>
  <c r="J1278" i="2"/>
  <c r="K1278" i="2" s="1"/>
  <c r="J1279" i="2"/>
  <c r="K1279" i="2" s="1"/>
  <c r="L1279" i="2" s="1"/>
  <c r="N1279" i="2" s="1"/>
  <c r="J1280" i="2"/>
  <c r="K1280" i="2" s="1"/>
  <c r="L1280" i="2" s="1"/>
  <c r="N1280" i="2" s="1"/>
  <c r="J1281" i="2"/>
  <c r="K1281" i="2" s="1"/>
  <c r="L1281" i="2" s="1"/>
  <c r="N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L1288" i="2" s="1"/>
  <c r="N1288" i="2" s="1"/>
  <c r="J1289" i="2"/>
  <c r="K1289" i="2" s="1"/>
  <c r="J1290" i="2"/>
  <c r="K1290" i="2" s="1"/>
  <c r="L1290" i="2" s="1"/>
  <c r="N1290" i="2" s="1"/>
  <c r="J1291" i="2"/>
  <c r="K1291" i="2" s="1"/>
  <c r="J1292" i="2"/>
  <c r="K1292" i="2" s="1"/>
  <c r="L528" i="3" s="1"/>
  <c r="M528" i="3" s="1"/>
  <c r="J1293" i="2"/>
  <c r="K1293" i="2" s="1"/>
  <c r="J1294" i="2"/>
  <c r="K1294" i="2" s="1"/>
  <c r="J1295" i="2"/>
  <c r="K1295" i="2" s="1"/>
  <c r="L1295" i="2" s="1"/>
  <c r="N1295" i="2" s="1"/>
  <c r="J1296" i="2"/>
  <c r="K1296" i="2" s="1"/>
  <c r="L1296" i="2" s="1"/>
  <c r="N1296" i="2" s="1"/>
  <c r="J1297" i="2"/>
  <c r="K1297" i="2" s="1"/>
  <c r="J1298" i="2"/>
  <c r="K1298" i="2" s="1"/>
  <c r="L1298" i="2" s="1"/>
  <c r="N1298" i="2" s="1"/>
  <c r="J1299" i="2"/>
  <c r="K1299" i="2" s="1"/>
  <c r="J1300" i="2"/>
  <c r="K1300" i="2" s="1"/>
  <c r="J1301" i="2"/>
  <c r="K1301" i="2" s="1"/>
  <c r="J1302" i="2"/>
  <c r="K1302" i="2" s="1"/>
  <c r="L1302" i="2" s="1"/>
  <c r="N1302" i="2" s="1"/>
  <c r="J1303" i="2"/>
  <c r="K1303" i="2" s="1"/>
  <c r="L1303" i="2" s="1"/>
  <c r="N1303" i="2" s="1"/>
  <c r="J1304" i="2"/>
  <c r="K1304" i="2" s="1"/>
  <c r="J1305" i="2"/>
  <c r="K1305" i="2" s="1"/>
  <c r="L1305" i="2" s="1"/>
  <c r="N1305" i="2" s="1"/>
  <c r="J1306" i="2"/>
  <c r="K1306" i="2" s="1"/>
  <c r="L1306" i="2" s="1"/>
  <c r="N1306" i="2" s="1"/>
  <c r="J1307" i="2"/>
  <c r="K1307" i="2" s="1"/>
  <c r="J1308" i="2"/>
  <c r="K1308" i="2" s="1"/>
  <c r="L534" i="3" s="1"/>
  <c r="M534" i="3" s="1"/>
  <c r="J1309" i="2"/>
  <c r="K1309" i="2" s="1"/>
  <c r="L1309" i="2" s="1"/>
  <c r="N1309" i="2" s="1"/>
  <c r="J1310" i="2"/>
  <c r="K1310" i="2" s="1"/>
  <c r="L1310" i="2" s="1"/>
  <c r="N1310" i="2" s="1"/>
  <c r="J1311" i="2"/>
  <c r="K1311" i="2" s="1"/>
  <c r="J1312" i="2"/>
  <c r="K1312" i="2" s="1"/>
  <c r="L1312" i="2" s="1"/>
  <c r="N1312" i="2" s="1"/>
  <c r="J1313" i="2"/>
  <c r="K1313" i="2" s="1"/>
  <c r="J1314" i="2"/>
  <c r="K1314" i="2" s="1"/>
  <c r="L1314" i="2" s="1"/>
  <c r="N1314" i="2" s="1"/>
  <c r="J1315" i="2"/>
  <c r="K1315" i="2" s="1"/>
  <c r="J1316" i="2"/>
  <c r="K1316" i="2" s="1"/>
  <c r="L537" i="3" s="1"/>
  <c r="M537" i="3" s="1"/>
  <c r="J1317" i="2"/>
  <c r="K1317" i="2" s="1"/>
  <c r="L1317" i="2" s="1"/>
  <c r="N1317" i="2" s="1"/>
  <c r="J1318" i="2"/>
  <c r="K1318" i="2" s="1"/>
  <c r="L1318" i="2" s="1"/>
  <c r="N1318" i="2" s="1"/>
  <c r="J1319" i="2"/>
  <c r="K1319" i="2" s="1"/>
  <c r="L1319" i="2" s="1"/>
  <c r="N1319" i="2" s="1"/>
  <c r="J1320" i="2"/>
  <c r="K1320" i="2" s="1"/>
  <c r="J1321" i="2"/>
  <c r="K1321" i="2" s="1"/>
  <c r="L1321" i="2" s="1"/>
  <c r="N1321" i="2" s="1"/>
  <c r="J1322" i="2"/>
  <c r="K1322" i="2" s="1"/>
  <c r="L1322" i="2" s="1"/>
  <c r="N1322" i="2" s="1"/>
  <c r="J1323" i="2"/>
  <c r="K1323" i="2" s="1"/>
  <c r="J1324" i="2"/>
  <c r="K1324" i="2" s="1"/>
  <c r="L539" i="3" s="1"/>
  <c r="M539" i="3" s="1"/>
  <c r="J1325" i="2"/>
  <c r="K1325" i="2" s="1"/>
  <c r="J1326" i="2"/>
  <c r="K1326" i="2" s="1"/>
  <c r="L1326" i="2" s="1"/>
  <c r="N1326" i="2" s="1"/>
  <c r="J1327" i="2"/>
  <c r="K1327" i="2" s="1"/>
  <c r="L1327" i="2" s="1"/>
  <c r="N1327" i="2" s="1"/>
  <c r="J1328" i="2"/>
  <c r="K1328" i="2" s="1"/>
  <c r="L1328" i="2" s="1"/>
  <c r="N1328" i="2" s="1"/>
  <c r="J1329" i="2"/>
  <c r="K1329" i="2" s="1"/>
  <c r="J1330" i="2"/>
  <c r="K1330" i="2" s="1"/>
  <c r="L1330" i="2" s="1"/>
  <c r="N1330" i="2" s="1"/>
  <c r="J1331" i="2"/>
  <c r="K1331" i="2" s="1"/>
  <c r="J1332" i="2"/>
  <c r="K1332" i="2" s="1"/>
  <c r="J1333" i="2"/>
  <c r="K1333" i="2" s="1"/>
  <c r="J1334" i="2"/>
  <c r="K1334" i="2" s="1"/>
  <c r="L1334" i="2" s="1"/>
  <c r="N1334" i="2" s="1"/>
  <c r="J1335" i="2"/>
  <c r="K1335" i="2" s="1"/>
  <c r="J1336" i="2"/>
  <c r="K1336" i="2" s="1"/>
  <c r="L1336" i="2" s="1"/>
  <c r="N1336" i="2" s="1"/>
  <c r="J1337" i="2"/>
  <c r="K1337" i="2" s="1"/>
  <c r="L1337" i="2" s="1"/>
  <c r="N1337" i="2" s="1"/>
  <c r="J1338" i="2"/>
  <c r="K1338" i="2" s="1"/>
  <c r="L1338" i="2" s="1"/>
  <c r="N1338" i="2" s="1"/>
  <c r="J1339" i="2"/>
  <c r="K1339" i="2" s="1"/>
  <c r="J1340" i="2"/>
  <c r="K1340" i="2" s="1"/>
  <c r="J1341" i="2"/>
  <c r="K1341" i="2" s="1"/>
  <c r="L1341" i="2" s="1"/>
  <c r="N1341" i="2" s="1"/>
  <c r="J1342" i="2"/>
  <c r="K1342" i="2" s="1"/>
  <c r="J1343" i="2"/>
  <c r="K1343" i="2" s="1"/>
  <c r="L1343" i="2" s="1"/>
  <c r="N1343" i="2" s="1"/>
  <c r="J1344" i="2"/>
  <c r="K1344" i="2" s="1"/>
  <c r="L1344" i="2" s="1"/>
  <c r="N1344" i="2" s="1"/>
  <c r="J1345" i="2"/>
  <c r="K1345" i="2" s="1"/>
  <c r="J1346" i="2"/>
  <c r="K1346" i="2" s="1"/>
  <c r="J1347" i="2"/>
  <c r="K1347" i="2" s="1"/>
  <c r="J1348" i="2"/>
  <c r="K1348" i="2" s="1"/>
  <c r="L548" i="3" s="1"/>
  <c r="M548" i="3" s="1"/>
  <c r="J1349" i="2"/>
  <c r="K1349" i="2" s="1"/>
  <c r="L1349" i="2" s="1"/>
  <c r="N1349" i="2" s="1"/>
  <c r="J1350" i="2"/>
  <c r="K1350" i="2" s="1"/>
  <c r="J1351" i="2"/>
  <c r="K1351" i="2" s="1"/>
  <c r="L1351" i="2" s="1"/>
  <c r="N1351" i="2" s="1"/>
  <c r="J1352" i="2"/>
  <c r="K1352" i="2" s="1"/>
  <c r="L1352" i="2" s="1"/>
  <c r="N1352" i="2" s="1"/>
  <c r="J1353" i="2"/>
  <c r="K1353" i="2" s="1"/>
  <c r="J1354" i="2"/>
  <c r="K1354" i="2" s="1"/>
  <c r="L1354" i="2" s="1"/>
  <c r="N1354" i="2" s="1"/>
  <c r="J1355" i="2"/>
  <c r="K1355" i="2" s="1"/>
  <c r="J1356" i="2"/>
  <c r="K1356" i="2" s="1"/>
  <c r="J1357" i="2"/>
  <c r="K1357" i="2" s="1"/>
  <c r="L1357" i="2" s="1"/>
  <c r="N1357" i="2" s="1"/>
  <c r="J1358" i="2"/>
  <c r="K1358" i="2" s="1"/>
  <c r="J1359" i="2"/>
  <c r="K1359" i="2" s="1"/>
  <c r="L1359" i="2" s="1"/>
  <c r="N1359" i="2" s="1"/>
  <c r="J1360" i="2"/>
  <c r="K1360" i="2" s="1"/>
  <c r="L1360" i="2" s="1"/>
  <c r="N1360" i="2" s="1"/>
  <c r="J1361" i="2"/>
  <c r="K1361" i="2" s="1"/>
  <c r="J1362" i="2"/>
  <c r="K1362" i="2" s="1"/>
  <c r="L1362" i="2" s="1"/>
  <c r="N1362" i="2" s="1"/>
  <c r="J1363" i="2"/>
  <c r="K1363" i="2" s="1"/>
  <c r="J1364" i="2"/>
  <c r="K1364" i="2" s="1"/>
  <c r="J1365" i="2"/>
  <c r="K1365" i="2" s="1"/>
  <c r="J1366" i="2"/>
  <c r="K1366" i="2" s="1"/>
  <c r="L1366" i="2" s="1"/>
  <c r="N1366" i="2" s="1"/>
  <c r="J1367" i="2"/>
  <c r="K1367" i="2" s="1"/>
  <c r="L1367" i="2" s="1"/>
  <c r="N1367" i="2" s="1"/>
  <c r="J1368" i="2"/>
  <c r="K1368" i="2" s="1"/>
  <c r="J1369" i="2"/>
  <c r="K1369" i="2" s="1"/>
  <c r="L1369" i="2" s="1"/>
  <c r="N1369" i="2" s="1"/>
  <c r="J1370" i="2"/>
  <c r="K1370" i="2" s="1"/>
  <c r="L1370" i="2" s="1"/>
  <c r="N1370" i="2" s="1"/>
  <c r="J1371" i="2"/>
  <c r="K1371" i="2" s="1"/>
  <c r="J1372" i="2"/>
  <c r="K1372" i="2" s="1"/>
  <c r="L556" i="3" s="1"/>
  <c r="M556" i="3" s="1"/>
  <c r="J1373" i="2"/>
  <c r="K1373" i="2" s="1"/>
  <c r="L1373" i="2" s="1"/>
  <c r="N1373" i="2" s="1"/>
  <c r="J1374" i="2"/>
  <c r="K1374" i="2" s="1"/>
  <c r="J1375" i="2"/>
  <c r="K1375" i="2" s="1"/>
  <c r="J1376" i="2"/>
  <c r="K1376" i="2" s="1"/>
  <c r="L1376" i="2" s="1"/>
  <c r="N1376" i="2" s="1"/>
  <c r="J1377" i="2"/>
  <c r="K1377" i="2" s="1"/>
  <c r="J1378" i="2"/>
  <c r="K1378" i="2" s="1"/>
  <c r="L1378" i="2" s="1"/>
  <c r="N1378" i="2" s="1"/>
  <c r="J1379" i="2"/>
  <c r="K1379" i="2" s="1"/>
  <c r="J1380" i="2"/>
  <c r="K1380" i="2" s="1"/>
  <c r="L560" i="3" s="1"/>
  <c r="M560" i="3" s="1"/>
  <c r="J1381" i="2"/>
  <c r="K1381" i="2" s="1"/>
  <c r="L1381" i="2" s="1"/>
  <c r="N1381" i="2" s="1"/>
  <c r="J1382" i="2"/>
  <c r="K1382" i="2" s="1"/>
  <c r="L1382" i="2" s="1"/>
  <c r="N1382" i="2" s="1"/>
  <c r="J1383" i="2"/>
  <c r="K1383" i="2" s="1"/>
  <c r="J1384" i="2"/>
  <c r="K1384" i="2" s="1"/>
  <c r="J1385" i="2"/>
  <c r="K1385" i="2" s="1"/>
  <c r="L1385" i="2" s="1"/>
  <c r="N1385" i="2" s="1"/>
  <c r="J1386" i="2"/>
  <c r="K1386" i="2" s="1"/>
  <c r="J1387" i="2"/>
  <c r="K1387" i="2" s="1"/>
  <c r="J1388" i="2"/>
  <c r="K1388" i="2" s="1"/>
  <c r="L564" i="3" s="1"/>
  <c r="M564" i="3" s="1"/>
  <c r="J1389" i="2"/>
  <c r="K1389" i="2" s="1"/>
  <c r="L1389" i="2" s="1"/>
  <c r="N1389" i="2" s="1"/>
  <c r="J1390" i="2"/>
  <c r="K1390" i="2" s="1"/>
  <c r="L1390" i="2" s="1"/>
  <c r="N1390" i="2" s="1"/>
  <c r="J1391" i="2"/>
  <c r="K1391" i="2" s="1"/>
  <c r="L1391" i="2" s="1"/>
  <c r="N1391" i="2" s="1"/>
  <c r="J1392" i="2"/>
  <c r="K1392" i="2" s="1"/>
  <c r="J1393" i="2"/>
  <c r="K1393" i="2" s="1"/>
  <c r="J1394" i="2"/>
  <c r="K1394" i="2" s="1"/>
  <c r="L1394" i="2" s="1"/>
  <c r="N1394" i="2" s="1"/>
  <c r="J1395" i="2"/>
  <c r="K1395" i="2" s="1"/>
  <c r="J1396" i="2"/>
  <c r="K1396" i="2" s="1"/>
  <c r="L567" i="3" s="1"/>
  <c r="M567" i="3" s="1"/>
  <c r="J1397" i="2"/>
  <c r="K1397" i="2" s="1"/>
  <c r="L1397" i="2" s="1"/>
  <c r="N1397" i="2" s="1"/>
  <c r="J1398" i="2"/>
  <c r="K1398" i="2" s="1"/>
  <c r="L1398" i="2" s="1"/>
  <c r="N1398" i="2" s="1"/>
  <c r="J1399" i="2"/>
  <c r="K1399" i="2" s="1"/>
  <c r="L1399" i="2" s="1"/>
  <c r="N1399" i="2" s="1"/>
  <c r="J1400" i="2"/>
  <c r="K1400" i="2" s="1"/>
  <c r="J1401" i="2"/>
  <c r="K1401" i="2" s="1"/>
  <c r="J1402" i="2"/>
  <c r="K1402" i="2" s="1"/>
  <c r="L1402" i="2" s="1"/>
  <c r="N1402" i="2" s="1"/>
  <c r="J1403" i="2"/>
  <c r="K1403" i="2" s="1"/>
  <c r="J1404" i="2"/>
  <c r="K1404" i="2" s="1"/>
  <c r="J1405" i="2"/>
  <c r="K1405" i="2" s="1"/>
  <c r="J1406" i="2"/>
  <c r="K1406" i="2" s="1"/>
  <c r="L1406" i="2" s="1"/>
  <c r="N1406" i="2" s="1"/>
  <c r="J1407" i="2"/>
  <c r="K1407" i="2" s="1"/>
  <c r="J1408" i="2"/>
  <c r="K1408" i="2" s="1"/>
  <c r="L1408" i="2" s="1"/>
  <c r="N1408" i="2" s="1"/>
  <c r="J1409" i="2"/>
  <c r="K1409" i="2" s="1"/>
  <c r="J1410" i="2"/>
  <c r="K1410" i="2" s="1"/>
  <c r="L1410" i="2" s="1"/>
  <c r="N1410" i="2" s="1"/>
  <c r="J1411" i="2"/>
  <c r="K1411" i="2" s="1"/>
  <c r="J1412" i="2"/>
  <c r="K1412" i="2" s="1"/>
  <c r="L574" i="3" s="1"/>
  <c r="M574" i="3" s="1"/>
  <c r="J1413" i="2"/>
  <c r="K1413" i="2" s="1"/>
  <c r="L1413" i="2" s="1"/>
  <c r="N1413" i="2" s="1"/>
  <c r="J1414" i="2"/>
  <c r="K1414" i="2" s="1"/>
  <c r="J1415" i="2"/>
  <c r="K1415" i="2" s="1"/>
  <c r="L1415" i="2" s="1"/>
  <c r="N1415" i="2" s="1"/>
  <c r="J1416" i="2"/>
  <c r="K1416" i="2" s="1"/>
  <c r="J1417" i="2"/>
  <c r="K1417" i="2" s="1"/>
  <c r="L1417" i="2" s="1"/>
  <c r="N1417" i="2" s="1"/>
  <c r="J1418" i="2"/>
  <c r="K1418" i="2" s="1"/>
  <c r="L1418" i="2" s="1"/>
  <c r="N1418" i="2" s="1"/>
  <c r="J1419" i="2"/>
  <c r="K1419" i="2" s="1"/>
  <c r="J1420" i="2"/>
  <c r="K1420" i="2" s="1"/>
  <c r="L577" i="3" s="1"/>
  <c r="M577" i="3" s="1"/>
  <c r="J1421" i="2"/>
  <c r="K1421" i="2" s="1"/>
  <c r="J1422" i="2"/>
  <c r="K1422" i="2" s="1"/>
  <c r="L1422" i="2" s="1"/>
  <c r="N1422" i="2" s="1"/>
  <c r="J1423" i="2"/>
  <c r="K1423" i="2" s="1"/>
  <c r="L1423" i="2" s="1"/>
  <c r="N1423" i="2" s="1"/>
  <c r="J1424" i="2"/>
  <c r="K1424" i="2" s="1"/>
  <c r="J1425" i="2"/>
  <c r="K1425" i="2" s="1"/>
  <c r="L1425" i="2" s="1"/>
  <c r="N1425" i="2" s="1"/>
  <c r="J1426" i="2"/>
  <c r="K1426" i="2" s="1"/>
  <c r="J1427" i="2"/>
  <c r="K1427" i="2" s="1"/>
  <c r="J1428" i="2"/>
  <c r="K1428" i="2" s="1"/>
  <c r="L582" i="3" s="1"/>
  <c r="M582" i="3" s="1"/>
  <c r="J1429" i="2"/>
  <c r="K1429" i="2" s="1"/>
  <c r="J1430" i="2"/>
  <c r="K1430" i="2" s="1"/>
  <c r="L1430" i="2" s="1"/>
  <c r="N1430" i="2" s="1"/>
  <c r="J1431" i="2"/>
  <c r="K1431" i="2" s="1"/>
  <c r="J1432" i="2"/>
  <c r="K1432" i="2" s="1"/>
  <c r="J1433" i="2"/>
  <c r="K1433" i="2" s="1"/>
  <c r="L1433" i="2" s="1"/>
  <c r="N1433" i="2" s="1"/>
  <c r="J1434" i="2"/>
  <c r="K1434" i="2" s="1"/>
  <c r="L1434" i="2" s="1"/>
  <c r="N1434" i="2" s="1"/>
  <c r="J1435" i="2"/>
  <c r="K1435" i="2" s="1"/>
  <c r="J1436" i="2"/>
  <c r="K1436" i="2" s="1"/>
  <c r="L586" i="3" s="1"/>
  <c r="M586" i="3" s="1"/>
  <c r="J1437" i="2"/>
  <c r="K1437" i="2" s="1"/>
  <c r="L1437" i="2" s="1"/>
  <c r="N1437" i="2" s="1"/>
  <c r="J1438" i="2"/>
  <c r="K1438" i="2" s="1"/>
  <c r="L1438" i="2" s="1"/>
  <c r="N1438" i="2" s="1"/>
  <c r="J1439" i="2"/>
  <c r="K1439" i="2" s="1"/>
  <c r="J1440" i="2"/>
  <c r="K1440" i="2" s="1"/>
  <c r="L1440" i="2" s="1"/>
  <c r="N1440" i="2" s="1"/>
  <c r="J1441" i="2"/>
  <c r="K1441" i="2" s="1"/>
  <c r="L1441" i="2" s="1"/>
  <c r="N1441" i="2" s="1"/>
  <c r="J1442" i="2"/>
  <c r="K1442" i="2" s="1"/>
  <c r="L1442" i="2" s="1"/>
  <c r="N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L1447" i="2" s="1"/>
  <c r="N1447" i="2" s="1"/>
  <c r="J1448" i="2"/>
  <c r="K1448" i="2" s="1"/>
  <c r="J1449" i="2"/>
  <c r="K1449" i="2" s="1"/>
  <c r="L1449" i="2" s="1"/>
  <c r="N1449" i="2" s="1"/>
  <c r="J1450" i="2"/>
  <c r="K1450" i="2" s="1"/>
  <c r="L1450" i="2" s="1"/>
  <c r="N1450" i="2" s="1"/>
  <c r="J1451" i="2"/>
  <c r="K1451" i="2" s="1"/>
  <c r="J1452" i="2"/>
  <c r="K1452" i="2" s="1"/>
  <c r="L592" i="3" s="1"/>
  <c r="M592" i="3" s="1"/>
  <c r="J1453" i="2"/>
  <c r="K1453" i="2" s="1"/>
  <c r="L1453" i="2" s="1"/>
  <c r="N1453" i="2" s="1"/>
  <c r="J1454" i="2"/>
  <c r="K1454" i="2" s="1"/>
  <c r="J1455" i="2"/>
  <c r="K1455" i="2" s="1"/>
  <c r="J1456" i="2"/>
  <c r="K1456" i="2" s="1"/>
  <c r="L1456" i="2" s="1"/>
  <c r="N1456" i="2" s="1"/>
  <c r="J1457" i="2"/>
  <c r="K1457" i="2" s="1"/>
  <c r="J1458" i="2"/>
  <c r="K1458" i="2" s="1"/>
  <c r="L1458" i="2" s="1"/>
  <c r="N1458" i="2" s="1"/>
  <c r="J1459" i="2"/>
  <c r="K1459" i="2" s="1"/>
  <c r="J1460" i="2"/>
  <c r="K1460" i="2" s="1"/>
  <c r="J1461" i="2"/>
  <c r="K1461" i="2" s="1"/>
  <c r="J1462" i="2"/>
  <c r="K1462" i="2" s="1"/>
  <c r="L1462" i="2" s="1"/>
  <c r="N1462" i="2" s="1"/>
  <c r="J1463" i="2"/>
  <c r="K1463" i="2" s="1"/>
  <c r="L1463" i="2" s="1"/>
  <c r="N1463" i="2" s="1"/>
  <c r="J1464" i="2"/>
  <c r="K1464" i="2" s="1"/>
  <c r="J1465" i="2"/>
  <c r="K1465" i="2" s="1"/>
  <c r="L1465" i="2" s="1"/>
  <c r="N1465" i="2" s="1"/>
  <c r="J1466" i="2"/>
  <c r="K1466" i="2" s="1"/>
  <c r="J1467" i="2"/>
  <c r="K1467" i="2" s="1"/>
  <c r="J1468" i="2"/>
  <c r="K1468" i="2" s="1"/>
  <c r="J1469" i="2"/>
  <c r="K1469" i="2" s="1"/>
  <c r="L1469" i="2" s="1"/>
  <c r="N1469" i="2" s="1"/>
  <c r="J1470" i="2"/>
  <c r="K1470" i="2" s="1"/>
  <c r="J1471" i="2"/>
  <c r="K1471" i="2" s="1"/>
  <c r="L1471" i="2" s="1"/>
  <c r="N1471" i="2" s="1"/>
  <c r="J1472" i="2"/>
  <c r="K1472" i="2" s="1"/>
  <c r="L1472" i="2" s="1"/>
  <c r="N1472" i="2" s="1"/>
  <c r="J1473" i="2"/>
  <c r="K1473" i="2" s="1"/>
  <c r="L1473" i="2" s="1"/>
  <c r="N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L1478" i="2" s="1"/>
  <c r="N1478" i="2" s="1"/>
  <c r="J1479" i="2"/>
  <c r="K1479" i="2" s="1"/>
  <c r="L1479" i="2" s="1"/>
  <c r="N1479" i="2" s="1"/>
  <c r="J1480" i="2"/>
  <c r="K1480" i="2" s="1"/>
  <c r="J1481" i="2"/>
  <c r="K1481" i="2" s="1"/>
  <c r="L1481" i="2" s="1"/>
  <c r="N1481" i="2" s="1"/>
  <c r="J1482" i="2"/>
  <c r="K1482" i="2" s="1"/>
  <c r="J1483" i="2"/>
  <c r="K1483" i="2" s="1"/>
  <c r="J1484" i="2"/>
  <c r="K1484" i="2" s="1"/>
  <c r="J1485" i="2"/>
  <c r="K1485" i="2" s="1"/>
  <c r="L1485" i="2" s="1"/>
  <c r="N1485" i="2" s="1"/>
  <c r="J1486" i="2"/>
  <c r="K1486" i="2" s="1"/>
  <c r="J1487" i="2"/>
  <c r="K1487" i="2" s="1"/>
  <c r="L1487" i="2" s="1"/>
  <c r="N1487" i="2" s="1"/>
  <c r="J1488" i="2"/>
  <c r="K1488" i="2" s="1"/>
  <c r="L1488" i="2" s="1"/>
  <c r="N1488" i="2" s="1"/>
  <c r="J1489" i="2"/>
  <c r="K1489" i="2" s="1"/>
  <c r="L1489" i="2" s="1"/>
  <c r="N1489" i="2" s="1"/>
  <c r="J1490" i="2"/>
  <c r="K1490" i="2" s="1"/>
  <c r="J1491" i="2"/>
  <c r="K1491" i="2" s="1"/>
  <c r="J1492" i="2"/>
  <c r="K1492" i="2" s="1"/>
  <c r="L607" i="3" s="1"/>
  <c r="M607" i="3" s="1"/>
  <c r="J1493" i="2"/>
  <c r="K1493" i="2" s="1"/>
  <c r="L1493" i="2" s="1"/>
  <c r="N1493" i="2" s="1"/>
  <c r="J1494" i="2"/>
  <c r="K1494" i="2" s="1"/>
  <c r="L1494" i="2" s="1"/>
  <c r="N1494" i="2" s="1"/>
  <c r="J1495" i="2"/>
  <c r="K1495" i="2" s="1"/>
  <c r="L1495" i="2" s="1"/>
  <c r="N1495" i="2" s="1"/>
  <c r="J1496" i="2"/>
  <c r="K1496" i="2" s="1"/>
  <c r="J1497" i="2"/>
  <c r="K1497" i="2" s="1"/>
  <c r="L1497" i="2" s="1"/>
  <c r="N1497" i="2" s="1"/>
  <c r="J1498" i="2"/>
  <c r="K1498" i="2" s="1"/>
  <c r="L1498" i="2" s="1"/>
  <c r="N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L1504" i="2" s="1"/>
  <c r="N1504" i="2" s="1"/>
  <c r="J1505" i="2"/>
  <c r="K1505" i="2" s="1"/>
  <c r="J1506" i="2"/>
  <c r="K1506" i="2" s="1"/>
  <c r="L1506" i="2" s="1"/>
  <c r="N1506" i="2" s="1"/>
  <c r="J1507" i="2"/>
  <c r="K1507" i="2" s="1"/>
  <c r="J1508" i="2"/>
  <c r="K1508" i="2" s="1"/>
  <c r="J1509" i="2"/>
  <c r="K1509" i="2" s="1"/>
  <c r="L1509" i="2" s="1"/>
  <c r="N1509" i="2" s="1"/>
  <c r="J1510" i="2"/>
  <c r="K1510" i="2" s="1"/>
  <c r="L1510" i="2" s="1"/>
  <c r="N1510" i="2" s="1"/>
  <c r="J1511" i="2"/>
  <c r="K1511" i="2" s="1"/>
  <c r="J1512" i="2"/>
  <c r="K1512" i="2" s="1"/>
  <c r="L1512" i="2" s="1"/>
  <c r="N1512" i="2" s="1"/>
  <c r="J1513" i="2"/>
  <c r="K1513" i="2" s="1"/>
  <c r="L1513" i="2" s="1"/>
  <c r="N1513" i="2" s="1"/>
  <c r="J1514" i="2"/>
  <c r="K1514" i="2" s="1"/>
  <c r="L1514" i="2" s="1"/>
  <c r="N1514" i="2" s="1"/>
  <c r="J1515" i="2"/>
  <c r="K1515" i="2" s="1"/>
  <c r="J1516" i="2"/>
  <c r="K1516" i="2" s="1"/>
  <c r="L617" i="3" s="1"/>
  <c r="M617" i="3" s="1"/>
  <c r="J1517" i="2"/>
  <c r="K1517" i="2" s="1"/>
  <c r="L1517" i="2" s="1"/>
  <c r="N1517" i="2" s="1"/>
  <c r="J1518" i="2"/>
  <c r="K1518" i="2" s="1"/>
  <c r="L1518" i="2" s="1"/>
  <c r="N1518" i="2" s="1"/>
  <c r="J1519" i="2"/>
  <c r="K1519" i="2" s="1"/>
  <c r="L1519" i="2" s="1"/>
  <c r="N1519" i="2" s="1"/>
  <c r="J1520" i="2"/>
  <c r="K1520" i="2" s="1"/>
  <c r="J1521" i="2"/>
  <c r="K1521" i="2" s="1"/>
  <c r="L1521" i="2" s="1"/>
  <c r="J1522" i="2"/>
  <c r="K1522" i="2" s="1"/>
  <c r="J1523" i="2"/>
  <c r="K1523" i="2" s="1"/>
  <c r="J1524" i="2"/>
  <c r="K1524" i="2" s="1"/>
  <c r="L620" i="3" s="1"/>
  <c r="M620" i="3" s="1"/>
  <c r="J1525" i="2"/>
  <c r="K1525" i="2" s="1"/>
  <c r="L1525" i="2" s="1"/>
  <c r="N1525" i="2" s="1"/>
  <c r="J1526" i="2"/>
  <c r="K1526" i="2" s="1"/>
  <c r="L1526" i="2" s="1"/>
  <c r="N1526" i="2" s="1"/>
  <c r="J1527" i="2"/>
  <c r="K1527" i="2" s="1"/>
  <c r="L1527" i="2" s="1"/>
  <c r="N1527" i="2" s="1"/>
  <c r="J1528" i="2"/>
  <c r="K1528" i="2" s="1"/>
  <c r="J1529" i="2"/>
  <c r="K1529" i="2" s="1"/>
  <c r="L1529" i="2" s="1"/>
  <c r="N1529" i="2" s="1"/>
  <c r="J1530" i="2"/>
  <c r="K1530" i="2" s="1"/>
  <c r="J1531" i="2"/>
  <c r="K1531" i="2" s="1"/>
  <c r="J1532" i="2"/>
  <c r="K1532" i="2" s="1"/>
  <c r="L624" i="3" s="1"/>
  <c r="M624" i="3" s="1"/>
  <c r="J1533" i="2"/>
  <c r="K1533" i="2" s="1"/>
  <c r="L1533" i="2" s="1"/>
  <c r="N1533" i="2" s="1"/>
  <c r="J1534" i="2"/>
  <c r="K1534" i="2" s="1"/>
  <c r="J1535" i="2"/>
  <c r="K1535" i="2" s="1"/>
  <c r="L1535" i="2" s="1"/>
  <c r="N1535" i="2" s="1"/>
  <c r="J1536" i="2"/>
  <c r="K1536" i="2" s="1"/>
  <c r="L1536" i="2" s="1"/>
  <c r="N1536" i="2" s="1"/>
  <c r="J1537" i="2"/>
  <c r="K1537" i="2" s="1"/>
  <c r="L1537" i="2" s="1"/>
  <c r="N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L1542" i="2" s="1"/>
  <c r="N1542" i="2" s="1"/>
  <c r="J1543" i="2"/>
  <c r="K1543" i="2" s="1"/>
  <c r="L1543" i="2" s="1"/>
  <c r="N1543" i="2" s="1"/>
  <c r="J1544" i="2"/>
  <c r="K1544" i="2" s="1"/>
  <c r="J1545" i="2"/>
  <c r="K1545" i="2" s="1"/>
  <c r="L1545" i="2" s="1"/>
  <c r="N1545" i="2" s="1"/>
  <c r="J1546" i="2"/>
  <c r="K1546" i="2" s="1"/>
  <c r="L1546" i="2" s="1"/>
  <c r="N1546" i="2" s="1"/>
  <c r="J1547" i="2"/>
  <c r="K1547" i="2" s="1"/>
  <c r="J1548" i="2"/>
  <c r="K1548" i="2" s="1"/>
  <c r="L630" i="3" s="1"/>
  <c r="M630" i="3" s="1"/>
  <c r="J1549" i="2"/>
  <c r="K1549" i="2" s="1"/>
  <c r="L1549" i="2" s="1"/>
  <c r="N1549" i="2" s="1"/>
  <c r="J1550" i="2"/>
  <c r="K1550" i="2" s="1"/>
  <c r="J1551" i="2"/>
  <c r="K1551" i="2" s="1"/>
  <c r="L1551" i="2" s="1"/>
  <c r="N1551" i="2" s="1"/>
  <c r="J1552" i="2"/>
  <c r="K1552" i="2" s="1"/>
  <c r="L1552" i="2" s="1"/>
  <c r="N1552" i="2" s="1"/>
  <c r="J1553" i="2"/>
  <c r="K1553" i="2" s="1"/>
  <c r="J1554" i="2"/>
  <c r="K1554" i="2" s="1"/>
  <c r="L1554" i="2" s="1"/>
  <c r="N1554" i="2" s="1"/>
  <c r="J1555" i="2"/>
  <c r="K1555" i="2" s="1"/>
  <c r="J1556" i="2"/>
  <c r="K1556" i="2" s="1"/>
  <c r="L634" i="3" s="1"/>
  <c r="M634" i="3" s="1"/>
  <c r="J1557" i="2"/>
  <c r="K1557" i="2" s="1"/>
  <c r="L1557" i="2" s="1"/>
  <c r="N1557" i="2" s="1"/>
  <c r="J1558" i="2"/>
  <c r="K1558" i="2" s="1"/>
  <c r="J1559" i="2"/>
  <c r="K1559" i="2" s="1"/>
  <c r="L1559" i="2" s="1"/>
  <c r="N1559" i="2" s="1"/>
  <c r="J1560" i="2"/>
  <c r="K1560" i="2" s="1"/>
  <c r="L1560" i="2" s="1"/>
  <c r="N1560" i="2" s="1"/>
  <c r="J1561" i="2"/>
  <c r="K1561" i="2" s="1"/>
  <c r="L1561" i="2" s="1"/>
  <c r="N1561" i="2" s="1"/>
  <c r="J1562" i="2"/>
  <c r="K1562" i="2" s="1"/>
  <c r="J1563" i="2"/>
  <c r="K1563" i="2" s="1"/>
  <c r="J1564" i="2"/>
  <c r="K1564" i="2" s="1"/>
  <c r="J1565" i="2"/>
  <c r="K1565" i="2" s="1"/>
  <c r="L1565" i="2" s="1"/>
  <c r="N1565" i="2" s="1"/>
  <c r="J1566" i="2"/>
  <c r="K1566" i="2" s="1"/>
  <c r="J1567" i="2"/>
  <c r="K1567" i="2" s="1"/>
  <c r="J1568" i="2"/>
  <c r="K1568" i="2" s="1"/>
  <c r="L1568" i="2" s="1"/>
  <c r="N1568" i="2" s="1"/>
  <c r="J1569" i="2"/>
  <c r="K1569" i="2" s="1"/>
  <c r="L1569" i="2" s="1"/>
  <c r="N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L1575" i="2" s="1"/>
  <c r="N1575" i="2" s="1"/>
  <c r="J1576" i="2"/>
  <c r="K1576" i="2" s="1"/>
  <c r="L1576" i="2" s="1"/>
  <c r="N1576" i="2" s="1"/>
  <c r="J1577" i="2"/>
  <c r="K1577" i="2" s="1"/>
  <c r="J1578" i="2"/>
  <c r="K1578" i="2" s="1"/>
  <c r="L1578" i="2" s="1"/>
  <c r="N1578" i="2" s="1"/>
  <c r="J1579" i="2"/>
  <c r="K1579" i="2" s="1"/>
  <c r="J1580" i="2"/>
  <c r="K1580" i="2" s="1"/>
  <c r="L643" i="3" s="1"/>
  <c r="M643" i="3" s="1"/>
  <c r="J1581" i="2"/>
  <c r="K1581" i="2" s="1"/>
  <c r="L1581" i="2" s="1"/>
  <c r="N1581" i="2" s="1"/>
  <c r="J1582" i="2"/>
  <c r="K1582" i="2" s="1"/>
  <c r="L1582" i="2" s="1"/>
  <c r="N1582" i="2" s="1"/>
  <c r="J1583" i="2"/>
  <c r="K1583" i="2" s="1"/>
  <c r="J1584" i="2"/>
  <c r="K1584" i="2" s="1"/>
  <c r="L1584" i="2" s="1"/>
  <c r="N1584" i="2" s="1"/>
  <c r="J1585" i="2"/>
  <c r="K1585" i="2" s="1"/>
  <c r="L1585" i="2" s="1"/>
  <c r="N1585" i="2" s="1"/>
  <c r="J1586" i="2"/>
  <c r="K1586" i="2" s="1"/>
  <c r="J1587" i="2"/>
  <c r="K1587" i="2" s="1"/>
  <c r="J1588" i="2"/>
  <c r="K1588" i="2" s="1"/>
  <c r="L647" i="3" s="1"/>
  <c r="M647" i="3" s="1"/>
  <c r="J1589" i="2"/>
  <c r="K1589" i="2" s="1"/>
  <c r="L1589" i="2" s="1"/>
  <c r="N1589" i="2" s="1"/>
  <c r="J1590" i="2"/>
  <c r="K1590" i="2" s="1"/>
  <c r="J1591" i="2"/>
  <c r="K1591" i="2" s="1"/>
  <c r="J1592" i="2"/>
  <c r="K1592" i="2" s="1"/>
  <c r="L1592" i="2" s="1"/>
  <c r="N1592" i="2" s="1"/>
  <c r="J1593" i="2"/>
  <c r="K1593" i="2" s="1"/>
  <c r="J1594" i="2"/>
  <c r="K1594" i="2" s="1"/>
  <c r="J1595" i="2"/>
  <c r="K1595" i="2" s="1"/>
  <c r="J1596" i="2"/>
  <c r="K1596" i="2" s="1"/>
  <c r="L1596" i="2" s="1"/>
  <c r="N1596" i="2" s="1"/>
  <c r="J1597" i="2"/>
  <c r="K1597" i="2" s="1"/>
  <c r="L1597" i="2" s="1"/>
  <c r="N1597" i="2" s="1"/>
  <c r="J1598" i="2"/>
  <c r="K1598" i="2" s="1"/>
  <c r="J1599" i="2"/>
  <c r="K1599" i="2" s="1"/>
  <c r="L1599" i="2" s="1"/>
  <c r="N1599" i="2" s="1"/>
  <c r="J1600" i="2"/>
  <c r="K1600" i="2" s="1"/>
  <c r="L1600" i="2" s="1"/>
  <c r="N1600" i="2" s="1"/>
  <c r="J1601" i="2"/>
  <c r="K1601" i="2" s="1"/>
  <c r="L1601" i="2" s="1"/>
  <c r="N1601" i="2" s="1"/>
  <c r="J1602" i="2"/>
  <c r="K1602" i="2" s="1"/>
  <c r="J1603" i="2"/>
  <c r="K1603" i="2" s="1"/>
  <c r="J1604" i="2"/>
  <c r="K1604" i="2" s="1"/>
  <c r="L1604" i="2" s="1"/>
  <c r="N1604" i="2" s="1"/>
  <c r="J1605" i="2"/>
  <c r="K1605" i="2" s="1"/>
  <c r="J1606" i="2"/>
  <c r="K1606" i="2" s="1"/>
  <c r="L1606" i="2" s="1"/>
  <c r="N1606" i="2" s="1"/>
  <c r="J1607" i="2"/>
  <c r="K1607" i="2" s="1"/>
  <c r="J1608" i="2"/>
  <c r="K1608" i="2" s="1"/>
  <c r="L1608" i="2" s="1"/>
  <c r="N1608" i="2" s="1"/>
  <c r="J1609" i="2"/>
  <c r="K1609" i="2" s="1"/>
  <c r="L1609" i="2" s="1"/>
  <c r="N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L1614" i="2" s="1"/>
  <c r="N1614" i="2" s="1"/>
  <c r="J1615" i="2"/>
  <c r="K1615" i="2" s="1"/>
  <c r="L1615" i="2" s="1"/>
  <c r="N1615" i="2" s="1"/>
  <c r="J1616" i="2"/>
  <c r="K1616" i="2" s="1"/>
  <c r="L1616" i="2" s="1"/>
  <c r="N1616" i="2" s="1"/>
  <c r="J1617" i="2"/>
  <c r="K1617" i="2" s="1"/>
  <c r="J1618" i="2"/>
  <c r="K1618" i="2" s="1"/>
  <c r="L1618" i="2" s="1"/>
  <c r="N1618" i="2" s="1"/>
  <c r="J1619" i="2"/>
  <c r="K1619" i="2" s="1"/>
  <c r="J1620" i="2"/>
  <c r="K1620" i="2" s="1"/>
  <c r="J1621" i="2"/>
  <c r="K1621" i="2" s="1"/>
  <c r="L1621" i="2" s="1"/>
  <c r="N1621" i="2" s="1"/>
  <c r="J1622" i="2"/>
  <c r="K1622" i="2" s="1"/>
  <c r="J1623" i="2"/>
  <c r="K1623" i="2" s="1"/>
  <c r="J1624" i="2"/>
  <c r="K1624" i="2" s="1"/>
  <c r="L1624" i="2" s="1"/>
  <c r="N1624" i="2" s="1"/>
  <c r="J1625" i="2"/>
  <c r="K1625" i="2" s="1"/>
  <c r="L1625" i="2" s="1"/>
  <c r="N1625" i="2" s="1"/>
  <c r="J1626" i="2"/>
  <c r="K1626" i="2" s="1"/>
  <c r="J1627" i="2"/>
  <c r="K1627" i="2" s="1"/>
  <c r="J1628" i="2"/>
  <c r="K1628" i="2" s="1"/>
  <c r="L1628" i="2" s="1"/>
  <c r="N1628" i="2" s="1"/>
  <c r="J1629" i="2"/>
  <c r="K1629" i="2" s="1"/>
  <c r="L1629" i="2" s="1"/>
  <c r="N1629" i="2" s="1"/>
  <c r="J1630" i="2"/>
  <c r="K1630" i="2" s="1"/>
  <c r="J1631" i="2"/>
  <c r="K1631" i="2" s="1"/>
  <c r="L1631" i="2" s="1"/>
  <c r="N1631" i="2" s="1"/>
  <c r="J1632" i="2"/>
  <c r="K1632" i="2" s="1"/>
  <c r="L1632" i="2" s="1"/>
  <c r="N1632" i="2" s="1"/>
  <c r="J1633" i="2"/>
  <c r="K1633" i="2" s="1"/>
  <c r="J1634" i="2"/>
  <c r="K1634" i="2" s="1"/>
  <c r="L1634" i="2" s="1"/>
  <c r="N1634" i="2" s="1"/>
  <c r="J1635" i="2"/>
  <c r="K1635" i="2" s="1"/>
  <c r="J1636" i="2"/>
  <c r="K1636" i="2" s="1"/>
  <c r="J1637" i="2"/>
  <c r="K1637" i="2" s="1"/>
  <c r="L1637" i="2" s="1"/>
  <c r="N1637" i="2" s="1"/>
  <c r="J1638" i="2"/>
  <c r="K1638" i="2" s="1"/>
  <c r="L1638" i="2" s="1"/>
  <c r="N1638" i="2" s="1"/>
  <c r="J1639" i="2"/>
  <c r="K1639" i="2" s="1"/>
  <c r="J1640" i="2"/>
  <c r="K1640" i="2" s="1"/>
  <c r="L1640" i="2" s="1"/>
  <c r="N1640" i="2" s="1"/>
  <c r="J1641" i="2"/>
  <c r="K1641" i="2" s="1"/>
  <c r="J1642" i="2"/>
  <c r="K1642" i="2" s="1"/>
  <c r="J1643" i="2"/>
  <c r="K1643" i="2" s="1"/>
  <c r="J1644" i="2"/>
  <c r="K1644" i="2" s="1"/>
  <c r="L1644" i="2" s="1"/>
  <c r="N1644" i="2" s="1"/>
  <c r="J1645" i="2"/>
  <c r="K1645" i="2" s="1"/>
  <c r="L1645" i="2" s="1"/>
  <c r="N1645" i="2" s="1"/>
  <c r="J1646" i="2"/>
  <c r="K1646" i="2" s="1"/>
  <c r="J1647" i="2"/>
  <c r="K1647" i="2" s="1"/>
  <c r="L1647" i="2" s="1"/>
  <c r="N1647" i="2" s="1"/>
  <c r="J1648" i="2"/>
  <c r="K1648" i="2" s="1"/>
  <c r="L1648" i="2" s="1"/>
  <c r="N1648" i="2" s="1"/>
  <c r="J1649" i="2"/>
  <c r="K1649" i="2" s="1"/>
  <c r="J1650" i="2"/>
  <c r="K1650" i="2" s="1"/>
  <c r="L1650" i="2" s="1"/>
  <c r="N1650" i="2" s="1"/>
  <c r="J1651" i="2"/>
  <c r="K1651" i="2" s="1"/>
  <c r="J1652" i="2"/>
  <c r="K1652" i="2" s="1"/>
  <c r="J1653" i="2"/>
  <c r="K1653" i="2" s="1"/>
  <c r="L1653" i="2" s="1"/>
  <c r="N1653" i="2" s="1"/>
  <c r="J1654" i="2"/>
  <c r="K1654" i="2" s="1"/>
  <c r="L1654" i="2" s="1"/>
  <c r="N1654" i="2" s="1"/>
  <c r="J1655" i="2"/>
  <c r="K1655" i="2" s="1"/>
  <c r="J1656" i="2"/>
  <c r="K1656" i="2" s="1"/>
  <c r="L1656" i="2" s="1"/>
  <c r="N1656" i="2" s="1"/>
  <c r="J1657" i="2"/>
  <c r="K1657" i="2" s="1"/>
  <c r="L1657" i="2" s="1"/>
  <c r="N1657" i="2" s="1"/>
  <c r="J1658" i="2"/>
  <c r="K1658" i="2" s="1"/>
  <c r="J1659" i="2"/>
  <c r="K1659" i="2" s="1"/>
  <c r="J1660" i="2"/>
  <c r="K1660" i="2" s="1"/>
  <c r="L1660" i="2" s="1"/>
  <c r="N1660" i="2" s="1"/>
  <c r="J1661" i="2"/>
  <c r="K1661" i="2" s="1"/>
  <c r="L1661" i="2" s="1"/>
  <c r="N1661" i="2" s="1"/>
  <c r="J1662" i="2"/>
  <c r="K1662" i="2" s="1"/>
  <c r="J1663" i="2"/>
  <c r="K1663" i="2" s="1"/>
  <c r="L1663" i="2" s="1"/>
  <c r="N1663" i="2" s="1"/>
  <c r="J1664" i="2"/>
  <c r="K1664" i="2" s="1"/>
  <c r="L1664" i="2" s="1"/>
  <c r="N1664" i="2" s="1"/>
  <c r="J1665" i="2"/>
  <c r="K1665" i="2" s="1"/>
  <c r="L1665" i="2" s="1"/>
  <c r="N1665" i="2" s="1"/>
  <c r="J1666" i="2"/>
  <c r="K1666" i="2" s="1"/>
  <c r="J1667" i="2"/>
  <c r="K1667" i="2" s="1"/>
  <c r="J1668" i="2"/>
  <c r="K1668" i="2" s="1"/>
  <c r="L1668" i="2" s="1"/>
  <c r="N1668" i="2" s="1"/>
  <c r="J1669" i="2"/>
  <c r="K1669" i="2" s="1"/>
  <c r="J1670" i="2"/>
  <c r="K1670" i="2" s="1"/>
  <c r="L1670" i="2" s="1"/>
  <c r="N1670" i="2" s="1"/>
  <c r="J1671" i="2"/>
  <c r="K1671" i="2" s="1"/>
  <c r="L1671" i="2" s="1"/>
  <c r="N1671" i="2" s="1"/>
  <c r="J1672" i="2"/>
  <c r="K1672" i="2" s="1"/>
  <c r="L1672" i="2" s="1"/>
  <c r="N1672" i="2" s="1"/>
  <c r="J1673" i="2"/>
  <c r="K1673" i="2" s="1"/>
  <c r="J1674" i="2"/>
  <c r="K1674" i="2" s="1"/>
  <c r="L1674" i="2" s="1"/>
  <c r="N1674" i="2" s="1"/>
  <c r="J1675" i="2"/>
  <c r="K1675" i="2" s="1"/>
  <c r="J1676" i="2"/>
  <c r="K1676" i="2" s="1"/>
  <c r="J1677" i="2"/>
  <c r="K1677" i="2" s="1"/>
  <c r="L1677" i="2" s="1"/>
  <c r="N1677" i="2" s="1"/>
  <c r="J1678" i="2"/>
  <c r="K1678" i="2" s="1"/>
  <c r="L1678" i="2" s="1"/>
  <c r="N1678" i="2" s="1"/>
  <c r="J1679" i="2"/>
  <c r="K1679" i="2" s="1"/>
  <c r="L1679" i="2" s="1"/>
  <c r="N1679" i="2" s="1"/>
  <c r="J1680" i="2"/>
  <c r="K1680" i="2" s="1"/>
  <c r="J1681" i="2"/>
  <c r="K1681" i="2" s="1"/>
  <c r="L1681" i="2" s="1"/>
  <c r="N1681" i="2" s="1"/>
  <c r="J1682" i="2"/>
  <c r="K1682" i="2" s="1"/>
  <c r="L1682" i="2" s="1"/>
  <c r="N1682" i="2" s="1"/>
  <c r="J1683" i="2"/>
  <c r="K1683" i="2" s="1"/>
  <c r="J1684" i="2"/>
  <c r="K1684" i="2" s="1"/>
  <c r="J1685" i="2"/>
  <c r="K1685" i="2" s="1"/>
  <c r="L1685" i="2" s="1"/>
  <c r="N1685" i="2" s="1"/>
  <c r="J1686" i="2"/>
  <c r="K1686" i="2" s="1"/>
  <c r="L1686" i="2" s="1"/>
  <c r="N1686" i="2" s="1"/>
  <c r="J1687" i="2"/>
  <c r="K1687" i="2" s="1"/>
  <c r="J1688" i="2"/>
  <c r="K1688" i="2" s="1"/>
  <c r="L1688" i="2" s="1"/>
  <c r="N1688" i="2" s="1"/>
  <c r="J1689" i="2"/>
  <c r="K1689" i="2" s="1"/>
  <c r="J1690" i="2"/>
  <c r="K1690" i="2" s="1"/>
  <c r="J1691" i="2"/>
  <c r="K1691" i="2" s="1"/>
  <c r="J1692" i="2"/>
  <c r="K1692" i="2" s="1"/>
  <c r="L1692" i="2" s="1"/>
  <c r="N1692" i="2" s="1"/>
  <c r="J1693" i="2"/>
  <c r="K1693" i="2" s="1"/>
  <c r="L1693" i="2" s="1"/>
  <c r="N1693" i="2" s="1"/>
  <c r="J1694" i="2"/>
  <c r="K1694" i="2" s="1"/>
  <c r="J1695" i="2"/>
  <c r="K1695" i="2" s="1"/>
  <c r="L1695" i="2" s="1"/>
  <c r="N1695" i="2" s="1"/>
  <c r="J1696" i="2"/>
  <c r="K1696" i="2" s="1"/>
  <c r="L1696" i="2" s="1"/>
  <c r="N1696" i="2" s="1"/>
  <c r="J1697" i="2"/>
  <c r="K1697" i="2" s="1"/>
  <c r="L1697" i="2" s="1"/>
  <c r="N1697" i="2" s="1"/>
  <c r="J1698" i="2"/>
  <c r="K1698" i="2" s="1"/>
  <c r="J1699" i="2"/>
  <c r="K1699" i="2" s="1"/>
  <c r="J1700" i="2"/>
  <c r="K1700" i="2" s="1"/>
  <c r="L1700" i="2" s="1"/>
  <c r="N1700" i="2" s="1"/>
  <c r="J1701" i="2"/>
  <c r="K1701" i="2" s="1"/>
  <c r="J1702" i="2"/>
  <c r="K1702" i="2" s="1"/>
  <c r="J1703" i="2"/>
  <c r="K1703" i="2" s="1"/>
  <c r="J1704" i="2"/>
  <c r="K1704" i="2" s="1"/>
  <c r="L1704" i="2" s="1"/>
  <c r="N1704" i="2" s="1"/>
  <c r="J1705" i="2"/>
  <c r="K1705" i="2" s="1"/>
  <c r="L1705" i="2" s="1"/>
  <c r="N1705" i="2" s="1"/>
  <c r="J1706" i="2"/>
  <c r="K1706" i="2" s="1"/>
  <c r="J1707" i="2"/>
  <c r="K1707" i="2" s="1"/>
  <c r="J1708" i="2"/>
  <c r="K1708" i="2" s="1"/>
  <c r="L1708" i="2" s="1"/>
  <c r="N1708" i="2" s="1"/>
  <c r="J1709" i="2"/>
  <c r="K1709" i="2" s="1"/>
  <c r="L1709" i="2" s="1"/>
  <c r="N1709" i="2" s="1"/>
  <c r="J1710" i="2"/>
  <c r="K1710" i="2" s="1"/>
  <c r="J1711" i="2"/>
  <c r="K1711" i="2" s="1"/>
  <c r="J1712" i="2"/>
  <c r="K1712" i="2" s="1"/>
  <c r="L1712" i="2" s="1"/>
  <c r="N1712" i="2" s="1"/>
  <c r="J1713" i="2"/>
  <c r="K1713" i="2" s="1"/>
  <c r="L1713" i="2" s="1"/>
  <c r="N1713" i="2" s="1"/>
  <c r="J1714" i="2"/>
  <c r="K1714" i="2" s="1"/>
  <c r="L1714" i="2" s="1"/>
  <c r="N1714" i="2" s="1"/>
  <c r="J1715" i="2"/>
  <c r="K1715" i="2" s="1"/>
  <c r="J1716" i="2"/>
  <c r="K1716" i="2" s="1"/>
  <c r="L1716" i="2" s="1"/>
  <c r="N1716" i="2" s="1"/>
  <c r="J1717" i="2"/>
  <c r="K1717" i="2" s="1"/>
  <c r="J1718" i="2"/>
  <c r="K1718" i="2" s="1"/>
  <c r="L1718" i="2" s="1"/>
  <c r="N1718" i="2" s="1"/>
  <c r="J1719" i="2"/>
  <c r="K1719" i="2" s="1"/>
  <c r="L1719" i="2" s="1"/>
  <c r="N1719" i="2" s="1"/>
  <c r="J1720" i="2"/>
  <c r="K1720" i="2" s="1"/>
  <c r="L1720" i="2" s="1"/>
  <c r="N1720" i="2" s="1"/>
  <c r="J1721" i="2"/>
  <c r="K1721" i="2" s="1"/>
  <c r="J1722" i="2"/>
  <c r="K1722" i="2" s="1"/>
  <c r="L1722" i="2" s="1"/>
  <c r="N1722" i="2" s="1"/>
  <c r="J1723" i="2"/>
  <c r="K1723" i="2" s="1"/>
  <c r="J1724" i="2"/>
  <c r="K1724" i="2" s="1"/>
  <c r="J1725" i="2"/>
  <c r="K1725" i="2" s="1"/>
  <c r="L1725" i="2" s="1"/>
  <c r="N1725" i="2" s="1"/>
  <c r="J1726" i="2"/>
  <c r="K1726" i="2" s="1"/>
  <c r="L1726" i="2" s="1"/>
  <c r="N1726" i="2" s="1"/>
  <c r="J1727" i="2"/>
  <c r="K1727" i="2" s="1"/>
  <c r="L1727" i="2" s="1"/>
  <c r="N1727" i="2" s="1"/>
  <c r="J1728" i="2"/>
  <c r="K1728" i="2" s="1"/>
  <c r="J1729" i="2"/>
  <c r="K1729" i="2" s="1"/>
  <c r="L1729" i="2" s="1"/>
  <c r="N1729" i="2" s="1"/>
  <c r="J1730" i="2"/>
  <c r="K1730" i="2" s="1"/>
  <c r="L1730" i="2" s="1"/>
  <c r="N1730" i="2" s="1"/>
  <c r="J1731" i="2"/>
  <c r="K1731" i="2" s="1"/>
  <c r="J1732" i="2"/>
  <c r="K1732" i="2" s="1"/>
  <c r="J1733" i="2"/>
  <c r="K1733" i="2" s="1"/>
  <c r="J1734" i="2"/>
  <c r="K1734" i="2" s="1"/>
  <c r="L1734" i="2" s="1"/>
  <c r="N1734" i="2" s="1"/>
  <c r="J1735" i="2"/>
  <c r="K1735" i="2" s="1"/>
  <c r="L1735" i="2" s="1"/>
  <c r="N1735" i="2" s="1"/>
  <c r="J1736" i="2"/>
  <c r="K1736" i="2" s="1"/>
  <c r="J1737" i="2"/>
  <c r="K1737" i="2" s="1"/>
  <c r="L1737" i="2" s="1"/>
  <c r="N1737" i="2" s="1"/>
  <c r="J1738" i="2"/>
  <c r="K1738" i="2" s="1"/>
  <c r="J1739" i="2"/>
  <c r="K1739" i="2" s="1"/>
  <c r="J1740" i="2"/>
  <c r="K1740" i="2" s="1"/>
  <c r="L1740" i="2" s="1"/>
  <c r="N1740" i="2" s="1"/>
  <c r="J1741" i="2"/>
  <c r="K1741" i="2" s="1"/>
  <c r="L1741" i="2" s="1"/>
  <c r="N1741" i="2" s="1"/>
  <c r="J1742" i="2"/>
  <c r="K1742" i="2" s="1"/>
  <c r="J1743" i="2"/>
  <c r="K1743" i="2" s="1"/>
  <c r="J1744" i="2"/>
  <c r="K1744" i="2" s="1"/>
  <c r="J1745" i="2"/>
  <c r="K1745" i="2" s="1"/>
  <c r="L1745" i="2" s="1"/>
  <c r="N1745" i="2" s="1"/>
  <c r="J1746" i="2"/>
  <c r="K1746" i="2" s="1"/>
  <c r="J1747" i="2"/>
  <c r="K1747" i="2" s="1"/>
  <c r="J1748" i="2"/>
  <c r="K1748" i="2" s="1"/>
  <c r="L1748" i="2" s="1"/>
  <c r="N1748" i="2" s="1"/>
  <c r="J1749" i="2"/>
  <c r="K1749" i="2" s="1"/>
  <c r="L1749" i="2" s="1"/>
  <c r="N1749" i="2" s="1"/>
  <c r="J1750" i="2"/>
  <c r="K1750" i="2" s="1"/>
  <c r="L1750" i="2" s="1"/>
  <c r="N1750" i="2" s="1"/>
  <c r="J1751" i="2"/>
  <c r="K1751" i="2" s="1"/>
  <c r="J1752" i="2"/>
  <c r="K1752" i="2" s="1"/>
  <c r="J1753" i="2"/>
  <c r="K1753" i="2" s="1"/>
  <c r="L1753" i="2" s="1"/>
  <c r="N1753" i="2" s="1"/>
  <c r="J1754" i="2"/>
  <c r="K1754" i="2" s="1"/>
  <c r="L1754" i="2" s="1"/>
  <c r="N1754" i="2" s="1"/>
  <c r="J1755" i="2"/>
  <c r="K1755" i="2" s="1"/>
  <c r="J1756" i="2"/>
  <c r="K1756" i="2" s="1"/>
  <c r="J1757" i="2"/>
  <c r="K1757" i="2" s="1"/>
  <c r="L1757" i="2" s="1"/>
  <c r="N1757" i="2" s="1"/>
  <c r="J1758" i="2"/>
  <c r="K1758" i="2" s="1"/>
  <c r="L1758" i="2" s="1"/>
  <c r="N1758" i="2" s="1"/>
  <c r="J1759" i="2"/>
  <c r="K1759" i="2" s="1"/>
  <c r="L1759" i="2" s="1"/>
  <c r="N1759" i="2" s="1"/>
  <c r="J1760" i="2"/>
  <c r="K1760" i="2" s="1"/>
  <c r="J1761" i="2"/>
  <c r="K1761" i="2" s="1"/>
  <c r="L1761" i="2" s="1"/>
  <c r="N1761" i="2" s="1"/>
  <c r="J1762" i="2"/>
  <c r="K1762" i="2" s="1"/>
  <c r="J1763" i="2"/>
  <c r="K1763" i="2" s="1"/>
  <c r="J1764" i="2"/>
  <c r="K1764" i="2" s="1"/>
  <c r="L1764" i="2" s="1"/>
  <c r="N1764" i="2" s="1"/>
  <c r="J1765" i="2"/>
  <c r="K1765" i="2" s="1"/>
  <c r="L1765" i="2" s="1"/>
  <c r="N1765" i="2" s="1"/>
  <c r="J1766" i="2"/>
  <c r="K1766" i="2" s="1"/>
  <c r="L1766" i="2" s="1"/>
  <c r="N1766" i="2" s="1"/>
  <c r="J1767" i="2"/>
  <c r="K1767" i="2" s="1"/>
  <c r="J1768" i="2"/>
  <c r="K1768" i="2" s="1"/>
  <c r="L1768" i="2" s="1"/>
  <c r="N1768" i="2" s="1"/>
  <c r="J1769" i="2"/>
  <c r="K1769" i="2" s="1"/>
  <c r="L1769" i="2" s="1"/>
  <c r="N1769" i="2" s="1"/>
  <c r="J1770" i="2"/>
  <c r="K1770" i="2" s="1"/>
  <c r="J1771" i="2"/>
  <c r="K1771" i="2" s="1"/>
  <c r="J1772" i="2"/>
  <c r="K1772" i="2" s="1"/>
  <c r="L1772" i="2" s="1"/>
  <c r="N1772" i="2" s="1"/>
  <c r="J1773" i="2"/>
  <c r="K1773" i="2" s="1"/>
  <c r="L1773" i="2" s="1"/>
  <c r="N1773" i="2" s="1"/>
  <c r="J1774" i="2"/>
  <c r="K1774" i="2" s="1"/>
  <c r="J1775" i="2"/>
  <c r="K1775" i="2" s="1"/>
  <c r="L1775" i="2" s="1"/>
  <c r="N1775" i="2" s="1"/>
  <c r="J1776" i="2"/>
  <c r="K1776" i="2" s="1"/>
  <c r="L1776" i="2" s="1"/>
  <c r="N1776" i="2" s="1"/>
  <c r="J1777" i="2"/>
  <c r="K1777" i="2" s="1"/>
  <c r="J1778" i="2"/>
  <c r="K1778" i="2" s="1"/>
  <c r="L1778" i="2" s="1"/>
  <c r="N1778" i="2" s="1"/>
  <c r="J1779" i="2"/>
  <c r="K1779" i="2" s="1"/>
  <c r="J1780" i="2"/>
  <c r="K1780" i="2" s="1"/>
  <c r="J1781" i="2"/>
  <c r="K1781" i="2" s="1"/>
  <c r="J1782" i="2"/>
  <c r="K1782" i="2" s="1"/>
  <c r="L1782" i="2" s="1"/>
  <c r="N1782" i="2" s="1"/>
  <c r="J1783" i="2"/>
  <c r="K1783" i="2" s="1"/>
  <c r="L1783" i="2" s="1"/>
  <c r="N1783" i="2" s="1"/>
  <c r="J1784" i="2"/>
  <c r="K1784" i="2" s="1"/>
  <c r="J1785" i="2"/>
  <c r="K1785" i="2" s="1"/>
  <c r="L1785" i="2" s="1"/>
  <c r="N1785" i="2" s="1"/>
  <c r="J1786" i="2"/>
  <c r="K1786" i="2" s="1"/>
  <c r="L1786" i="2" s="1"/>
  <c r="N1786" i="2" s="1"/>
  <c r="J1787" i="2"/>
  <c r="K1787" i="2" s="1"/>
  <c r="J1788" i="2"/>
  <c r="K1788" i="2" s="1"/>
  <c r="L1788" i="2" s="1"/>
  <c r="N1788" i="2" s="1"/>
  <c r="J1789" i="2"/>
  <c r="K1789" i="2" s="1"/>
  <c r="L1789" i="2" s="1"/>
  <c r="N1789" i="2" s="1"/>
  <c r="J1790" i="2"/>
  <c r="K1790" i="2" s="1"/>
  <c r="L1790" i="2" s="1"/>
  <c r="N1790" i="2" s="1"/>
  <c r="J1791" i="2"/>
  <c r="K1791" i="2" s="1"/>
  <c r="J1792" i="2"/>
  <c r="K1792" i="2" s="1"/>
  <c r="L1792" i="2" s="1"/>
  <c r="N1792" i="2" s="1"/>
  <c r="J1793" i="2"/>
  <c r="K1793" i="2" s="1"/>
  <c r="J1794" i="2"/>
  <c r="K1794" i="2" s="1"/>
  <c r="L1794" i="2" s="1"/>
  <c r="N1794" i="2" s="1"/>
  <c r="J1795" i="2"/>
  <c r="K1795" i="2" s="1"/>
  <c r="J1796" i="2"/>
  <c r="K1796" i="2" s="1"/>
  <c r="J1797" i="2"/>
  <c r="K1797" i="2" s="1"/>
  <c r="L1797" i="2" s="1"/>
  <c r="N1797" i="2" s="1"/>
  <c r="J1798" i="2"/>
  <c r="K1798" i="2" s="1"/>
  <c r="J1799" i="2"/>
  <c r="K1799" i="2" s="1"/>
  <c r="L1799" i="2" s="1"/>
  <c r="N1799" i="2" s="1"/>
  <c r="J1800" i="2"/>
  <c r="K1800" i="2" s="1"/>
  <c r="L1800" i="2" s="1"/>
  <c r="N1800" i="2" s="1"/>
  <c r="J1801" i="2"/>
  <c r="K1801" i="2" s="1"/>
  <c r="J1802" i="2"/>
  <c r="K1802" i="2" s="1"/>
  <c r="J1803" i="2"/>
  <c r="K1803" i="2" s="1"/>
  <c r="J1804" i="2"/>
  <c r="K1804" i="2" s="1"/>
  <c r="L1804" i="2" s="1"/>
  <c r="N1804" i="2" s="1"/>
  <c r="J1805" i="2"/>
  <c r="K1805" i="2" s="1"/>
  <c r="J1806" i="2"/>
  <c r="K1806" i="2" s="1"/>
  <c r="L1806" i="2" s="1"/>
  <c r="N1806" i="2" s="1"/>
  <c r="J1807" i="2"/>
  <c r="K1807" i="2" s="1"/>
  <c r="J1808" i="2"/>
  <c r="K1808" i="2" s="1"/>
  <c r="L1808" i="2" s="1"/>
  <c r="N1808" i="2" s="1"/>
  <c r="J1809" i="2"/>
  <c r="K1809" i="2" s="1"/>
  <c r="J1810" i="2"/>
  <c r="K1810" i="2" s="1"/>
  <c r="J1811" i="2"/>
  <c r="K1811" i="2" s="1"/>
  <c r="L1811" i="2" s="1"/>
  <c r="N1811" i="2" s="1"/>
  <c r="J1812" i="2"/>
  <c r="K1812" i="2" s="1"/>
  <c r="L1812" i="2" s="1"/>
  <c r="N1812" i="2" s="1"/>
  <c r="J1813" i="2"/>
  <c r="K1813" i="2" s="1"/>
  <c r="J1814" i="2"/>
  <c r="K1814" i="2" s="1"/>
  <c r="L1814" i="2" s="1"/>
  <c r="N1814" i="2" s="1"/>
  <c r="J1815" i="2"/>
  <c r="K1815" i="2" s="1"/>
  <c r="L1815" i="2" s="1"/>
  <c r="N1815" i="2" s="1"/>
  <c r="J1816" i="2"/>
  <c r="K1816" i="2" s="1"/>
  <c r="J1817" i="2"/>
  <c r="K1817" i="2" s="1"/>
  <c r="L1817" i="2" s="1"/>
  <c r="N1817" i="2" s="1"/>
  <c r="J1818" i="2"/>
  <c r="K1818" i="2" s="1"/>
  <c r="L1818" i="2" s="1"/>
  <c r="N1818" i="2" s="1"/>
  <c r="J1819" i="2"/>
  <c r="K1819" i="2" s="1"/>
  <c r="J1820" i="2"/>
  <c r="K1820" i="2" s="1"/>
  <c r="L1820" i="2" s="1"/>
  <c r="N1820" i="2" s="1"/>
  <c r="J1821" i="2"/>
  <c r="K1821" i="2" s="1"/>
  <c r="J1822" i="2"/>
  <c r="K1822" i="2" s="1"/>
  <c r="L1822" i="2" s="1"/>
  <c r="N1822" i="2" s="1"/>
  <c r="J1823" i="2"/>
  <c r="K1823" i="2" s="1"/>
  <c r="L1823" i="2" s="1"/>
  <c r="N1823" i="2" s="1"/>
  <c r="J1824" i="2"/>
  <c r="K1824" i="2" s="1"/>
  <c r="J1825" i="2"/>
  <c r="K1825" i="2" s="1"/>
  <c r="L1825" i="2" s="1"/>
  <c r="N1825" i="2" s="1"/>
  <c r="J1826" i="2"/>
  <c r="K1826" i="2" s="1"/>
  <c r="J1827" i="2"/>
  <c r="K1827" i="2" s="1"/>
  <c r="L1827" i="2" s="1"/>
  <c r="N1827" i="2" s="1"/>
  <c r="J1828" i="2"/>
  <c r="K1828" i="2" s="1"/>
  <c r="L1828" i="2" s="1"/>
  <c r="N1828" i="2" s="1"/>
  <c r="J1829" i="2"/>
  <c r="K1829" i="2" s="1"/>
  <c r="J1830" i="2"/>
  <c r="K1830" i="2" s="1"/>
  <c r="J1831" i="2"/>
  <c r="K1831" i="2" s="1"/>
  <c r="L1831" i="2" s="1"/>
  <c r="N1831" i="2" s="1"/>
  <c r="J1832" i="2"/>
  <c r="K1832" i="2" s="1"/>
  <c r="L1832" i="2" s="1"/>
  <c r="N1832" i="2" s="1"/>
  <c r="J1833" i="2"/>
  <c r="K1833" i="2" s="1"/>
  <c r="L1833" i="2" s="1"/>
  <c r="N1833" i="2" s="1"/>
  <c r="J1834" i="2"/>
  <c r="K1834" i="2" s="1"/>
  <c r="J1835" i="2"/>
  <c r="K1835" i="2" s="1"/>
  <c r="L1835" i="2" s="1"/>
  <c r="N1835" i="2" s="1"/>
  <c r="J1836" i="2"/>
  <c r="K1836" i="2" s="1"/>
  <c r="L1836" i="2" s="1"/>
  <c r="N1836" i="2" s="1"/>
  <c r="J1837" i="2"/>
  <c r="K1837" i="2" s="1"/>
  <c r="L1837" i="2" s="1"/>
  <c r="N1837" i="2" s="1"/>
  <c r="J1838" i="2"/>
  <c r="K1838" i="2" s="1"/>
  <c r="J1839" i="2"/>
  <c r="K1839" i="2" s="1"/>
  <c r="L1839" i="2" s="1"/>
  <c r="N1839" i="2" s="1"/>
  <c r="J1840" i="2"/>
  <c r="K1840" i="2" s="1"/>
  <c r="L1840" i="2" s="1"/>
  <c r="N1840" i="2" s="1"/>
  <c r="J1841" i="2"/>
  <c r="K1841" i="2" s="1"/>
  <c r="L1841" i="2" s="1"/>
  <c r="N1841" i="2" s="1"/>
  <c r="J1842" i="2"/>
  <c r="K1842" i="2" s="1"/>
  <c r="J1843" i="2"/>
  <c r="K1843" i="2" s="1"/>
  <c r="L1843" i="2" s="1"/>
  <c r="N1843" i="2" s="1"/>
  <c r="J1844" i="2"/>
  <c r="K1844" i="2" s="1"/>
  <c r="L1844" i="2" s="1"/>
  <c r="N1844" i="2" s="1"/>
  <c r="J1845" i="2"/>
  <c r="K1845" i="2" s="1"/>
  <c r="J1846" i="2"/>
  <c r="K1846" i="2" s="1"/>
  <c r="L1846" i="2" s="1"/>
  <c r="N1846" i="2" s="1"/>
  <c r="J1847" i="2"/>
  <c r="K1847" i="2" s="1"/>
  <c r="J1848" i="2"/>
  <c r="K1848" i="2" s="1"/>
  <c r="L1848" i="2" s="1"/>
  <c r="N1848" i="2" s="1"/>
  <c r="J1849" i="2"/>
  <c r="K1849" i="2" s="1"/>
  <c r="L1849" i="2" s="1"/>
  <c r="N1849" i="2" s="1"/>
  <c r="J1850" i="2"/>
  <c r="K1850" i="2" s="1"/>
  <c r="L1850" i="2" s="1"/>
  <c r="N1850" i="2" s="1"/>
  <c r="J1851" i="2"/>
  <c r="K1851" i="2" s="1"/>
  <c r="J1852" i="2"/>
  <c r="K1852" i="2" s="1"/>
  <c r="L1852" i="2" s="1"/>
  <c r="N1852" i="2" s="1"/>
  <c r="J1853" i="2"/>
  <c r="K1853" i="2" s="1"/>
  <c r="J1854" i="2"/>
  <c r="K1854" i="2" s="1"/>
  <c r="J1855" i="2"/>
  <c r="K1855" i="2" s="1"/>
  <c r="L1855" i="2" s="1"/>
  <c r="N1855" i="2" s="1"/>
  <c r="J1856" i="2"/>
  <c r="K1856" i="2" s="1"/>
  <c r="J1857" i="2"/>
  <c r="K1857" i="2" s="1"/>
  <c r="J1858" i="2"/>
  <c r="K1858" i="2" s="1"/>
  <c r="L1858" i="2" s="1"/>
  <c r="N1858" i="2" s="1"/>
  <c r="J1859" i="2"/>
  <c r="K1859" i="2" s="1"/>
  <c r="J1860" i="2"/>
  <c r="K1860" i="2" s="1"/>
  <c r="L1860" i="2" s="1"/>
  <c r="N1860" i="2" s="1"/>
  <c r="J1861" i="2"/>
  <c r="K1861" i="2" s="1"/>
  <c r="L1861" i="2" s="1"/>
  <c r="N1861" i="2" s="1"/>
  <c r="J1862" i="2"/>
  <c r="K1862" i="2" s="1"/>
  <c r="J1863" i="2"/>
  <c r="K1863" i="2" s="1"/>
  <c r="J1864" i="2"/>
  <c r="K1864" i="2" s="1"/>
  <c r="L1864" i="2" s="1"/>
  <c r="N1864" i="2" s="1"/>
  <c r="J1865" i="2"/>
  <c r="K1865" i="2" s="1"/>
  <c r="L1865" i="2" s="1"/>
  <c r="N1865" i="2" s="1"/>
  <c r="J1866" i="2"/>
  <c r="K1866" i="2" s="1"/>
  <c r="L1866" i="2" s="1"/>
  <c r="N1866" i="2" s="1"/>
  <c r="J1867" i="2"/>
  <c r="K1867" i="2" s="1"/>
  <c r="J1868" i="2"/>
  <c r="K1868" i="2" s="1"/>
  <c r="L1868" i="2" s="1"/>
  <c r="N1868" i="2" s="1"/>
  <c r="J1869" i="2"/>
  <c r="K1869" i="2" s="1"/>
  <c r="L1869" i="2" s="1"/>
  <c r="N1869" i="2" s="1"/>
  <c r="J1870" i="2"/>
  <c r="K1870" i="2" s="1"/>
  <c r="J1871" i="2"/>
  <c r="K1871" i="2" s="1"/>
  <c r="L1871" i="2" s="1"/>
  <c r="N1871" i="2" s="1"/>
  <c r="J1872" i="2"/>
  <c r="K1872" i="2" s="1"/>
  <c r="L1872" i="2" s="1"/>
  <c r="N1872" i="2" s="1"/>
  <c r="J1873" i="2"/>
  <c r="K1873" i="2" s="1"/>
  <c r="L1873" i="2" s="1"/>
  <c r="N1873" i="2" s="1"/>
  <c r="J1874" i="2"/>
  <c r="K1874" i="2" s="1"/>
  <c r="J1875" i="2"/>
  <c r="K1875" i="2" s="1"/>
  <c r="L1875" i="2" s="1"/>
  <c r="N1875" i="2" s="1"/>
  <c r="J1876" i="2"/>
  <c r="K1876" i="2" s="1"/>
  <c r="J1877" i="2"/>
  <c r="K1877" i="2" s="1"/>
  <c r="J1878" i="2"/>
  <c r="K1878" i="2" s="1"/>
  <c r="L1878" i="2" s="1"/>
  <c r="N1878" i="2" s="1"/>
  <c r="J1879" i="2"/>
  <c r="K1879" i="2" s="1"/>
  <c r="J1880" i="2"/>
  <c r="K1880" i="2" s="1"/>
  <c r="L1880" i="2" s="1"/>
  <c r="N1880" i="2" s="1"/>
  <c r="J1881" i="2"/>
  <c r="K1881" i="2" s="1"/>
  <c r="L1881" i="2" s="1"/>
  <c r="N1881" i="2" s="1"/>
  <c r="J1882" i="2"/>
  <c r="K1882" i="2" s="1"/>
  <c r="L1882" i="2" s="1"/>
  <c r="N1882" i="2" s="1"/>
  <c r="J1883" i="2"/>
  <c r="K1883" i="2" s="1"/>
  <c r="J1884" i="2"/>
  <c r="K1884" i="2" s="1"/>
  <c r="J1885" i="2"/>
  <c r="K1885" i="2" s="1"/>
  <c r="L1885" i="2" s="1"/>
  <c r="N1885" i="2" s="1"/>
  <c r="J1886" i="2"/>
  <c r="K1886" i="2" s="1"/>
  <c r="L1886" i="2" s="1"/>
  <c r="N1886" i="2" s="1"/>
  <c r="J1887" i="2"/>
  <c r="K1887" i="2" s="1"/>
  <c r="J1888" i="2"/>
  <c r="K1888" i="2" s="1"/>
  <c r="L1888" i="2" s="1"/>
  <c r="N1888" i="2" s="1"/>
  <c r="J1889" i="2"/>
  <c r="K1889" i="2" s="1"/>
  <c r="J1890" i="2"/>
  <c r="K1890" i="2" s="1"/>
  <c r="L1890" i="2" s="1"/>
  <c r="N1890" i="2" s="1"/>
  <c r="J1891" i="2"/>
  <c r="K1891" i="2" s="1"/>
  <c r="J1892" i="2"/>
  <c r="K1892" i="2" s="1"/>
  <c r="L1892" i="2" s="1"/>
  <c r="N1892" i="2" s="1"/>
  <c r="J1893" i="2"/>
  <c r="K1893" i="2" s="1"/>
  <c r="L1893" i="2" s="1"/>
  <c r="N1893" i="2" s="1"/>
  <c r="J1894" i="2"/>
  <c r="K1894" i="2" s="1"/>
  <c r="J1895" i="2"/>
  <c r="K1895" i="2" s="1"/>
  <c r="L1895" i="2" s="1"/>
  <c r="N1895" i="2" s="1"/>
  <c r="J1896" i="2"/>
  <c r="K1896" i="2" s="1"/>
  <c r="L1896" i="2" s="1"/>
  <c r="N1896" i="2" s="1"/>
  <c r="J1897" i="2"/>
  <c r="K1897" i="2" s="1"/>
  <c r="L1897" i="2" s="1"/>
  <c r="N1897" i="2" s="1"/>
  <c r="J1898" i="2"/>
  <c r="K1898" i="2" s="1"/>
  <c r="J1899" i="2"/>
  <c r="K1899" i="2" s="1"/>
  <c r="L1899" i="2" s="1"/>
  <c r="N1899" i="2" s="1"/>
  <c r="J1900" i="2"/>
  <c r="K1900" i="2" s="1"/>
  <c r="L1900" i="2" s="1"/>
  <c r="N1900" i="2" s="1"/>
  <c r="J1901" i="2"/>
  <c r="K1901" i="2" s="1"/>
  <c r="L1901" i="2" s="1"/>
  <c r="N1901" i="2" s="1"/>
  <c r="J1902" i="2"/>
  <c r="K1902" i="2" s="1"/>
  <c r="J1903" i="2"/>
  <c r="K1903" i="2" s="1"/>
  <c r="L1903" i="2" s="1"/>
  <c r="N1903" i="2" s="1"/>
  <c r="J1904" i="2"/>
  <c r="K1904" i="2" s="1"/>
  <c r="L1904" i="2" s="1"/>
  <c r="N1904" i="2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41" i="3"/>
  <c r="N245" i="3"/>
  <c r="N129" i="3"/>
  <c r="N212" i="3"/>
  <c r="N147" i="3"/>
  <c r="N135" i="3"/>
  <c r="N152" i="3"/>
  <c r="N163" i="3"/>
  <c r="N237" i="3"/>
  <c r="N207" i="3"/>
  <c r="N239" i="3"/>
  <c r="N252" i="3"/>
  <c r="N236" i="3"/>
  <c r="N211" i="3"/>
  <c r="N229" i="3"/>
  <c r="N266" i="3"/>
  <c r="N224" i="3"/>
  <c r="N198" i="3"/>
  <c r="N214" i="3"/>
  <c r="N127" i="3"/>
  <c r="N240" i="3"/>
  <c r="N126" i="3"/>
  <c r="N191" i="3"/>
  <c r="N188" i="3"/>
  <c r="N249" i="3"/>
  <c r="N151" i="3"/>
  <c r="N246" i="3"/>
  <c r="N203" i="3"/>
  <c r="N143" i="3"/>
  <c r="N124" i="3"/>
  <c r="N205" i="3"/>
  <c r="N247" i="3"/>
  <c r="N145" i="3"/>
  <c r="N219" i="3"/>
  <c r="N148" i="3"/>
  <c r="N185" i="3"/>
  <c r="N194" i="3"/>
  <c r="N241" i="3"/>
  <c r="N142" i="3"/>
  <c r="N164" i="3"/>
  <c r="N264" i="3"/>
  <c r="N222" i="3"/>
  <c r="N234" i="3"/>
  <c r="N228" i="3"/>
  <c r="N206" i="3"/>
  <c r="N173" i="3"/>
  <c r="N180" i="3"/>
  <c r="N217" i="3"/>
  <c r="N216" i="3"/>
  <c r="N189" i="3"/>
  <c r="N192" i="3"/>
  <c r="N169" i="3"/>
  <c r="N195" i="3"/>
  <c r="N156" i="3"/>
  <c r="N256" i="3"/>
  <c r="N265" i="3"/>
  <c r="N210" i="3"/>
  <c r="N177" i="3"/>
  <c r="N260" i="3"/>
  <c r="N196" i="3"/>
  <c r="N235" i="3"/>
  <c r="N181" i="3"/>
  <c r="N165" i="3"/>
  <c r="N123" i="3"/>
  <c r="N159" i="3"/>
  <c r="N122" i="3"/>
  <c r="N158" i="3"/>
  <c r="N242" i="3"/>
  <c r="N178" i="3"/>
  <c r="N133" i="3"/>
  <c r="N128" i="3"/>
  <c r="N208" i="3"/>
  <c r="N268" i="3"/>
  <c r="N170" i="3"/>
  <c r="N262" i="3"/>
  <c r="N168" i="3"/>
  <c r="N150" i="3"/>
  <c r="N263" i="3"/>
  <c r="N160" i="3"/>
  <c r="N248" i="3"/>
  <c r="N193" i="3"/>
  <c r="N171" i="3"/>
  <c r="N257" i="3"/>
  <c r="N225" i="3"/>
  <c r="N121" i="3"/>
  <c r="N258" i="3"/>
  <c r="N183" i="3"/>
  <c r="N139" i="3"/>
  <c r="N157" i="3"/>
  <c r="N137" i="3"/>
  <c r="N209" i="3"/>
  <c r="N167" i="3"/>
  <c r="N134" i="3"/>
  <c r="N172" i="3"/>
  <c r="N201" i="3"/>
  <c r="N144" i="3"/>
  <c r="N125" i="3"/>
  <c r="N202" i="3"/>
  <c r="N230" i="3"/>
  <c r="N251" i="3"/>
  <c r="N176" i="3"/>
  <c r="N223" i="3"/>
  <c r="N197" i="3"/>
  <c r="N136" i="3"/>
  <c r="N218" i="3"/>
  <c r="N187" i="3"/>
  <c r="N261" i="3"/>
  <c r="N226" i="3"/>
  <c r="N200" i="3"/>
  <c r="N204" i="3"/>
  <c r="N174" i="3"/>
  <c r="N184" i="3"/>
  <c r="N220" i="3"/>
  <c r="N190" i="3"/>
  <c r="N232" i="3"/>
  <c r="N161" i="3"/>
  <c r="N255" i="3"/>
  <c r="N233" i="3"/>
  <c r="N166" i="3"/>
  <c r="N182" i="3"/>
  <c r="N162" i="3"/>
  <c r="N259" i="3"/>
  <c r="N267" i="3"/>
  <c r="N132" i="3"/>
  <c r="N238" i="3"/>
  <c r="N130" i="3"/>
  <c r="N138" i="3"/>
  <c r="N199" i="3"/>
  <c r="N175" i="3"/>
  <c r="N253" i="3"/>
  <c r="N227" i="3"/>
  <c r="N153" i="3"/>
  <c r="N215" i="3"/>
  <c r="N243" i="3"/>
  <c r="N231" i="3"/>
  <c r="N149" i="3"/>
  <c r="N179" i="3"/>
  <c r="N254" i="3"/>
  <c r="N186" i="3"/>
  <c r="N244" i="3"/>
  <c r="N140" i="3"/>
  <c r="N213" i="3"/>
  <c r="N221" i="3"/>
  <c r="N131" i="3"/>
  <c r="N155" i="3"/>
  <c r="N146" i="3"/>
  <c r="N154" i="3"/>
  <c r="N250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L1732" i="2" l="1"/>
  <c r="N1732" i="2" s="1"/>
  <c r="L701" i="3"/>
  <c r="M701" i="3" s="1"/>
  <c r="L1859" i="2"/>
  <c r="N1859" i="2" s="1"/>
  <c r="L753" i="3"/>
  <c r="M753" i="3" s="1"/>
  <c r="L1877" i="2"/>
  <c r="N1877" i="2" s="1"/>
  <c r="L760" i="3"/>
  <c r="M760" i="3" s="1"/>
  <c r="L1853" i="2"/>
  <c r="N1853" i="2" s="1"/>
  <c r="L749" i="3"/>
  <c r="M749" i="3" s="1"/>
  <c r="L1845" i="2"/>
  <c r="N1845" i="2" s="1"/>
  <c r="L746" i="3"/>
  <c r="M746" i="3" s="1"/>
  <c r="L1829" i="2"/>
  <c r="N1829" i="2" s="1"/>
  <c r="L741" i="3"/>
  <c r="M741" i="3" s="1"/>
  <c r="L1821" i="2"/>
  <c r="N1821" i="2" s="1"/>
  <c r="L738" i="3"/>
  <c r="M738" i="3" s="1"/>
  <c r="L1813" i="2"/>
  <c r="N1813" i="2" s="1"/>
  <c r="L735" i="3"/>
  <c r="M735" i="3" s="1"/>
  <c r="L1805" i="2"/>
  <c r="N1805" i="2" s="1"/>
  <c r="L731" i="3"/>
  <c r="M731" i="3" s="1"/>
  <c r="L1781" i="2"/>
  <c r="N1781" i="2" s="1"/>
  <c r="L721" i="3"/>
  <c r="M721" i="3" s="1"/>
  <c r="L1733" i="2"/>
  <c r="N1733" i="2" s="1"/>
  <c r="L702" i="3"/>
  <c r="M702" i="3" s="1"/>
  <c r="L1717" i="2"/>
  <c r="N1717" i="2" s="1"/>
  <c r="L696" i="3"/>
  <c r="M696" i="3" s="1"/>
  <c r="L1701" i="2"/>
  <c r="N1701" i="2" s="1"/>
  <c r="L689" i="3"/>
  <c r="M689" i="3" s="1"/>
  <c r="L1669" i="2"/>
  <c r="N1669" i="2" s="1"/>
  <c r="L678" i="3"/>
  <c r="M678" i="3" s="1"/>
  <c r="L1613" i="2"/>
  <c r="N1613" i="2" s="1"/>
  <c r="L658" i="3"/>
  <c r="M658" i="3" s="1"/>
  <c r="L1605" i="2"/>
  <c r="N1605" i="2" s="1"/>
  <c r="L654" i="3"/>
  <c r="M654" i="3" s="1"/>
  <c r="L1573" i="2"/>
  <c r="N1573" i="2" s="1"/>
  <c r="L640" i="3"/>
  <c r="M640" i="3" s="1"/>
  <c r="L1541" i="2"/>
  <c r="N1541" i="2" s="1"/>
  <c r="L627" i="3"/>
  <c r="M627" i="3" s="1"/>
  <c r="L1501" i="2"/>
  <c r="N1501" i="2" s="1"/>
  <c r="L610" i="3"/>
  <c r="M610" i="3" s="1"/>
  <c r="L1477" i="2"/>
  <c r="N1477" i="2" s="1"/>
  <c r="L601" i="3"/>
  <c r="M601" i="3" s="1"/>
  <c r="L1461" i="2"/>
  <c r="N1461" i="2" s="1"/>
  <c r="L596" i="3"/>
  <c r="M596" i="3" s="1"/>
  <c r="L1445" i="2"/>
  <c r="N1445" i="2" s="1"/>
  <c r="L589" i="3"/>
  <c r="M589" i="3" s="1"/>
  <c r="L1429" i="2"/>
  <c r="N1429" i="2" s="1"/>
  <c r="L583" i="3"/>
  <c r="M583" i="3" s="1"/>
  <c r="L1421" i="2"/>
  <c r="N1421" i="2" s="1"/>
  <c r="L578" i="3"/>
  <c r="M578" i="3" s="1"/>
  <c r="L1405" i="2"/>
  <c r="N1405" i="2" s="1"/>
  <c r="L570" i="3"/>
  <c r="M570" i="3" s="1"/>
  <c r="L1365" i="2"/>
  <c r="N1365" i="2" s="1"/>
  <c r="L554" i="3"/>
  <c r="M554" i="3" s="1"/>
  <c r="L1333" i="2"/>
  <c r="N1333" i="2" s="1"/>
  <c r="L542" i="3"/>
  <c r="M542" i="3" s="1"/>
  <c r="L1325" i="2"/>
  <c r="N1325" i="2" s="1"/>
  <c r="L540" i="3"/>
  <c r="M540" i="3" s="1"/>
  <c r="L1301" i="2"/>
  <c r="N1301" i="2" s="1"/>
  <c r="L532" i="3"/>
  <c r="M532" i="3" s="1"/>
  <c r="L1293" i="2"/>
  <c r="N1293" i="2" s="1"/>
  <c r="L529" i="3"/>
  <c r="M529" i="3" s="1"/>
  <c r="L1285" i="2"/>
  <c r="N1285" i="2" s="1"/>
  <c r="L524" i="3"/>
  <c r="M524" i="3" s="1"/>
  <c r="L1261" i="2"/>
  <c r="N1261" i="2" s="1"/>
  <c r="L515" i="3"/>
  <c r="M515" i="3" s="1"/>
  <c r="L1221" i="2"/>
  <c r="N1221" i="2" s="1"/>
  <c r="L495" i="3"/>
  <c r="M495" i="3" s="1"/>
  <c r="L1213" i="2"/>
  <c r="N1213" i="2" s="1"/>
  <c r="L492" i="3"/>
  <c r="M492" i="3" s="1"/>
  <c r="L1205" i="2"/>
  <c r="N1205" i="2" s="1"/>
  <c r="L489" i="3"/>
  <c r="M489" i="3" s="1"/>
  <c r="L1197" i="2"/>
  <c r="N1197" i="2" s="1"/>
  <c r="L485" i="3"/>
  <c r="M485" i="3" s="1"/>
  <c r="L1189" i="2"/>
  <c r="N1189" i="2" s="1"/>
  <c r="L480" i="3"/>
  <c r="M480" i="3" s="1"/>
  <c r="L1181" i="2"/>
  <c r="N1181" i="2" s="1"/>
  <c r="L478" i="3"/>
  <c r="M478" i="3" s="1"/>
  <c r="L1173" i="2"/>
  <c r="N1173" i="2" s="1"/>
  <c r="L475" i="3"/>
  <c r="M475" i="3" s="1"/>
  <c r="L1149" i="2"/>
  <c r="N1149" i="2" s="1"/>
  <c r="L463" i="3"/>
  <c r="M463" i="3" s="1"/>
  <c r="L1085" i="2"/>
  <c r="N1085" i="2" s="1"/>
  <c r="L434" i="3"/>
  <c r="M434" i="3" s="1"/>
  <c r="L1069" i="2"/>
  <c r="N1069" i="2" s="1"/>
  <c r="L427" i="3"/>
  <c r="M427" i="3" s="1"/>
  <c r="L1061" i="2"/>
  <c r="N1061" i="2" s="1"/>
  <c r="L423" i="3"/>
  <c r="M423" i="3" s="1"/>
  <c r="L1053" i="2"/>
  <c r="N1053" i="2" s="1"/>
  <c r="L420" i="3"/>
  <c r="M420" i="3" s="1"/>
  <c r="L1045" i="2"/>
  <c r="N1045" i="2" s="1"/>
  <c r="L417" i="3"/>
  <c r="M417" i="3" s="1"/>
  <c r="L1037" i="2"/>
  <c r="N1037" i="2" s="1"/>
  <c r="L412" i="3"/>
  <c r="M412" i="3" s="1"/>
  <c r="L997" i="2"/>
  <c r="N997" i="2" s="1"/>
  <c r="L396" i="3"/>
  <c r="M396" i="3" s="1"/>
  <c r="L981" i="2"/>
  <c r="N981" i="2" s="1"/>
  <c r="L389" i="3"/>
  <c r="M389" i="3" s="1"/>
  <c r="L965" i="2"/>
  <c r="N965" i="2" s="1"/>
  <c r="L379" i="3"/>
  <c r="M379" i="3" s="1"/>
  <c r="L957" i="2"/>
  <c r="N957" i="2" s="1"/>
  <c r="L374" i="3"/>
  <c r="M374" i="3" s="1"/>
  <c r="L909" i="2"/>
  <c r="N909" i="2" s="1"/>
  <c r="L357" i="3"/>
  <c r="M357" i="3" s="1"/>
  <c r="L901" i="2"/>
  <c r="N901" i="2" s="1"/>
  <c r="L355" i="3"/>
  <c r="M355" i="3" s="1"/>
  <c r="L893" i="2"/>
  <c r="N893" i="2" s="1"/>
  <c r="L351" i="3"/>
  <c r="M351" i="3" s="1"/>
  <c r="L877" i="2"/>
  <c r="N877" i="2" s="1"/>
  <c r="L343" i="3"/>
  <c r="M343" i="3" s="1"/>
  <c r="L869" i="2"/>
  <c r="N869" i="2" s="1"/>
  <c r="L340" i="3"/>
  <c r="M340" i="3" s="1"/>
  <c r="L829" i="2"/>
  <c r="N829" i="2" s="1"/>
  <c r="L326" i="3"/>
  <c r="M326" i="3" s="1"/>
  <c r="L813" i="2"/>
  <c r="N813" i="2" s="1"/>
  <c r="L321" i="3"/>
  <c r="M321" i="3" s="1"/>
  <c r="L805" i="2"/>
  <c r="N805" i="2" s="1"/>
  <c r="L318" i="3"/>
  <c r="M318" i="3" s="1"/>
  <c r="L781" i="2"/>
  <c r="N781" i="2" s="1"/>
  <c r="L308" i="3"/>
  <c r="M308" i="3" s="1"/>
  <c r="L733" i="2"/>
  <c r="N733" i="2" s="1"/>
  <c r="L292" i="3"/>
  <c r="M292" i="3" s="1"/>
  <c r="L725" i="2"/>
  <c r="N725" i="2" s="1"/>
  <c r="L288" i="3"/>
  <c r="M288" i="3" s="1"/>
  <c r="L717" i="2"/>
  <c r="N717" i="2" s="1"/>
  <c r="L284" i="3"/>
  <c r="M284" i="3" s="1"/>
  <c r="L693" i="2"/>
  <c r="N693" i="2" s="1"/>
  <c r="L272" i="3"/>
  <c r="M272" i="3" s="1"/>
  <c r="L685" i="2"/>
  <c r="N685" i="2" s="1"/>
  <c r="L269" i="3"/>
  <c r="M269" i="3" s="1"/>
  <c r="L669" i="2"/>
  <c r="N669" i="2" s="1"/>
  <c r="L131" i="3"/>
  <c r="M131" i="3" s="1"/>
  <c r="L661" i="2"/>
  <c r="N661" i="2" s="1"/>
  <c r="L244" i="3"/>
  <c r="M244" i="3" s="1"/>
  <c r="L645" i="2"/>
  <c r="N645" i="2" s="1"/>
  <c r="L215" i="3"/>
  <c r="M215" i="3" s="1"/>
  <c r="L637" i="2"/>
  <c r="N637" i="2" s="1"/>
  <c r="L175" i="3"/>
  <c r="M175" i="3" s="1"/>
  <c r="L629" i="2"/>
  <c r="N629" i="2" s="1"/>
  <c r="L138" i="3"/>
  <c r="M138" i="3" s="1"/>
  <c r="L613" i="2"/>
  <c r="N613" i="2" s="1"/>
  <c r="L166" i="3"/>
  <c r="M166" i="3" s="1"/>
  <c r="L605" i="2"/>
  <c r="N605" i="2" s="1"/>
  <c r="L161" i="3"/>
  <c r="M161" i="3" s="1"/>
  <c r="L589" i="2"/>
  <c r="N589" i="2" s="1"/>
  <c r="L174" i="3"/>
  <c r="M174" i="3" s="1"/>
  <c r="L565" i="2"/>
  <c r="N565" i="2" s="1"/>
  <c r="L251" i="3"/>
  <c r="M251" i="3" s="1"/>
  <c r="L501" i="2"/>
  <c r="N501" i="2" s="1"/>
  <c r="L262" i="3"/>
  <c r="M262" i="3" s="1"/>
  <c r="L485" i="2"/>
  <c r="N485" i="2" s="1"/>
  <c r="L178" i="3"/>
  <c r="M178" i="3" s="1"/>
  <c r="L477" i="2"/>
  <c r="N477" i="2" s="1"/>
  <c r="L122" i="3"/>
  <c r="M122" i="3" s="1"/>
  <c r="L445" i="2"/>
  <c r="N445" i="2" s="1"/>
  <c r="L169" i="3"/>
  <c r="M169" i="3" s="1"/>
  <c r="L437" i="2"/>
  <c r="N437" i="2" s="1"/>
  <c r="L217" i="3"/>
  <c r="M217" i="3" s="1"/>
  <c r="L405" i="2"/>
  <c r="N405" i="2" s="1"/>
  <c r="L185" i="3"/>
  <c r="M185" i="3" s="1"/>
  <c r="L365" i="2"/>
  <c r="N365" i="2" s="1"/>
  <c r="L214" i="3"/>
  <c r="M214" i="3" s="1"/>
  <c r="L325" i="2"/>
  <c r="N325" i="2" s="1"/>
  <c r="L129" i="3"/>
  <c r="M129" i="3" s="1"/>
  <c r="L285" i="2"/>
  <c r="N285" i="2" s="1"/>
  <c r="L109" i="3"/>
  <c r="M109" i="3" s="1"/>
  <c r="L277" i="2"/>
  <c r="N277" i="2" s="1"/>
  <c r="L105" i="3"/>
  <c r="M105" i="3" s="1"/>
  <c r="L261" i="2"/>
  <c r="N261" i="2" s="1"/>
  <c r="L100" i="3"/>
  <c r="M100" i="3" s="1"/>
  <c r="L253" i="2"/>
  <c r="N253" i="2" s="1"/>
  <c r="L97" i="3"/>
  <c r="M97" i="3" s="1"/>
  <c r="L221" i="2"/>
  <c r="N221" i="2" s="1"/>
  <c r="L83" i="3"/>
  <c r="M83" i="3" s="1"/>
  <c r="L213" i="2"/>
  <c r="N213" i="2" s="1"/>
  <c r="L80" i="3"/>
  <c r="M80" i="3" s="1"/>
  <c r="L173" i="2"/>
  <c r="N173" i="2" s="1"/>
  <c r="L66" i="3"/>
  <c r="M66" i="3" s="1"/>
  <c r="L117" i="2"/>
  <c r="N117" i="2" s="1"/>
  <c r="L47" i="3"/>
  <c r="M47" i="3" s="1"/>
  <c r="L101" i="2"/>
  <c r="N101" i="2" s="1"/>
  <c r="L41" i="3"/>
  <c r="M41" i="3" s="1"/>
  <c r="L61" i="2"/>
  <c r="N61" i="2" s="1"/>
  <c r="L25" i="3"/>
  <c r="M25" i="3" s="1"/>
  <c r="L53" i="2"/>
  <c r="N53" i="2" s="1"/>
  <c r="L23" i="3"/>
  <c r="M23" i="3" s="1"/>
  <c r="L45" i="2"/>
  <c r="N45" i="2" s="1"/>
  <c r="L20" i="3"/>
  <c r="M20" i="3" s="1"/>
  <c r="L29" i="2"/>
  <c r="N29" i="2" s="1"/>
  <c r="L14" i="3"/>
  <c r="M14" i="3" s="1"/>
  <c r="L21" i="2"/>
  <c r="N21" i="2" s="1"/>
  <c r="L11" i="3"/>
  <c r="M11" i="3" s="1"/>
  <c r="L13" i="2"/>
  <c r="N13" i="2" s="1"/>
  <c r="L7" i="3"/>
  <c r="M7" i="3" s="1"/>
  <c r="L5" i="2"/>
  <c r="N5" i="2" s="1"/>
  <c r="L1884" i="2"/>
  <c r="N1884" i="2" s="1"/>
  <c r="L763" i="3"/>
  <c r="M763" i="3" s="1"/>
  <c r="L1724" i="2"/>
  <c r="N1724" i="2" s="1"/>
  <c r="L699" i="3"/>
  <c r="M699" i="3" s="1"/>
  <c r="L1684" i="2"/>
  <c r="N1684" i="2" s="1"/>
  <c r="L682" i="3"/>
  <c r="M682" i="3" s="1"/>
  <c r="L1676" i="2"/>
  <c r="N1676" i="2" s="1"/>
  <c r="L680" i="3"/>
  <c r="M680" i="3" s="1"/>
  <c r="L1636" i="2"/>
  <c r="N1636" i="2" s="1"/>
  <c r="L666" i="3"/>
  <c r="M666" i="3" s="1"/>
  <c r="L1620" i="2"/>
  <c r="N1620" i="2" s="1"/>
  <c r="L660" i="3"/>
  <c r="M660" i="3" s="1"/>
  <c r="L1762" i="2"/>
  <c r="N1762" i="2" s="1"/>
  <c r="L714" i="3"/>
  <c r="M714" i="3" s="1"/>
  <c r="L1738" i="2"/>
  <c r="N1738" i="2" s="1"/>
  <c r="L704" i="3"/>
  <c r="M704" i="3" s="1"/>
  <c r="L1706" i="2"/>
  <c r="N1706" i="2" s="1"/>
  <c r="L692" i="3"/>
  <c r="M692" i="3" s="1"/>
  <c r="L1610" i="2"/>
  <c r="N1610" i="2" s="1"/>
  <c r="L656" i="3"/>
  <c r="M656" i="3" s="1"/>
  <c r="L1490" i="2"/>
  <c r="N1490" i="2" s="1"/>
  <c r="L605" i="3"/>
  <c r="M605" i="3" s="1"/>
  <c r="L1474" i="2"/>
  <c r="N1474" i="2" s="1"/>
  <c r="L600" i="3"/>
  <c r="M600" i="3" s="1"/>
  <c r="L1466" i="2"/>
  <c r="N1466" i="2" s="1"/>
  <c r="L598" i="3"/>
  <c r="M598" i="3" s="1"/>
  <c r="L1386" i="2"/>
  <c r="N1386" i="2" s="1"/>
  <c r="L563" i="3"/>
  <c r="M563" i="3" s="1"/>
  <c r="L1218" i="2"/>
  <c r="N1218" i="2" s="1"/>
  <c r="L494" i="3"/>
  <c r="M494" i="3" s="1"/>
  <c r="L1170" i="2"/>
  <c r="N1170" i="2" s="1"/>
  <c r="L473" i="3"/>
  <c r="M473" i="3" s="1"/>
  <c r="L1090" i="2"/>
  <c r="N1090" i="2" s="1"/>
  <c r="L436" i="3"/>
  <c r="M436" i="3" s="1"/>
  <c r="L1074" i="2"/>
  <c r="N1074" i="2" s="1"/>
  <c r="L429" i="3"/>
  <c r="M429" i="3" s="1"/>
  <c r="L1042" i="2"/>
  <c r="N1042" i="2" s="1"/>
  <c r="L414" i="3"/>
  <c r="M414" i="3" s="1"/>
  <c r="L1002" i="2"/>
  <c r="N1002" i="2" s="1"/>
  <c r="L399" i="3"/>
  <c r="M399" i="3" s="1"/>
  <c r="L986" i="2"/>
  <c r="N986" i="2" s="1"/>
  <c r="L391" i="3"/>
  <c r="M391" i="3" s="1"/>
  <c r="L898" i="2"/>
  <c r="N898" i="2" s="1"/>
  <c r="L353" i="3"/>
  <c r="M353" i="3" s="1"/>
  <c r="L882" i="2"/>
  <c r="N882" i="2" s="1"/>
  <c r="L345" i="3"/>
  <c r="M345" i="3" s="1"/>
  <c r="L858" i="2"/>
  <c r="N858" i="2" s="1"/>
  <c r="L336" i="3"/>
  <c r="M336" i="3" s="1"/>
  <c r="L842" i="2"/>
  <c r="N842" i="2" s="1"/>
  <c r="L330" i="3"/>
  <c r="M330" i="3" s="1"/>
  <c r="L794" i="2"/>
  <c r="N794" i="2" s="1"/>
  <c r="L314" i="3"/>
  <c r="M314" i="3" s="1"/>
  <c r="L770" i="2"/>
  <c r="N770" i="2" s="1"/>
  <c r="L304" i="3"/>
  <c r="M304" i="3" s="1"/>
  <c r="L746" i="2"/>
  <c r="N746" i="2" s="1"/>
  <c r="L297" i="3"/>
  <c r="M297" i="3" s="1"/>
  <c r="L738" i="2"/>
  <c r="N738" i="2" s="1"/>
  <c r="L294" i="3"/>
  <c r="M294" i="3" s="1"/>
  <c r="L714" i="2"/>
  <c r="N714" i="2" s="1"/>
  <c r="L282" i="3"/>
  <c r="M282" i="3" s="1"/>
  <c r="L690" i="2"/>
  <c r="N690" i="2" s="1"/>
  <c r="L271" i="3"/>
  <c r="M271" i="3" s="1"/>
  <c r="L666" i="2"/>
  <c r="N666" i="2" s="1"/>
  <c r="L213" i="3"/>
  <c r="M213" i="3" s="1"/>
  <c r="L658" i="2"/>
  <c r="N658" i="2" s="1"/>
  <c r="L179" i="3"/>
  <c r="M179" i="3" s="1"/>
  <c r="L642" i="2"/>
  <c r="N642" i="2" s="1"/>
  <c r="L227" i="3"/>
  <c r="M227" i="3" s="1"/>
  <c r="L626" i="2"/>
  <c r="N626" i="2" s="1"/>
  <c r="L238" i="3"/>
  <c r="M238" i="3" s="1"/>
  <c r="L618" i="2"/>
  <c r="N618" i="2" s="1"/>
  <c r="L259" i="3"/>
  <c r="M259" i="3" s="1"/>
  <c r="L578" i="2"/>
  <c r="N578" i="2" s="1"/>
  <c r="L261" i="3"/>
  <c r="M261" i="3" s="1"/>
  <c r="L570" i="2"/>
  <c r="N570" i="2" s="1"/>
  <c r="L223" i="3"/>
  <c r="M223" i="3" s="1"/>
  <c r="L554" i="2"/>
  <c r="N554" i="2" s="1"/>
  <c r="L201" i="3"/>
  <c r="M201" i="3" s="1"/>
  <c r="L546" i="2"/>
  <c r="N546" i="2" s="1"/>
  <c r="L134" i="3"/>
  <c r="M134" i="3" s="1"/>
  <c r="L538" i="2"/>
  <c r="N538" i="2" s="1"/>
  <c r="L209" i="3"/>
  <c r="M209" i="3" s="1"/>
  <c r="L522" i="2"/>
  <c r="N522" i="2" s="1"/>
  <c r="L225" i="3"/>
  <c r="M225" i="3" s="1"/>
  <c r="L514" i="2"/>
  <c r="N514" i="2" s="1"/>
  <c r="L248" i="3"/>
  <c r="M248" i="3" s="1"/>
  <c r="L498" i="2"/>
  <c r="N498" i="2" s="1"/>
  <c r="L268" i="3"/>
  <c r="M268" i="3" s="1"/>
  <c r="L482" i="2"/>
  <c r="N482" i="2" s="1"/>
  <c r="L242" i="3"/>
  <c r="M242" i="3" s="1"/>
  <c r="L466" i="2"/>
  <c r="N466" i="2" s="1"/>
  <c r="L235" i="3"/>
  <c r="M235" i="3" s="1"/>
  <c r="L458" i="2"/>
  <c r="N458" i="2" s="1"/>
  <c r="L260" i="3"/>
  <c r="M260" i="3" s="1"/>
  <c r="L442" i="2"/>
  <c r="N442" i="2" s="1"/>
  <c r="L192" i="3"/>
  <c r="M192" i="3" s="1"/>
  <c r="L426" i="2"/>
  <c r="N426" i="2" s="1"/>
  <c r="L228" i="3"/>
  <c r="M228" i="3" s="1"/>
  <c r="L410" i="2"/>
  <c r="N410" i="2" s="1"/>
  <c r="L241" i="3"/>
  <c r="M241" i="3" s="1"/>
  <c r="L402" i="2"/>
  <c r="N402" i="2" s="1"/>
  <c r="L148" i="3"/>
  <c r="M148" i="3" s="1"/>
  <c r="L386" i="2"/>
  <c r="N386" i="2" s="1"/>
  <c r="L143" i="3"/>
  <c r="M143" i="3" s="1"/>
  <c r="L378" i="2"/>
  <c r="N378" i="2" s="1"/>
  <c r="L249" i="3"/>
  <c r="M249" i="3" s="1"/>
  <c r="L370" i="2"/>
  <c r="N370" i="2" s="1"/>
  <c r="L240" i="3"/>
  <c r="M240" i="3" s="1"/>
  <c r="L298" i="2"/>
  <c r="N298" i="2" s="1"/>
  <c r="L113" i="3"/>
  <c r="M113" i="3" s="1"/>
  <c r="L282" i="2"/>
  <c r="N282" i="2" s="1"/>
  <c r="L107" i="3"/>
  <c r="M107" i="3" s="1"/>
  <c r="L258" i="2"/>
  <c r="N258" i="2" s="1"/>
  <c r="L99" i="3"/>
  <c r="M99" i="3" s="1"/>
  <c r="L250" i="2"/>
  <c r="N250" i="2" s="1"/>
  <c r="L96" i="3"/>
  <c r="M96" i="3" s="1"/>
  <c r="L242" i="2"/>
  <c r="N242" i="2" s="1"/>
  <c r="L92" i="3"/>
  <c r="M92" i="3" s="1"/>
  <c r="L218" i="2"/>
  <c r="N218" i="2" s="1"/>
  <c r="L82" i="3"/>
  <c r="M82" i="3" s="1"/>
  <c r="L210" i="2"/>
  <c r="N210" i="2" s="1"/>
  <c r="L79" i="3"/>
  <c r="M79" i="3" s="1"/>
  <c r="L194" i="2"/>
  <c r="N194" i="2" s="1"/>
  <c r="L72" i="3"/>
  <c r="M72" i="3" s="1"/>
  <c r="L162" i="2"/>
  <c r="N162" i="2" s="1"/>
  <c r="L62" i="3"/>
  <c r="M62" i="3" s="1"/>
  <c r="L146" i="2"/>
  <c r="N146" i="2" s="1"/>
  <c r="L57" i="3"/>
  <c r="M57" i="3" s="1"/>
  <c r="L130" i="2"/>
  <c r="N130" i="2" s="1"/>
  <c r="L52" i="3"/>
  <c r="M52" i="3" s="1"/>
  <c r="L114" i="2"/>
  <c r="N114" i="2" s="1"/>
  <c r="L46" i="3"/>
  <c r="M46" i="3" s="1"/>
  <c r="L98" i="2"/>
  <c r="N98" i="2" s="1"/>
  <c r="L40" i="3"/>
  <c r="M40" i="3" s="1"/>
  <c r="L90" i="2"/>
  <c r="N90" i="2" s="1"/>
  <c r="L36" i="3"/>
  <c r="M36" i="3" s="1"/>
  <c r="L82" i="2"/>
  <c r="N82" i="2" s="1"/>
  <c r="L34" i="3"/>
  <c r="M34" i="3" s="1"/>
  <c r="L50" i="2"/>
  <c r="N50" i="2" s="1"/>
  <c r="L22" i="3"/>
  <c r="M22" i="3" s="1"/>
  <c r="L42" i="2"/>
  <c r="N42" i="2" s="1"/>
  <c r="L19" i="3"/>
  <c r="M19" i="3" s="1"/>
  <c r="L34" i="2"/>
  <c r="N34" i="2" s="1"/>
  <c r="L16" i="3"/>
  <c r="M16" i="3" s="1"/>
  <c r="L18" i="2"/>
  <c r="N18" i="2" s="1"/>
  <c r="L10" i="3"/>
  <c r="M10" i="3" s="1"/>
  <c r="L1876" i="2"/>
  <c r="N1876" i="2" s="1"/>
  <c r="L759" i="3"/>
  <c r="M759" i="3" s="1"/>
  <c r="L1780" i="2"/>
  <c r="N1780" i="2" s="1"/>
  <c r="L720" i="3"/>
  <c r="M720" i="3" s="1"/>
  <c r="L1891" i="2"/>
  <c r="N1891" i="2" s="1"/>
  <c r="L766" i="3"/>
  <c r="M766" i="3" s="1"/>
  <c r="L1883" i="2"/>
  <c r="N1883" i="2" s="1"/>
  <c r="L762" i="3"/>
  <c r="M762" i="3" s="1"/>
  <c r="L1867" i="2"/>
  <c r="N1867" i="2" s="1"/>
  <c r="L756" i="3"/>
  <c r="M756" i="3" s="1"/>
  <c r="L1851" i="2"/>
  <c r="N1851" i="2" s="1"/>
  <c r="L748" i="3"/>
  <c r="M748" i="3" s="1"/>
  <c r="L1874" i="2"/>
  <c r="N1874" i="2" s="1"/>
  <c r="L758" i="3"/>
  <c r="M758" i="3" s="1"/>
  <c r="L1834" i="2"/>
  <c r="N1834" i="2" s="1"/>
  <c r="L743" i="3"/>
  <c r="M743" i="3" s="1"/>
  <c r="L1746" i="2"/>
  <c r="N1746" i="2" s="1"/>
  <c r="L708" i="3"/>
  <c r="M708" i="3" s="1"/>
  <c r="L1642" i="2"/>
  <c r="N1642" i="2" s="1"/>
  <c r="L669" i="3"/>
  <c r="M669" i="3" s="1"/>
  <c r="L1602" i="2"/>
  <c r="N1602" i="2" s="1"/>
  <c r="L653" i="3"/>
  <c r="M653" i="3" s="1"/>
  <c r="L1530" i="2"/>
  <c r="N1530" i="2" s="1"/>
  <c r="L622" i="3"/>
  <c r="M622" i="3" s="1"/>
  <c r="L1482" i="2"/>
  <c r="N1482" i="2" s="1"/>
  <c r="L603" i="3"/>
  <c r="M603" i="3" s="1"/>
  <c r="L1426" i="2"/>
  <c r="N1426" i="2" s="1"/>
  <c r="L580" i="3"/>
  <c r="M580" i="3" s="1"/>
  <c r="L1346" i="2"/>
  <c r="N1346" i="2" s="1"/>
  <c r="L547" i="3"/>
  <c r="M547" i="3" s="1"/>
  <c r="L1282" i="2"/>
  <c r="N1282" i="2" s="1"/>
  <c r="L523" i="3"/>
  <c r="M523" i="3" s="1"/>
  <c r="L1266" i="2"/>
  <c r="N1266" i="2" s="1"/>
  <c r="L517" i="3"/>
  <c r="M517" i="3" s="1"/>
  <c r="L1234" i="2"/>
  <c r="N1234" i="2" s="1"/>
  <c r="L500" i="3"/>
  <c r="M500" i="3" s="1"/>
  <c r="L1138" i="2"/>
  <c r="N1138" i="2" s="1"/>
  <c r="L459" i="3"/>
  <c r="M459" i="3" s="1"/>
  <c r="L1114" i="2"/>
  <c r="N1114" i="2" s="1"/>
  <c r="L448" i="3"/>
  <c r="M448" i="3" s="1"/>
  <c r="L1098" i="2"/>
  <c r="N1098" i="2" s="1"/>
  <c r="L441" i="3"/>
  <c r="M441" i="3" s="1"/>
  <c r="L1082" i="2"/>
  <c r="N1082" i="2" s="1"/>
  <c r="L431" i="3"/>
  <c r="M431" i="3" s="1"/>
  <c r="L970" i="2"/>
  <c r="N970" i="2" s="1"/>
  <c r="L382" i="3"/>
  <c r="M382" i="3" s="1"/>
  <c r="L962" i="2"/>
  <c r="N962" i="2" s="1"/>
  <c r="L376" i="3"/>
  <c r="M376" i="3" s="1"/>
  <c r="L946" i="2"/>
  <c r="N946" i="2" s="1"/>
  <c r="L370" i="3"/>
  <c r="M370" i="3" s="1"/>
  <c r="L922" i="2"/>
  <c r="N922" i="2" s="1"/>
  <c r="L362" i="3"/>
  <c r="M362" i="3" s="1"/>
  <c r="L890" i="2"/>
  <c r="N890" i="2" s="1"/>
  <c r="L349" i="3"/>
  <c r="M349" i="3" s="1"/>
  <c r="L762" i="2"/>
  <c r="N762" i="2" s="1"/>
  <c r="L302" i="3"/>
  <c r="M302" i="3" s="1"/>
  <c r="L1889" i="2"/>
  <c r="N1889" i="2" s="1"/>
  <c r="L765" i="3"/>
  <c r="M765" i="3" s="1"/>
  <c r="L1857" i="2"/>
  <c r="N1857" i="2" s="1"/>
  <c r="L752" i="3"/>
  <c r="M752" i="3" s="1"/>
  <c r="L1809" i="2"/>
  <c r="N1809" i="2" s="1"/>
  <c r="L733" i="3"/>
  <c r="M733" i="3" s="1"/>
  <c r="L1801" i="2"/>
  <c r="N1801" i="2" s="1"/>
  <c r="L729" i="3"/>
  <c r="M729" i="3" s="1"/>
  <c r="L1793" i="2"/>
  <c r="N1793" i="2" s="1"/>
  <c r="L725" i="3"/>
  <c r="M725" i="3" s="1"/>
  <c r="L1777" i="2"/>
  <c r="N1777" i="2" s="1"/>
  <c r="L719" i="3"/>
  <c r="M719" i="3" s="1"/>
  <c r="L1721" i="2"/>
  <c r="N1721" i="2" s="1"/>
  <c r="L697" i="3"/>
  <c r="M697" i="3" s="1"/>
  <c r="L1689" i="2"/>
  <c r="N1689" i="2" s="1"/>
  <c r="L684" i="3"/>
  <c r="M684" i="3" s="1"/>
  <c r="L1673" i="2"/>
  <c r="N1673" i="2" s="1"/>
  <c r="L679" i="3"/>
  <c r="M679" i="3" s="1"/>
  <c r="L1649" i="2"/>
  <c r="N1649" i="2" s="1"/>
  <c r="L672" i="3"/>
  <c r="M672" i="3" s="1"/>
  <c r="L1641" i="2"/>
  <c r="N1641" i="2" s="1"/>
  <c r="L668" i="3"/>
  <c r="M668" i="3" s="1"/>
  <c r="L1633" i="2"/>
  <c r="N1633" i="2" s="1"/>
  <c r="L665" i="3"/>
  <c r="M665" i="3" s="1"/>
  <c r="L1617" i="2"/>
  <c r="N1617" i="2" s="1"/>
  <c r="L659" i="3"/>
  <c r="M659" i="3" s="1"/>
  <c r="L1593" i="2"/>
  <c r="N1593" i="2" s="1"/>
  <c r="L650" i="3"/>
  <c r="M650" i="3" s="1"/>
  <c r="L1577" i="2"/>
  <c r="N1577" i="2" s="1"/>
  <c r="L642" i="3"/>
  <c r="M642" i="3" s="1"/>
  <c r="L1553" i="2"/>
  <c r="N1553" i="2" s="1"/>
  <c r="L632" i="3"/>
  <c r="M632" i="3" s="1"/>
  <c r="L1505" i="2"/>
  <c r="N1505" i="2" s="1"/>
  <c r="L613" i="3"/>
  <c r="M613" i="3" s="1"/>
  <c r="L1457" i="2"/>
  <c r="N1457" i="2" s="1"/>
  <c r="L595" i="3"/>
  <c r="M595" i="3" s="1"/>
  <c r="L1409" i="2"/>
  <c r="N1409" i="2" s="1"/>
  <c r="L572" i="3"/>
  <c r="M572" i="3" s="1"/>
  <c r="L1401" i="2"/>
  <c r="N1401" i="2" s="1"/>
  <c r="L569" i="3"/>
  <c r="M569" i="3" s="1"/>
  <c r="L1393" i="2"/>
  <c r="N1393" i="2" s="1"/>
  <c r="L566" i="3"/>
  <c r="M566" i="3" s="1"/>
  <c r="L1377" i="2"/>
  <c r="N1377" i="2" s="1"/>
  <c r="L559" i="3"/>
  <c r="M559" i="3" s="1"/>
  <c r="L1361" i="2"/>
  <c r="N1361" i="2" s="1"/>
  <c r="L553" i="3"/>
  <c r="M553" i="3" s="1"/>
  <c r="L1353" i="2"/>
  <c r="N1353" i="2" s="1"/>
  <c r="L550" i="3"/>
  <c r="M550" i="3" s="1"/>
  <c r="L1345" i="2"/>
  <c r="N1345" i="2" s="1"/>
  <c r="L546" i="3"/>
  <c r="M546" i="3" s="1"/>
  <c r="L1329" i="2"/>
  <c r="N1329" i="2" s="1"/>
  <c r="L541" i="3"/>
  <c r="M541" i="3" s="1"/>
  <c r="L1313" i="2"/>
  <c r="N1313" i="2" s="1"/>
  <c r="L536" i="3"/>
  <c r="M536" i="3" s="1"/>
  <c r="L1297" i="2"/>
  <c r="N1297" i="2" s="1"/>
  <c r="L531" i="3"/>
  <c r="M531" i="3" s="1"/>
  <c r="L1289" i="2"/>
  <c r="N1289" i="2" s="1"/>
  <c r="L527" i="3"/>
  <c r="M527" i="3" s="1"/>
  <c r="L1273" i="2"/>
  <c r="N1273" i="2" s="1"/>
  <c r="L520" i="3"/>
  <c r="M520" i="3" s="1"/>
  <c r="L1257" i="2"/>
  <c r="N1257" i="2" s="1"/>
  <c r="L513" i="3"/>
  <c r="M513" i="3" s="1"/>
  <c r="L1249" i="2"/>
  <c r="N1249" i="2" s="1"/>
  <c r="L507" i="3"/>
  <c r="M507" i="3" s="1"/>
  <c r="L1201" i="2"/>
  <c r="N1201" i="2" s="1"/>
  <c r="L488" i="3"/>
  <c r="M488" i="3" s="1"/>
  <c r="L1193" i="2"/>
  <c r="N1193" i="2" s="1"/>
  <c r="L482" i="3"/>
  <c r="M482" i="3" s="1"/>
  <c r="L1185" i="2"/>
  <c r="N1185" i="2" s="1"/>
  <c r="L479" i="3"/>
  <c r="M479" i="3" s="1"/>
  <c r="L1161" i="2"/>
  <c r="N1161" i="2" s="1"/>
  <c r="L469" i="3"/>
  <c r="M469" i="3" s="1"/>
  <c r="L1153" i="2"/>
  <c r="N1153" i="2" s="1"/>
  <c r="L466" i="3"/>
  <c r="M466" i="3" s="1"/>
  <c r="L1145" i="2"/>
  <c r="N1145" i="2" s="1"/>
  <c r="L462" i="3"/>
  <c r="M462" i="3" s="1"/>
  <c r="L1129" i="2"/>
  <c r="N1129" i="2" s="1"/>
  <c r="L455" i="3"/>
  <c r="M455" i="3" s="1"/>
  <c r="L1121" i="2"/>
  <c r="N1121" i="2" s="1"/>
  <c r="L452" i="3"/>
  <c r="M452" i="3" s="1"/>
  <c r="L1113" i="2"/>
  <c r="N1113" i="2" s="1"/>
  <c r="L447" i="3"/>
  <c r="M447" i="3" s="1"/>
  <c r="L1097" i="2"/>
  <c r="N1097" i="2" s="1"/>
  <c r="L440" i="3"/>
  <c r="M440" i="3" s="1"/>
  <c r="L1065" i="2"/>
  <c r="N1065" i="2" s="1"/>
  <c r="L425" i="3"/>
  <c r="M425" i="3" s="1"/>
  <c r="L1057" i="2"/>
  <c r="N1057" i="2" s="1"/>
  <c r="L422" i="3"/>
  <c r="M422" i="3" s="1"/>
  <c r="L1049" i="2"/>
  <c r="N1049" i="2" s="1"/>
  <c r="L419" i="3"/>
  <c r="M419" i="3" s="1"/>
  <c r="L1033" i="2"/>
  <c r="N1033" i="2" s="1"/>
  <c r="L411" i="3"/>
  <c r="M411" i="3" s="1"/>
  <c r="L1025" i="2"/>
  <c r="N1025" i="2" s="1"/>
  <c r="L408" i="3"/>
  <c r="M408" i="3" s="1"/>
  <c r="L993" i="2"/>
  <c r="N993" i="2" s="1"/>
  <c r="L395" i="3"/>
  <c r="M395" i="3" s="1"/>
  <c r="L969" i="2"/>
  <c r="N969" i="2" s="1"/>
  <c r="L381" i="3"/>
  <c r="M381" i="3" s="1"/>
  <c r="L953" i="2"/>
  <c r="N953" i="2" s="1"/>
  <c r="L373" i="3"/>
  <c r="M373" i="3" s="1"/>
  <c r="L905" i="2"/>
  <c r="N905" i="2" s="1"/>
  <c r="L356" i="3"/>
  <c r="M356" i="3" s="1"/>
  <c r="L889" i="2"/>
  <c r="N889" i="2" s="1"/>
  <c r="L348" i="3"/>
  <c r="M348" i="3" s="1"/>
  <c r="L873" i="2"/>
  <c r="N873" i="2" s="1"/>
  <c r="L341" i="3"/>
  <c r="M341" i="3" s="1"/>
  <c r="L825" i="2"/>
  <c r="N825" i="2" s="1"/>
  <c r="L325" i="3"/>
  <c r="M325" i="3" s="1"/>
  <c r="L817" i="2"/>
  <c r="N817" i="2" s="1"/>
  <c r="L322" i="3"/>
  <c r="M322" i="3" s="1"/>
  <c r="L809" i="2"/>
  <c r="N809" i="2" s="1"/>
  <c r="L319" i="3"/>
  <c r="M319" i="3" s="1"/>
  <c r="L801" i="2"/>
  <c r="N801" i="2" s="1"/>
  <c r="L317" i="3"/>
  <c r="M317" i="3" s="1"/>
  <c r="L729" i="2"/>
  <c r="N729" i="2" s="1"/>
  <c r="L290" i="3"/>
  <c r="M290" i="3" s="1"/>
  <c r="L705" i="2"/>
  <c r="N705" i="2" s="1"/>
  <c r="L278" i="3"/>
  <c r="M278" i="3" s="1"/>
  <c r="L697" i="2"/>
  <c r="N697" i="2" s="1"/>
  <c r="L275" i="3"/>
  <c r="M275" i="3" s="1"/>
  <c r="L665" i="2"/>
  <c r="N665" i="2" s="1"/>
  <c r="L140" i="3"/>
  <c r="M140" i="3" s="1"/>
  <c r="L649" i="2"/>
  <c r="N649" i="2" s="1"/>
  <c r="L243" i="3"/>
  <c r="M243" i="3" s="1"/>
  <c r="L633" i="2"/>
  <c r="N633" i="2" s="1"/>
  <c r="L199" i="3"/>
  <c r="M199" i="3" s="1"/>
  <c r="L609" i="2"/>
  <c r="N609" i="2" s="1"/>
  <c r="L233" i="3"/>
  <c r="M233" i="3" s="1"/>
  <c r="L593" i="2"/>
  <c r="N593" i="2" s="1"/>
  <c r="L184" i="3"/>
  <c r="M184" i="3" s="1"/>
  <c r="L577" i="2"/>
  <c r="N577" i="2" s="1"/>
  <c r="L187" i="3"/>
  <c r="M187" i="3" s="1"/>
  <c r="L561" i="2"/>
  <c r="N561" i="2" s="1"/>
  <c r="L202" i="3"/>
  <c r="M202" i="3" s="1"/>
  <c r="L529" i="2"/>
  <c r="N529" i="2" s="1"/>
  <c r="L183" i="3"/>
  <c r="M183" i="3" s="1"/>
  <c r="L521" i="2"/>
  <c r="N521" i="2" s="1"/>
  <c r="L257" i="3"/>
  <c r="M257" i="3" s="1"/>
  <c r="L505" i="2"/>
  <c r="N505" i="2" s="1"/>
  <c r="L168" i="3"/>
  <c r="M168" i="3" s="1"/>
  <c r="L489" i="2"/>
  <c r="N489" i="2" s="1"/>
  <c r="L133" i="3"/>
  <c r="M133" i="3" s="1"/>
  <c r="L473" i="2"/>
  <c r="N473" i="2" s="1"/>
  <c r="L159" i="3"/>
  <c r="M159" i="3" s="1"/>
  <c r="L457" i="2"/>
  <c r="N457" i="2" s="1"/>
  <c r="L177" i="3"/>
  <c r="M177" i="3" s="1"/>
  <c r="L449" i="2"/>
  <c r="N449" i="2" s="1"/>
  <c r="L195" i="3"/>
  <c r="M195" i="3" s="1"/>
  <c r="L441" i="2"/>
  <c r="N441" i="2" s="1"/>
  <c r="L189" i="3"/>
  <c r="M189" i="3" s="1"/>
  <c r="L425" i="2"/>
  <c r="N425" i="2" s="1"/>
  <c r="L234" i="3"/>
  <c r="M234" i="3" s="1"/>
  <c r="L401" i="2"/>
  <c r="N401" i="2" s="1"/>
  <c r="L219" i="3"/>
  <c r="M219" i="3" s="1"/>
  <c r="L203" i="3"/>
  <c r="M203" i="3" s="1"/>
  <c r="L385" i="2"/>
  <c r="N385" i="2" s="1"/>
  <c r="L361" i="2"/>
  <c r="N361" i="2" s="1"/>
  <c r="L224" i="3"/>
  <c r="M224" i="3" s="1"/>
  <c r="L1796" i="2"/>
  <c r="N1796" i="2" s="1"/>
  <c r="L727" i="3"/>
  <c r="M727" i="3" s="1"/>
  <c r="L1756" i="2"/>
  <c r="N1756" i="2" s="1"/>
  <c r="L712" i="3"/>
  <c r="M712" i="3" s="1"/>
  <c r="L1898" i="2"/>
  <c r="N1898" i="2" s="1"/>
  <c r="L768" i="3"/>
  <c r="M768" i="3" s="1"/>
  <c r="L1842" i="2"/>
  <c r="N1842" i="2" s="1"/>
  <c r="L745" i="3"/>
  <c r="M745" i="3" s="1"/>
  <c r="L1802" i="2"/>
  <c r="N1802" i="2" s="1"/>
  <c r="L730" i="3"/>
  <c r="M730" i="3" s="1"/>
  <c r="L1770" i="2"/>
  <c r="N1770" i="2" s="1"/>
  <c r="L717" i="3"/>
  <c r="M717" i="3" s="1"/>
  <c r="L1698" i="2"/>
  <c r="N1698" i="2" s="1"/>
  <c r="L687" i="3"/>
  <c r="M687" i="3" s="1"/>
  <c r="L1666" i="2"/>
  <c r="N1666" i="2" s="1"/>
  <c r="L677" i="3"/>
  <c r="M677" i="3" s="1"/>
  <c r="L1594" i="2"/>
  <c r="N1594" i="2" s="1"/>
  <c r="L651" i="3"/>
  <c r="M651" i="3" s="1"/>
  <c r="L1570" i="2"/>
  <c r="N1570" i="2" s="1"/>
  <c r="L639" i="3"/>
  <c r="M639" i="3" s="1"/>
  <c r="L1856" i="2"/>
  <c r="N1856" i="2" s="1"/>
  <c r="L751" i="3"/>
  <c r="M751" i="3" s="1"/>
  <c r="L1816" i="2"/>
  <c r="N1816" i="2" s="1"/>
  <c r="L736" i="3"/>
  <c r="M736" i="3" s="1"/>
  <c r="L1744" i="2"/>
  <c r="N1744" i="2" s="1"/>
  <c r="L707" i="3"/>
  <c r="M707" i="3" s="1"/>
  <c r="L1680" i="2"/>
  <c r="N1680" i="2" s="1"/>
  <c r="L681" i="3"/>
  <c r="M681" i="3" s="1"/>
  <c r="L1528" i="2"/>
  <c r="N1528" i="2" s="1"/>
  <c r="L621" i="3"/>
  <c r="M621" i="3" s="1"/>
  <c r="L1496" i="2"/>
  <c r="N1496" i="2" s="1"/>
  <c r="L608" i="3"/>
  <c r="M608" i="3" s="1"/>
  <c r="L1480" i="2"/>
  <c r="N1480" i="2" s="1"/>
  <c r="L602" i="3"/>
  <c r="M602" i="3" s="1"/>
  <c r="L1432" i="2"/>
  <c r="N1432" i="2" s="1"/>
  <c r="L585" i="3"/>
  <c r="M585" i="3" s="1"/>
  <c r="L1424" i="2"/>
  <c r="N1424" i="2" s="1"/>
  <c r="L579" i="3"/>
  <c r="M579" i="3" s="1"/>
  <c r="L1400" i="2"/>
  <c r="N1400" i="2" s="1"/>
  <c r="L568" i="3"/>
  <c r="M568" i="3" s="1"/>
  <c r="L1392" i="2"/>
  <c r="N1392" i="2" s="1"/>
  <c r="L565" i="3"/>
  <c r="M565" i="3" s="1"/>
  <c r="L1256" i="2"/>
  <c r="N1256" i="2" s="1"/>
  <c r="L512" i="3"/>
  <c r="M512" i="3" s="1"/>
  <c r="L1248" i="2"/>
  <c r="N1248" i="2" s="1"/>
  <c r="L506" i="3"/>
  <c r="M506" i="3" s="1"/>
  <c r="L1240" i="2"/>
  <c r="N1240" i="2" s="1"/>
  <c r="L503" i="3"/>
  <c r="M503" i="3" s="1"/>
  <c r="L1232" i="2"/>
  <c r="N1232" i="2" s="1"/>
  <c r="L499" i="3"/>
  <c r="M499" i="3" s="1"/>
  <c r="L1216" i="2"/>
  <c r="N1216" i="2" s="1"/>
  <c r="L493" i="3"/>
  <c r="M493" i="3" s="1"/>
  <c r="L1168" i="2"/>
  <c r="N1168" i="2" s="1"/>
  <c r="L472" i="3"/>
  <c r="M472" i="3" s="1"/>
  <c r="L1152" i="2"/>
  <c r="N1152" i="2" s="1"/>
  <c r="L465" i="3"/>
  <c r="M465" i="3" s="1"/>
  <c r="L1144" i="2"/>
  <c r="N1144" i="2" s="1"/>
  <c r="L461" i="3"/>
  <c r="M461" i="3" s="1"/>
  <c r="L1136" i="2"/>
  <c r="N1136" i="2" s="1"/>
  <c r="L458" i="3"/>
  <c r="M458" i="3" s="1"/>
  <c r="L1120" i="2"/>
  <c r="N1120" i="2" s="1"/>
  <c r="L451" i="3"/>
  <c r="M451" i="3" s="1"/>
  <c r="L1104" i="2"/>
  <c r="N1104" i="2" s="1"/>
  <c r="L444" i="3"/>
  <c r="M444" i="3" s="1"/>
  <c r="L1096" i="2"/>
  <c r="N1096" i="2" s="1"/>
  <c r="L439" i="3"/>
  <c r="M439" i="3" s="1"/>
  <c r="L1088" i="2"/>
  <c r="N1088" i="2" s="1"/>
  <c r="L435" i="3"/>
  <c r="M435" i="3" s="1"/>
  <c r="L1048" i="2"/>
  <c r="N1048" i="2" s="1"/>
  <c r="L418" i="3"/>
  <c r="M418" i="3" s="1"/>
  <c r="L1008" i="2"/>
  <c r="N1008" i="2" s="1"/>
  <c r="L402" i="3"/>
  <c r="M402" i="3" s="1"/>
  <c r="L1000" i="2"/>
  <c r="N1000" i="2" s="1"/>
  <c r="L398" i="3"/>
  <c r="M398" i="3" s="1"/>
  <c r="L976" i="2"/>
  <c r="N976" i="2" s="1"/>
  <c r="L386" i="3"/>
  <c r="M386" i="3" s="1"/>
  <c r="L952" i="2"/>
  <c r="N952" i="2" s="1"/>
  <c r="L372" i="3"/>
  <c r="M372" i="3" s="1"/>
  <c r="L928" i="2"/>
  <c r="N928" i="2" s="1"/>
  <c r="L364" i="3"/>
  <c r="M364" i="3" s="1"/>
  <c r="L896" i="2"/>
  <c r="N896" i="2" s="1"/>
  <c r="L352" i="3"/>
  <c r="M352" i="3" s="1"/>
  <c r="L888" i="2"/>
  <c r="N888" i="2" s="1"/>
  <c r="L347" i="3"/>
  <c r="M347" i="3" s="1"/>
  <c r="L880" i="2"/>
  <c r="N880" i="2" s="1"/>
  <c r="L344" i="3"/>
  <c r="M344" i="3" s="1"/>
  <c r="L1652" i="2"/>
  <c r="N1652" i="2" s="1"/>
  <c r="L673" i="3"/>
  <c r="M673" i="3" s="1"/>
  <c r="L1612" i="2"/>
  <c r="N1612" i="2" s="1"/>
  <c r="L657" i="3"/>
  <c r="M657" i="3" s="1"/>
  <c r="L1826" i="2"/>
  <c r="N1826" i="2" s="1"/>
  <c r="L740" i="3"/>
  <c r="M740" i="3" s="1"/>
  <c r="L1538" i="2"/>
  <c r="N1538" i="2" s="1"/>
  <c r="L626" i="3"/>
  <c r="M626" i="3" s="1"/>
  <c r="L1824" i="2"/>
  <c r="N1824" i="2" s="1"/>
  <c r="L739" i="3"/>
  <c r="M739" i="3" s="1"/>
  <c r="L1784" i="2"/>
  <c r="N1784" i="2" s="1"/>
  <c r="L722" i="3"/>
  <c r="M722" i="3" s="1"/>
  <c r="L1760" i="2"/>
  <c r="N1760" i="2" s="1"/>
  <c r="L713" i="3"/>
  <c r="M713" i="3" s="1"/>
  <c r="L1736" i="2"/>
  <c r="N1736" i="2" s="1"/>
  <c r="L703" i="3"/>
  <c r="M703" i="3" s="1"/>
  <c r="L1544" i="2"/>
  <c r="N1544" i="2" s="1"/>
  <c r="L628" i="3"/>
  <c r="M628" i="3" s="1"/>
  <c r="L1464" i="2"/>
  <c r="N1464" i="2" s="1"/>
  <c r="L597" i="3"/>
  <c r="M597" i="3" s="1"/>
  <c r="L1448" i="2"/>
  <c r="N1448" i="2" s="1"/>
  <c r="L591" i="3"/>
  <c r="M591" i="3" s="1"/>
  <c r="L1384" i="2"/>
  <c r="N1384" i="2" s="1"/>
  <c r="L562" i="3"/>
  <c r="M562" i="3" s="1"/>
  <c r="L1208" i="2"/>
  <c r="N1208" i="2" s="1"/>
  <c r="L490" i="3"/>
  <c r="M490" i="3" s="1"/>
  <c r="L1847" i="2"/>
  <c r="N1847" i="2" s="1"/>
  <c r="L747" i="3"/>
  <c r="M747" i="3" s="1"/>
  <c r="L1807" i="2"/>
  <c r="N1807" i="2" s="1"/>
  <c r="L732" i="3"/>
  <c r="M732" i="3" s="1"/>
  <c r="L1791" i="2"/>
  <c r="N1791" i="2" s="1"/>
  <c r="L724" i="3"/>
  <c r="M724" i="3" s="1"/>
  <c r="L1767" i="2"/>
  <c r="N1767" i="2" s="1"/>
  <c r="L716" i="3"/>
  <c r="M716" i="3" s="1"/>
  <c r="L1751" i="2"/>
  <c r="N1751" i="2" s="1"/>
  <c r="L710" i="3"/>
  <c r="M710" i="3" s="1"/>
  <c r="L1655" i="2"/>
  <c r="N1655" i="2" s="1"/>
  <c r="L674" i="3"/>
  <c r="M674" i="3" s="1"/>
  <c r="L1607" i="2"/>
  <c r="N1607" i="2" s="1"/>
  <c r="L655" i="3"/>
  <c r="M655" i="3" s="1"/>
  <c r="L1591" i="2"/>
  <c r="N1591" i="2" s="1"/>
  <c r="L649" i="3"/>
  <c r="M649" i="3" s="1"/>
  <c r="L1583" i="2"/>
  <c r="N1583" i="2" s="1"/>
  <c r="L644" i="3"/>
  <c r="M644" i="3" s="1"/>
  <c r="L1567" i="2"/>
  <c r="N1567" i="2" s="1"/>
  <c r="L638" i="3"/>
  <c r="M638" i="3" s="1"/>
  <c r="L1511" i="2"/>
  <c r="N1511" i="2" s="1"/>
  <c r="L615" i="3"/>
  <c r="M615" i="3" s="1"/>
  <c r="L1503" i="2"/>
  <c r="N1503" i="2" s="1"/>
  <c r="L612" i="3"/>
  <c r="M612" i="3" s="1"/>
  <c r="L1431" i="2"/>
  <c r="N1431" i="2" s="1"/>
  <c r="L584" i="3"/>
  <c r="M584" i="3" s="1"/>
  <c r="L1407" i="2"/>
  <c r="N1407" i="2" s="1"/>
  <c r="L571" i="3"/>
  <c r="M571" i="3" s="1"/>
  <c r="L1311" i="2"/>
  <c r="N1311" i="2" s="1"/>
  <c r="L535" i="3"/>
  <c r="M535" i="3" s="1"/>
  <c r="L1255" i="2"/>
  <c r="N1255" i="2" s="1"/>
  <c r="L511" i="3"/>
  <c r="M511" i="3" s="1"/>
  <c r="L1199" i="2"/>
  <c r="N1199" i="2" s="1"/>
  <c r="L487" i="3"/>
  <c r="M487" i="3" s="1"/>
  <c r="L1175" i="2"/>
  <c r="N1175" i="2" s="1"/>
  <c r="L476" i="3"/>
  <c r="M476" i="3" s="1"/>
  <c r="L1151" i="2"/>
  <c r="N1151" i="2" s="1"/>
  <c r="L464" i="3"/>
  <c r="M464" i="3" s="1"/>
  <c r="L1135" i="2"/>
  <c r="N1135" i="2" s="1"/>
  <c r="L457" i="3"/>
  <c r="M457" i="3" s="1"/>
  <c r="L1111" i="2"/>
  <c r="N1111" i="2" s="1"/>
  <c r="L446" i="3"/>
  <c r="M446" i="3" s="1"/>
  <c r="L1095" i="2"/>
  <c r="N1095" i="2" s="1"/>
  <c r="L438" i="3"/>
  <c r="M438" i="3" s="1"/>
  <c r="L1063" i="2"/>
  <c r="N1063" i="2" s="1"/>
  <c r="L424" i="3"/>
  <c r="M424" i="3" s="1"/>
  <c r="L1055" i="2"/>
  <c r="N1055" i="2" s="1"/>
  <c r="L421" i="3"/>
  <c r="M421" i="3" s="1"/>
  <c r="L1039" i="2"/>
  <c r="N1039" i="2" s="1"/>
  <c r="L413" i="3"/>
  <c r="M413" i="3" s="1"/>
  <c r="L1015" i="2"/>
  <c r="N1015" i="2" s="1"/>
  <c r="L405" i="3"/>
  <c r="M405" i="3" s="1"/>
  <c r="L999" i="2"/>
  <c r="N999" i="2" s="1"/>
  <c r="L397" i="3"/>
  <c r="M397" i="3" s="1"/>
  <c r="L991" i="2"/>
  <c r="N991" i="2" s="1"/>
  <c r="L394" i="3"/>
  <c r="M394" i="3" s="1"/>
  <c r="L975" i="2"/>
  <c r="N975" i="2" s="1"/>
  <c r="L385" i="3"/>
  <c r="M385" i="3" s="1"/>
  <c r="L967" i="2"/>
  <c r="N967" i="2" s="1"/>
  <c r="L380" i="3"/>
  <c r="M380" i="3" s="1"/>
  <c r="L943" i="2"/>
  <c r="N943" i="2" s="1"/>
  <c r="L369" i="3"/>
  <c r="M369" i="3" s="1"/>
  <c r="L935" i="2"/>
  <c r="N935" i="2" s="1"/>
  <c r="L366" i="3"/>
  <c r="M366" i="3" s="1"/>
  <c r="L911" i="2"/>
  <c r="N911" i="2" s="1"/>
  <c r="L359" i="3"/>
  <c r="M359" i="3" s="1"/>
  <c r="L855" i="2"/>
  <c r="N855" i="2" s="1"/>
  <c r="L334" i="3"/>
  <c r="M334" i="3" s="1"/>
  <c r="L847" i="2"/>
  <c r="N847" i="2" s="1"/>
  <c r="L332" i="3"/>
  <c r="M332" i="3" s="1"/>
  <c r="L839" i="2"/>
  <c r="N839" i="2" s="1"/>
  <c r="L329" i="3"/>
  <c r="M329" i="3" s="1"/>
  <c r="L823" i="2"/>
  <c r="N823" i="2" s="1"/>
  <c r="L324" i="3"/>
  <c r="M324" i="3" s="1"/>
  <c r="L783" i="2"/>
  <c r="N783" i="2" s="1"/>
  <c r="L310" i="3"/>
  <c r="M310" i="3" s="1"/>
  <c r="L775" i="2"/>
  <c r="N775" i="2" s="1"/>
  <c r="L306" i="3"/>
  <c r="M306" i="3" s="1"/>
  <c r="L719" i="2"/>
  <c r="N719" i="2" s="1"/>
  <c r="L285" i="3"/>
  <c r="M285" i="3" s="1"/>
  <c r="L695" i="2"/>
  <c r="N695" i="2" s="1"/>
  <c r="L274" i="3"/>
  <c r="M274" i="3" s="1"/>
  <c r="L679" i="2"/>
  <c r="N679" i="2" s="1"/>
  <c r="L154" i="3"/>
  <c r="M154" i="3" s="1"/>
  <c r="L671" i="2"/>
  <c r="N671" i="2" s="1"/>
  <c r="L155" i="3"/>
  <c r="M155" i="3" s="1"/>
  <c r="L623" i="2"/>
  <c r="N623" i="2" s="1"/>
  <c r="L132" i="3"/>
  <c r="M132" i="3" s="1"/>
  <c r="L615" i="2"/>
  <c r="N615" i="2" s="1"/>
  <c r="L182" i="3"/>
  <c r="M182" i="3" s="1"/>
  <c r="L559" i="2"/>
  <c r="N559" i="2" s="1"/>
  <c r="L125" i="3"/>
  <c r="M125" i="3" s="1"/>
  <c r="L535" i="2"/>
  <c r="N535" i="2" s="1"/>
  <c r="L137" i="3"/>
  <c r="M137" i="3" s="1"/>
  <c r="L519" i="2"/>
  <c r="N519" i="2" s="1"/>
  <c r="L171" i="3"/>
  <c r="M171" i="3" s="1"/>
  <c r="L471" i="2"/>
  <c r="N471" i="2" s="1"/>
  <c r="L165" i="3"/>
  <c r="M165" i="3" s="1"/>
  <c r="L455" i="2"/>
  <c r="N455" i="2" s="1"/>
  <c r="L210" i="3"/>
  <c r="M210" i="3" s="1"/>
  <c r="L1810" i="2"/>
  <c r="N1810" i="2" s="1"/>
  <c r="L734" i="3"/>
  <c r="M734" i="3" s="1"/>
  <c r="L1690" i="2"/>
  <c r="N1690" i="2" s="1"/>
  <c r="L685" i="3"/>
  <c r="M685" i="3" s="1"/>
  <c r="L1658" i="2"/>
  <c r="N1658" i="2" s="1"/>
  <c r="L675" i="3"/>
  <c r="M675" i="3" s="1"/>
  <c r="L1626" i="2"/>
  <c r="N1626" i="2" s="1"/>
  <c r="L663" i="3"/>
  <c r="M663" i="3" s="1"/>
  <c r="L1586" i="2"/>
  <c r="N1586" i="2" s="1"/>
  <c r="L645" i="3"/>
  <c r="M645" i="3" s="1"/>
  <c r="L1562" i="2"/>
  <c r="N1562" i="2" s="1"/>
  <c r="L636" i="3"/>
  <c r="M636" i="3" s="1"/>
  <c r="L1522" i="2"/>
  <c r="N1522" i="2" s="1"/>
  <c r="L619" i="3"/>
  <c r="M619" i="3" s="1"/>
  <c r="L1752" i="2"/>
  <c r="N1752" i="2" s="1"/>
  <c r="L711" i="3"/>
  <c r="M711" i="3" s="1"/>
  <c r="L1728" i="2"/>
  <c r="N1728" i="2" s="1"/>
  <c r="L700" i="3"/>
  <c r="M700" i="3" s="1"/>
  <c r="L1520" i="2"/>
  <c r="N1520" i="2" s="1"/>
  <c r="L618" i="3"/>
  <c r="M618" i="3" s="1"/>
  <c r="L1416" i="2"/>
  <c r="N1416" i="2" s="1"/>
  <c r="L576" i="3"/>
  <c r="M576" i="3" s="1"/>
  <c r="L1368" i="2"/>
  <c r="N1368" i="2" s="1"/>
  <c r="L555" i="3"/>
  <c r="M555" i="3" s="1"/>
  <c r="L1320" i="2"/>
  <c r="N1320" i="2" s="1"/>
  <c r="L538" i="3"/>
  <c r="M538" i="3" s="1"/>
  <c r="L1304" i="2"/>
  <c r="N1304" i="2" s="1"/>
  <c r="L533" i="3"/>
  <c r="M533" i="3" s="1"/>
  <c r="L1224" i="2"/>
  <c r="N1224" i="2" s="1"/>
  <c r="L497" i="3"/>
  <c r="M497" i="3" s="1"/>
  <c r="L1887" i="2"/>
  <c r="N1887" i="2" s="1"/>
  <c r="L764" i="3"/>
  <c r="M764" i="3" s="1"/>
  <c r="L1879" i="2"/>
  <c r="N1879" i="2" s="1"/>
  <c r="L761" i="3"/>
  <c r="M761" i="3" s="1"/>
  <c r="L1863" i="2"/>
  <c r="N1863" i="2" s="1"/>
  <c r="L755" i="3"/>
  <c r="M755" i="3" s="1"/>
  <c r="L1743" i="2"/>
  <c r="N1743" i="2" s="1"/>
  <c r="L706" i="3"/>
  <c r="M706" i="3" s="1"/>
  <c r="L1711" i="2"/>
  <c r="N1711" i="2" s="1"/>
  <c r="L694" i="3"/>
  <c r="M694" i="3" s="1"/>
  <c r="L1703" i="2"/>
  <c r="N1703" i="2" s="1"/>
  <c r="L691" i="3"/>
  <c r="M691" i="3" s="1"/>
  <c r="L1687" i="2"/>
  <c r="N1687" i="2" s="1"/>
  <c r="L683" i="3"/>
  <c r="M683" i="3" s="1"/>
  <c r="L1639" i="2"/>
  <c r="N1639" i="2" s="1"/>
  <c r="L667" i="3"/>
  <c r="M667" i="3" s="1"/>
  <c r="L1623" i="2"/>
  <c r="N1623" i="2" s="1"/>
  <c r="L662" i="3"/>
  <c r="M662" i="3" s="1"/>
  <c r="L1455" i="2"/>
  <c r="N1455" i="2" s="1"/>
  <c r="L594" i="3"/>
  <c r="M594" i="3" s="1"/>
  <c r="L1439" i="2"/>
  <c r="N1439" i="2" s="1"/>
  <c r="L587" i="3"/>
  <c r="M587" i="3" s="1"/>
  <c r="L1383" i="2"/>
  <c r="N1383" i="2" s="1"/>
  <c r="L561" i="3"/>
  <c r="M561" i="3" s="1"/>
  <c r="L1375" i="2"/>
  <c r="N1375" i="2" s="1"/>
  <c r="L558" i="3"/>
  <c r="M558" i="3" s="1"/>
  <c r="L1335" i="2"/>
  <c r="N1335" i="2" s="1"/>
  <c r="L543" i="3"/>
  <c r="M543" i="3" s="1"/>
  <c r="L1287" i="2"/>
  <c r="N1287" i="2" s="1"/>
  <c r="L526" i="3"/>
  <c r="M526" i="3" s="1"/>
  <c r="L1191" i="2"/>
  <c r="N1191" i="2" s="1"/>
  <c r="L481" i="3"/>
  <c r="M481" i="3" s="1"/>
  <c r="L1902" i="2"/>
  <c r="N1902" i="2" s="1"/>
  <c r="L769" i="3"/>
  <c r="M769" i="3" s="1"/>
  <c r="L1894" i="2"/>
  <c r="N1894" i="2" s="1"/>
  <c r="L767" i="3"/>
  <c r="M767" i="3" s="1"/>
  <c r="L1870" i="2"/>
  <c r="N1870" i="2" s="1"/>
  <c r="L757" i="3"/>
  <c r="M757" i="3" s="1"/>
  <c r="L1862" i="2"/>
  <c r="N1862" i="2" s="1"/>
  <c r="L754" i="3"/>
  <c r="M754" i="3" s="1"/>
  <c r="L1854" i="2"/>
  <c r="N1854" i="2" s="1"/>
  <c r="L750" i="3"/>
  <c r="M750" i="3" s="1"/>
  <c r="L1838" i="2"/>
  <c r="N1838" i="2" s="1"/>
  <c r="L744" i="3"/>
  <c r="M744" i="3" s="1"/>
  <c r="L1830" i="2"/>
  <c r="N1830" i="2" s="1"/>
  <c r="L742" i="3"/>
  <c r="M742" i="3" s="1"/>
  <c r="L1798" i="2"/>
  <c r="N1798" i="2" s="1"/>
  <c r="L728" i="3"/>
  <c r="M728" i="3" s="1"/>
  <c r="L1774" i="2"/>
  <c r="N1774" i="2" s="1"/>
  <c r="L718" i="3"/>
  <c r="M718" i="3" s="1"/>
  <c r="L1742" i="2"/>
  <c r="N1742" i="2" s="1"/>
  <c r="L705" i="3"/>
  <c r="M705" i="3" s="1"/>
  <c r="L1710" i="2"/>
  <c r="N1710" i="2" s="1"/>
  <c r="L693" i="3"/>
  <c r="M693" i="3" s="1"/>
  <c r="L1702" i="2"/>
  <c r="N1702" i="2" s="1"/>
  <c r="L690" i="3"/>
  <c r="M690" i="3" s="1"/>
  <c r="L1694" i="2"/>
  <c r="N1694" i="2" s="1"/>
  <c r="L686" i="3"/>
  <c r="M686" i="3" s="1"/>
  <c r="L1662" i="2"/>
  <c r="N1662" i="2" s="1"/>
  <c r="L676" i="3"/>
  <c r="M676" i="3" s="1"/>
  <c r="L1646" i="2"/>
  <c r="N1646" i="2" s="1"/>
  <c r="L671" i="3"/>
  <c r="M671" i="3" s="1"/>
  <c r="L1630" i="2"/>
  <c r="N1630" i="2" s="1"/>
  <c r="L664" i="3"/>
  <c r="M664" i="3" s="1"/>
  <c r="L1622" i="2"/>
  <c r="N1622" i="2" s="1"/>
  <c r="L661" i="3"/>
  <c r="M661" i="3" s="1"/>
  <c r="L1598" i="2"/>
  <c r="N1598" i="2" s="1"/>
  <c r="L652" i="3"/>
  <c r="M652" i="3" s="1"/>
  <c r="L1590" i="2"/>
  <c r="N1590" i="2" s="1"/>
  <c r="L648" i="3"/>
  <c r="M648" i="3" s="1"/>
  <c r="L1574" i="2"/>
  <c r="N1574" i="2" s="1"/>
  <c r="L641" i="3"/>
  <c r="M641" i="3" s="1"/>
  <c r="L1566" i="2"/>
  <c r="N1566" i="2" s="1"/>
  <c r="L637" i="3"/>
  <c r="M637" i="3" s="1"/>
  <c r="L1558" i="2"/>
  <c r="N1558" i="2" s="1"/>
  <c r="L635" i="3"/>
  <c r="M635" i="3" s="1"/>
  <c r="L1550" i="2"/>
  <c r="N1550" i="2" s="1"/>
  <c r="L631" i="3"/>
  <c r="M631" i="3" s="1"/>
  <c r="L1534" i="2"/>
  <c r="N1534" i="2" s="1"/>
  <c r="L625" i="3"/>
  <c r="M625" i="3" s="1"/>
  <c r="L1502" i="2"/>
  <c r="N1502" i="2" s="1"/>
  <c r="L611" i="3"/>
  <c r="M611" i="3" s="1"/>
  <c r="L1486" i="2"/>
  <c r="N1486" i="2" s="1"/>
  <c r="L604" i="3"/>
  <c r="M604" i="3" s="1"/>
  <c r="L1470" i="2"/>
  <c r="N1470" i="2" s="1"/>
  <c r="L599" i="3"/>
  <c r="M599" i="3" s="1"/>
  <c r="L1454" i="2"/>
  <c r="N1454" i="2" s="1"/>
  <c r="L593" i="3"/>
  <c r="M593" i="3" s="1"/>
  <c r="L1446" i="2"/>
  <c r="N1446" i="2" s="1"/>
  <c r="L590" i="3"/>
  <c r="M590" i="3" s="1"/>
  <c r="L1414" i="2"/>
  <c r="N1414" i="2" s="1"/>
  <c r="L575" i="3"/>
  <c r="M575" i="3" s="1"/>
  <c r="L1374" i="2"/>
  <c r="N1374" i="2" s="1"/>
  <c r="L557" i="3"/>
  <c r="M557" i="3" s="1"/>
  <c r="L1358" i="2"/>
  <c r="N1358" i="2" s="1"/>
  <c r="L552" i="3"/>
  <c r="M552" i="3" s="1"/>
  <c r="L1350" i="2"/>
  <c r="N1350" i="2" s="1"/>
  <c r="L549" i="3"/>
  <c r="M549" i="3" s="1"/>
  <c r="L1342" i="2"/>
  <c r="N1342" i="2" s="1"/>
  <c r="L545" i="3"/>
  <c r="M545" i="3" s="1"/>
  <c r="L1294" i="2"/>
  <c r="N1294" i="2" s="1"/>
  <c r="L530" i="3"/>
  <c r="M530" i="3" s="1"/>
  <c r="L1286" i="2"/>
  <c r="N1286" i="2" s="1"/>
  <c r="L525" i="3"/>
  <c r="M525" i="3" s="1"/>
  <c r="L1278" i="2"/>
  <c r="N1278" i="2" s="1"/>
  <c r="L522" i="3"/>
  <c r="M522" i="3" s="1"/>
  <c r="L1270" i="2"/>
  <c r="N1270" i="2" s="1"/>
  <c r="L519" i="3"/>
  <c r="M519" i="3" s="1"/>
  <c r="L1262" i="2"/>
  <c r="N1262" i="2" s="1"/>
  <c r="L516" i="3"/>
  <c r="M516" i="3" s="1"/>
  <c r="L1254" i="2"/>
  <c r="N1254" i="2" s="1"/>
  <c r="L510" i="3"/>
  <c r="M510" i="3" s="1"/>
  <c r="L1246" i="2"/>
  <c r="N1246" i="2" s="1"/>
  <c r="L505" i="3"/>
  <c r="M505" i="3" s="1"/>
  <c r="L1238" i="2"/>
  <c r="N1238" i="2" s="1"/>
  <c r="L502" i="3"/>
  <c r="M502" i="3" s="1"/>
  <c r="L1222" i="2"/>
  <c r="N1222" i="2" s="1"/>
  <c r="L496" i="3"/>
  <c r="M496" i="3" s="1"/>
  <c r="L249" i="2"/>
  <c r="N249" i="2" s="1"/>
  <c r="L95" i="3"/>
  <c r="M95" i="3" s="1"/>
  <c r="L233" i="2"/>
  <c r="N233" i="2" s="1"/>
  <c r="L89" i="3"/>
  <c r="M89" i="3" s="1"/>
  <c r="L201" i="2"/>
  <c r="N201" i="2" s="1"/>
  <c r="L76" i="3"/>
  <c r="M76" i="3" s="1"/>
  <c r="L121" i="2"/>
  <c r="N121" i="2" s="1"/>
  <c r="L49" i="3"/>
  <c r="M49" i="3" s="1"/>
  <c r="L105" i="2"/>
  <c r="N105" i="2" s="1"/>
  <c r="L43" i="3"/>
  <c r="M43" i="3" s="1"/>
  <c r="L97" i="2"/>
  <c r="N97" i="2" s="1"/>
  <c r="L39" i="3"/>
  <c r="M39" i="3" s="1"/>
  <c r="L73" i="2"/>
  <c r="N73" i="2" s="1"/>
  <c r="L30" i="3"/>
  <c r="M30" i="3" s="1"/>
  <c r="L57" i="2"/>
  <c r="N57" i="2" s="1"/>
  <c r="L24" i="3"/>
  <c r="M24" i="3" s="1"/>
  <c r="L49" i="2"/>
  <c r="N49" i="2" s="1"/>
  <c r="L21" i="3"/>
  <c r="M21" i="3" s="1"/>
  <c r="L41" i="2"/>
  <c r="N41" i="2" s="1"/>
  <c r="L18" i="3"/>
  <c r="M18" i="3" s="1"/>
  <c r="L33" i="2"/>
  <c r="N33" i="2" s="1"/>
  <c r="L15" i="3"/>
  <c r="M15" i="3" s="1"/>
  <c r="L25" i="2"/>
  <c r="N25" i="2" s="1"/>
  <c r="L12" i="3"/>
  <c r="M12" i="3" s="1"/>
  <c r="L864" i="2"/>
  <c r="N864" i="2" s="1"/>
  <c r="L338" i="3"/>
  <c r="M338" i="3" s="1"/>
  <c r="L856" i="2"/>
  <c r="N856" i="2" s="1"/>
  <c r="L335" i="3"/>
  <c r="M335" i="3" s="1"/>
  <c r="L848" i="2"/>
  <c r="N848" i="2" s="1"/>
  <c r="L840" i="2"/>
  <c r="N840" i="2" s="1"/>
  <c r="L832" i="2"/>
  <c r="N832" i="2" s="1"/>
  <c r="L327" i="3"/>
  <c r="M327" i="3" s="1"/>
  <c r="L824" i="2"/>
  <c r="N824" i="2" s="1"/>
  <c r="L816" i="2"/>
  <c r="N816" i="2" s="1"/>
  <c r="L808" i="2"/>
  <c r="N808" i="2" s="1"/>
  <c r="L800" i="2"/>
  <c r="N800" i="2" s="1"/>
  <c r="L316" i="3"/>
  <c r="M316" i="3" s="1"/>
  <c r="L792" i="2"/>
  <c r="N792" i="2" s="1"/>
  <c r="L313" i="3"/>
  <c r="M313" i="3" s="1"/>
  <c r="L784" i="2"/>
  <c r="N784" i="2" s="1"/>
  <c r="L776" i="2"/>
  <c r="N776" i="2" s="1"/>
  <c r="L768" i="2"/>
  <c r="N768" i="2" s="1"/>
  <c r="L760" i="2"/>
  <c r="N760" i="2" s="1"/>
  <c r="L752" i="2"/>
  <c r="N752" i="2" s="1"/>
  <c r="L299" i="3"/>
  <c r="M299" i="3" s="1"/>
  <c r="L744" i="2"/>
  <c r="N744" i="2" s="1"/>
  <c r="L736" i="2"/>
  <c r="N736" i="2" s="1"/>
  <c r="L728" i="2"/>
  <c r="N728" i="2" s="1"/>
  <c r="L720" i="2"/>
  <c r="N720" i="2" s="1"/>
  <c r="L286" i="3"/>
  <c r="M286" i="3" s="1"/>
  <c r="L712" i="2"/>
  <c r="N712" i="2" s="1"/>
  <c r="L704" i="2"/>
  <c r="N704" i="2" s="1"/>
  <c r="L696" i="2"/>
  <c r="N696" i="2" s="1"/>
  <c r="L688" i="2"/>
  <c r="N688" i="2" s="1"/>
  <c r="L270" i="3"/>
  <c r="M270" i="3" s="1"/>
  <c r="L680" i="2"/>
  <c r="N680" i="2" s="1"/>
  <c r="L672" i="2"/>
  <c r="N672" i="2" s="1"/>
  <c r="L664" i="2"/>
  <c r="N664" i="2" s="1"/>
  <c r="L656" i="2"/>
  <c r="N656" i="2" s="1"/>
  <c r="L648" i="2"/>
  <c r="N648" i="2" s="1"/>
  <c r="L640" i="2"/>
  <c r="N640" i="2" s="1"/>
  <c r="L632" i="2"/>
  <c r="N632" i="2" s="1"/>
  <c r="L624" i="2"/>
  <c r="N624" i="2" s="1"/>
  <c r="L616" i="2"/>
  <c r="N616" i="2" s="1"/>
  <c r="L162" i="3"/>
  <c r="M162" i="3" s="1"/>
  <c r="L608" i="2"/>
  <c r="N608" i="2" s="1"/>
  <c r="L255" i="3"/>
  <c r="M255" i="3" s="1"/>
  <c r="L600" i="2"/>
  <c r="N600" i="2" s="1"/>
  <c r="L190" i="3"/>
  <c r="M190" i="3" s="1"/>
  <c r="L592" i="2"/>
  <c r="N592" i="2" s="1"/>
  <c r="L584" i="2"/>
  <c r="N584" i="2" s="1"/>
  <c r="L200" i="3"/>
  <c r="M200" i="3" s="1"/>
  <c r="L576" i="2"/>
  <c r="N576" i="2" s="1"/>
  <c r="L218" i="3"/>
  <c r="M218" i="3" s="1"/>
  <c r="L568" i="2"/>
  <c r="N568" i="2" s="1"/>
  <c r="L176" i="3"/>
  <c r="M176" i="3" s="1"/>
  <c r="L560" i="2"/>
  <c r="N560" i="2" s="1"/>
  <c r="L552" i="2"/>
  <c r="N552" i="2" s="1"/>
  <c r="L544" i="2"/>
  <c r="N544" i="2" s="1"/>
  <c r="L536" i="2"/>
  <c r="N536" i="2" s="1"/>
  <c r="L528" i="2"/>
  <c r="N528" i="2" s="1"/>
  <c r="L258" i="3"/>
  <c r="M258" i="3" s="1"/>
  <c r="L520" i="2"/>
  <c r="N520" i="2" s="1"/>
  <c r="L512" i="2"/>
  <c r="N512" i="2" s="1"/>
  <c r="L160" i="3"/>
  <c r="M160" i="3" s="1"/>
  <c r="L504" i="2"/>
  <c r="N504" i="2" s="1"/>
  <c r="L496" i="2"/>
  <c r="N496" i="2" s="1"/>
  <c r="L488" i="2"/>
  <c r="N488" i="2" s="1"/>
  <c r="L480" i="2"/>
  <c r="N480" i="2" s="1"/>
  <c r="L158" i="3"/>
  <c r="M158" i="3" s="1"/>
  <c r="L472" i="2"/>
  <c r="N472" i="2" s="1"/>
  <c r="L123" i="3"/>
  <c r="M123" i="3" s="1"/>
  <c r="L464" i="2"/>
  <c r="N464" i="2" s="1"/>
  <c r="L456" i="2"/>
  <c r="N456" i="2" s="1"/>
  <c r="L448" i="2"/>
  <c r="N448" i="2" s="1"/>
  <c r="L440" i="2"/>
  <c r="N440" i="2" s="1"/>
  <c r="L432" i="2"/>
  <c r="N432" i="2" s="1"/>
  <c r="L424" i="2"/>
  <c r="N424" i="2" s="1"/>
  <c r="L416" i="2"/>
  <c r="N416" i="2" s="1"/>
  <c r="L408" i="2"/>
  <c r="N408" i="2" s="1"/>
  <c r="L400" i="2"/>
  <c r="N400" i="2" s="1"/>
  <c r="L392" i="2"/>
  <c r="N392" i="2" s="1"/>
  <c r="L205" i="3"/>
  <c r="M205" i="3" s="1"/>
  <c r="L384" i="2"/>
  <c r="N384" i="2" s="1"/>
  <c r="L376" i="2"/>
  <c r="N376" i="2" s="1"/>
  <c r="L368" i="2"/>
  <c r="N368" i="2" s="1"/>
  <c r="L360" i="2"/>
  <c r="N360" i="2" s="1"/>
  <c r="L352" i="2"/>
  <c r="N352" i="2" s="1"/>
  <c r="L344" i="2"/>
  <c r="N344" i="2" s="1"/>
  <c r="L239" i="3"/>
  <c r="M239" i="3" s="1"/>
  <c r="L336" i="2"/>
  <c r="N336" i="2" s="1"/>
  <c r="L328" i="2"/>
  <c r="N328" i="2" s="1"/>
  <c r="L135" i="3"/>
  <c r="M135" i="3" s="1"/>
  <c r="L320" i="2"/>
  <c r="N320" i="2" s="1"/>
  <c r="L141" i="3"/>
  <c r="M141" i="3" s="1"/>
  <c r="L312" i="2"/>
  <c r="N312" i="2" s="1"/>
  <c r="L304" i="2"/>
  <c r="N304" i="2" s="1"/>
  <c r="L116" i="3"/>
  <c r="M116" i="3" s="1"/>
  <c r="L296" i="2"/>
  <c r="N296" i="2" s="1"/>
  <c r="L288" i="2"/>
  <c r="N288" i="2" s="1"/>
  <c r="L110" i="3"/>
  <c r="M110" i="3" s="1"/>
  <c r="L280" i="2"/>
  <c r="N280" i="2" s="1"/>
  <c r="L106" i="3"/>
  <c r="M106" i="3" s="1"/>
  <c r="L272" i="2"/>
  <c r="N272" i="2" s="1"/>
  <c r="L264" i="2"/>
  <c r="N264" i="2" s="1"/>
  <c r="L101" i="3"/>
  <c r="M101" i="3" s="1"/>
  <c r="L256" i="2"/>
  <c r="N256" i="2" s="1"/>
  <c r="L248" i="2"/>
  <c r="N248" i="2" s="1"/>
  <c r="L1198" i="2"/>
  <c r="N1198" i="2" s="1"/>
  <c r="L486" i="3"/>
  <c r="M486" i="3" s="1"/>
  <c r="L1166" i="2"/>
  <c r="N1166" i="2" s="1"/>
  <c r="L471" i="3"/>
  <c r="M471" i="3" s="1"/>
  <c r="L1158" i="2"/>
  <c r="N1158" i="2" s="1"/>
  <c r="L468" i="3"/>
  <c r="M468" i="3" s="1"/>
  <c r="L1126" i="2"/>
  <c r="N1126" i="2" s="1"/>
  <c r="L454" i="3"/>
  <c r="M454" i="3" s="1"/>
  <c r="L1118" i="2"/>
  <c r="N1118" i="2" s="1"/>
  <c r="L450" i="3"/>
  <c r="M450" i="3" s="1"/>
  <c r="L1102" i="2"/>
  <c r="N1102" i="2" s="1"/>
  <c r="L443" i="3"/>
  <c r="M443" i="3" s="1"/>
  <c r="L1078" i="2"/>
  <c r="N1078" i="2" s="1"/>
  <c r="L430" i="3"/>
  <c r="M430" i="3" s="1"/>
  <c r="L1070" i="2"/>
  <c r="N1070" i="2" s="1"/>
  <c r="L428" i="3"/>
  <c r="M428" i="3" s="1"/>
  <c r="L1030" i="2"/>
  <c r="N1030" i="2" s="1"/>
  <c r="L410" i="3"/>
  <c r="M410" i="3" s="1"/>
  <c r="L1022" i="2"/>
  <c r="N1022" i="2" s="1"/>
  <c r="L407" i="3"/>
  <c r="M407" i="3" s="1"/>
  <c r="L1006" i="2"/>
  <c r="N1006" i="2" s="1"/>
  <c r="L401" i="3"/>
  <c r="M401" i="3" s="1"/>
  <c r="L990" i="2"/>
  <c r="N990" i="2" s="1"/>
  <c r="L393" i="3"/>
  <c r="M393" i="3" s="1"/>
  <c r="L982" i="2"/>
  <c r="N982" i="2" s="1"/>
  <c r="L390" i="3"/>
  <c r="M390" i="3" s="1"/>
  <c r="L974" i="2"/>
  <c r="N974" i="2" s="1"/>
  <c r="L384" i="3"/>
  <c r="M384" i="3" s="1"/>
  <c r="L958" i="2"/>
  <c r="N958" i="2" s="1"/>
  <c r="L375" i="3"/>
  <c r="M375" i="3" s="1"/>
  <c r="L926" i="2"/>
  <c r="N926" i="2" s="1"/>
  <c r="L363" i="3"/>
  <c r="M363" i="3" s="1"/>
  <c r="L918" i="2"/>
  <c r="N918" i="2" s="1"/>
  <c r="L361" i="3"/>
  <c r="M361" i="3" s="1"/>
  <c r="L910" i="2"/>
  <c r="N910" i="2" s="1"/>
  <c r="L358" i="3"/>
  <c r="M358" i="3" s="1"/>
  <c r="L862" i="2"/>
  <c r="N862" i="2" s="1"/>
  <c r="L337" i="3"/>
  <c r="M337" i="3" s="1"/>
  <c r="L790" i="2"/>
  <c r="N790" i="2" s="1"/>
  <c r="L312" i="3"/>
  <c r="M312" i="3" s="1"/>
  <c r="L782" i="2"/>
  <c r="N782" i="2" s="1"/>
  <c r="L309" i="3"/>
  <c r="M309" i="3" s="1"/>
  <c r="L766" i="2"/>
  <c r="N766" i="2" s="1"/>
  <c r="L303" i="3"/>
  <c r="M303" i="3" s="1"/>
  <c r="L758" i="2"/>
  <c r="N758" i="2" s="1"/>
  <c r="L301" i="3"/>
  <c r="M301" i="3" s="1"/>
  <c r="L750" i="2"/>
  <c r="N750" i="2" s="1"/>
  <c r="L298" i="3"/>
  <c r="M298" i="3" s="1"/>
  <c r="L742" i="2"/>
  <c r="N742" i="2" s="1"/>
  <c r="L296" i="3"/>
  <c r="M296" i="3" s="1"/>
  <c r="L734" i="2"/>
  <c r="N734" i="2" s="1"/>
  <c r="L293" i="3"/>
  <c r="M293" i="3" s="1"/>
  <c r="L1819" i="2"/>
  <c r="N1819" i="2" s="1"/>
  <c r="L737" i="3"/>
  <c r="M737" i="3" s="1"/>
  <c r="L1803" i="2"/>
  <c r="N1803" i="2" s="1"/>
  <c r="L1795" i="2"/>
  <c r="N1795" i="2" s="1"/>
  <c r="L726" i="3"/>
  <c r="M726" i="3" s="1"/>
  <c r="L1787" i="2"/>
  <c r="N1787" i="2" s="1"/>
  <c r="L723" i="3"/>
  <c r="M723" i="3" s="1"/>
  <c r="L1779" i="2"/>
  <c r="N1779" i="2" s="1"/>
  <c r="L1771" i="2"/>
  <c r="N1771" i="2" s="1"/>
  <c r="L1763" i="2"/>
  <c r="N1763" i="2" s="1"/>
  <c r="L715" i="3"/>
  <c r="M715" i="3" s="1"/>
  <c r="L1755" i="2"/>
  <c r="N1755" i="2" s="1"/>
  <c r="L1747" i="2"/>
  <c r="N1747" i="2" s="1"/>
  <c r="L709" i="3"/>
  <c r="M709" i="3" s="1"/>
  <c r="L1739" i="2"/>
  <c r="N1739" i="2" s="1"/>
  <c r="L1731" i="2"/>
  <c r="N1731" i="2" s="1"/>
  <c r="L1723" i="2"/>
  <c r="N1723" i="2" s="1"/>
  <c r="L698" i="3"/>
  <c r="M698" i="3" s="1"/>
  <c r="L1715" i="2"/>
  <c r="N1715" i="2" s="1"/>
  <c r="L695" i="3"/>
  <c r="M695" i="3" s="1"/>
  <c r="L1707" i="2"/>
  <c r="N1707" i="2" s="1"/>
  <c r="L1699" i="2"/>
  <c r="N1699" i="2" s="1"/>
  <c r="L688" i="3"/>
  <c r="M688" i="3" s="1"/>
  <c r="L1691" i="2"/>
  <c r="N1691" i="2" s="1"/>
  <c r="L1683" i="2"/>
  <c r="N1683" i="2" s="1"/>
  <c r="L1675" i="2"/>
  <c r="N1675" i="2" s="1"/>
  <c r="L1667" i="2"/>
  <c r="N1667" i="2" s="1"/>
  <c r="L1659" i="2"/>
  <c r="N1659" i="2" s="1"/>
  <c r="L1651" i="2"/>
  <c r="N1651" i="2" s="1"/>
  <c r="L1643" i="2"/>
  <c r="N1643" i="2" s="1"/>
  <c r="L670" i="3"/>
  <c r="M670" i="3" s="1"/>
  <c r="L1635" i="2"/>
  <c r="N1635" i="2" s="1"/>
  <c r="L1627" i="2"/>
  <c r="N1627" i="2" s="1"/>
  <c r="L1619" i="2"/>
  <c r="N1619" i="2" s="1"/>
  <c r="L1611" i="2"/>
  <c r="N1611" i="2" s="1"/>
  <c r="L1603" i="2"/>
  <c r="N1603" i="2" s="1"/>
  <c r="L1595" i="2"/>
  <c r="N1595" i="2" s="1"/>
  <c r="L1587" i="2"/>
  <c r="N1587" i="2" s="1"/>
  <c r="L646" i="3"/>
  <c r="M646" i="3" s="1"/>
  <c r="L1579" i="2"/>
  <c r="N1579" i="2" s="1"/>
  <c r="L1571" i="2"/>
  <c r="N1571" i="2" s="1"/>
  <c r="L1563" i="2"/>
  <c r="N1563" i="2" s="1"/>
  <c r="L1555" i="2"/>
  <c r="N1555" i="2" s="1"/>
  <c r="L633" i="3"/>
  <c r="M633" i="3" s="1"/>
  <c r="L1547" i="2"/>
  <c r="N1547" i="2" s="1"/>
  <c r="L629" i="3"/>
  <c r="M629" i="3" s="1"/>
  <c r="L1539" i="2"/>
  <c r="N1539" i="2" s="1"/>
  <c r="L1531" i="2"/>
  <c r="N1531" i="2" s="1"/>
  <c r="L623" i="3"/>
  <c r="M623" i="3" s="1"/>
  <c r="L1523" i="2"/>
  <c r="N1523" i="2" s="1"/>
  <c r="L1515" i="2"/>
  <c r="N1515" i="2" s="1"/>
  <c r="L616" i="3"/>
  <c r="M616" i="3" s="1"/>
  <c r="L1507" i="2"/>
  <c r="N1507" i="2" s="1"/>
  <c r="L614" i="3"/>
  <c r="M614" i="3" s="1"/>
  <c r="L1499" i="2"/>
  <c r="N1499" i="2" s="1"/>
  <c r="L609" i="3"/>
  <c r="M609" i="3" s="1"/>
  <c r="L1491" i="2"/>
  <c r="N1491" i="2" s="1"/>
  <c r="L606" i="3"/>
  <c r="M606" i="3" s="1"/>
  <c r="L1483" i="2"/>
  <c r="N1483" i="2" s="1"/>
  <c r="L1475" i="2"/>
  <c r="N1475" i="2" s="1"/>
  <c r="L1467" i="2"/>
  <c r="N1467" i="2" s="1"/>
  <c r="L1459" i="2"/>
  <c r="N1459" i="2" s="1"/>
  <c r="L1451" i="2"/>
  <c r="N1451" i="2" s="1"/>
  <c r="L1443" i="2"/>
  <c r="N1443" i="2" s="1"/>
  <c r="L588" i="3"/>
  <c r="M588" i="3" s="1"/>
  <c r="L1435" i="2"/>
  <c r="N1435" i="2" s="1"/>
  <c r="L1427" i="2"/>
  <c r="N1427" i="2" s="1"/>
  <c r="L581" i="3"/>
  <c r="M581" i="3" s="1"/>
  <c r="L1419" i="2"/>
  <c r="N1419" i="2" s="1"/>
  <c r="L1411" i="2"/>
  <c r="N1411" i="2" s="1"/>
  <c r="L573" i="3"/>
  <c r="M573" i="3" s="1"/>
  <c r="L1403" i="2"/>
  <c r="N1403" i="2" s="1"/>
  <c r="L1395" i="2"/>
  <c r="N1395" i="2" s="1"/>
  <c r="L1387" i="2"/>
  <c r="N1387" i="2" s="1"/>
  <c r="L1379" i="2"/>
  <c r="N1379" i="2" s="1"/>
  <c r="L1371" i="2"/>
  <c r="N1371" i="2" s="1"/>
  <c r="L1363" i="2"/>
  <c r="N1363" i="2" s="1"/>
  <c r="L1355" i="2"/>
  <c r="N1355" i="2" s="1"/>
  <c r="L551" i="3"/>
  <c r="M551" i="3" s="1"/>
  <c r="L1347" i="2"/>
  <c r="N1347" i="2" s="1"/>
  <c r="L1339" i="2"/>
  <c r="N1339" i="2" s="1"/>
  <c r="L544" i="3"/>
  <c r="M544" i="3" s="1"/>
  <c r="L1331" i="2"/>
  <c r="N1331" i="2" s="1"/>
  <c r="L726" i="2"/>
  <c r="N726" i="2" s="1"/>
  <c r="L289" i="3"/>
  <c r="M289" i="3" s="1"/>
  <c r="L710" i="2"/>
  <c r="N710" i="2" s="1"/>
  <c r="L281" i="3"/>
  <c r="M281" i="3" s="1"/>
  <c r="L702" i="2"/>
  <c r="N702" i="2" s="1"/>
  <c r="L277" i="3"/>
  <c r="M277" i="3" s="1"/>
  <c r="L694" i="2"/>
  <c r="N694" i="2" s="1"/>
  <c r="L273" i="3"/>
  <c r="M273" i="3" s="1"/>
  <c r="L654" i="2"/>
  <c r="N654" i="2" s="1"/>
  <c r="L149" i="3"/>
  <c r="M149" i="3" s="1"/>
  <c r="L638" i="2"/>
  <c r="N638" i="2" s="1"/>
  <c r="L253" i="3"/>
  <c r="M253" i="3" s="1"/>
  <c r="L622" i="2"/>
  <c r="N622" i="2" s="1"/>
  <c r="L267" i="3"/>
  <c r="M267" i="3" s="1"/>
  <c r="L574" i="2"/>
  <c r="N574" i="2" s="1"/>
  <c r="L136" i="3"/>
  <c r="M136" i="3" s="1"/>
  <c r="L550" i="2"/>
  <c r="N550" i="2" s="1"/>
  <c r="L172" i="3"/>
  <c r="M172" i="3" s="1"/>
  <c r="L542" i="2"/>
  <c r="N542" i="2" s="1"/>
  <c r="L167" i="3"/>
  <c r="M167" i="3" s="1"/>
  <c r="L526" i="2"/>
  <c r="N526" i="2" s="1"/>
  <c r="L121" i="3"/>
  <c r="M121" i="3" s="1"/>
  <c r="L494" i="2"/>
  <c r="N494" i="2" s="1"/>
  <c r="L208" i="3"/>
  <c r="M208" i="3" s="1"/>
  <c r="L462" i="2"/>
  <c r="N462" i="2" s="1"/>
  <c r="L196" i="3"/>
  <c r="M196" i="3" s="1"/>
  <c r="L454" i="2"/>
  <c r="N454" i="2" s="1"/>
  <c r="L265" i="3"/>
  <c r="M265" i="3" s="1"/>
  <c r="L438" i="2"/>
  <c r="N438" i="2" s="1"/>
  <c r="L216" i="3"/>
  <c r="M216" i="3" s="1"/>
  <c r="L374" i="2"/>
  <c r="N374" i="2" s="1"/>
  <c r="L191" i="3"/>
  <c r="M191" i="3" s="1"/>
  <c r="L366" i="2"/>
  <c r="N366" i="2" s="1"/>
  <c r="L127" i="3"/>
  <c r="M127" i="3" s="1"/>
  <c r="L326" i="2"/>
  <c r="N326" i="2" s="1"/>
  <c r="L212" i="3"/>
  <c r="M212" i="3" s="1"/>
  <c r="L302" i="2"/>
  <c r="N302" i="2" s="1"/>
  <c r="L114" i="3"/>
  <c r="M114" i="3" s="1"/>
  <c r="L222" i="2"/>
  <c r="N222" i="2" s="1"/>
  <c r="L84" i="3"/>
  <c r="M84" i="3" s="1"/>
  <c r="L214" i="2"/>
  <c r="N214" i="2" s="1"/>
  <c r="L81" i="3"/>
  <c r="M81" i="3" s="1"/>
  <c r="L206" i="2"/>
  <c r="N206" i="2" s="1"/>
  <c r="L78" i="3"/>
  <c r="M78" i="3" s="1"/>
  <c r="L198" i="2"/>
  <c r="N198" i="2" s="1"/>
  <c r="L74" i="3"/>
  <c r="M74" i="3" s="1"/>
  <c r="L158" i="2"/>
  <c r="N158" i="2" s="1"/>
  <c r="L61" i="3"/>
  <c r="M61" i="3" s="1"/>
  <c r="L150" i="2"/>
  <c r="N150" i="2" s="1"/>
  <c r="L58" i="3"/>
  <c r="M58" i="3" s="1"/>
  <c r="L142" i="2"/>
  <c r="N142" i="2" s="1"/>
  <c r="L56" i="3"/>
  <c r="M56" i="3" s="1"/>
  <c r="L118" i="2"/>
  <c r="N118" i="2" s="1"/>
  <c r="L48" i="3"/>
  <c r="M48" i="3" s="1"/>
  <c r="L110" i="2"/>
  <c r="N110" i="2" s="1"/>
  <c r="L45" i="3"/>
  <c r="M45" i="3" s="1"/>
  <c r="L102" i="2"/>
  <c r="N102" i="2" s="1"/>
  <c r="L42" i="3"/>
  <c r="M42" i="3" s="1"/>
  <c r="L86" i="2"/>
  <c r="N86" i="2" s="1"/>
  <c r="L35" i="3"/>
  <c r="M35" i="3" s="1"/>
  <c r="L78" i="2"/>
  <c r="N78" i="2" s="1"/>
  <c r="L32" i="3"/>
  <c r="M32" i="3" s="1"/>
  <c r="L38" i="2"/>
  <c r="N38" i="2" s="1"/>
  <c r="L17" i="3"/>
  <c r="M17" i="3" s="1"/>
  <c r="L1323" i="2"/>
  <c r="N1323" i="2" s="1"/>
  <c r="L1315" i="2"/>
  <c r="N1315" i="2" s="1"/>
  <c r="L1307" i="2"/>
  <c r="N1307" i="2" s="1"/>
  <c r="L1299" i="2"/>
  <c r="N1299" i="2" s="1"/>
  <c r="L1291" i="2"/>
  <c r="N1291" i="2" s="1"/>
  <c r="L1283" i="2"/>
  <c r="N1283" i="2" s="1"/>
  <c r="L1275" i="2"/>
  <c r="N1275" i="2" s="1"/>
  <c r="L521" i="3"/>
  <c r="M521" i="3" s="1"/>
  <c r="L1267" i="2"/>
  <c r="N1267" i="2" s="1"/>
  <c r="L518" i="3"/>
  <c r="M518" i="3" s="1"/>
  <c r="L1259" i="2"/>
  <c r="N1259" i="2" s="1"/>
  <c r="L514" i="3"/>
  <c r="M514" i="3" s="1"/>
  <c r="L1251" i="2"/>
  <c r="N1251" i="2" s="1"/>
  <c r="L508" i="3"/>
  <c r="M508" i="3" s="1"/>
  <c r="L1243" i="2"/>
  <c r="N1243" i="2" s="1"/>
  <c r="L504" i="3"/>
  <c r="M504" i="3" s="1"/>
  <c r="L1235" i="2"/>
  <c r="N1235" i="2" s="1"/>
  <c r="L501" i="3"/>
  <c r="M501" i="3" s="1"/>
  <c r="L1227" i="2"/>
  <c r="N1227" i="2" s="1"/>
  <c r="L1219" i="2"/>
  <c r="N1219" i="2" s="1"/>
  <c r="L1211" i="2"/>
  <c r="N1211" i="2" s="1"/>
  <c r="L491" i="3"/>
  <c r="M491" i="3" s="1"/>
  <c r="L1203" i="2"/>
  <c r="N1203" i="2" s="1"/>
  <c r="L1195" i="2"/>
  <c r="N1195" i="2" s="1"/>
  <c r="L483" i="3"/>
  <c r="M483" i="3" s="1"/>
  <c r="L1187" i="2"/>
  <c r="N1187" i="2" s="1"/>
  <c r="L1179" i="2"/>
  <c r="N1179" i="2" s="1"/>
  <c r="L477" i="3"/>
  <c r="M477" i="3" s="1"/>
  <c r="L1171" i="2"/>
  <c r="N1171" i="2" s="1"/>
  <c r="L474" i="3"/>
  <c r="M474" i="3" s="1"/>
  <c r="L1163" i="2"/>
  <c r="N1163" i="2" s="1"/>
  <c r="L470" i="3"/>
  <c r="M470" i="3" s="1"/>
  <c r="L1155" i="2"/>
  <c r="N1155" i="2" s="1"/>
  <c r="L1147" i="2"/>
  <c r="N1147" i="2" s="1"/>
  <c r="L1139" i="2"/>
  <c r="N1139" i="2" s="1"/>
  <c r="L1131" i="2"/>
  <c r="N1131" i="2" s="1"/>
  <c r="L456" i="3"/>
  <c r="M456" i="3" s="1"/>
  <c r="L1123" i="2"/>
  <c r="N1123" i="2" s="1"/>
  <c r="L453" i="3"/>
  <c r="M453" i="3" s="1"/>
  <c r="L1115" i="2"/>
  <c r="N1115" i="2" s="1"/>
  <c r="L449" i="3"/>
  <c r="M449" i="3" s="1"/>
  <c r="L1107" i="2"/>
  <c r="N1107" i="2" s="1"/>
  <c r="L445" i="3"/>
  <c r="M445" i="3" s="1"/>
  <c r="L1099" i="2"/>
  <c r="N1099" i="2" s="1"/>
  <c r="L1091" i="2"/>
  <c r="N1091" i="2" s="1"/>
  <c r="L1083" i="2"/>
  <c r="N1083" i="2" s="1"/>
  <c r="L432" i="3"/>
  <c r="M432" i="3" s="1"/>
  <c r="L1075" i="2"/>
  <c r="N1075" i="2" s="1"/>
  <c r="L1067" i="2"/>
  <c r="N1067" i="2" s="1"/>
  <c r="L426" i="3"/>
  <c r="M426" i="3" s="1"/>
  <c r="L1059" i="2"/>
  <c r="N1059" i="2" s="1"/>
  <c r="L1051" i="2"/>
  <c r="N1051" i="2" s="1"/>
  <c r="L1043" i="2"/>
  <c r="N1043" i="2" s="1"/>
  <c r="L415" i="3"/>
  <c r="M415" i="3" s="1"/>
  <c r="L1035" i="2"/>
  <c r="N1035" i="2" s="1"/>
  <c r="L1027" i="2"/>
  <c r="N1027" i="2" s="1"/>
  <c r="L1019" i="2"/>
  <c r="N1019" i="2" s="1"/>
  <c r="L406" i="3"/>
  <c r="M406" i="3" s="1"/>
  <c r="L1011" i="2"/>
  <c r="N1011" i="2" s="1"/>
  <c r="L403" i="3"/>
  <c r="M403" i="3" s="1"/>
  <c r="L1003" i="2"/>
  <c r="N1003" i="2" s="1"/>
  <c r="L995" i="2"/>
  <c r="N995" i="2" s="1"/>
  <c r="L987" i="2"/>
  <c r="N987" i="2" s="1"/>
  <c r="L392" i="3"/>
  <c r="M392" i="3" s="1"/>
  <c r="L979" i="2"/>
  <c r="N979" i="2" s="1"/>
  <c r="L387" i="3"/>
  <c r="M387" i="3" s="1"/>
  <c r="L971" i="2"/>
  <c r="N971" i="2" s="1"/>
  <c r="L963" i="2"/>
  <c r="N963" i="2" s="1"/>
  <c r="L377" i="3"/>
  <c r="M377" i="3" s="1"/>
  <c r="L955" i="2"/>
  <c r="N955" i="2" s="1"/>
  <c r="L947" i="2"/>
  <c r="N947" i="2" s="1"/>
  <c r="L939" i="2"/>
  <c r="N939" i="2" s="1"/>
  <c r="L367" i="3"/>
  <c r="M367" i="3" s="1"/>
  <c r="L931" i="2"/>
  <c r="N931" i="2" s="1"/>
  <c r="L365" i="3"/>
  <c r="M365" i="3" s="1"/>
  <c r="L923" i="2"/>
  <c r="N923" i="2" s="1"/>
  <c r="L915" i="2"/>
  <c r="N915" i="2" s="1"/>
  <c r="L360" i="3"/>
  <c r="M360" i="3" s="1"/>
  <c r="L907" i="2"/>
  <c r="N907" i="2" s="1"/>
  <c r="L899" i="2"/>
  <c r="N899" i="2" s="1"/>
  <c r="L891" i="2"/>
  <c r="N891" i="2" s="1"/>
  <c r="L350" i="3"/>
  <c r="M350" i="3" s="1"/>
  <c r="L883" i="2"/>
  <c r="N883" i="2" s="1"/>
  <c r="L875" i="2"/>
  <c r="N875" i="2" s="1"/>
  <c r="L342" i="3"/>
  <c r="M342" i="3" s="1"/>
  <c r="L867" i="2"/>
  <c r="N867" i="2" s="1"/>
  <c r="L339" i="3"/>
  <c r="M339" i="3" s="1"/>
  <c r="L859" i="2"/>
  <c r="N859" i="2" s="1"/>
  <c r="L851" i="2"/>
  <c r="N851" i="2" s="1"/>
  <c r="L333" i="3"/>
  <c r="M333" i="3" s="1"/>
  <c r="L843" i="2"/>
  <c r="N843" i="2" s="1"/>
  <c r="L331" i="3"/>
  <c r="M331" i="3" s="1"/>
  <c r="L835" i="2"/>
  <c r="N835" i="2" s="1"/>
  <c r="L827" i="2"/>
  <c r="N827" i="2" s="1"/>
  <c r="L819" i="2"/>
  <c r="N819" i="2" s="1"/>
  <c r="L811" i="2"/>
  <c r="N811" i="2" s="1"/>
  <c r="L803" i="2"/>
  <c r="N803" i="2" s="1"/>
  <c r="L795" i="2"/>
  <c r="N795" i="2" s="1"/>
  <c r="L787" i="2"/>
  <c r="N787" i="2" s="1"/>
  <c r="L311" i="3"/>
  <c r="M311" i="3" s="1"/>
  <c r="L779" i="2"/>
  <c r="N779" i="2" s="1"/>
  <c r="L307" i="3"/>
  <c r="M307" i="3" s="1"/>
  <c r="L771" i="2"/>
  <c r="N771" i="2" s="1"/>
  <c r="L305" i="3"/>
  <c r="M305" i="3" s="1"/>
  <c r="L763" i="2"/>
  <c r="N763" i="2" s="1"/>
  <c r="L755" i="2"/>
  <c r="N755" i="2" s="1"/>
  <c r="L300" i="3"/>
  <c r="M300" i="3" s="1"/>
  <c r="L747" i="2"/>
  <c r="N747" i="2" s="1"/>
  <c r="L739" i="2"/>
  <c r="N739" i="2" s="1"/>
  <c r="L295" i="3"/>
  <c r="M295" i="3" s="1"/>
  <c r="L731" i="2"/>
  <c r="N731" i="2" s="1"/>
  <c r="L291" i="3"/>
  <c r="M291" i="3" s="1"/>
  <c r="L723" i="2"/>
  <c r="N723" i="2" s="1"/>
  <c r="L715" i="2"/>
  <c r="N715" i="2" s="1"/>
  <c r="L707" i="2"/>
  <c r="N707" i="2" s="1"/>
  <c r="L279" i="3"/>
  <c r="M279" i="3" s="1"/>
  <c r="L699" i="2"/>
  <c r="N699" i="2" s="1"/>
  <c r="L691" i="2"/>
  <c r="N691" i="2" s="1"/>
  <c r="L683" i="2"/>
  <c r="N683" i="2" s="1"/>
  <c r="L250" i="3"/>
  <c r="M250" i="3" s="1"/>
  <c r="L675" i="2"/>
  <c r="N675" i="2" s="1"/>
  <c r="L146" i="3"/>
  <c r="M146" i="3" s="1"/>
  <c r="L667" i="2"/>
  <c r="N667" i="2" s="1"/>
  <c r="L221" i="3"/>
  <c r="M221" i="3" s="1"/>
  <c r="L659" i="2"/>
  <c r="N659" i="2" s="1"/>
  <c r="L254" i="3"/>
  <c r="M254" i="3" s="1"/>
  <c r="L651" i="2"/>
  <c r="N651" i="2" s="1"/>
  <c r="L231" i="3"/>
  <c r="M231" i="3" s="1"/>
  <c r="L643" i="2"/>
  <c r="N643" i="2" s="1"/>
  <c r="L635" i="2"/>
  <c r="N635" i="2" s="1"/>
  <c r="L627" i="2"/>
  <c r="N627" i="2" s="1"/>
  <c r="L130" i="3"/>
  <c r="M130" i="3" s="1"/>
  <c r="L619" i="2"/>
  <c r="N619" i="2" s="1"/>
  <c r="L611" i="2"/>
  <c r="N611" i="2" s="1"/>
  <c r="L603" i="2"/>
  <c r="N603" i="2" s="1"/>
  <c r="L595" i="2"/>
  <c r="N595" i="2" s="1"/>
  <c r="L587" i="2"/>
  <c r="N587" i="2" s="1"/>
  <c r="L579" i="2"/>
  <c r="N579" i="2" s="1"/>
  <c r="L571" i="2"/>
  <c r="N571" i="2" s="1"/>
  <c r="L197" i="3"/>
  <c r="M197" i="3" s="1"/>
  <c r="L563" i="2"/>
  <c r="N563" i="2" s="1"/>
  <c r="L555" i="2"/>
  <c r="N555" i="2" s="1"/>
  <c r="L547" i="2"/>
  <c r="N547" i="2" s="1"/>
  <c r="L539" i="2"/>
  <c r="N539" i="2" s="1"/>
  <c r="L531" i="2"/>
  <c r="N531" i="2" s="1"/>
  <c r="L139" i="3"/>
  <c r="M139" i="3" s="1"/>
  <c r="L523" i="2"/>
  <c r="N523" i="2" s="1"/>
  <c r="L515" i="2"/>
  <c r="N515" i="2" s="1"/>
  <c r="L193" i="3"/>
  <c r="M193" i="3" s="1"/>
  <c r="L507" i="2"/>
  <c r="N507" i="2" s="1"/>
  <c r="L150" i="3"/>
  <c r="M150" i="3" s="1"/>
  <c r="L499" i="2"/>
  <c r="N499" i="2" s="1"/>
  <c r="L491" i="2"/>
  <c r="N491" i="2" s="1"/>
  <c r="L128" i="3"/>
  <c r="M128" i="3" s="1"/>
  <c r="L483" i="2"/>
  <c r="N483" i="2" s="1"/>
  <c r="L475" i="2"/>
  <c r="N475" i="2" s="1"/>
  <c r="L467" i="2"/>
  <c r="N467" i="2" s="1"/>
  <c r="L181" i="3"/>
  <c r="M181" i="3" s="1"/>
  <c r="L459" i="2"/>
  <c r="N459" i="2" s="1"/>
  <c r="L451" i="2"/>
  <c r="N451" i="2" s="1"/>
  <c r="L156" i="3"/>
  <c r="M156" i="3" s="1"/>
  <c r="L443" i="2"/>
  <c r="N443" i="2" s="1"/>
  <c r="L435" i="2"/>
  <c r="N435" i="2" s="1"/>
  <c r="L180" i="3"/>
  <c r="M180" i="3" s="1"/>
  <c r="L427" i="2"/>
  <c r="N427" i="2" s="1"/>
  <c r="L206" i="3"/>
  <c r="M206" i="3" s="1"/>
  <c r="L419" i="2"/>
  <c r="N419" i="2" s="1"/>
  <c r="L264" i="3"/>
  <c r="M264" i="3" s="1"/>
  <c r="L411" i="2"/>
  <c r="N411" i="2" s="1"/>
  <c r="L142" i="3"/>
  <c r="M142" i="3" s="1"/>
  <c r="L403" i="2"/>
  <c r="N403" i="2" s="1"/>
  <c r="L395" i="2"/>
  <c r="N395" i="2" s="1"/>
  <c r="L387" i="2"/>
  <c r="N387" i="2" s="1"/>
  <c r="L379" i="2"/>
  <c r="N379" i="2" s="1"/>
  <c r="L151" i="3"/>
  <c r="M151" i="3" s="1"/>
  <c r="L371" i="2"/>
  <c r="N371" i="2" s="1"/>
  <c r="L126" i="3"/>
  <c r="M126" i="3" s="1"/>
  <c r="L363" i="2"/>
  <c r="N363" i="2" s="1"/>
  <c r="L355" i="2"/>
  <c r="N355" i="2" s="1"/>
  <c r="L229" i="3"/>
  <c r="M229" i="3" s="1"/>
  <c r="L347" i="2"/>
  <c r="N347" i="2" s="1"/>
  <c r="L252" i="3"/>
  <c r="M252" i="3" s="1"/>
  <c r="L339" i="2"/>
  <c r="N339" i="2" s="1"/>
  <c r="L237" i="3"/>
  <c r="M237" i="3" s="1"/>
  <c r="L331" i="2"/>
  <c r="N331" i="2" s="1"/>
  <c r="L323" i="2"/>
  <c r="N323" i="2" s="1"/>
  <c r="L245" i="3"/>
  <c r="M245" i="3" s="1"/>
  <c r="L315" i="2"/>
  <c r="N315" i="2" s="1"/>
  <c r="L119" i="3"/>
  <c r="M119" i="3" s="1"/>
  <c r="L307" i="2"/>
  <c r="N307" i="2" s="1"/>
  <c r="L299" i="2"/>
  <c r="N299" i="2" s="1"/>
  <c r="L291" i="2"/>
  <c r="N291" i="2" s="1"/>
  <c r="L283" i="2"/>
  <c r="N283" i="2" s="1"/>
  <c r="L275" i="2"/>
  <c r="N275" i="2" s="1"/>
  <c r="L104" i="3"/>
  <c r="M104" i="3" s="1"/>
  <c r="L267" i="2"/>
  <c r="N267" i="2" s="1"/>
  <c r="L259" i="2"/>
  <c r="N259" i="2" s="1"/>
  <c r="L251" i="2"/>
  <c r="N251" i="2" s="1"/>
  <c r="L243" i="2"/>
  <c r="N243" i="2" s="1"/>
  <c r="L93" i="3"/>
  <c r="M93" i="3" s="1"/>
  <c r="L235" i="2"/>
  <c r="N235" i="2" s="1"/>
  <c r="L227" i="2"/>
  <c r="N227" i="2" s="1"/>
  <c r="L86" i="3"/>
  <c r="M86" i="3" s="1"/>
  <c r="L219" i="2"/>
  <c r="N219" i="2" s="1"/>
  <c r="L211" i="2"/>
  <c r="N211" i="2" s="1"/>
  <c r="L203" i="2"/>
  <c r="N203" i="2" s="1"/>
  <c r="L195" i="2"/>
  <c r="N195" i="2" s="1"/>
  <c r="L187" i="2"/>
  <c r="N187" i="2" s="1"/>
  <c r="L70" i="3"/>
  <c r="M70" i="3" s="1"/>
  <c r="L179" i="2"/>
  <c r="N179" i="2" s="1"/>
  <c r="L171" i="2"/>
  <c r="N171" i="2" s="1"/>
  <c r="L65" i="3"/>
  <c r="M65" i="3" s="1"/>
  <c r="L163" i="2"/>
  <c r="N163" i="2" s="1"/>
  <c r="L155" i="2"/>
  <c r="N155" i="2" s="1"/>
  <c r="L147" i="2"/>
  <c r="N147" i="2" s="1"/>
  <c r="L139" i="2"/>
  <c r="N139" i="2" s="1"/>
  <c r="L55" i="3"/>
  <c r="M55" i="3" s="1"/>
  <c r="L131" i="2"/>
  <c r="N131" i="2" s="1"/>
  <c r="L123" i="2"/>
  <c r="N123" i="2" s="1"/>
  <c r="L115" i="2"/>
  <c r="N115" i="2" s="1"/>
  <c r="L107" i="2"/>
  <c r="N107" i="2" s="1"/>
  <c r="L99" i="2"/>
  <c r="N99" i="2" s="1"/>
  <c r="L91" i="2"/>
  <c r="N91" i="2" s="1"/>
  <c r="L83" i="2"/>
  <c r="N83" i="2" s="1"/>
  <c r="L75" i="2"/>
  <c r="N75" i="2" s="1"/>
  <c r="L31" i="3"/>
  <c r="M31" i="3" s="1"/>
  <c r="L67" i="2"/>
  <c r="N67" i="2" s="1"/>
  <c r="L27" i="3"/>
  <c r="M27" i="3" s="1"/>
  <c r="L59" i="2"/>
  <c r="N59" i="2" s="1"/>
  <c r="L51" i="2"/>
  <c r="N51" i="2" s="1"/>
  <c r="L43" i="2"/>
  <c r="N43" i="2" s="1"/>
  <c r="L35" i="2"/>
  <c r="N35" i="2" s="1"/>
  <c r="L27" i="2"/>
  <c r="N27" i="2" s="1"/>
  <c r="L13" i="3"/>
  <c r="M13" i="3" s="1"/>
  <c r="L19" i="2"/>
  <c r="N19" i="2" s="1"/>
  <c r="L11" i="2"/>
  <c r="N11" i="2" s="1"/>
  <c r="L6" i="3"/>
  <c r="M6" i="3" s="1"/>
  <c r="L3" i="2"/>
  <c r="N3" i="2" s="1"/>
  <c r="L3" i="3"/>
  <c r="M3" i="3" s="1"/>
  <c r="L439" i="2"/>
  <c r="N439" i="2" s="1"/>
  <c r="L431" i="2"/>
  <c r="N431" i="2" s="1"/>
  <c r="L173" i="3"/>
  <c r="M173" i="3" s="1"/>
  <c r="L423" i="2"/>
  <c r="N423" i="2" s="1"/>
  <c r="L222" i="3"/>
  <c r="M222" i="3" s="1"/>
  <c r="L415" i="2"/>
  <c r="N415" i="2" s="1"/>
  <c r="L164" i="3"/>
  <c r="M164" i="3" s="1"/>
  <c r="L407" i="2"/>
  <c r="N407" i="2" s="1"/>
  <c r="L194" i="3"/>
  <c r="M194" i="3" s="1"/>
  <c r="L399" i="2"/>
  <c r="N399" i="2" s="1"/>
  <c r="L145" i="3"/>
  <c r="M145" i="3" s="1"/>
  <c r="L391" i="2"/>
  <c r="N391" i="2" s="1"/>
  <c r="L383" i="2"/>
  <c r="N383" i="2" s="1"/>
  <c r="L246" i="3"/>
  <c r="M246" i="3" s="1"/>
  <c r="L375" i="2"/>
  <c r="N375" i="2" s="1"/>
  <c r="L188" i="3"/>
  <c r="M188" i="3" s="1"/>
  <c r="L367" i="2"/>
  <c r="N367" i="2" s="1"/>
  <c r="L359" i="2"/>
  <c r="N359" i="2" s="1"/>
  <c r="L266" i="3"/>
  <c r="M266" i="3" s="1"/>
  <c r="L351" i="2"/>
  <c r="N351" i="2" s="1"/>
  <c r="L211" i="3"/>
  <c r="M211" i="3" s="1"/>
  <c r="L343" i="2"/>
  <c r="N343" i="2" s="1"/>
  <c r="L335" i="2"/>
  <c r="N335" i="2" s="1"/>
  <c r="L163" i="3"/>
  <c r="M163" i="3" s="1"/>
  <c r="L327" i="2"/>
  <c r="N327" i="2" s="1"/>
  <c r="L147" i="3"/>
  <c r="M147" i="3" s="1"/>
  <c r="L319" i="2"/>
  <c r="N319" i="2" s="1"/>
  <c r="L311" i="2"/>
  <c r="N311" i="2" s="1"/>
  <c r="L118" i="3"/>
  <c r="M118" i="3" s="1"/>
  <c r="L303" i="2"/>
  <c r="N303" i="2" s="1"/>
  <c r="L115" i="3"/>
  <c r="M115" i="3" s="1"/>
  <c r="L295" i="2"/>
  <c r="N295" i="2" s="1"/>
  <c r="L112" i="3"/>
  <c r="M112" i="3" s="1"/>
  <c r="L287" i="2"/>
  <c r="N287" i="2" s="1"/>
  <c r="L279" i="2"/>
  <c r="N279" i="2" s="1"/>
  <c r="L271" i="2"/>
  <c r="N271" i="2" s="1"/>
  <c r="L103" i="3"/>
  <c r="M103" i="3" s="1"/>
  <c r="L263" i="2"/>
  <c r="N263" i="2" s="1"/>
  <c r="L255" i="2"/>
  <c r="N255" i="2" s="1"/>
  <c r="L98" i="3"/>
  <c r="M98" i="3" s="1"/>
  <c r="L247" i="2"/>
  <c r="N247" i="2" s="1"/>
  <c r="L94" i="3"/>
  <c r="M94" i="3" s="1"/>
  <c r="L239" i="2"/>
  <c r="N239" i="2" s="1"/>
  <c r="L91" i="3"/>
  <c r="M91" i="3" s="1"/>
  <c r="L231" i="2"/>
  <c r="N231" i="2" s="1"/>
  <c r="L223" i="2"/>
  <c r="N223" i="2" s="1"/>
  <c r="L240" i="2"/>
  <c r="N240" i="2" s="1"/>
  <c r="L232" i="2"/>
  <c r="N232" i="2" s="1"/>
  <c r="L88" i="3"/>
  <c r="M88" i="3" s="1"/>
  <c r="L224" i="2"/>
  <c r="N224" i="2" s="1"/>
  <c r="L85" i="3"/>
  <c r="M85" i="3" s="1"/>
  <c r="L216" i="2"/>
  <c r="N216" i="2" s="1"/>
  <c r="L208" i="2"/>
  <c r="N208" i="2" s="1"/>
  <c r="L200" i="2"/>
  <c r="N200" i="2" s="1"/>
  <c r="L75" i="3"/>
  <c r="M75" i="3" s="1"/>
  <c r="L192" i="2"/>
  <c r="N192" i="2" s="1"/>
  <c r="L184" i="2"/>
  <c r="N184" i="2" s="1"/>
  <c r="L176" i="2"/>
  <c r="N176" i="2" s="1"/>
  <c r="L67" i="3"/>
  <c r="M67" i="3" s="1"/>
  <c r="L168" i="2"/>
  <c r="N168" i="2" s="1"/>
  <c r="L64" i="3"/>
  <c r="M64" i="3" s="1"/>
  <c r="L160" i="2"/>
  <c r="N160" i="2" s="1"/>
  <c r="L152" i="2"/>
  <c r="N152" i="2" s="1"/>
  <c r="L59" i="3"/>
  <c r="M59" i="3" s="1"/>
  <c r="L144" i="2"/>
  <c r="N144" i="2" s="1"/>
  <c r="L136" i="2"/>
  <c r="N136" i="2" s="1"/>
  <c r="L54" i="3"/>
  <c r="M54" i="3" s="1"/>
  <c r="L128" i="2"/>
  <c r="N128" i="2" s="1"/>
  <c r="L120" i="2"/>
  <c r="N120" i="2" s="1"/>
  <c r="L112" i="2"/>
  <c r="N112" i="2" s="1"/>
  <c r="L104" i="2"/>
  <c r="N104" i="2" s="1"/>
  <c r="L96" i="2"/>
  <c r="N96" i="2" s="1"/>
  <c r="L38" i="3"/>
  <c r="M38" i="3" s="1"/>
  <c r="L88" i="2"/>
  <c r="N88" i="2" s="1"/>
  <c r="L80" i="2"/>
  <c r="N80" i="2" s="1"/>
  <c r="L33" i="3"/>
  <c r="M33" i="3" s="1"/>
  <c r="L72" i="2"/>
  <c r="N72" i="2" s="1"/>
  <c r="L64" i="2"/>
  <c r="N64" i="2" s="1"/>
  <c r="L56" i="2"/>
  <c r="N56" i="2" s="1"/>
  <c r="L48" i="2"/>
  <c r="N48" i="2" s="1"/>
  <c r="L40" i="2"/>
  <c r="N40" i="2" s="1"/>
  <c r="L32" i="2"/>
  <c r="N32" i="2" s="1"/>
  <c r="L24" i="2"/>
  <c r="N24" i="2" s="1"/>
  <c r="L16" i="2"/>
  <c r="N16" i="2" s="1"/>
  <c r="L9" i="3"/>
  <c r="M9" i="3" s="1"/>
  <c r="L8" i="2"/>
  <c r="N8" i="2" s="1"/>
  <c r="L215" i="2"/>
  <c r="N215" i="2" s="1"/>
  <c r="L207" i="2"/>
  <c r="N207" i="2" s="1"/>
  <c r="L199" i="2"/>
  <c r="N199" i="2" s="1"/>
  <c r="L191" i="2"/>
  <c r="N191" i="2" s="1"/>
  <c r="L71" i="3"/>
  <c r="M71" i="3" s="1"/>
  <c r="L183" i="2"/>
  <c r="N183" i="2" s="1"/>
  <c r="L69" i="3"/>
  <c r="M69" i="3" s="1"/>
  <c r="L175" i="2"/>
  <c r="N175" i="2" s="1"/>
  <c r="L167" i="2"/>
  <c r="N167" i="2" s="1"/>
  <c r="L159" i="2"/>
  <c r="N159" i="2" s="1"/>
  <c r="L151" i="2"/>
  <c r="N151" i="2" s="1"/>
  <c r="L143" i="2"/>
  <c r="N143" i="2" s="1"/>
  <c r="L135" i="2"/>
  <c r="N135" i="2" s="1"/>
  <c r="L127" i="2"/>
  <c r="N127" i="2" s="1"/>
  <c r="L51" i="3"/>
  <c r="M51" i="3" s="1"/>
  <c r="L119" i="2"/>
  <c r="N119" i="2" s="1"/>
  <c r="L111" i="2"/>
  <c r="N111" i="2" s="1"/>
  <c r="L103" i="2"/>
  <c r="N103" i="2" s="1"/>
  <c r="L95" i="2"/>
  <c r="N95" i="2" s="1"/>
  <c r="L87" i="2"/>
  <c r="N87" i="2" s="1"/>
  <c r="L79" i="2"/>
  <c r="N79" i="2" s="1"/>
  <c r="L71" i="2"/>
  <c r="N71" i="2" s="1"/>
  <c r="L29" i="3"/>
  <c r="M29" i="3" s="1"/>
  <c r="L63" i="2"/>
  <c r="N63" i="2" s="1"/>
  <c r="L26" i="3"/>
  <c r="M26" i="3" s="1"/>
  <c r="L55" i="2"/>
  <c r="N55" i="2" s="1"/>
  <c r="L47" i="2"/>
  <c r="N47" i="2" s="1"/>
  <c r="L39" i="2"/>
  <c r="N39" i="2" s="1"/>
  <c r="L31" i="2"/>
  <c r="N31" i="2" s="1"/>
  <c r="L23" i="2"/>
  <c r="N23" i="2" s="1"/>
  <c r="L15" i="2"/>
  <c r="N15" i="2" s="1"/>
  <c r="L8" i="3"/>
  <c r="M8" i="3" s="1"/>
  <c r="L7" i="2"/>
  <c r="N7" i="2" s="1"/>
  <c r="L1588" i="2"/>
  <c r="N1588" i="2" s="1"/>
  <c r="L1580" i="2"/>
  <c r="N1580" i="2" s="1"/>
  <c r="L1572" i="2"/>
  <c r="N1572" i="2" s="1"/>
  <c r="L1564" i="2"/>
  <c r="N1564" i="2" s="1"/>
  <c r="L1556" i="2"/>
  <c r="N1556" i="2" s="1"/>
  <c r="L1548" i="2"/>
  <c r="N1548" i="2" s="1"/>
  <c r="L1540" i="2"/>
  <c r="N1540" i="2" s="1"/>
  <c r="L1532" i="2"/>
  <c r="N1532" i="2" s="1"/>
  <c r="L1524" i="2"/>
  <c r="N1524" i="2" s="1"/>
  <c r="L1516" i="2"/>
  <c r="N1516" i="2" s="1"/>
  <c r="L1508" i="2"/>
  <c r="N1508" i="2" s="1"/>
  <c r="L1500" i="2"/>
  <c r="N1500" i="2" s="1"/>
  <c r="L1492" i="2"/>
  <c r="N1492" i="2" s="1"/>
  <c r="L1484" i="2"/>
  <c r="N1484" i="2" s="1"/>
  <c r="L1476" i="2"/>
  <c r="N1476" i="2" s="1"/>
  <c r="L1468" i="2"/>
  <c r="N1468" i="2" s="1"/>
  <c r="L1460" i="2"/>
  <c r="N1460" i="2" s="1"/>
  <c r="L1452" i="2"/>
  <c r="N1452" i="2" s="1"/>
  <c r="L1444" i="2"/>
  <c r="N1444" i="2" s="1"/>
  <c r="L1436" i="2"/>
  <c r="N1436" i="2" s="1"/>
  <c r="L1428" i="2"/>
  <c r="N1428" i="2" s="1"/>
  <c r="L1420" i="2"/>
  <c r="N1420" i="2" s="1"/>
  <c r="L1412" i="2"/>
  <c r="N1412" i="2" s="1"/>
  <c r="L1404" i="2"/>
  <c r="N1404" i="2" s="1"/>
  <c r="L1396" i="2"/>
  <c r="N1396" i="2" s="1"/>
  <c r="L1388" i="2"/>
  <c r="N1388" i="2" s="1"/>
  <c r="L1380" i="2"/>
  <c r="N1380" i="2" s="1"/>
  <c r="L1372" i="2"/>
  <c r="N1372" i="2" s="1"/>
  <c r="L1364" i="2"/>
  <c r="N1364" i="2" s="1"/>
  <c r="L1356" i="2"/>
  <c r="N1356" i="2" s="1"/>
  <c r="L1348" i="2"/>
  <c r="N1348" i="2" s="1"/>
  <c r="L1340" i="2"/>
  <c r="N1340" i="2" s="1"/>
  <c r="L1332" i="2"/>
  <c r="N1332" i="2" s="1"/>
  <c r="L1324" i="2"/>
  <c r="N1324" i="2" s="1"/>
  <c r="L1316" i="2"/>
  <c r="N1316" i="2" s="1"/>
  <c r="L1308" i="2"/>
  <c r="N1308" i="2" s="1"/>
  <c r="L1300" i="2"/>
  <c r="N1300" i="2" s="1"/>
  <c r="L1292" i="2"/>
  <c r="N1292" i="2" s="1"/>
  <c r="L1284" i="2"/>
  <c r="N1284" i="2" s="1"/>
  <c r="L1276" i="2"/>
  <c r="N1276" i="2" s="1"/>
  <c r="L1268" i="2"/>
  <c r="N1268" i="2" s="1"/>
  <c r="L1260" i="2"/>
  <c r="N1260" i="2" s="1"/>
  <c r="L1252" i="2"/>
  <c r="N1252" i="2" s="1"/>
  <c r="L1244" i="2"/>
  <c r="N1244" i="2" s="1"/>
  <c r="L1236" i="2"/>
  <c r="N1236" i="2" s="1"/>
  <c r="L1228" i="2"/>
  <c r="N1228" i="2" s="1"/>
  <c r="L1220" i="2"/>
  <c r="N1220" i="2" s="1"/>
  <c r="L1212" i="2"/>
  <c r="N1212" i="2" s="1"/>
  <c r="L1204" i="2"/>
  <c r="N1204" i="2" s="1"/>
  <c r="L1196" i="2"/>
  <c r="N1196" i="2" s="1"/>
  <c r="L1188" i="2"/>
  <c r="N1188" i="2" s="1"/>
  <c r="L1180" i="2"/>
  <c r="N1180" i="2" s="1"/>
  <c r="L1172" i="2"/>
  <c r="N1172" i="2" s="1"/>
  <c r="L1164" i="2"/>
  <c r="N1164" i="2" s="1"/>
  <c r="L1156" i="2"/>
  <c r="N1156" i="2" s="1"/>
  <c r="L1148" i="2"/>
  <c r="N1148" i="2" s="1"/>
  <c r="L1140" i="2"/>
  <c r="N1140" i="2" s="1"/>
  <c r="L1132" i="2"/>
  <c r="N1132" i="2" s="1"/>
  <c r="L1124" i="2"/>
  <c r="N1124" i="2" s="1"/>
  <c r="L1116" i="2"/>
  <c r="N1116" i="2" s="1"/>
  <c r="L1108" i="2"/>
  <c r="N1108" i="2" s="1"/>
  <c r="L1100" i="2"/>
  <c r="N1100" i="2" s="1"/>
  <c r="L1092" i="2"/>
  <c r="N1092" i="2" s="1"/>
  <c r="L1084" i="2"/>
  <c r="N1084" i="2" s="1"/>
  <c r="L1076" i="2"/>
  <c r="N1076" i="2" s="1"/>
  <c r="L1068" i="2"/>
  <c r="N1068" i="2" s="1"/>
  <c r="L1060" i="2"/>
  <c r="N1060" i="2" s="1"/>
  <c r="L1052" i="2"/>
  <c r="N1052" i="2" s="1"/>
  <c r="L1044" i="2"/>
  <c r="N1044" i="2" s="1"/>
  <c r="L1036" i="2"/>
  <c r="N1036" i="2" s="1"/>
  <c r="L1028" i="2"/>
  <c r="N1028" i="2" s="1"/>
  <c r="L1020" i="2"/>
  <c r="N1020" i="2" s="1"/>
  <c r="L1012" i="2"/>
  <c r="N1012" i="2" s="1"/>
  <c r="L1004" i="2"/>
  <c r="N1004" i="2" s="1"/>
  <c r="L996" i="2"/>
  <c r="N996" i="2" s="1"/>
  <c r="L988" i="2"/>
  <c r="N988" i="2" s="1"/>
  <c r="L980" i="2"/>
  <c r="N980" i="2" s="1"/>
  <c r="L972" i="2"/>
  <c r="N972" i="2" s="1"/>
  <c r="L964" i="2"/>
  <c r="N964" i="2" s="1"/>
  <c r="L956" i="2"/>
  <c r="N956" i="2" s="1"/>
  <c r="L948" i="2"/>
  <c r="N948" i="2" s="1"/>
  <c r="L940" i="2"/>
  <c r="N940" i="2" s="1"/>
  <c r="L932" i="2"/>
  <c r="N932" i="2" s="1"/>
  <c r="L924" i="2"/>
  <c r="N924" i="2" s="1"/>
  <c r="L916" i="2"/>
  <c r="N916" i="2" s="1"/>
  <c r="L908" i="2"/>
  <c r="N908" i="2" s="1"/>
  <c r="L900" i="2"/>
  <c r="N900" i="2" s="1"/>
  <c r="L892" i="2"/>
  <c r="N892" i="2" s="1"/>
  <c r="L884" i="2"/>
  <c r="N884" i="2" s="1"/>
  <c r="L876" i="2"/>
  <c r="N876" i="2" s="1"/>
  <c r="L868" i="2"/>
  <c r="N868" i="2" s="1"/>
  <c r="L860" i="2"/>
  <c r="N860" i="2" s="1"/>
  <c r="L852" i="2"/>
  <c r="N852" i="2" s="1"/>
  <c r="L844" i="2"/>
  <c r="N844" i="2" s="1"/>
  <c r="L836" i="2"/>
  <c r="N836" i="2" s="1"/>
  <c r="L828" i="2"/>
  <c r="N828" i="2" s="1"/>
  <c r="L820" i="2"/>
  <c r="N820" i="2" s="1"/>
  <c r="L812" i="2"/>
  <c r="N812" i="2" s="1"/>
  <c r="L804" i="2"/>
  <c r="N804" i="2" s="1"/>
  <c r="L796" i="2"/>
  <c r="N796" i="2" s="1"/>
  <c r="L788" i="2"/>
  <c r="N788" i="2" s="1"/>
  <c r="L780" i="2"/>
  <c r="N780" i="2" s="1"/>
  <c r="L772" i="2"/>
  <c r="N772" i="2" s="1"/>
  <c r="L764" i="2"/>
  <c r="N764" i="2" s="1"/>
  <c r="L756" i="2"/>
  <c r="N756" i="2" s="1"/>
  <c r="L748" i="2"/>
  <c r="N748" i="2" s="1"/>
  <c r="L740" i="2"/>
  <c r="N740" i="2" s="1"/>
  <c r="L732" i="2"/>
  <c r="N732" i="2" s="1"/>
  <c r="L724" i="2"/>
  <c r="N724" i="2" s="1"/>
  <c r="L716" i="2"/>
  <c r="N716" i="2" s="1"/>
  <c r="L708" i="2"/>
  <c r="N708" i="2" s="1"/>
  <c r="L700" i="2"/>
  <c r="N700" i="2" s="1"/>
  <c r="L692" i="2"/>
  <c r="N692" i="2" s="1"/>
  <c r="L684" i="2"/>
  <c r="N684" i="2" s="1"/>
  <c r="L676" i="2"/>
  <c r="N676" i="2" s="1"/>
  <c r="L668" i="2"/>
  <c r="N668" i="2" s="1"/>
  <c r="L660" i="2"/>
  <c r="N660" i="2" s="1"/>
  <c r="L652" i="2"/>
  <c r="N652" i="2" s="1"/>
  <c r="L644" i="2"/>
  <c r="N644" i="2" s="1"/>
  <c r="L636" i="2"/>
  <c r="N636" i="2" s="1"/>
  <c r="L628" i="2"/>
  <c r="N628" i="2" s="1"/>
  <c r="L620" i="2"/>
  <c r="N620" i="2" s="1"/>
  <c r="L612" i="2"/>
  <c r="N612" i="2" s="1"/>
  <c r="L604" i="2"/>
  <c r="N604" i="2" s="1"/>
  <c r="L596" i="2"/>
  <c r="N596" i="2" s="1"/>
  <c r="L588" i="2"/>
  <c r="N588" i="2" s="1"/>
  <c r="L580" i="2"/>
  <c r="N580" i="2" s="1"/>
  <c r="L572" i="2"/>
  <c r="N572" i="2" s="1"/>
  <c r="L564" i="2"/>
  <c r="N564" i="2" s="1"/>
  <c r="L556" i="2"/>
  <c r="N556" i="2" s="1"/>
  <c r="L548" i="2"/>
  <c r="N548" i="2" s="1"/>
  <c r="L540" i="2"/>
  <c r="N540" i="2" s="1"/>
  <c r="L532" i="2"/>
  <c r="N532" i="2" s="1"/>
  <c r="L524" i="2"/>
  <c r="N524" i="2" s="1"/>
  <c r="L516" i="2"/>
  <c r="N516" i="2" s="1"/>
  <c r="L508" i="2"/>
  <c r="N508" i="2" s="1"/>
  <c r="L500" i="2"/>
  <c r="N500" i="2" s="1"/>
  <c r="L492" i="2"/>
  <c r="N492" i="2" s="1"/>
  <c r="L484" i="2"/>
  <c r="N484" i="2" s="1"/>
  <c r="L476" i="2"/>
  <c r="N476" i="2" s="1"/>
  <c r="L468" i="2"/>
  <c r="N468" i="2" s="1"/>
  <c r="L460" i="2"/>
  <c r="N460" i="2" s="1"/>
  <c r="L452" i="2"/>
  <c r="N452" i="2" s="1"/>
  <c r="L444" i="2"/>
  <c r="N444" i="2" s="1"/>
  <c r="L436" i="2"/>
  <c r="N436" i="2" s="1"/>
  <c r="L428" i="2"/>
  <c r="N428" i="2" s="1"/>
  <c r="L420" i="2"/>
  <c r="N420" i="2" s="1"/>
  <c r="L412" i="2"/>
  <c r="N412" i="2" s="1"/>
  <c r="L404" i="2"/>
  <c r="N404" i="2" s="1"/>
  <c r="L396" i="2"/>
  <c r="N396" i="2" s="1"/>
  <c r="L388" i="2"/>
  <c r="N388" i="2" s="1"/>
  <c r="L380" i="2"/>
  <c r="N380" i="2" s="1"/>
  <c r="L372" i="2"/>
  <c r="N372" i="2" s="1"/>
  <c r="L364" i="2"/>
  <c r="N364" i="2" s="1"/>
  <c r="L356" i="2"/>
  <c r="N356" i="2" s="1"/>
  <c r="L348" i="2"/>
  <c r="N348" i="2" s="1"/>
  <c r="L340" i="2"/>
  <c r="N340" i="2" s="1"/>
  <c r="L332" i="2"/>
  <c r="N332" i="2" s="1"/>
  <c r="L324" i="2"/>
  <c r="N324" i="2" s="1"/>
  <c r="L316" i="2"/>
  <c r="N316" i="2" s="1"/>
  <c r="L308" i="2"/>
  <c r="N308" i="2" s="1"/>
  <c r="L300" i="2"/>
  <c r="N300" i="2" s="1"/>
  <c r="L292" i="2"/>
  <c r="N292" i="2" s="1"/>
  <c r="L284" i="2"/>
  <c r="N284" i="2" s="1"/>
  <c r="L276" i="2"/>
  <c r="N276" i="2" s="1"/>
  <c r="L268" i="2"/>
  <c r="N268" i="2" s="1"/>
  <c r="L260" i="2"/>
  <c r="N260" i="2" s="1"/>
  <c r="L252" i="2"/>
  <c r="N252" i="2" s="1"/>
  <c r="L244" i="2"/>
  <c r="N244" i="2" s="1"/>
  <c r="L236" i="2"/>
  <c r="N236" i="2" s="1"/>
  <c r="L228" i="2"/>
  <c r="N228" i="2" s="1"/>
  <c r="L220" i="2"/>
  <c r="N220" i="2" s="1"/>
  <c r="L212" i="2"/>
  <c r="N212" i="2" s="1"/>
  <c r="L204" i="2"/>
  <c r="N204" i="2" s="1"/>
  <c r="L196" i="2"/>
  <c r="N196" i="2" s="1"/>
  <c r="L188" i="2"/>
  <c r="N188" i="2" s="1"/>
  <c r="L180" i="2"/>
  <c r="N180" i="2" s="1"/>
  <c r="L172" i="2"/>
  <c r="N172" i="2" s="1"/>
  <c r="L164" i="2"/>
  <c r="N164" i="2" s="1"/>
  <c r="L156" i="2"/>
  <c r="N156" i="2" s="1"/>
  <c r="L148" i="2"/>
  <c r="N148" i="2" s="1"/>
  <c r="L140" i="2"/>
  <c r="N140" i="2" s="1"/>
  <c r="L132" i="2"/>
  <c r="N132" i="2" s="1"/>
  <c r="L124" i="2"/>
  <c r="N124" i="2" s="1"/>
  <c r="L116" i="2"/>
  <c r="N116" i="2" s="1"/>
  <c r="L108" i="2"/>
  <c r="N108" i="2" s="1"/>
  <c r="L100" i="2"/>
  <c r="N100" i="2" s="1"/>
  <c r="L92" i="2"/>
  <c r="N92" i="2" s="1"/>
  <c r="L84" i="2"/>
  <c r="N84" i="2" s="1"/>
  <c r="L76" i="2"/>
  <c r="N76" i="2" s="1"/>
  <c r="L68" i="2"/>
  <c r="N68" i="2" s="1"/>
  <c r="L60" i="2"/>
  <c r="N60" i="2" s="1"/>
  <c r="L52" i="2"/>
  <c r="N52" i="2" s="1"/>
  <c r="L44" i="2"/>
  <c r="N44" i="2" s="1"/>
  <c r="L36" i="2"/>
  <c r="N36" i="2" s="1"/>
  <c r="L28" i="2"/>
  <c r="N28" i="2" s="1"/>
  <c r="L20" i="2"/>
  <c r="N20" i="2" s="1"/>
  <c r="L12" i="2"/>
  <c r="N12" i="2" s="1"/>
  <c r="L4" i="2"/>
  <c r="N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<sst xmlns="http://schemas.openxmlformats.org/spreadsheetml/2006/main" count="12251" uniqueCount="674">
  <si>
    <t>Nombre del Plato</t>
  </si>
  <si>
    <t>Costo Unitario</t>
  </si>
  <si>
    <t>Precio Unitario</t>
  </si>
  <si>
    <t>Cantidad Ordenada</t>
  </si>
  <si>
    <t>Observaciones</t>
  </si>
  <si>
    <t>Plato_7</t>
  </si>
  <si>
    <t>Ninguna</t>
  </si>
  <si>
    <t>Plato_2</t>
  </si>
  <si>
    <t>Sin cebolla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</si>
  <si>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</si>
  <si>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</si>
  <si>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</si>
  <si>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</si>
  <si>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</si>
  <si>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</si>
  <si>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</si>
  <si>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</si>
  <si>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</si>
  <si>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</si>
  <si>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</si>
  <si>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</si>
  <si>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</si>
  <si>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</si>
  <si>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</si>
  <si>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</si>
  <si>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</si>
  <si>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</si>
  <si>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</si>
  <si>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</si>
  <si>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</si>
  <si>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</si>
  <si>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</si>
  <si>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</si>
  <si>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</si>
  <si>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</si>
  <si>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</si>
  <si>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</si>
  <si>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</si>
  <si>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</si>
  <si>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</si>
  <si>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Almuerzo</t>
  </si>
  <si>
    <t>Tarjeta de débito</t>
  </si>
  <si>
    <t>Reservada</t>
  </si>
  <si>
    <t>España</t>
  </si>
  <si>
    <t>Desayuno</t>
  </si>
  <si>
    <t>Efectivo</t>
  </si>
  <si>
    <t>Colombia</t>
  </si>
  <si>
    <t>Tarjeta de crédito</t>
  </si>
  <si>
    <t>Libre</t>
  </si>
  <si>
    <t>Brasil</t>
  </si>
  <si>
    <t xml:space="preserve"> Plato_17</t>
  </si>
  <si>
    <t xml:space="preserve"> Plato_19</t>
  </si>
  <si>
    <t>Paraguay</t>
  </si>
  <si>
    <t>Perú</t>
  </si>
  <si>
    <t>Cena</t>
  </si>
  <si>
    <t>Ocupada</t>
  </si>
  <si>
    <t>Venezuela</t>
  </si>
  <si>
    <t xml:space="preserve"> Plato_16</t>
  </si>
  <si>
    <t>Bolivia</t>
  </si>
  <si>
    <t xml:space="preserve"> Plato_7</t>
  </si>
  <si>
    <t xml:space="preserve"> Plato_12</t>
  </si>
  <si>
    <t>Uruguay</t>
  </si>
  <si>
    <t xml:space="preserve"> Plato_8</t>
  </si>
  <si>
    <t xml:space="preserve"> Plato_11</t>
  </si>
  <si>
    <t xml:space="preserve"> Plato_14</t>
  </si>
  <si>
    <t xml:space="preserve"> Plato_13</t>
  </si>
  <si>
    <t>Ecuador</t>
  </si>
  <si>
    <t xml:space="preserve"> Plato_4</t>
  </si>
  <si>
    <t xml:space="preserve"> Plato_20</t>
  </si>
  <si>
    <t xml:space="preserve"> Plato_10</t>
  </si>
  <si>
    <t>Chile</t>
  </si>
  <si>
    <t xml:space="preserve"> Plato_1</t>
  </si>
  <si>
    <t xml:space="preserve"> Plato_3</t>
  </si>
  <si>
    <t xml:space="preserve"> Plato_15</t>
  </si>
  <si>
    <t xml:space="preserve"> Plato_18</t>
  </si>
  <si>
    <t xml:space="preserve"> Plato_9</t>
  </si>
  <si>
    <t>Argentina</t>
  </si>
  <si>
    <t xml:space="preserve"> Plato_6</t>
  </si>
  <si>
    <t xml:space="preserve"> Plato_5</t>
  </si>
  <si>
    <t xml:space="preserve"> Plato_2</t>
  </si>
  <si>
    <t>Numero de Orden</t>
  </si>
  <si>
    <t>Numero de Mesa</t>
  </si>
  <si>
    <t>Descripcion del Plato</t>
  </si>
  <si>
    <t>Tiempo de Preparacion</t>
  </si>
  <si>
    <t>Descripcion del Plato_7</t>
  </si>
  <si>
    <t>Descripcion del Plato_2</t>
  </si>
  <si>
    <t>Descripcion del Plato_17</t>
  </si>
  <si>
    <t>Descripcion del Plato_6</t>
  </si>
  <si>
    <t>Descripcion del Plato_20</t>
  </si>
  <si>
    <t>Descripcion del Plato_19</t>
  </si>
  <si>
    <t>Descripcion del Plato_9</t>
  </si>
  <si>
    <t>Descripcion del Plato_11</t>
  </si>
  <si>
    <t>Descripcion del Plato_16</t>
  </si>
  <si>
    <t>Descripcion del Plato_12</t>
  </si>
  <si>
    <t>Descripcion del Plato_8</t>
  </si>
  <si>
    <t>Descripcion del Plato_15</t>
  </si>
  <si>
    <t>Descripcion del Plato_5</t>
  </si>
  <si>
    <t>Descripcion del Plato_18</t>
  </si>
  <si>
    <t>Descripcion del Plato_3</t>
  </si>
  <si>
    <t>Descripcion del Plato_14</t>
  </si>
  <si>
    <t>Descripcion del Plato_13</t>
  </si>
  <si>
    <t>Descripcion del Plato_4</t>
  </si>
  <si>
    <t>Descripcion del Plato_10</t>
  </si>
  <si>
    <t>Descripcion del Plato_1</t>
  </si>
  <si>
    <t>Columna1</t>
  </si>
  <si>
    <t>Columna2</t>
  </si>
  <si>
    <t>Columna3</t>
  </si>
  <si>
    <t>Ganancia Bruta</t>
  </si>
  <si>
    <t>Cliente_724</t>
  </si>
  <si>
    <t>Mesero_3</t>
  </si>
  <si>
    <t>Cliente_538</t>
  </si>
  <si>
    <t>Mesero_1</t>
  </si>
  <si>
    <t>Cliente_911</t>
  </si>
  <si>
    <t>Mesero_2</t>
  </si>
  <si>
    <t>Cliente_129</t>
  </si>
  <si>
    <t>Mesero_5</t>
  </si>
  <si>
    <t>Cliente_938</t>
  </si>
  <si>
    <t>Mesero_4</t>
  </si>
  <si>
    <t>Cliente_965</t>
  </si>
  <si>
    <t>Cliente_306</t>
  </si>
  <si>
    <t>Cliente_974</t>
  </si>
  <si>
    <t>Cliente_740</t>
  </si>
  <si>
    <t>Cliente_33</t>
  </si>
  <si>
    <t>Cliente_881</t>
  </si>
  <si>
    <t>Cliente_890</t>
  </si>
  <si>
    <t>Cliente_873</t>
  </si>
  <si>
    <t>Cliente_780</t>
  </si>
  <si>
    <t>Cliente_728</t>
  </si>
  <si>
    <t>Cliente_175</t>
  </si>
  <si>
    <t>Cliente_200</t>
  </si>
  <si>
    <t>Cliente_190</t>
  </si>
  <si>
    <t>Cliente_290</t>
  </si>
  <si>
    <t>Cliente_972</t>
  </si>
  <si>
    <t>Cliente_210</t>
  </si>
  <si>
    <t>Cliente_88</t>
  </si>
  <si>
    <t>Cliente_427</t>
  </si>
  <si>
    <t>Cliente_424</t>
  </si>
  <si>
    <t>Cliente_824</t>
  </si>
  <si>
    <t>Cliente_107</t>
  </si>
  <si>
    <t>Cliente_775</t>
  </si>
  <si>
    <t>Cliente_358</t>
  </si>
  <si>
    <t>Cliente_377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</si>
  <si>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</si>
  <si>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</si>
  <si>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</si>
  <si>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</si>
  <si>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</si>
  <si>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</si>
  <si>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</si>
  <si>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Cliente_999</t>
  </si>
  <si>
    <t>Cliente_167</t>
  </si>
  <si>
    <t>Cliente_606</t>
  </si>
  <si>
    <t>Cliente_710</t>
  </si>
  <si>
    <t>Cliente_870</t>
  </si>
  <si>
    <t>Cliente_230</t>
  </si>
  <si>
    <t>Cliente_814</t>
  </si>
  <si>
    <t>Cliente_640</t>
  </si>
  <si>
    <t>Cliente_623</t>
  </si>
  <si>
    <t>Cliente_72</t>
  </si>
  <si>
    <t>Cliente_963</t>
  </si>
  <si>
    <t>Cliente_929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</si>
  <si>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</si>
  <si>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</si>
  <si>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</si>
  <si>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</si>
  <si>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</si>
  <si>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</si>
  <si>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</si>
  <si>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</si>
  <si>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</si>
  <si>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</si>
  <si>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</si>
  <si>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</si>
  <si>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</si>
  <si>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</si>
  <si>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</si>
  <si>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</si>
  <si>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</si>
  <si>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</si>
  <si>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</si>
  <si>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</si>
  <si>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</si>
  <si>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</si>
  <si>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Cliente_865</t>
  </si>
  <si>
    <t>Cliente_79</t>
  </si>
  <si>
    <t>Cliente_42</t>
  </si>
  <si>
    <t>Cliente_374</t>
  </si>
  <si>
    <t>Cliente_636</t>
  </si>
  <si>
    <t>Cliente_753</t>
  </si>
  <si>
    <t>Cliente_632</t>
  </si>
  <si>
    <t>Cliente_969</t>
  </si>
  <si>
    <t>Cliente_574</t>
  </si>
  <si>
    <t>Cliente_292</t>
  </si>
  <si>
    <t>Cliente_148</t>
  </si>
  <si>
    <t>Cliente_747</t>
  </si>
  <si>
    <t>Cliente_501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</si>
  <si>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</si>
  <si>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</si>
  <si>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</si>
  <si>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</si>
  <si>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</si>
  <si>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</si>
  <si>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</si>
  <si>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</si>
  <si>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</si>
  <si>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</si>
  <si>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</si>
  <si>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</si>
  <si>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</si>
  <si>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</si>
  <si>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</si>
  <si>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</si>
  <si>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</si>
  <si>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</si>
  <si>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</si>
  <si>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</si>
  <si>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</si>
  <si>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</si>
  <si>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</si>
  <si>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</si>
  <si>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</si>
  <si>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</si>
  <si>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</si>
  <si>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</si>
  <si>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</si>
  <si>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</si>
  <si>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</si>
  <si>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Cliente_346</t>
  </si>
  <si>
    <t>Cliente_381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</si>
  <si>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</si>
  <si>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</si>
  <si>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</si>
  <si>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</si>
  <si>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</si>
  <si>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</si>
  <si>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</si>
  <si>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</si>
  <si>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</si>
  <si>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</si>
  <si>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</si>
  <si>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</si>
  <si>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</si>
  <si>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</si>
  <si>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</si>
  <si>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</si>
  <si>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</si>
  <si>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</si>
  <si>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</si>
  <si>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</si>
  <si>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</si>
  <si>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</si>
  <si>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</si>
  <si>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</si>
  <si>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</si>
  <si>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</si>
  <si>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</si>
  <si>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</si>
  <si>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</si>
  <si>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</si>
  <si>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</si>
  <si>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</si>
  <si>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</si>
  <si>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</si>
  <si>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</si>
  <si>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</si>
  <si>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</si>
  <si>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</si>
  <si>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</si>
  <si>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</si>
  <si>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</si>
  <si>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Cliente_359</t>
  </si>
  <si>
    <t>Cliente_131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</si>
  <si>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</si>
  <si>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</si>
  <si>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</si>
  <si>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</si>
  <si>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</si>
  <si>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</si>
  <si>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</si>
  <si>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</si>
  <si>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</si>
  <si>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</si>
  <si>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</si>
  <si>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</si>
  <si>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</si>
  <si>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</si>
  <si>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</si>
  <si>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</si>
  <si>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</si>
  <si>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</si>
  <si>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</si>
  <si>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</si>
  <si>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</si>
  <si>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</si>
  <si>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</si>
  <si>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</si>
  <si>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</si>
  <si>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</si>
  <si>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</si>
  <si>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</si>
  <si>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</si>
  <si>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</si>
  <si>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</si>
  <si>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</si>
  <si>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</si>
  <si>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</si>
  <si>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</si>
  <si>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</si>
  <si>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</si>
  <si>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</si>
  <si>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</si>
  <si>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</si>
  <si>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</si>
  <si>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</si>
  <si>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</si>
  <si>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</si>
  <si>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</si>
  <si>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</si>
  <si>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</si>
  <si>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</si>
  <si>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</si>
  <si>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</si>
  <si>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</si>
  <si>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</si>
  <si>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</si>
  <si>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</si>
  <si>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</si>
  <si>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</si>
  <si>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</si>
  <si>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</si>
  <si>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</si>
  <si>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</si>
  <si>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</si>
  <si>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</si>
  <si>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</si>
  <si>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</si>
  <si>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</si>
  <si>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</si>
  <si>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</si>
  <si>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</si>
  <si>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</si>
  <si>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</si>
  <si>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</si>
  <si>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</si>
  <si>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</si>
  <si>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</si>
  <si>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</si>
  <si>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</si>
  <si>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</si>
  <si>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</si>
  <si>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</si>
  <si>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</si>
  <si>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</si>
  <si>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</si>
  <si>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</si>
  <si>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</si>
  <si>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</si>
  <si>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</si>
  <si>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</si>
  <si>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</si>
  <si>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</si>
  <si>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</si>
  <si>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</si>
  <si>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</si>
  <si>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</si>
  <si>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</si>
  <si>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</si>
  <si>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</si>
  <si>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</si>
  <si>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</si>
  <si>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</si>
  <si>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</si>
  <si>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</si>
  <si>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</si>
  <si>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</si>
  <si>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</si>
  <si>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</si>
  <si>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</si>
  <si>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</si>
  <si>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</si>
  <si>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</si>
  <si>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</si>
  <si>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</si>
  <si>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</si>
  <si>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</si>
  <si>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</si>
  <si>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</si>
  <si>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</si>
  <si>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</si>
  <si>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</si>
  <si>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</si>
  <si>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</si>
  <si>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</si>
  <si>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</si>
  <si>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</si>
  <si>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</si>
  <si>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</si>
  <si>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</si>
  <si>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</si>
  <si>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</si>
  <si>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</si>
  <si>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</si>
  <si>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</si>
  <si>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</si>
  <si>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</si>
  <si>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</si>
  <si>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</si>
  <si>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</si>
  <si>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</si>
  <si>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</si>
  <si>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</si>
  <si>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</si>
  <si>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</si>
  <si>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</si>
  <si>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</si>
  <si>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</si>
  <si>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</si>
  <si>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</si>
  <si>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</si>
  <si>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</si>
  <si>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</si>
  <si>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</si>
  <si>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</si>
  <si>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</si>
  <si>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</si>
  <si>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</si>
  <si>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</si>
  <si>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</si>
  <si>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</si>
  <si>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</si>
  <si>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</si>
  <si>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</si>
  <si>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</si>
  <si>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</si>
  <si>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</si>
  <si>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</si>
  <si>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</si>
  <si>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</si>
  <si>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</si>
  <si>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</si>
  <si>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</si>
  <si>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</si>
  <si>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</si>
  <si>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</si>
  <si>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</si>
  <si>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</si>
  <si>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</si>
  <si>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</si>
  <si>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</si>
  <si>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</si>
  <si>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</si>
  <si>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</si>
  <si>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</si>
  <si>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</si>
  <si>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</si>
  <si>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</si>
  <si>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</si>
  <si>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</si>
  <si>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</si>
  <si>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</si>
  <si>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</si>
  <si>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</si>
  <si>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</si>
  <si>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</si>
  <si>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</si>
  <si>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</si>
  <si>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</si>
  <si>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</si>
  <si>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</si>
  <si>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</si>
  <si>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</si>
  <si>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</si>
  <si>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</si>
  <si>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</si>
  <si>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</si>
  <si>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</si>
  <si>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</si>
  <si>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</si>
  <si>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</si>
  <si>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</si>
  <si>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</si>
  <si>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</si>
  <si>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</si>
  <si>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</si>
  <si>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</si>
  <si>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</si>
  <si>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</si>
  <si>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</si>
  <si>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</si>
  <si>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</si>
  <si>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</si>
  <si>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</si>
  <si>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</si>
  <si>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</si>
  <si>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</si>
  <si>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</si>
  <si>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</si>
  <si>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</si>
  <si>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</si>
  <si>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</si>
  <si>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</si>
  <si>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</si>
  <si>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</si>
  <si>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</si>
  <si>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</si>
  <si>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</si>
  <si>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</si>
  <si>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</si>
  <si>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</si>
  <si>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</si>
  <si>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</si>
  <si>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</si>
  <si>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</si>
  <si>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</si>
  <si>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</si>
  <si>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</si>
  <si>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</si>
  <si>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</si>
  <si>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</si>
  <si>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</si>
  <si>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</si>
  <si>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</si>
  <si>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</si>
  <si>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</si>
  <si>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</si>
  <si>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</si>
  <si>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</si>
  <si>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</si>
  <si>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</si>
  <si>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</si>
  <si>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</si>
  <si>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</si>
  <si>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</si>
  <si>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</si>
  <si>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</si>
  <si>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</si>
  <si>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</si>
  <si>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</si>
  <si>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</si>
  <si>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</si>
  <si>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</si>
  <si>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</si>
  <si>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</si>
  <si>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</si>
  <si>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</si>
  <si>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</si>
  <si>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</si>
  <si>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</si>
  <si>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</si>
  <si>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</si>
  <si>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</si>
  <si>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</si>
  <si>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</si>
  <si>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</si>
  <si>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</si>
  <si>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</si>
  <si>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</si>
  <si>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</si>
  <si>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</si>
  <si>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</si>
  <si>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</si>
  <si>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</si>
  <si>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</si>
  <si>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</si>
  <si>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</si>
  <si>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</si>
  <si>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</si>
  <si>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</si>
  <si>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</si>
  <si>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</si>
  <si>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</si>
  <si>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</si>
  <si>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</si>
  <si>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</si>
  <si>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</si>
  <si>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</si>
  <si>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</si>
  <si>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</si>
  <si>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</si>
  <si>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</si>
  <si>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</si>
  <si>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</si>
  <si>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</si>
  <si>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</si>
  <si>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</si>
  <si>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</si>
  <si>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</si>
  <si>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</si>
  <si>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</si>
  <si>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</si>
  <si>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</si>
  <si>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</si>
  <si>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</si>
  <si>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</si>
  <si>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</si>
  <si>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</si>
  <si>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</si>
  <si>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</si>
  <si>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</si>
  <si>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</si>
  <si>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</si>
  <si>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</si>
  <si>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</si>
  <si>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</si>
  <si>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</si>
  <si>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</si>
  <si>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</si>
  <si>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</si>
  <si>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</si>
  <si>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</si>
  <si>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</si>
  <si>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</si>
  <si>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</si>
  <si>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</si>
  <si>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</si>
  <si>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</si>
  <si>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</si>
  <si>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</si>
  <si>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</si>
  <si>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</si>
  <si>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</si>
  <si>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</si>
  <si>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</si>
  <si>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</si>
  <si>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</si>
  <si>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</si>
  <si>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</si>
  <si>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</si>
  <si>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</si>
  <si>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</si>
  <si>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</si>
  <si>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</si>
  <si>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</si>
  <si>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</si>
  <si>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</si>
  <si>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</si>
  <si>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</si>
  <si>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</si>
  <si>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</si>
  <si>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</si>
  <si>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</si>
  <si>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</si>
  <si>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</si>
  <si>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</si>
  <si>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</si>
  <si>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</si>
  <si>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</si>
  <si>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</si>
  <si>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</si>
  <si>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</si>
  <si>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</si>
  <si>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</si>
  <si>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</si>
  <si>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</si>
  <si>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</si>
  <si>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</si>
  <si>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</si>
  <si>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</si>
  <si>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</si>
  <si>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Platos Pedidos</t>
  </si>
  <si>
    <t>Total del Pedido</t>
  </si>
  <si>
    <t>Total pagado por este plato específico.</t>
  </si>
  <si>
    <t>Ganancia Neta</t>
  </si>
  <si>
    <t>Porcentaje de Ganancia</t>
  </si>
  <si>
    <t>Ingresos brutos de este plato.</t>
  </si>
  <si>
    <t>Ganancia neta obtenida de este plato.</t>
  </si>
  <si>
    <t>Porcentaje de ganancia sobre el costo.</t>
  </si>
  <si>
    <t>Costo</t>
  </si>
  <si>
    <t>Coste de producción de los platos ordenados</t>
  </si>
  <si>
    <t>Monto Total de la Cuenta</t>
  </si>
  <si>
    <t>Monto total pagado por los platos ordenados.</t>
  </si>
  <si>
    <t>Platos ordenados cocina_def</t>
  </si>
  <si>
    <t>Monto Total Pagado</t>
  </si>
  <si>
    <t>Monto total pagado por los platos ordenados + la propina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</si>
</sst>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4" fontId="0" fillId="0" borderId="0" xfId="2" applyFont="1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center" vertical="top" wrapText="1"/>
    </xf>
    <xf numFmtId="44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4" fontId="0" fillId="0" borderId="0" xfId="2" applyFont="1" applyAlignment="1">
      <alignment horizontal="center" vertical="top" wrapText="1"/>
    </xf>
    <xf numFmtId="10" fontId="0" fillId="0" borderId="0" xfId="3" applyNumberFormat="1" applyFont="1"/>
    <xf numFmtId="164" fontId="0" fillId="0" borderId="0" xfId="1" applyNumberFormat="1" applyFont="1" applyAlignment="1">
      <alignment horizontal="center" vertical="top" wrapText="1"/>
    </xf>
    <xf numFmtId="165" fontId="0" fillId="0" borderId="0" xfId="2" applyNumberFormat="1" applyFont="1" applyAlignment="1">
      <alignment horizontal="center" vertical="top"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35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.00\ [$€-C0A]_-;\-* #,##0.00\ [$€-C0A]_-;_-* &quot;-&quot;??\ [$€-C0A]_-;_-@_-"/>
    </dxf>
    <dxf>
      <numFmt numFmtId="30" formatCode="@"/>
    </dxf>
    <dxf>
      <numFmt numFmtId="30" formatCode="@"/>
    </dxf>
    <dxf>
      <numFmt numFmtId="30" formatCode="@"/>
    </dxf>
    <dxf>
      <numFmt numFmtId="27" formatCode="dd/mm/yyyy\ h:mm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4" formatCode="0.00%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258F2-0E30-4F3D-8DFD-84FDE89D0FF3}" name="Tabla_cocina" displayName="Tabla_cocina" ref="A2:N1904" totalsRowShown="0">
  <autoFilter ref="A2:N1904" xr:uid="{BB0258F2-0E30-4F3D-8DFD-84FDE89D0FF3}">
    <filterColumn colId="0">
      <filters>
        <filter val="1"/>
      </filters>
    </filterColumn>
  </autoFilter>
  <tableColumns count="14">
    <tableColumn id="1" xr3:uid="{8DFA4A17-B68B-4083-B11C-AB794196F915}" name="Numero de Orden" dataDxfId="34"/>
    <tableColumn id="2" xr3:uid="{9CAF84BA-D848-45F4-8052-F6763C8351A1}" name="Numero de Mesa" dataDxfId="33"/>
    <tableColumn id="3" xr3:uid="{24D256D1-DC60-4420-A969-3C9978495072}" name="Nombre del Plato" dataDxfId="32"/>
    <tableColumn id="4" xr3:uid="{ABD59BBD-A368-4AAF-B164-72CE3EB2F6AF}" name="Descripcion del Plato" dataDxfId="31"/>
    <tableColumn id="5" xr3:uid="{FA61D043-EF6B-4E57-BF93-ADE03951BCAC}" name="Costo Unitario" dataDxfId="30" dataCellStyle="Moneda"/>
    <tableColumn id="6" xr3:uid="{36E592A9-4E0A-4F80-9131-AF97C9902FA7}" name="Precio Unitario" dataDxfId="29" dataCellStyle="Moneda"/>
    <tableColumn id="7" xr3:uid="{DA35978C-DDE9-428D-B0E9-5C7F91506DA3}" name="Cantidad Ordenada" dataDxfId="28"/>
    <tableColumn id="8" xr3:uid="{03AA228C-BAE8-4D07-A373-B4D22FD5B8B3}" name="Tiempo de Preparacion" dataDxfId="27"/>
    <tableColumn id="9" xr3:uid="{BC5CAA08-0E2A-40C4-B53D-5BB54C6D8A1F}" name="Observaciones" dataDxfId="26"/>
    <tableColumn id="11" xr3:uid="{CD4E3382-8083-4918-B770-4B4E50E5E128}" name="Total del Pedido" dataDxfId="25">
      <calculatedColumnFormula>Tabla_cocina[[#This Row],[Precio Unitario]]*Tabla_cocina[[#This Row],[Cantidad Ordenada]]</calculatedColumnFormula>
    </tableColumn>
    <tableColumn id="10" xr3:uid="{72321546-4067-43FD-A6C3-3D965FC87E44}" name="Ganancia Bruta" dataDxfId="24">
      <calculatedColumnFormula>Tabla_cocina[[#This Row],[Total del Pedido]]</calculatedColumnFormula>
    </tableColumn>
    <tableColumn id="12" xr3:uid="{3901A30A-B4EE-4CA7-842D-CD27A4C5A68E}" name="Ganancia Neta" dataDxfId="23">
      <calculatedColumnFormula>Tabla_cocina[[#This Row],[Ganancia Bruta]]-Tabla_cocina[[#This Row],[Costo]]</calculatedColumnFormula>
    </tableColumn>
    <tableColumn id="14" xr3:uid="{0EA9B72B-486E-4166-959C-18F8A1CFC75C}" name="Costo" dataDxfId="22">
      <calculatedColumnFormula>Tabla_cocina[[#This Row],[Costo Unitario]]*Tabla_cocina[[#This Row],[Cantidad Ordenada]]</calculatedColumnFormula>
    </tableColumn>
    <tableColumn id="13" xr3:uid="{15E98217-CA9A-4E6A-9BD8-94D84AF2EEEC}" name="Porcentaje de Ganancia" dataDxfId="21">
      <calculatedColumnFormula>(Tabla_cocina[[#This Row],[Ganancia Neta]]/Tabla_cocina[[#This Row],[Costo]])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82A30-28D7-4CFC-A574-704C071A25FF}" name="Tabla_Sala" displayName="Tabla_Sala" ref="A2:T769" totalsRowShown="0" headerRowDxfId="20">
  <autoFilter ref="A2:T769" xr:uid="{60F82A30-28D7-4CFC-A574-704C071A25FF}"/>
  <sortState xmlns:xlrd2="http://schemas.microsoft.com/office/spreadsheetml/2017/richdata2" ref="A121:S268">
    <sortCondition descending="1" ref="E2:E769"/>
  </sortState>
  <tableColumns count="20">
    <tableColumn id="11" xr3:uid="{8D0FFDAE-AA37-44F2-8745-69432316796D}" name="Número de Orden" dataDxfId="19"/>
    <tableColumn id="1" xr3:uid="{970D7E6D-4CDA-4603-BD8D-B325AADC2152}" name="Número de Mesa" dataDxfId="18"/>
    <tableColumn id="2" xr3:uid="{32AFB379-7AEB-49C7-8E5B-99638174F056}" name="Nombre del Cliente" dataDxfId="17"/>
    <tableColumn id="3" xr3:uid="{5C0F1C26-6B51-40E4-90F7-206578356A55}" name="Número de Comensales" dataDxfId="16" dataCellStyle="Millares"/>
    <tableColumn id="4" xr3:uid="{7724D86E-277E-476E-8F5C-13EC9F4F2301}" name="Hora de Llegada" dataDxfId="15"/>
    <tableColumn id="5" xr3:uid="{19F4398E-FAD8-4EC8-9D6F-F170F0E764AF}" name="Hora de Salida" dataDxfId="14"/>
    <tableColumn id="6" xr3:uid="{0E46253D-E39B-4D70-9EC0-B28F34DC670F}" name="Mesero Asignado" dataDxfId="13"/>
    <tableColumn id="7" xr3:uid="{031DE842-B40E-42FF-B8AE-54E85D6FBAC3}" name="Tipo de Servicio" dataDxfId="12"/>
    <tableColumn id="8" xr3:uid="{D200E3F2-EE5A-4F19-BB69-BE6D13245335}" name="Método de Pago" dataDxfId="11"/>
    <tableColumn id="9" xr3:uid="{BE1BB7DC-20E9-46C4-B20E-EA430E010C66}" name="Propina" dataDxfId="10" dataCellStyle="Moneda"/>
    <tableColumn id="10" xr3:uid="{E702917B-21BA-4216-9A63-B66720D79527}" name="Estado de la Mesa" dataDxfId="9"/>
    <tableColumn id="18" xr3:uid="{843BFEA6-C168-487A-8B28-48E2787298B7}" name="Monto Total de la Cuenta" dataDxfId="1">
      <calculatedColumnFormula>SUMIFS(Tabla_cocina[Ganancia Bruta],Tabla_cocina[Numero de Orden],Tabla_Sala[[#This Row],[Número de Orden]])</calculatedColumnFormula>
    </tableColumn>
    <tableColumn id="20" xr3:uid="{B921ADD3-D4F2-46FA-B7C2-9D097FBB84F2}" name="Monto Total Pagado" dataDxfId="0">
      <calculatedColumnFormula>Tabla_Sala[[#This Row],[Propina]]+Tabla_Sala[[#This Row],[Monto Total de la Cuenta]]</calculatedColumnFormula>
    </tableColumn>
    <tableColumn id="17" xr3:uid="{1203A521-58B7-465E-974F-5D6ED6FEAFD7}" name="Platos Pedidos" dataDxfId="8">
      <calculatedColumnFormula>_xlfn.TEXTJOIN(", ",TRUE,P3:S3)</calculatedColumnFormula>
    </tableColumn>
    <tableColumn id="12" xr3:uid="{2575F10C-0631-42A3-8E11-03C7AAC322C7}" name="País de Origen" dataDxfId="7"/>
    <tableColumn id="13" xr3:uid="{4D4501CE-932F-49CD-BC5E-9DB605F46262}" name="Platos Ordenados" dataDxfId="6"/>
    <tableColumn id="14" xr3:uid="{32D0C17C-9E46-4832-A8D9-E633D481F8B1}" name="Columna1" dataDxfId="5"/>
    <tableColumn id="15" xr3:uid="{6C1B0ADA-BB57-4222-B683-FE8DE251CEE7}" name="Columna2" dataDxfId="4"/>
    <tableColumn id="16" xr3:uid="{E5539862-6C2B-452A-AE4F-77D79B904B3F}" name="Columna3" dataDxfId="3"/>
    <tableColumn id="19" xr3:uid="{CCBA9711-0976-44EC-8EF7-F9F73F54A74E}" name="Platos ordenados cocina_def" dataDxfId="2">
      <calculatedColumnFormula array="1">_xlfn.CONCAT(_xlfn._xlws.FILTER(Tabla_cocina[Nombre del Plato], Tabla_cocina[Numero de Orden]=Tabla_Sala[[#This Row],[Número de Orden]]),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F78-AB95-4A0C-B2A2-85D24C39BEB3}">
  <dimension ref="A1:N1904"/>
  <sheetViews>
    <sheetView topLeftCell="D2" workbookViewId="0">
      <selection activeCell="C2" sqref="C2"/>
    </sheetView>
  </sheetViews>
  <sheetFormatPr baseColWidth="10" defaultRowHeight="14.4" x14ac:dyDescent="0.3"/>
  <cols>
    <col min="1" max="1" width="17.44140625" style="2" customWidth="1"/>
    <col min="2" max="2" width="16.6640625" style="2" customWidth="1"/>
    <col min="3" max="3" width="17.33203125" style="3" customWidth="1"/>
    <col min="4" max="4" width="22.109375" style="3" bestFit="1" customWidth="1"/>
    <col min="5" max="5" width="14.6640625" style="4" customWidth="1"/>
    <col min="6" max="6" width="15.21875" style="4" customWidth="1"/>
    <col min="7" max="7" width="19.109375" style="2" customWidth="1"/>
    <col min="8" max="8" width="22" style="2" customWidth="1"/>
    <col min="9" max="9" width="15.21875" style="3" customWidth="1"/>
    <col min="10" max="10" width="16.5546875" bestFit="1" customWidth="1"/>
    <col min="11" max="11" width="15.88671875" bestFit="1" customWidth="1"/>
    <col min="12" max="12" width="15.44140625" bestFit="1" customWidth="1"/>
    <col min="14" max="14" width="23" bestFit="1" customWidth="1"/>
  </cols>
  <sheetData>
    <row r="1" spans="1:14" ht="67.8" customHeight="1" x14ac:dyDescent="0.3">
      <c r="A1" s="9"/>
      <c r="B1" s="10"/>
      <c r="C1" s="11"/>
      <c r="D1" s="11"/>
      <c r="E1" s="12"/>
      <c r="F1" s="12"/>
      <c r="G1" s="10"/>
      <c r="H1" s="10"/>
      <c r="I1" s="11"/>
      <c r="J1" s="7" t="s">
        <v>661</v>
      </c>
      <c r="K1" s="7" t="s">
        <v>664</v>
      </c>
      <c r="L1" s="7" t="s">
        <v>665</v>
      </c>
      <c r="M1" s="7" t="s">
        <v>668</v>
      </c>
      <c r="N1" s="7" t="s">
        <v>666</v>
      </c>
    </row>
    <row r="2" spans="1:14" x14ac:dyDescent="0.3">
      <c r="A2" t="s">
        <v>80</v>
      </c>
      <c r="B2" t="s">
        <v>81</v>
      </c>
      <c r="C2" t="s">
        <v>0</v>
      </c>
      <c r="D2" t="s">
        <v>82</v>
      </c>
      <c r="E2" t="s">
        <v>1</v>
      </c>
      <c r="F2" t="s">
        <v>2</v>
      </c>
      <c r="G2" t="s">
        <v>3</v>
      </c>
      <c r="H2" s="2" t="s">
        <v>83</v>
      </c>
      <c r="I2" t="s">
        <v>4</v>
      </c>
      <c r="J2" t="s">
        <v>660</v>
      </c>
      <c r="K2" t="s">
        <v>107</v>
      </c>
      <c r="L2" t="s">
        <v>662</v>
      </c>
      <c r="M2" t="s">
        <v>667</v>
      </c>
      <c r="N2" t="s">
        <v>663</v>
      </c>
    </row>
    <row r="3" spans="1:14" x14ac:dyDescent="0.3">
      <c r="A3" s="2">
        <v>1</v>
      </c>
      <c r="B3" s="2">
        <v>10</v>
      </c>
      <c r="C3" s="3" t="s">
        <v>5</v>
      </c>
      <c r="D3" s="3" t="s">
        <v>84</v>
      </c>
      <c r="E3" s="4">
        <v>14</v>
      </c>
      <c r="F3" s="4">
        <v>24</v>
      </c>
      <c r="G3" s="2">
        <v>2</v>
      </c>
      <c r="H3" s="2">
        <v>25</v>
      </c>
      <c r="I3" s="3" t="s">
        <v>6</v>
      </c>
      <c r="J3" s="8">
        <f>Tabla_cocina[[#This Row],[Precio Unitario]]*Tabla_cocina[[#This Row],[Cantidad Ordenada]]</f>
        <v>48</v>
      </c>
      <c r="K3" s="8">
        <f>Tabla_cocina[[#This Row],[Total del Pedido]]</f>
        <v>48</v>
      </c>
      <c r="L3" s="8">
        <f>Tabla_cocina[[#This Row],[Ganancia Bruta]]-Tabla_cocina[[#This Row],[Costo]]</f>
        <v>20</v>
      </c>
      <c r="M3" s="8">
        <f>Tabla_cocina[[#This Row],[Costo Unitario]]*Tabla_cocina[[#This Row],[Cantidad Ordenada]]</f>
        <v>28</v>
      </c>
      <c r="N3" s="13">
        <f>(Tabla_cocina[[#This Row],[Ganancia Neta]]/Tabla_cocina[[#This Row],[Costo]])</f>
        <v>0.7142857142857143</v>
      </c>
    </row>
    <row r="4" spans="1:14" x14ac:dyDescent="0.3">
      <c r="A4" s="2">
        <v>1</v>
      </c>
      <c r="B4" s="2">
        <v>10</v>
      </c>
      <c r="C4" s="3" t="s">
        <v>7</v>
      </c>
      <c r="D4" s="3" t="s">
        <v>85</v>
      </c>
      <c r="E4" s="4">
        <v>18</v>
      </c>
      <c r="F4" s="4">
        <v>30</v>
      </c>
      <c r="G4" s="2">
        <v>3</v>
      </c>
      <c r="H4" s="2">
        <v>32</v>
      </c>
      <c r="I4" s="3" t="s">
        <v>8</v>
      </c>
      <c r="J4" s="8">
        <f>Tabla_cocina[[#This Row],[Precio Unitario]]*Tabla_cocina[[#This Row],[Cantidad Ordenada]]</f>
        <v>90</v>
      </c>
      <c r="K4" s="8">
        <f>Tabla_cocina[[#This Row],[Total del Pedido]]</f>
        <v>90</v>
      </c>
      <c r="L4" s="8">
        <f>Tabla_cocina[[#This Row],[Ganancia Bruta]]-Tabla_cocina[[#This Row],[Costo]]</f>
        <v>36</v>
      </c>
      <c r="M4" s="8">
        <f>Tabla_cocina[[#This Row],[Costo Unitario]]*Tabla_cocina[[#This Row],[Cantidad Ordenada]]</f>
        <v>54</v>
      </c>
      <c r="N4" s="13">
        <f>(Tabla_cocina[[#This Row],[Ganancia Neta]]/Tabla_cocina[[#This Row],[Costo]])</f>
        <v>0.66666666666666663</v>
      </c>
    </row>
    <row r="5" spans="1:14" hidden="1" x14ac:dyDescent="0.3">
      <c r="A5" s="2">
        <v>2</v>
      </c>
      <c r="B5" s="2">
        <v>6</v>
      </c>
      <c r="C5" s="3" t="s">
        <v>9</v>
      </c>
      <c r="D5" s="3" t="s">
        <v>86</v>
      </c>
      <c r="E5" s="4">
        <v>19</v>
      </c>
      <c r="F5" s="4">
        <v>31</v>
      </c>
      <c r="G5" s="2">
        <v>1</v>
      </c>
      <c r="H5" s="2">
        <v>51</v>
      </c>
      <c r="I5" s="3" t="s">
        <v>6</v>
      </c>
      <c r="J5" s="8">
        <f>Tabla_cocina[[#This Row],[Precio Unitario]]*Tabla_cocina[[#This Row],[Cantidad Ordenada]]</f>
        <v>31</v>
      </c>
      <c r="K5" s="8">
        <f>Tabla_cocina[[#This Row],[Total del Pedido]]</f>
        <v>31</v>
      </c>
      <c r="L5" s="8">
        <f>Tabla_cocina[[#This Row],[Ganancia Bruta]]-Tabla_cocina[[#This Row],[Costo]]</f>
        <v>12</v>
      </c>
      <c r="M5" s="8">
        <f>Tabla_cocina[[#This Row],[Costo Unitario]]*Tabla_cocina[[#This Row],[Cantidad Ordenada]]</f>
        <v>19</v>
      </c>
      <c r="N5" s="13">
        <f>(Tabla_cocina[[#This Row],[Ganancia Neta]]/Tabla_cocina[[#This Row],[Costo]])</f>
        <v>0.63157894736842102</v>
      </c>
    </row>
    <row r="6" spans="1:14" hidden="1" x14ac:dyDescent="0.3">
      <c r="A6" s="2">
        <v>2</v>
      </c>
      <c r="B6" s="2">
        <v>6</v>
      </c>
      <c r="C6" s="3" t="s">
        <v>10</v>
      </c>
      <c r="D6" s="3" t="s">
        <v>87</v>
      </c>
      <c r="E6" s="4">
        <v>16</v>
      </c>
      <c r="F6" s="4">
        <v>27</v>
      </c>
      <c r="G6" s="2">
        <v>1</v>
      </c>
      <c r="H6" s="2">
        <v>34</v>
      </c>
      <c r="I6" s="3" t="s">
        <v>8</v>
      </c>
      <c r="J6" s="8">
        <f>Tabla_cocina[[#This Row],[Precio Unitario]]*Tabla_cocina[[#This Row],[Cantidad Ordenada]]</f>
        <v>27</v>
      </c>
      <c r="K6" s="8">
        <f>Tabla_cocina[[#This Row],[Total del Pedido]]</f>
        <v>27</v>
      </c>
      <c r="L6" s="8">
        <f>Tabla_cocina[[#This Row],[Ganancia Bruta]]-Tabla_cocina[[#This Row],[Costo]]</f>
        <v>11</v>
      </c>
      <c r="M6" s="8">
        <f>Tabla_cocina[[#This Row],[Costo Unitario]]*Tabla_cocina[[#This Row],[Cantidad Ordenada]]</f>
        <v>16</v>
      </c>
      <c r="N6" s="13">
        <f>(Tabla_cocina[[#This Row],[Ganancia Neta]]/Tabla_cocina[[#This Row],[Costo]])</f>
        <v>0.6875</v>
      </c>
    </row>
    <row r="7" spans="1:14" hidden="1" x14ac:dyDescent="0.3">
      <c r="A7" s="2">
        <v>3</v>
      </c>
      <c r="B7" s="2">
        <v>20</v>
      </c>
      <c r="C7" s="3" t="s">
        <v>11</v>
      </c>
      <c r="D7" s="3" t="s">
        <v>88</v>
      </c>
      <c r="E7" s="4">
        <v>25</v>
      </c>
      <c r="F7" s="4">
        <v>40</v>
      </c>
      <c r="G7" s="2">
        <v>1</v>
      </c>
      <c r="H7" s="2">
        <v>9</v>
      </c>
      <c r="I7" s="3" t="s">
        <v>8</v>
      </c>
      <c r="J7" s="8">
        <f>Tabla_cocina[[#This Row],[Precio Unitario]]*Tabla_cocina[[#This Row],[Cantidad Ordenada]]</f>
        <v>40</v>
      </c>
      <c r="K7" s="8">
        <f>Tabla_cocina[[#This Row],[Total del Pedido]]</f>
        <v>40</v>
      </c>
      <c r="L7" s="8">
        <f>Tabla_cocina[[#This Row],[Ganancia Bruta]]-Tabla_cocina[[#This Row],[Costo]]</f>
        <v>15</v>
      </c>
      <c r="M7" s="8">
        <f>Tabla_cocina[[#This Row],[Costo Unitario]]*Tabla_cocina[[#This Row],[Cantidad Ordenada]]</f>
        <v>25</v>
      </c>
      <c r="N7" s="13">
        <f>(Tabla_cocina[[#This Row],[Ganancia Neta]]/Tabla_cocina[[#This Row],[Costo]])</f>
        <v>0.6</v>
      </c>
    </row>
    <row r="8" spans="1:14" hidden="1" x14ac:dyDescent="0.3">
      <c r="A8" s="2">
        <v>3</v>
      </c>
      <c r="B8" s="2">
        <v>20</v>
      </c>
      <c r="C8" s="3" t="s">
        <v>9</v>
      </c>
      <c r="D8" s="3" t="s">
        <v>86</v>
      </c>
      <c r="E8" s="4">
        <v>19</v>
      </c>
      <c r="F8" s="4">
        <v>31</v>
      </c>
      <c r="G8" s="2">
        <v>1</v>
      </c>
      <c r="H8" s="2">
        <v>27</v>
      </c>
      <c r="I8" s="3" t="s">
        <v>6</v>
      </c>
      <c r="J8" s="8">
        <f>Tabla_cocina[[#This Row],[Precio Unitario]]*Tabla_cocina[[#This Row],[Cantidad Ordenada]]</f>
        <v>31</v>
      </c>
      <c r="K8" s="8">
        <f>Tabla_cocina[[#This Row],[Total del Pedido]]</f>
        <v>31</v>
      </c>
      <c r="L8" s="8">
        <f>Tabla_cocina[[#This Row],[Ganancia Bruta]]-Tabla_cocina[[#This Row],[Costo]]</f>
        <v>12</v>
      </c>
      <c r="M8" s="8">
        <f>Tabla_cocina[[#This Row],[Costo Unitario]]*Tabla_cocina[[#This Row],[Cantidad Ordenada]]</f>
        <v>19</v>
      </c>
      <c r="N8" s="13">
        <f>(Tabla_cocina[[#This Row],[Ganancia Neta]]/Tabla_cocina[[#This Row],[Costo]])</f>
        <v>0.63157894736842102</v>
      </c>
    </row>
    <row r="9" spans="1:14" hidden="1" x14ac:dyDescent="0.3">
      <c r="A9" s="2">
        <v>3</v>
      </c>
      <c r="B9" s="2">
        <v>20</v>
      </c>
      <c r="C9" s="3" t="s">
        <v>12</v>
      </c>
      <c r="D9" s="3" t="s">
        <v>89</v>
      </c>
      <c r="E9" s="4">
        <v>22</v>
      </c>
      <c r="F9" s="4">
        <v>36</v>
      </c>
      <c r="G9" s="2">
        <v>1</v>
      </c>
      <c r="H9" s="2">
        <v>36</v>
      </c>
      <c r="I9" s="3" t="s">
        <v>6</v>
      </c>
      <c r="J9" s="8">
        <f>Tabla_cocina[[#This Row],[Precio Unitario]]*Tabla_cocina[[#This Row],[Cantidad Ordenada]]</f>
        <v>36</v>
      </c>
      <c r="K9" s="8">
        <f>Tabla_cocina[[#This Row],[Total del Pedido]]</f>
        <v>36</v>
      </c>
      <c r="L9" s="8">
        <f>Tabla_cocina[[#This Row],[Ganancia Bruta]]-Tabla_cocina[[#This Row],[Costo]]</f>
        <v>14</v>
      </c>
      <c r="M9" s="8">
        <f>Tabla_cocina[[#This Row],[Costo Unitario]]*Tabla_cocina[[#This Row],[Cantidad Ordenada]]</f>
        <v>22</v>
      </c>
      <c r="N9" s="13">
        <f>(Tabla_cocina[[#This Row],[Ganancia Neta]]/Tabla_cocina[[#This Row],[Costo]])</f>
        <v>0.63636363636363635</v>
      </c>
    </row>
    <row r="10" spans="1:14" hidden="1" x14ac:dyDescent="0.3">
      <c r="A10" s="2">
        <v>3</v>
      </c>
      <c r="B10" s="2">
        <v>20</v>
      </c>
      <c r="C10" s="3" t="s">
        <v>13</v>
      </c>
      <c r="D10" s="3" t="s">
        <v>90</v>
      </c>
      <c r="E10" s="4">
        <v>17</v>
      </c>
      <c r="F10" s="4">
        <v>29</v>
      </c>
      <c r="G10" s="2">
        <v>2</v>
      </c>
      <c r="H10" s="2">
        <v>54</v>
      </c>
      <c r="I10" s="3" t="s">
        <v>8</v>
      </c>
      <c r="J10" s="8">
        <f>Tabla_cocina[[#This Row],[Precio Unitario]]*Tabla_cocina[[#This Row],[Cantidad Ordenada]]</f>
        <v>58</v>
      </c>
      <c r="K10" s="8">
        <f>Tabla_cocina[[#This Row],[Total del Pedido]]</f>
        <v>58</v>
      </c>
      <c r="L10" s="8">
        <f>Tabla_cocina[[#This Row],[Ganancia Bruta]]-Tabla_cocina[[#This Row],[Costo]]</f>
        <v>24</v>
      </c>
      <c r="M10" s="8">
        <f>Tabla_cocina[[#This Row],[Costo Unitario]]*Tabla_cocina[[#This Row],[Cantidad Ordenada]]</f>
        <v>34</v>
      </c>
      <c r="N10" s="13">
        <f>(Tabla_cocina[[#This Row],[Ganancia Neta]]/Tabla_cocina[[#This Row],[Costo]])</f>
        <v>0.70588235294117652</v>
      </c>
    </row>
    <row r="11" spans="1:14" hidden="1" x14ac:dyDescent="0.3">
      <c r="A11" s="2">
        <v>4</v>
      </c>
      <c r="B11" s="2">
        <v>3</v>
      </c>
      <c r="C11" s="3" t="s">
        <v>14</v>
      </c>
      <c r="D11" s="3" t="s">
        <v>91</v>
      </c>
      <c r="E11" s="4">
        <v>20</v>
      </c>
      <c r="F11" s="4">
        <v>33</v>
      </c>
      <c r="G11" s="2">
        <v>3</v>
      </c>
      <c r="H11" s="2">
        <v>23</v>
      </c>
      <c r="I11" s="3" t="s">
        <v>8</v>
      </c>
      <c r="J11" s="8">
        <f>Tabla_cocina[[#This Row],[Precio Unitario]]*Tabla_cocina[[#This Row],[Cantidad Ordenada]]</f>
        <v>99</v>
      </c>
      <c r="K11" s="8">
        <f>Tabla_cocina[[#This Row],[Total del Pedido]]</f>
        <v>99</v>
      </c>
      <c r="L11" s="8">
        <f>Tabla_cocina[[#This Row],[Ganancia Bruta]]-Tabla_cocina[[#This Row],[Costo]]</f>
        <v>39</v>
      </c>
      <c r="M11" s="8">
        <f>Tabla_cocina[[#This Row],[Costo Unitario]]*Tabla_cocina[[#This Row],[Cantidad Ordenada]]</f>
        <v>60</v>
      </c>
      <c r="N11" s="13">
        <f>(Tabla_cocina[[#This Row],[Ganancia Neta]]/Tabla_cocina[[#This Row],[Costo]])</f>
        <v>0.65</v>
      </c>
    </row>
    <row r="12" spans="1:14" hidden="1" x14ac:dyDescent="0.3">
      <c r="A12" s="2">
        <v>4</v>
      </c>
      <c r="B12" s="2">
        <v>3</v>
      </c>
      <c r="C12" s="3" t="s">
        <v>15</v>
      </c>
      <c r="D12" s="3" t="s">
        <v>92</v>
      </c>
      <c r="E12" s="4">
        <v>16</v>
      </c>
      <c r="F12" s="4">
        <v>28</v>
      </c>
      <c r="G12" s="2">
        <v>3</v>
      </c>
      <c r="H12" s="2">
        <v>17</v>
      </c>
      <c r="I12" s="3" t="s">
        <v>6</v>
      </c>
      <c r="J12" s="8">
        <f>Tabla_cocina[[#This Row],[Precio Unitario]]*Tabla_cocina[[#This Row],[Cantidad Ordenada]]</f>
        <v>84</v>
      </c>
      <c r="K12" s="8">
        <f>Tabla_cocina[[#This Row],[Total del Pedido]]</f>
        <v>84</v>
      </c>
      <c r="L12" s="8">
        <f>Tabla_cocina[[#This Row],[Ganancia Bruta]]-Tabla_cocina[[#This Row],[Costo]]</f>
        <v>36</v>
      </c>
      <c r="M12" s="8">
        <f>Tabla_cocina[[#This Row],[Costo Unitario]]*Tabla_cocina[[#This Row],[Cantidad Ordenada]]</f>
        <v>48</v>
      </c>
      <c r="N12" s="13">
        <f>(Tabla_cocina[[#This Row],[Ganancia Neta]]/Tabla_cocina[[#This Row],[Costo]])</f>
        <v>0.75</v>
      </c>
    </row>
    <row r="13" spans="1:14" hidden="1" x14ac:dyDescent="0.3">
      <c r="A13" s="2">
        <v>5</v>
      </c>
      <c r="B13" s="2">
        <v>8</v>
      </c>
      <c r="C13" s="3" t="s">
        <v>16</v>
      </c>
      <c r="D13" s="3" t="s">
        <v>93</v>
      </c>
      <c r="E13" s="4">
        <v>11</v>
      </c>
      <c r="F13" s="4">
        <v>19</v>
      </c>
      <c r="G13" s="2">
        <v>1</v>
      </c>
      <c r="H13" s="2">
        <v>8</v>
      </c>
      <c r="I13" s="3" t="s">
        <v>6</v>
      </c>
      <c r="J13" s="8">
        <f>Tabla_cocina[[#This Row],[Precio Unitario]]*Tabla_cocina[[#This Row],[Cantidad Ordenada]]</f>
        <v>19</v>
      </c>
      <c r="K13" s="8">
        <f>Tabla_cocina[[#This Row],[Total del Pedido]]</f>
        <v>19</v>
      </c>
      <c r="L13" s="8">
        <f>Tabla_cocina[[#This Row],[Ganancia Bruta]]-Tabla_cocina[[#This Row],[Costo]]</f>
        <v>8</v>
      </c>
      <c r="M13" s="8">
        <f>Tabla_cocina[[#This Row],[Costo Unitario]]*Tabla_cocina[[#This Row],[Cantidad Ordenada]]</f>
        <v>11</v>
      </c>
      <c r="N13" s="13">
        <f>(Tabla_cocina[[#This Row],[Ganancia Neta]]/Tabla_cocina[[#This Row],[Costo]])</f>
        <v>0.72727272727272729</v>
      </c>
    </row>
    <row r="14" spans="1:14" hidden="1" x14ac:dyDescent="0.3">
      <c r="A14" s="2">
        <v>5</v>
      </c>
      <c r="B14" s="2">
        <v>8</v>
      </c>
      <c r="C14" s="3" t="s">
        <v>5</v>
      </c>
      <c r="D14" s="3" t="s">
        <v>84</v>
      </c>
      <c r="E14" s="4">
        <v>14</v>
      </c>
      <c r="F14" s="4">
        <v>24</v>
      </c>
      <c r="G14" s="2">
        <v>2</v>
      </c>
      <c r="H14" s="2">
        <v>9</v>
      </c>
      <c r="I14" s="3" t="s">
        <v>8</v>
      </c>
      <c r="J14" s="8">
        <f>Tabla_cocina[[#This Row],[Precio Unitario]]*Tabla_cocina[[#This Row],[Cantidad Ordenada]]</f>
        <v>48</v>
      </c>
      <c r="K14" s="8">
        <f>Tabla_cocina[[#This Row],[Total del Pedido]]</f>
        <v>48</v>
      </c>
      <c r="L14" s="8">
        <f>Tabla_cocina[[#This Row],[Ganancia Bruta]]-Tabla_cocina[[#This Row],[Costo]]</f>
        <v>20</v>
      </c>
      <c r="M14" s="8">
        <f>Tabla_cocina[[#This Row],[Costo Unitario]]*Tabla_cocina[[#This Row],[Cantidad Ordenada]]</f>
        <v>28</v>
      </c>
      <c r="N14" s="13">
        <f>(Tabla_cocina[[#This Row],[Ganancia Neta]]/Tabla_cocina[[#This Row],[Costo]])</f>
        <v>0.7142857142857143</v>
      </c>
    </row>
    <row r="15" spans="1:14" hidden="1" x14ac:dyDescent="0.3">
      <c r="A15" s="2">
        <v>6</v>
      </c>
      <c r="B15" s="2">
        <v>7</v>
      </c>
      <c r="C15" s="3" t="s">
        <v>17</v>
      </c>
      <c r="D15" s="3" t="s">
        <v>94</v>
      </c>
      <c r="E15" s="4">
        <v>21</v>
      </c>
      <c r="F15" s="4">
        <v>35</v>
      </c>
      <c r="G15" s="2">
        <v>2</v>
      </c>
      <c r="H15" s="2">
        <v>11</v>
      </c>
      <c r="I15" s="3" t="s">
        <v>8</v>
      </c>
      <c r="J15" s="8">
        <f>Tabla_cocina[[#This Row],[Precio Unitario]]*Tabla_cocina[[#This Row],[Cantidad Ordenada]]</f>
        <v>70</v>
      </c>
      <c r="K15" s="8">
        <f>Tabla_cocina[[#This Row],[Total del Pedido]]</f>
        <v>70</v>
      </c>
      <c r="L15" s="8">
        <f>Tabla_cocina[[#This Row],[Ganancia Bruta]]-Tabla_cocina[[#This Row],[Costo]]</f>
        <v>28</v>
      </c>
      <c r="M15" s="8">
        <f>Tabla_cocina[[#This Row],[Costo Unitario]]*Tabla_cocina[[#This Row],[Cantidad Ordenada]]</f>
        <v>42</v>
      </c>
      <c r="N15" s="13">
        <f>(Tabla_cocina[[#This Row],[Ganancia Neta]]/Tabla_cocina[[#This Row],[Costo]])</f>
        <v>0.66666666666666663</v>
      </c>
    </row>
    <row r="16" spans="1:14" hidden="1" x14ac:dyDescent="0.3">
      <c r="A16" s="2">
        <v>7</v>
      </c>
      <c r="B16" s="2">
        <v>17</v>
      </c>
      <c r="C16" s="3" t="s">
        <v>18</v>
      </c>
      <c r="D16" s="3" t="s">
        <v>95</v>
      </c>
      <c r="E16" s="4">
        <v>19</v>
      </c>
      <c r="F16" s="4">
        <v>32</v>
      </c>
      <c r="G16" s="2">
        <v>2</v>
      </c>
      <c r="H16" s="2">
        <v>15</v>
      </c>
      <c r="I16" s="3" t="s">
        <v>8</v>
      </c>
      <c r="J16" s="8">
        <f>Tabla_cocina[[#This Row],[Precio Unitario]]*Tabla_cocina[[#This Row],[Cantidad Ordenada]]</f>
        <v>64</v>
      </c>
      <c r="K16" s="8">
        <f>Tabla_cocina[[#This Row],[Total del Pedido]]</f>
        <v>64</v>
      </c>
      <c r="L16" s="8">
        <f>Tabla_cocina[[#This Row],[Ganancia Bruta]]-Tabla_cocina[[#This Row],[Costo]]</f>
        <v>26</v>
      </c>
      <c r="M16" s="8">
        <f>Tabla_cocina[[#This Row],[Costo Unitario]]*Tabla_cocina[[#This Row],[Cantidad Ordenada]]</f>
        <v>38</v>
      </c>
      <c r="N16" s="13">
        <f>(Tabla_cocina[[#This Row],[Ganancia Neta]]/Tabla_cocina[[#This Row],[Costo]])</f>
        <v>0.68421052631578949</v>
      </c>
    </row>
    <row r="17" spans="1:14" hidden="1" x14ac:dyDescent="0.3">
      <c r="A17" s="2">
        <v>7</v>
      </c>
      <c r="B17" s="2">
        <v>17</v>
      </c>
      <c r="C17" s="3" t="s">
        <v>12</v>
      </c>
      <c r="D17" s="3" t="s">
        <v>89</v>
      </c>
      <c r="E17" s="4">
        <v>22</v>
      </c>
      <c r="F17" s="4">
        <v>36</v>
      </c>
      <c r="G17" s="2">
        <v>3</v>
      </c>
      <c r="H17" s="2">
        <v>26</v>
      </c>
      <c r="I17" s="3" t="s">
        <v>6</v>
      </c>
      <c r="J17" s="8">
        <f>Tabla_cocina[[#This Row],[Precio Unitario]]*Tabla_cocina[[#This Row],[Cantidad Ordenada]]</f>
        <v>108</v>
      </c>
      <c r="K17" s="8">
        <f>Tabla_cocina[[#This Row],[Total del Pedido]]</f>
        <v>108</v>
      </c>
      <c r="L17" s="8">
        <f>Tabla_cocina[[#This Row],[Ganancia Bruta]]-Tabla_cocina[[#This Row],[Costo]]</f>
        <v>42</v>
      </c>
      <c r="M17" s="8">
        <f>Tabla_cocina[[#This Row],[Costo Unitario]]*Tabla_cocina[[#This Row],[Cantidad Ordenada]]</f>
        <v>66</v>
      </c>
      <c r="N17" s="13">
        <f>(Tabla_cocina[[#This Row],[Ganancia Neta]]/Tabla_cocina[[#This Row],[Costo]])</f>
        <v>0.63636363636363635</v>
      </c>
    </row>
    <row r="18" spans="1:14" hidden="1" x14ac:dyDescent="0.3">
      <c r="A18" s="2">
        <v>8</v>
      </c>
      <c r="B18" s="2">
        <v>11</v>
      </c>
      <c r="C18" s="3" t="s">
        <v>19</v>
      </c>
      <c r="D18" s="3" t="s">
        <v>96</v>
      </c>
      <c r="E18" s="4">
        <v>13</v>
      </c>
      <c r="F18" s="4">
        <v>22</v>
      </c>
      <c r="G18" s="2">
        <v>3</v>
      </c>
      <c r="H18" s="2">
        <v>11</v>
      </c>
      <c r="I18" s="3" t="s">
        <v>6</v>
      </c>
      <c r="J18" s="8">
        <f>Tabla_cocina[[#This Row],[Precio Unitario]]*Tabla_cocina[[#This Row],[Cantidad Ordenada]]</f>
        <v>66</v>
      </c>
      <c r="K18" s="8">
        <f>Tabla_cocina[[#This Row],[Total del Pedido]]</f>
        <v>66</v>
      </c>
      <c r="L18" s="8">
        <f>Tabla_cocina[[#This Row],[Ganancia Bruta]]-Tabla_cocina[[#This Row],[Costo]]</f>
        <v>27</v>
      </c>
      <c r="M18" s="8">
        <f>Tabla_cocina[[#This Row],[Costo Unitario]]*Tabla_cocina[[#This Row],[Cantidad Ordenada]]</f>
        <v>39</v>
      </c>
      <c r="N18" s="13">
        <f>(Tabla_cocina[[#This Row],[Ganancia Neta]]/Tabla_cocina[[#This Row],[Costo]])</f>
        <v>0.69230769230769229</v>
      </c>
    </row>
    <row r="19" spans="1:14" hidden="1" x14ac:dyDescent="0.3">
      <c r="A19" s="2">
        <v>8</v>
      </c>
      <c r="B19" s="2">
        <v>11</v>
      </c>
      <c r="C19" s="3" t="s">
        <v>15</v>
      </c>
      <c r="D19" s="3" t="s">
        <v>92</v>
      </c>
      <c r="E19" s="4">
        <v>16</v>
      </c>
      <c r="F19" s="4">
        <v>28</v>
      </c>
      <c r="G19" s="2">
        <v>2</v>
      </c>
      <c r="H19" s="2">
        <v>8</v>
      </c>
      <c r="I19" s="3" t="s">
        <v>6</v>
      </c>
      <c r="J19" s="8">
        <f>Tabla_cocina[[#This Row],[Precio Unitario]]*Tabla_cocina[[#This Row],[Cantidad Ordenada]]</f>
        <v>56</v>
      </c>
      <c r="K19" s="8">
        <f>Tabla_cocina[[#This Row],[Total del Pedido]]</f>
        <v>56</v>
      </c>
      <c r="L19" s="8">
        <f>Tabla_cocina[[#This Row],[Ganancia Bruta]]-Tabla_cocina[[#This Row],[Costo]]</f>
        <v>24</v>
      </c>
      <c r="M19" s="8">
        <f>Tabla_cocina[[#This Row],[Costo Unitario]]*Tabla_cocina[[#This Row],[Cantidad Ordenada]]</f>
        <v>32</v>
      </c>
      <c r="N19" s="13">
        <f>(Tabla_cocina[[#This Row],[Ganancia Neta]]/Tabla_cocina[[#This Row],[Costo]])</f>
        <v>0.75</v>
      </c>
    </row>
    <row r="20" spans="1:14" hidden="1" x14ac:dyDescent="0.3">
      <c r="A20" s="2">
        <v>8</v>
      </c>
      <c r="B20" s="2">
        <v>11</v>
      </c>
      <c r="C20" s="3" t="s">
        <v>11</v>
      </c>
      <c r="D20" s="3" t="s">
        <v>88</v>
      </c>
      <c r="E20" s="4">
        <v>25</v>
      </c>
      <c r="F20" s="4">
        <v>40</v>
      </c>
      <c r="G20" s="2">
        <v>3</v>
      </c>
      <c r="H20" s="2">
        <v>36</v>
      </c>
      <c r="I20" s="3" t="s">
        <v>6</v>
      </c>
      <c r="J20" s="8">
        <f>Tabla_cocina[[#This Row],[Precio Unitario]]*Tabla_cocina[[#This Row],[Cantidad Ordenada]]</f>
        <v>120</v>
      </c>
      <c r="K20" s="8">
        <f>Tabla_cocina[[#This Row],[Total del Pedido]]</f>
        <v>120</v>
      </c>
      <c r="L20" s="8">
        <f>Tabla_cocina[[#This Row],[Ganancia Bruta]]-Tabla_cocina[[#This Row],[Costo]]</f>
        <v>45</v>
      </c>
      <c r="M20" s="8">
        <f>Tabla_cocina[[#This Row],[Costo Unitario]]*Tabla_cocina[[#This Row],[Cantidad Ordenada]]</f>
        <v>75</v>
      </c>
      <c r="N20" s="13">
        <f>(Tabla_cocina[[#This Row],[Ganancia Neta]]/Tabla_cocina[[#This Row],[Costo]])</f>
        <v>0.6</v>
      </c>
    </row>
    <row r="21" spans="1:14" hidden="1" x14ac:dyDescent="0.3">
      <c r="A21" s="2">
        <v>9</v>
      </c>
      <c r="B21" s="2">
        <v>15</v>
      </c>
      <c r="C21" s="3" t="s">
        <v>7</v>
      </c>
      <c r="D21" s="3" t="s">
        <v>85</v>
      </c>
      <c r="E21" s="4">
        <v>18</v>
      </c>
      <c r="F21" s="4">
        <v>30</v>
      </c>
      <c r="G21" s="2">
        <v>1</v>
      </c>
      <c r="H21" s="2">
        <v>51</v>
      </c>
      <c r="I21" s="3" t="s">
        <v>6</v>
      </c>
      <c r="J21" s="8">
        <f>Tabla_cocina[[#This Row],[Precio Unitario]]*Tabla_cocina[[#This Row],[Cantidad Ordenada]]</f>
        <v>30</v>
      </c>
      <c r="K21" s="8">
        <f>Tabla_cocina[[#This Row],[Total del Pedido]]</f>
        <v>30</v>
      </c>
      <c r="L21" s="8">
        <f>Tabla_cocina[[#This Row],[Ganancia Bruta]]-Tabla_cocina[[#This Row],[Costo]]</f>
        <v>12</v>
      </c>
      <c r="M21" s="8">
        <f>Tabla_cocina[[#This Row],[Costo Unitario]]*Tabla_cocina[[#This Row],[Cantidad Ordenada]]</f>
        <v>18</v>
      </c>
      <c r="N21" s="13">
        <f>(Tabla_cocina[[#This Row],[Ganancia Neta]]/Tabla_cocina[[#This Row],[Costo]])</f>
        <v>0.66666666666666663</v>
      </c>
    </row>
    <row r="22" spans="1:14" hidden="1" x14ac:dyDescent="0.3">
      <c r="A22" s="2">
        <v>9</v>
      </c>
      <c r="B22" s="2">
        <v>15</v>
      </c>
      <c r="C22" s="3" t="s">
        <v>5</v>
      </c>
      <c r="D22" s="3" t="s">
        <v>84</v>
      </c>
      <c r="E22" s="4">
        <v>14</v>
      </c>
      <c r="F22" s="4">
        <v>24</v>
      </c>
      <c r="G22" s="2">
        <v>1</v>
      </c>
      <c r="H22" s="2">
        <v>49</v>
      </c>
      <c r="I22" s="3" t="s">
        <v>8</v>
      </c>
      <c r="J22" s="8">
        <f>Tabla_cocina[[#This Row],[Precio Unitario]]*Tabla_cocina[[#This Row],[Cantidad Ordenada]]</f>
        <v>24</v>
      </c>
      <c r="K22" s="8">
        <f>Tabla_cocina[[#This Row],[Total del Pedido]]</f>
        <v>24</v>
      </c>
      <c r="L22" s="8">
        <f>Tabla_cocina[[#This Row],[Ganancia Bruta]]-Tabla_cocina[[#This Row],[Costo]]</f>
        <v>10</v>
      </c>
      <c r="M22" s="8">
        <f>Tabla_cocina[[#This Row],[Costo Unitario]]*Tabla_cocina[[#This Row],[Cantidad Ordenada]]</f>
        <v>14</v>
      </c>
      <c r="N22" s="13">
        <f>(Tabla_cocina[[#This Row],[Ganancia Neta]]/Tabla_cocina[[#This Row],[Costo]])</f>
        <v>0.7142857142857143</v>
      </c>
    </row>
    <row r="23" spans="1:14" hidden="1" x14ac:dyDescent="0.3">
      <c r="A23" s="2">
        <v>9</v>
      </c>
      <c r="B23" s="2">
        <v>15</v>
      </c>
      <c r="C23" s="3" t="s">
        <v>16</v>
      </c>
      <c r="D23" s="3" t="s">
        <v>93</v>
      </c>
      <c r="E23" s="4">
        <v>11</v>
      </c>
      <c r="F23" s="4">
        <v>19</v>
      </c>
      <c r="G23" s="2">
        <v>1</v>
      </c>
      <c r="H23" s="2">
        <v>15</v>
      </c>
      <c r="I23" s="3" t="s">
        <v>6</v>
      </c>
      <c r="J23" s="8">
        <f>Tabla_cocina[[#This Row],[Precio Unitario]]*Tabla_cocina[[#This Row],[Cantidad Ordenada]]</f>
        <v>19</v>
      </c>
      <c r="K23" s="8">
        <f>Tabla_cocina[[#This Row],[Total del Pedido]]</f>
        <v>19</v>
      </c>
      <c r="L23" s="8">
        <f>Tabla_cocina[[#This Row],[Ganancia Bruta]]-Tabla_cocina[[#This Row],[Costo]]</f>
        <v>8</v>
      </c>
      <c r="M23" s="8">
        <f>Tabla_cocina[[#This Row],[Costo Unitario]]*Tabla_cocina[[#This Row],[Cantidad Ordenada]]</f>
        <v>11</v>
      </c>
      <c r="N23" s="13">
        <f>(Tabla_cocina[[#This Row],[Ganancia Neta]]/Tabla_cocina[[#This Row],[Costo]])</f>
        <v>0.72727272727272729</v>
      </c>
    </row>
    <row r="24" spans="1:14" hidden="1" x14ac:dyDescent="0.3">
      <c r="A24" s="2">
        <v>9</v>
      </c>
      <c r="B24" s="2">
        <v>15</v>
      </c>
      <c r="C24" s="3" t="s">
        <v>18</v>
      </c>
      <c r="D24" s="3" t="s">
        <v>95</v>
      </c>
      <c r="E24" s="4">
        <v>19</v>
      </c>
      <c r="F24" s="4">
        <v>32</v>
      </c>
      <c r="G24" s="2">
        <v>3</v>
      </c>
      <c r="H24" s="2">
        <v>31</v>
      </c>
      <c r="I24" s="3" t="s">
        <v>6</v>
      </c>
      <c r="J24" s="8">
        <f>Tabla_cocina[[#This Row],[Precio Unitario]]*Tabla_cocina[[#This Row],[Cantidad Ordenada]]</f>
        <v>96</v>
      </c>
      <c r="K24" s="8">
        <f>Tabla_cocina[[#This Row],[Total del Pedido]]</f>
        <v>96</v>
      </c>
      <c r="L24" s="8">
        <f>Tabla_cocina[[#This Row],[Ganancia Bruta]]-Tabla_cocina[[#This Row],[Costo]]</f>
        <v>39</v>
      </c>
      <c r="M24" s="8">
        <f>Tabla_cocina[[#This Row],[Costo Unitario]]*Tabla_cocina[[#This Row],[Cantidad Ordenada]]</f>
        <v>57</v>
      </c>
      <c r="N24" s="13">
        <f>(Tabla_cocina[[#This Row],[Ganancia Neta]]/Tabla_cocina[[#This Row],[Costo]])</f>
        <v>0.68421052631578949</v>
      </c>
    </row>
    <row r="25" spans="1:14" hidden="1" x14ac:dyDescent="0.3">
      <c r="A25" s="2">
        <v>10</v>
      </c>
      <c r="B25" s="2">
        <v>17</v>
      </c>
      <c r="C25" s="3" t="s">
        <v>20</v>
      </c>
      <c r="D25" s="3" t="s">
        <v>97</v>
      </c>
      <c r="E25" s="4">
        <v>20</v>
      </c>
      <c r="F25" s="4">
        <v>34</v>
      </c>
      <c r="G25" s="2">
        <v>2</v>
      </c>
      <c r="H25" s="2">
        <v>10</v>
      </c>
      <c r="I25" s="3" t="s">
        <v>8</v>
      </c>
      <c r="J25" s="8">
        <f>Tabla_cocina[[#This Row],[Precio Unitario]]*Tabla_cocina[[#This Row],[Cantidad Ordenada]]</f>
        <v>68</v>
      </c>
      <c r="K25" s="8">
        <f>Tabla_cocina[[#This Row],[Total del Pedido]]</f>
        <v>68</v>
      </c>
      <c r="L25" s="8">
        <f>Tabla_cocina[[#This Row],[Ganancia Bruta]]-Tabla_cocina[[#This Row],[Costo]]</f>
        <v>28</v>
      </c>
      <c r="M25" s="8">
        <f>Tabla_cocina[[#This Row],[Costo Unitario]]*Tabla_cocina[[#This Row],[Cantidad Ordenada]]</f>
        <v>40</v>
      </c>
      <c r="N25" s="13">
        <f>(Tabla_cocina[[#This Row],[Ganancia Neta]]/Tabla_cocina[[#This Row],[Costo]])</f>
        <v>0.7</v>
      </c>
    </row>
    <row r="26" spans="1:14" hidden="1" x14ac:dyDescent="0.3">
      <c r="A26" s="2">
        <v>10</v>
      </c>
      <c r="B26" s="2">
        <v>17</v>
      </c>
      <c r="C26" s="3" t="s">
        <v>11</v>
      </c>
      <c r="D26" s="3" t="s">
        <v>88</v>
      </c>
      <c r="E26" s="4">
        <v>25</v>
      </c>
      <c r="F26" s="4">
        <v>40</v>
      </c>
      <c r="G26" s="2">
        <v>2</v>
      </c>
      <c r="H26" s="2">
        <v>19</v>
      </c>
      <c r="I26" s="3" t="s">
        <v>6</v>
      </c>
      <c r="J26" s="8">
        <f>Tabla_cocina[[#This Row],[Precio Unitario]]*Tabla_cocina[[#This Row],[Cantidad Ordenada]]</f>
        <v>80</v>
      </c>
      <c r="K26" s="8">
        <f>Tabla_cocina[[#This Row],[Total del Pedido]]</f>
        <v>80</v>
      </c>
      <c r="L26" s="8">
        <f>Tabla_cocina[[#This Row],[Ganancia Bruta]]-Tabla_cocina[[#This Row],[Costo]]</f>
        <v>30</v>
      </c>
      <c r="M26" s="8">
        <f>Tabla_cocina[[#This Row],[Costo Unitario]]*Tabla_cocina[[#This Row],[Cantidad Ordenada]]</f>
        <v>50</v>
      </c>
      <c r="N26" s="13">
        <f>(Tabla_cocina[[#This Row],[Ganancia Neta]]/Tabla_cocina[[#This Row],[Costo]])</f>
        <v>0.6</v>
      </c>
    </row>
    <row r="27" spans="1:14" hidden="1" x14ac:dyDescent="0.3">
      <c r="A27" s="2">
        <v>11</v>
      </c>
      <c r="B27" s="2">
        <v>14</v>
      </c>
      <c r="C27" s="3" t="s">
        <v>15</v>
      </c>
      <c r="D27" s="3" t="s">
        <v>92</v>
      </c>
      <c r="E27" s="4">
        <v>16</v>
      </c>
      <c r="F27" s="4">
        <v>28</v>
      </c>
      <c r="G27" s="2">
        <v>1</v>
      </c>
      <c r="H27" s="2">
        <v>32</v>
      </c>
      <c r="I27" s="3" t="s">
        <v>8</v>
      </c>
      <c r="J27" s="8">
        <f>Tabla_cocina[[#This Row],[Precio Unitario]]*Tabla_cocina[[#This Row],[Cantidad Ordenada]]</f>
        <v>28</v>
      </c>
      <c r="K27" s="8">
        <f>Tabla_cocina[[#This Row],[Total del Pedido]]</f>
        <v>28</v>
      </c>
      <c r="L27" s="8">
        <f>Tabla_cocina[[#This Row],[Ganancia Bruta]]-Tabla_cocina[[#This Row],[Costo]]</f>
        <v>12</v>
      </c>
      <c r="M27" s="8">
        <f>Tabla_cocina[[#This Row],[Costo Unitario]]*Tabla_cocina[[#This Row],[Cantidad Ordenada]]</f>
        <v>16</v>
      </c>
      <c r="N27" s="13">
        <f>(Tabla_cocina[[#This Row],[Ganancia Neta]]/Tabla_cocina[[#This Row],[Costo]])</f>
        <v>0.75</v>
      </c>
    </row>
    <row r="28" spans="1:14" hidden="1" x14ac:dyDescent="0.3">
      <c r="A28" s="2">
        <v>11</v>
      </c>
      <c r="B28" s="2">
        <v>14</v>
      </c>
      <c r="C28" s="3" t="s">
        <v>7</v>
      </c>
      <c r="D28" s="3" t="s">
        <v>85</v>
      </c>
      <c r="E28" s="4">
        <v>18</v>
      </c>
      <c r="F28" s="4">
        <v>30</v>
      </c>
      <c r="G28" s="2">
        <v>2</v>
      </c>
      <c r="H28" s="2">
        <v>24</v>
      </c>
      <c r="I28" s="3" t="s">
        <v>8</v>
      </c>
      <c r="J28" s="8">
        <f>Tabla_cocina[[#This Row],[Precio Unitario]]*Tabla_cocina[[#This Row],[Cantidad Ordenada]]</f>
        <v>60</v>
      </c>
      <c r="K28" s="8">
        <f>Tabla_cocina[[#This Row],[Total del Pedido]]</f>
        <v>60</v>
      </c>
      <c r="L28" s="8">
        <f>Tabla_cocina[[#This Row],[Ganancia Bruta]]-Tabla_cocina[[#This Row],[Costo]]</f>
        <v>24</v>
      </c>
      <c r="M28" s="8">
        <f>Tabla_cocina[[#This Row],[Costo Unitario]]*Tabla_cocina[[#This Row],[Cantidad Ordenada]]</f>
        <v>36</v>
      </c>
      <c r="N28" s="13">
        <f>(Tabla_cocina[[#This Row],[Ganancia Neta]]/Tabla_cocina[[#This Row],[Costo]])</f>
        <v>0.66666666666666663</v>
      </c>
    </row>
    <row r="29" spans="1:14" hidden="1" x14ac:dyDescent="0.3">
      <c r="A29" s="2">
        <v>12</v>
      </c>
      <c r="B29" s="2">
        <v>14</v>
      </c>
      <c r="C29" s="3" t="s">
        <v>15</v>
      </c>
      <c r="D29" s="3" t="s">
        <v>92</v>
      </c>
      <c r="E29" s="4">
        <v>16</v>
      </c>
      <c r="F29" s="4">
        <v>28</v>
      </c>
      <c r="G29" s="2">
        <v>1</v>
      </c>
      <c r="H29" s="2">
        <v>5</v>
      </c>
      <c r="I29" s="3" t="s">
        <v>8</v>
      </c>
      <c r="J29" s="8">
        <f>Tabla_cocina[[#This Row],[Precio Unitario]]*Tabla_cocina[[#This Row],[Cantidad Ordenada]]</f>
        <v>28</v>
      </c>
      <c r="K29" s="8">
        <f>Tabla_cocina[[#This Row],[Total del Pedido]]</f>
        <v>28</v>
      </c>
      <c r="L29" s="8">
        <f>Tabla_cocina[[#This Row],[Ganancia Bruta]]-Tabla_cocina[[#This Row],[Costo]]</f>
        <v>12</v>
      </c>
      <c r="M29" s="8">
        <f>Tabla_cocina[[#This Row],[Costo Unitario]]*Tabla_cocina[[#This Row],[Cantidad Ordenada]]</f>
        <v>16</v>
      </c>
      <c r="N29" s="13">
        <f>(Tabla_cocina[[#This Row],[Ganancia Neta]]/Tabla_cocina[[#This Row],[Costo]])</f>
        <v>0.75</v>
      </c>
    </row>
    <row r="30" spans="1:14" hidden="1" x14ac:dyDescent="0.3">
      <c r="A30" s="2">
        <v>12</v>
      </c>
      <c r="B30" s="2">
        <v>14</v>
      </c>
      <c r="C30" s="3" t="s">
        <v>12</v>
      </c>
      <c r="D30" s="3" t="s">
        <v>89</v>
      </c>
      <c r="E30" s="4">
        <v>22</v>
      </c>
      <c r="F30" s="4">
        <v>36</v>
      </c>
      <c r="G30" s="2">
        <v>3</v>
      </c>
      <c r="H30" s="2">
        <v>44</v>
      </c>
      <c r="I30" s="3" t="s">
        <v>6</v>
      </c>
      <c r="J30" s="8">
        <f>Tabla_cocina[[#This Row],[Precio Unitario]]*Tabla_cocina[[#This Row],[Cantidad Ordenada]]</f>
        <v>108</v>
      </c>
      <c r="K30" s="8">
        <f>Tabla_cocina[[#This Row],[Total del Pedido]]</f>
        <v>108</v>
      </c>
      <c r="L30" s="8">
        <f>Tabla_cocina[[#This Row],[Ganancia Bruta]]-Tabla_cocina[[#This Row],[Costo]]</f>
        <v>42</v>
      </c>
      <c r="M30" s="8">
        <f>Tabla_cocina[[#This Row],[Costo Unitario]]*Tabla_cocina[[#This Row],[Cantidad Ordenada]]</f>
        <v>66</v>
      </c>
      <c r="N30" s="13">
        <f>(Tabla_cocina[[#This Row],[Ganancia Neta]]/Tabla_cocina[[#This Row],[Costo]])</f>
        <v>0.63636363636363635</v>
      </c>
    </row>
    <row r="31" spans="1:14" hidden="1" x14ac:dyDescent="0.3">
      <c r="A31" s="2">
        <v>12</v>
      </c>
      <c r="B31" s="2">
        <v>14</v>
      </c>
      <c r="C31" s="3" t="s">
        <v>17</v>
      </c>
      <c r="D31" s="3" t="s">
        <v>94</v>
      </c>
      <c r="E31" s="4">
        <v>21</v>
      </c>
      <c r="F31" s="4">
        <v>35</v>
      </c>
      <c r="G31" s="2">
        <v>2</v>
      </c>
      <c r="H31" s="2">
        <v>6</v>
      </c>
      <c r="I31" s="3" t="s">
        <v>6</v>
      </c>
      <c r="J31" s="8">
        <f>Tabla_cocina[[#This Row],[Precio Unitario]]*Tabla_cocina[[#This Row],[Cantidad Ordenada]]</f>
        <v>70</v>
      </c>
      <c r="K31" s="8">
        <f>Tabla_cocina[[#This Row],[Total del Pedido]]</f>
        <v>70</v>
      </c>
      <c r="L31" s="8">
        <f>Tabla_cocina[[#This Row],[Ganancia Bruta]]-Tabla_cocina[[#This Row],[Costo]]</f>
        <v>28</v>
      </c>
      <c r="M31" s="8">
        <f>Tabla_cocina[[#This Row],[Costo Unitario]]*Tabla_cocina[[#This Row],[Cantidad Ordenada]]</f>
        <v>42</v>
      </c>
      <c r="N31" s="13">
        <f>(Tabla_cocina[[#This Row],[Ganancia Neta]]/Tabla_cocina[[#This Row],[Costo]])</f>
        <v>0.66666666666666663</v>
      </c>
    </row>
    <row r="32" spans="1:14" hidden="1" x14ac:dyDescent="0.3">
      <c r="A32" s="2">
        <v>12</v>
      </c>
      <c r="B32" s="2">
        <v>14</v>
      </c>
      <c r="C32" s="3" t="s">
        <v>11</v>
      </c>
      <c r="D32" s="3" t="s">
        <v>88</v>
      </c>
      <c r="E32" s="4">
        <v>25</v>
      </c>
      <c r="F32" s="4">
        <v>40</v>
      </c>
      <c r="G32" s="2">
        <v>3</v>
      </c>
      <c r="H32" s="2">
        <v>40</v>
      </c>
      <c r="I32" s="3" t="s">
        <v>6</v>
      </c>
      <c r="J32" s="8">
        <f>Tabla_cocina[[#This Row],[Precio Unitario]]*Tabla_cocina[[#This Row],[Cantidad Ordenada]]</f>
        <v>120</v>
      </c>
      <c r="K32" s="8">
        <f>Tabla_cocina[[#This Row],[Total del Pedido]]</f>
        <v>120</v>
      </c>
      <c r="L32" s="8">
        <f>Tabla_cocina[[#This Row],[Ganancia Bruta]]-Tabla_cocina[[#This Row],[Costo]]</f>
        <v>45</v>
      </c>
      <c r="M32" s="8">
        <f>Tabla_cocina[[#This Row],[Costo Unitario]]*Tabla_cocina[[#This Row],[Cantidad Ordenada]]</f>
        <v>75</v>
      </c>
      <c r="N32" s="13">
        <f>(Tabla_cocina[[#This Row],[Ganancia Neta]]/Tabla_cocina[[#This Row],[Costo]])</f>
        <v>0.6</v>
      </c>
    </row>
    <row r="33" spans="1:14" hidden="1" x14ac:dyDescent="0.3">
      <c r="A33" s="2">
        <v>13</v>
      </c>
      <c r="B33" s="2">
        <v>2</v>
      </c>
      <c r="C33" s="3" t="s">
        <v>13</v>
      </c>
      <c r="D33" s="3" t="s">
        <v>90</v>
      </c>
      <c r="E33" s="4">
        <v>17</v>
      </c>
      <c r="F33" s="4">
        <v>29</v>
      </c>
      <c r="G33" s="2">
        <v>3</v>
      </c>
      <c r="H33" s="2">
        <v>59</v>
      </c>
      <c r="I33" s="3" t="s">
        <v>8</v>
      </c>
      <c r="J33" s="8">
        <f>Tabla_cocina[[#This Row],[Precio Unitario]]*Tabla_cocina[[#This Row],[Cantidad Ordenada]]</f>
        <v>87</v>
      </c>
      <c r="K33" s="8">
        <f>Tabla_cocina[[#This Row],[Total del Pedido]]</f>
        <v>87</v>
      </c>
      <c r="L33" s="8">
        <f>Tabla_cocina[[#This Row],[Ganancia Bruta]]-Tabla_cocina[[#This Row],[Costo]]</f>
        <v>36</v>
      </c>
      <c r="M33" s="8">
        <f>Tabla_cocina[[#This Row],[Costo Unitario]]*Tabla_cocina[[#This Row],[Cantidad Ordenada]]</f>
        <v>51</v>
      </c>
      <c r="N33" s="13">
        <f>(Tabla_cocina[[#This Row],[Ganancia Neta]]/Tabla_cocina[[#This Row],[Costo]])</f>
        <v>0.70588235294117652</v>
      </c>
    </row>
    <row r="34" spans="1:14" hidden="1" x14ac:dyDescent="0.3">
      <c r="A34" s="2">
        <v>14</v>
      </c>
      <c r="B34" s="2">
        <v>16</v>
      </c>
      <c r="C34" s="3" t="s">
        <v>21</v>
      </c>
      <c r="D34" s="3" t="s">
        <v>98</v>
      </c>
      <c r="E34" s="4">
        <v>12</v>
      </c>
      <c r="F34" s="4">
        <v>20</v>
      </c>
      <c r="G34" s="2">
        <v>1</v>
      </c>
      <c r="H34" s="2">
        <v>36</v>
      </c>
      <c r="I34" s="3" t="s">
        <v>6</v>
      </c>
      <c r="J34" s="8">
        <f>Tabla_cocina[[#This Row],[Precio Unitario]]*Tabla_cocina[[#This Row],[Cantidad Ordenada]]</f>
        <v>20</v>
      </c>
      <c r="K34" s="8">
        <f>Tabla_cocina[[#This Row],[Total del Pedido]]</f>
        <v>20</v>
      </c>
      <c r="L34" s="8">
        <f>Tabla_cocina[[#This Row],[Ganancia Bruta]]-Tabla_cocina[[#This Row],[Costo]]</f>
        <v>8</v>
      </c>
      <c r="M34" s="8">
        <f>Tabla_cocina[[#This Row],[Costo Unitario]]*Tabla_cocina[[#This Row],[Cantidad Ordenada]]</f>
        <v>12</v>
      </c>
      <c r="N34" s="13">
        <f>(Tabla_cocina[[#This Row],[Ganancia Neta]]/Tabla_cocina[[#This Row],[Costo]])</f>
        <v>0.66666666666666663</v>
      </c>
    </row>
    <row r="35" spans="1:14" hidden="1" x14ac:dyDescent="0.3">
      <c r="A35" s="2">
        <v>14</v>
      </c>
      <c r="B35" s="2">
        <v>16</v>
      </c>
      <c r="C35" s="3" t="s">
        <v>14</v>
      </c>
      <c r="D35" s="3" t="s">
        <v>91</v>
      </c>
      <c r="E35" s="4">
        <v>20</v>
      </c>
      <c r="F35" s="4">
        <v>33</v>
      </c>
      <c r="G35" s="2">
        <v>1</v>
      </c>
      <c r="H35" s="2">
        <v>26</v>
      </c>
      <c r="I35" s="3" t="s">
        <v>6</v>
      </c>
      <c r="J35" s="8">
        <f>Tabla_cocina[[#This Row],[Precio Unitario]]*Tabla_cocina[[#This Row],[Cantidad Ordenada]]</f>
        <v>33</v>
      </c>
      <c r="K35" s="8">
        <f>Tabla_cocina[[#This Row],[Total del Pedido]]</f>
        <v>33</v>
      </c>
      <c r="L35" s="8">
        <f>Tabla_cocina[[#This Row],[Ganancia Bruta]]-Tabla_cocina[[#This Row],[Costo]]</f>
        <v>13</v>
      </c>
      <c r="M35" s="8">
        <f>Tabla_cocina[[#This Row],[Costo Unitario]]*Tabla_cocina[[#This Row],[Cantidad Ordenada]]</f>
        <v>20</v>
      </c>
      <c r="N35" s="13">
        <f>(Tabla_cocina[[#This Row],[Ganancia Neta]]/Tabla_cocina[[#This Row],[Costo]])</f>
        <v>0.65</v>
      </c>
    </row>
    <row r="36" spans="1:14" hidden="1" x14ac:dyDescent="0.3">
      <c r="A36" s="2">
        <v>14</v>
      </c>
      <c r="B36" s="2">
        <v>16</v>
      </c>
      <c r="C36" s="3" t="s">
        <v>22</v>
      </c>
      <c r="D36" s="3" t="s">
        <v>99</v>
      </c>
      <c r="E36" s="4">
        <v>14</v>
      </c>
      <c r="F36" s="4">
        <v>23</v>
      </c>
      <c r="G36" s="2">
        <v>2</v>
      </c>
      <c r="H36" s="2">
        <v>44</v>
      </c>
      <c r="I36" s="3" t="s">
        <v>8</v>
      </c>
      <c r="J36" s="8">
        <f>Tabla_cocina[[#This Row],[Precio Unitario]]*Tabla_cocina[[#This Row],[Cantidad Ordenada]]</f>
        <v>46</v>
      </c>
      <c r="K36" s="8">
        <f>Tabla_cocina[[#This Row],[Total del Pedido]]</f>
        <v>46</v>
      </c>
      <c r="L36" s="8">
        <f>Tabla_cocina[[#This Row],[Ganancia Bruta]]-Tabla_cocina[[#This Row],[Costo]]</f>
        <v>18</v>
      </c>
      <c r="M36" s="8">
        <f>Tabla_cocina[[#This Row],[Costo Unitario]]*Tabla_cocina[[#This Row],[Cantidad Ordenada]]</f>
        <v>28</v>
      </c>
      <c r="N36" s="13">
        <f>(Tabla_cocina[[#This Row],[Ganancia Neta]]/Tabla_cocina[[#This Row],[Costo]])</f>
        <v>0.6428571428571429</v>
      </c>
    </row>
    <row r="37" spans="1:14" hidden="1" x14ac:dyDescent="0.3">
      <c r="A37" s="2">
        <v>14</v>
      </c>
      <c r="B37" s="2">
        <v>16</v>
      </c>
      <c r="C37" s="3" t="s">
        <v>7</v>
      </c>
      <c r="D37" s="3" t="s">
        <v>85</v>
      </c>
      <c r="E37" s="4">
        <v>18</v>
      </c>
      <c r="F37" s="4">
        <v>30</v>
      </c>
      <c r="G37" s="2">
        <v>1</v>
      </c>
      <c r="H37" s="2">
        <v>48</v>
      </c>
      <c r="I37" s="3" t="s">
        <v>6</v>
      </c>
      <c r="J37" s="8">
        <f>Tabla_cocina[[#This Row],[Precio Unitario]]*Tabla_cocina[[#This Row],[Cantidad Ordenada]]</f>
        <v>30</v>
      </c>
      <c r="K37" s="8">
        <f>Tabla_cocina[[#This Row],[Total del Pedido]]</f>
        <v>30</v>
      </c>
      <c r="L37" s="8">
        <f>Tabla_cocina[[#This Row],[Ganancia Bruta]]-Tabla_cocina[[#This Row],[Costo]]</f>
        <v>12</v>
      </c>
      <c r="M37" s="8">
        <f>Tabla_cocina[[#This Row],[Costo Unitario]]*Tabla_cocina[[#This Row],[Cantidad Ordenada]]</f>
        <v>18</v>
      </c>
      <c r="N37" s="13">
        <f>(Tabla_cocina[[#This Row],[Ganancia Neta]]/Tabla_cocina[[#This Row],[Costo]])</f>
        <v>0.66666666666666663</v>
      </c>
    </row>
    <row r="38" spans="1:14" hidden="1" x14ac:dyDescent="0.3">
      <c r="A38" s="2">
        <v>15</v>
      </c>
      <c r="B38" s="2">
        <v>6</v>
      </c>
      <c r="C38" s="3" t="s">
        <v>15</v>
      </c>
      <c r="D38" s="3" t="s">
        <v>92</v>
      </c>
      <c r="E38" s="4">
        <v>16</v>
      </c>
      <c r="F38" s="4">
        <v>28</v>
      </c>
      <c r="G38" s="2">
        <v>2</v>
      </c>
      <c r="H38" s="2">
        <v>25</v>
      </c>
      <c r="I38" s="3" t="s">
        <v>6</v>
      </c>
      <c r="J38" s="8">
        <f>Tabla_cocina[[#This Row],[Precio Unitario]]*Tabla_cocina[[#This Row],[Cantidad Ordenada]]</f>
        <v>56</v>
      </c>
      <c r="K38" s="8">
        <f>Tabla_cocina[[#This Row],[Total del Pedido]]</f>
        <v>56</v>
      </c>
      <c r="L38" s="8">
        <f>Tabla_cocina[[#This Row],[Ganancia Bruta]]-Tabla_cocina[[#This Row],[Costo]]</f>
        <v>24</v>
      </c>
      <c r="M38" s="8">
        <f>Tabla_cocina[[#This Row],[Costo Unitario]]*Tabla_cocina[[#This Row],[Cantidad Ordenada]]</f>
        <v>32</v>
      </c>
      <c r="N38" s="13">
        <f>(Tabla_cocina[[#This Row],[Ganancia Neta]]/Tabla_cocina[[#This Row],[Costo]])</f>
        <v>0.75</v>
      </c>
    </row>
    <row r="39" spans="1:14" hidden="1" x14ac:dyDescent="0.3">
      <c r="A39" s="2">
        <v>15</v>
      </c>
      <c r="B39" s="2">
        <v>6</v>
      </c>
      <c r="C39" s="3" t="s">
        <v>23</v>
      </c>
      <c r="D39" s="3" t="s">
        <v>100</v>
      </c>
      <c r="E39" s="4">
        <v>13</v>
      </c>
      <c r="F39" s="4">
        <v>21</v>
      </c>
      <c r="G39" s="2">
        <v>3</v>
      </c>
      <c r="H39" s="2">
        <v>27</v>
      </c>
      <c r="I39" s="3" t="s">
        <v>6</v>
      </c>
      <c r="J39" s="8">
        <f>Tabla_cocina[[#This Row],[Precio Unitario]]*Tabla_cocina[[#This Row],[Cantidad Ordenada]]</f>
        <v>63</v>
      </c>
      <c r="K39" s="8">
        <f>Tabla_cocina[[#This Row],[Total del Pedido]]</f>
        <v>63</v>
      </c>
      <c r="L39" s="8">
        <f>Tabla_cocina[[#This Row],[Ganancia Bruta]]-Tabla_cocina[[#This Row],[Costo]]</f>
        <v>24</v>
      </c>
      <c r="M39" s="8">
        <f>Tabla_cocina[[#This Row],[Costo Unitario]]*Tabla_cocina[[#This Row],[Cantidad Ordenada]]</f>
        <v>39</v>
      </c>
      <c r="N39" s="13">
        <f>(Tabla_cocina[[#This Row],[Ganancia Neta]]/Tabla_cocina[[#This Row],[Costo]])</f>
        <v>0.61538461538461542</v>
      </c>
    </row>
    <row r="40" spans="1:14" hidden="1" x14ac:dyDescent="0.3">
      <c r="A40" s="2">
        <v>15</v>
      </c>
      <c r="B40" s="2">
        <v>6</v>
      </c>
      <c r="C40" s="3" t="s">
        <v>17</v>
      </c>
      <c r="D40" s="3" t="s">
        <v>94</v>
      </c>
      <c r="E40" s="4">
        <v>21</v>
      </c>
      <c r="F40" s="4">
        <v>35</v>
      </c>
      <c r="G40" s="2">
        <v>3</v>
      </c>
      <c r="H40" s="2">
        <v>51</v>
      </c>
      <c r="I40" s="3" t="s">
        <v>6</v>
      </c>
      <c r="J40" s="8">
        <f>Tabla_cocina[[#This Row],[Precio Unitario]]*Tabla_cocina[[#This Row],[Cantidad Ordenada]]</f>
        <v>105</v>
      </c>
      <c r="K40" s="8">
        <f>Tabla_cocina[[#This Row],[Total del Pedido]]</f>
        <v>105</v>
      </c>
      <c r="L40" s="8">
        <f>Tabla_cocina[[#This Row],[Ganancia Bruta]]-Tabla_cocina[[#This Row],[Costo]]</f>
        <v>42</v>
      </c>
      <c r="M40" s="8">
        <f>Tabla_cocina[[#This Row],[Costo Unitario]]*Tabla_cocina[[#This Row],[Cantidad Ordenada]]</f>
        <v>63</v>
      </c>
      <c r="N40" s="13">
        <f>(Tabla_cocina[[#This Row],[Ganancia Neta]]/Tabla_cocina[[#This Row],[Costo]])</f>
        <v>0.66666666666666663</v>
      </c>
    </row>
    <row r="41" spans="1:14" hidden="1" x14ac:dyDescent="0.3">
      <c r="A41" s="2">
        <v>16</v>
      </c>
      <c r="B41" s="2">
        <v>20</v>
      </c>
      <c r="C41" s="3" t="s">
        <v>15</v>
      </c>
      <c r="D41" s="3" t="s">
        <v>92</v>
      </c>
      <c r="E41" s="4">
        <v>16</v>
      </c>
      <c r="F41" s="4">
        <v>28</v>
      </c>
      <c r="G41" s="2">
        <v>1</v>
      </c>
      <c r="H41" s="2">
        <v>38</v>
      </c>
      <c r="I41" s="3" t="s">
        <v>6</v>
      </c>
      <c r="J41" s="8">
        <f>Tabla_cocina[[#This Row],[Precio Unitario]]*Tabla_cocina[[#This Row],[Cantidad Ordenada]]</f>
        <v>28</v>
      </c>
      <c r="K41" s="8">
        <f>Tabla_cocina[[#This Row],[Total del Pedido]]</f>
        <v>28</v>
      </c>
      <c r="L41" s="8">
        <f>Tabla_cocina[[#This Row],[Ganancia Bruta]]-Tabla_cocina[[#This Row],[Costo]]</f>
        <v>12</v>
      </c>
      <c r="M41" s="8">
        <f>Tabla_cocina[[#This Row],[Costo Unitario]]*Tabla_cocina[[#This Row],[Cantidad Ordenada]]</f>
        <v>16</v>
      </c>
      <c r="N41" s="13">
        <f>(Tabla_cocina[[#This Row],[Ganancia Neta]]/Tabla_cocina[[#This Row],[Costo]])</f>
        <v>0.75</v>
      </c>
    </row>
    <row r="42" spans="1:14" hidden="1" x14ac:dyDescent="0.3">
      <c r="A42" s="2">
        <v>17</v>
      </c>
      <c r="B42" s="2">
        <v>14</v>
      </c>
      <c r="C42" s="3" t="s">
        <v>17</v>
      </c>
      <c r="D42" s="3" t="s">
        <v>94</v>
      </c>
      <c r="E42" s="4">
        <v>21</v>
      </c>
      <c r="F42" s="4">
        <v>35</v>
      </c>
      <c r="G42" s="2">
        <v>1</v>
      </c>
      <c r="H42" s="2">
        <v>43</v>
      </c>
      <c r="I42" s="3" t="s">
        <v>8</v>
      </c>
      <c r="J42" s="8">
        <f>Tabla_cocina[[#This Row],[Precio Unitario]]*Tabla_cocina[[#This Row],[Cantidad Ordenada]]</f>
        <v>35</v>
      </c>
      <c r="K42" s="8">
        <f>Tabla_cocina[[#This Row],[Total del Pedido]]</f>
        <v>35</v>
      </c>
      <c r="L42" s="8">
        <f>Tabla_cocina[[#This Row],[Ganancia Bruta]]-Tabla_cocina[[#This Row],[Costo]]</f>
        <v>14</v>
      </c>
      <c r="M42" s="8">
        <f>Tabla_cocina[[#This Row],[Costo Unitario]]*Tabla_cocina[[#This Row],[Cantidad Ordenada]]</f>
        <v>21</v>
      </c>
      <c r="N42" s="13">
        <f>(Tabla_cocina[[#This Row],[Ganancia Neta]]/Tabla_cocina[[#This Row],[Costo]])</f>
        <v>0.66666666666666663</v>
      </c>
    </row>
    <row r="43" spans="1:14" hidden="1" x14ac:dyDescent="0.3">
      <c r="A43" s="2">
        <v>17</v>
      </c>
      <c r="B43" s="2">
        <v>14</v>
      </c>
      <c r="C43" s="3" t="s">
        <v>24</v>
      </c>
      <c r="D43" s="3" t="s">
        <v>101</v>
      </c>
      <c r="E43" s="4">
        <v>10</v>
      </c>
      <c r="F43" s="4">
        <v>18</v>
      </c>
      <c r="G43" s="2">
        <v>2</v>
      </c>
      <c r="H43" s="2">
        <v>58</v>
      </c>
      <c r="I43" s="3" t="s">
        <v>6</v>
      </c>
      <c r="J43" s="8">
        <f>Tabla_cocina[[#This Row],[Precio Unitario]]*Tabla_cocina[[#This Row],[Cantidad Ordenada]]</f>
        <v>36</v>
      </c>
      <c r="K43" s="8">
        <f>Tabla_cocina[[#This Row],[Total del Pedido]]</f>
        <v>36</v>
      </c>
      <c r="L43" s="8">
        <f>Tabla_cocina[[#This Row],[Ganancia Bruta]]-Tabla_cocina[[#This Row],[Costo]]</f>
        <v>16</v>
      </c>
      <c r="M43" s="8">
        <f>Tabla_cocina[[#This Row],[Costo Unitario]]*Tabla_cocina[[#This Row],[Cantidad Ordenada]]</f>
        <v>20</v>
      </c>
      <c r="N43" s="13">
        <f>(Tabla_cocina[[#This Row],[Ganancia Neta]]/Tabla_cocina[[#This Row],[Costo]])</f>
        <v>0.8</v>
      </c>
    </row>
    <row r="44" spans="1:14" hidden="1" x14ac:dyDescent="0.3">
      <c r="A44" s="2">
        <v>17</v>
      </c>
      <c r="B44" s="2">
        <v>14</v>
      </c>
      <c r="C44" s="3" t="s">
        <v>19</v>
      </c>
      <c r="D44" s="3" t="s">
        <v>96</v>
      </c>
      <c r="E44" s="4">
        <v>13</v>
      </c>
      <c r="F44" s="4">
        <v>22</v>
      </c>
      <c r="G44" s="2">
        <v>3</v>
      </c>
      <c r="H44" s="2">
        <v>57</v>
      </c>
      <c r="I44" s="3" t="s">
        <v>8</v>
      </c>
      <c r="J44" s="8">
        <f>Tabla_cocina[[#This Row],[Precio Unitario]]*Tabla_cocina[[#This Row],[Cantidad Ordenada]]</f>
        <v>66</v>
      </c>
      <c r="K44" s="8">
        <f>Tabla_cocina[[#This Row],[Total del Pedido]]</f>
        <v>66</v>
      </c>
      <c r="L44" s="8">
        <f>Tabla_cocina[[#This Row],[Ganancia Bruta]]-Tabla_cocina[[#This Row],[Costo]]</f>
        <v>27</v>
      </c>
      <c r="M44" s="8">
        <f>Tabla_cocina[[#This Row],[Costo Unitario]]*Tabla_cocina[[#This Row],[Cantidad Ordenada]]</f>
        <v>39</v>
      </c>
      <c r="N44" s="13">
        <f>(Tabla_cocina[[#This Row],[Ganancia Neta]]/Tabla_cocina[[#This Row],[Costo]])</f>
        <v>0.69230769230769229</v>
      </c>
    </row>
    <row r="45" spans="1:14" hidden="1" x14ac:dyDescent="0.3">
      <c r="A45" s="2">
        <v>18</v>
      </c>
      <c r="B45" s="2">
        <v>9</v>
      </c>
      <c r="C45" s="3" t="s">
        <v>13</v>
      </c>
      <c r="D45" s="3" t="s">
        <v>90</v>
      </c>
      <c r="E45" s="4">
        <v>17</v>
      </c>
      <c r="F45" s="4">
        <v>29</v>
      </c>
      <c r="G45" s="2">
        <v>1</v>
      </c>
      <c r="H45" s="2">
        <v>23</v>
      </c>
      <c r="I45" s="3" t="s">
        <v>6</v>
      </c>
      <c r="J45" s="8">
        <f>Tabla_cocina[[#This Row],[Precio Unitario]]*Tabla_cocina[[#This Row],[Cantidad Ordenada]]</f>
        <v>29</v>
      </c>
      <c r="K45" s="8">
        <f>Tabla_cocina[[#This Row],[Total del Pedido]]</f>
        <v>29</v>
      </c>
      <c r="L45" s="8">
        <f>Tabla_cocina[[#This Row],[Ganancia Bruta]]-Tabla_cocina[[#This Row],[Costo]]</f>
        <v>12</v>
      </c>
      <c r="M45" s="8">
        <f>Tabla_cocina[[#This Row],[Costo Unitario]]*Tabla_cocina[[#This Row],[Cantidad Ordenada]]</f>
        <v>17</v>
      </c>
      <c r="N45" s="13">
        <f>(Tabla_cocina[[#This Row],[Ganancia Neta]]/Tabla_cocina[[#This Row],[Costo]])</f>
        <v>0.70588235294117652</v>
      </c>
    </row>
    <row r="46" spans="1:14" hidden="1" x14ac:dyDescent="0.3">
      <c r="A46" s="2">
        <v>18</v>
      </c>
      <c r="B46" s="2">
        <v>9</v>
      </c>
      <c r="C46" s="3" t="s">
        <v>11</v>
      </c>
      <c r="D46" s="3" t="s">
        <v>88</v>
      </c>
      <c r="E46" s="4">
        <v>25</v>
      </c>
      <c r="F46" s="4">
        <v>40</v>
      </c>
      <c r="G46" s="2">
        <v>2</v>
      </c>
      <c r="H46" s="2">
        <v>54</v>
      </c>
      <c r="I46" s="3" t="s">
        <v>6</v>
      </c>
      <c r="J46" s="8">
        <f>Tabla_cocina[[#This Row],[Precio Unitario]]*Tabla_cocina[[#This Row],[Cantidad Ordenada]]</f>
        <v>80</v>
      </c>
      <c r="K46" s="8">
        <f>Tabla_cocina[[#This Row],[Total del Pedido]]</f>
        <v>80</v>
      </c>
      <c r="L46" s="8">
        <f>Tabla_cocina[[#This Row],[Ganancia Bruta]]-Tabla_cocina[[#This Row],[Costo]]</f>
        <v>30</v>
      </c>
      <c r="M46" s="8">
        <f>Tabla_cocina[[#This Row],[Costo Unitario]]*Tabla_cocina[[#This Row],[Cantidad Ordenada]]</f>
        <v>50</v>
      </c>
      <c r="N46" s="13">
        <f>(Tabla_cocina[[#This Row],[Ganancia Neta]]/Tabla_cocina[[#This Row],[Costo]])</f>
        <v>0.6</v>
      </c>
    </row>
    <row r="47" spans="1:14" hidden="1" x14ac:dyDescent="0.3">
      <c r="A47" s="2">
        <v>18</v>
      </c>
      <c r="B47" s="2">
        <v>9</v>
      </c>
      <c r="C47" s="3" t="s">
        <v>25</v>
      </c>
      <c r="D47" s="3" t="s">
        <v>102</v>
      </c>
      <c r="E47" s="4">
        <v>15</v>
      </c>
      <c r="F47" s="4">
        <v>26</v>
      </c>
      <c r="G47" s="2">
        <v>3</v>
      </c>
      <c r="H47" s="2">
        <v>23</v>
      </c>
      <c r="I47" s="3" t="s">
        <v>6</v>
      </c>
      <c r="J47" s="8">
        <f>Tabla_cocina[[#This Row],[Precio Unitario]]*Tabla_cocina[[#This Row],[Cantidad Ordenada]]</f>
        <v>78</v>
      </c>
      <c r="K47" s="8">
        <f>Tabla_cocina[[#This Row],[Total del Pedido]]</f>
        <v>78</v>
      </c>
      <c r="L47" s="8">
        <f>Tabla_cocina[[#This Row],[Ganancia Bruta]]-Tabla_cocina[[#This Row],[Costo]]</f>
        <v>33</v>
      </c>
      <c r="M47" s="8">
        <f>Tabla_cocina[[#This Row],[Costo Unitario]]*Tabla_cocina[[#This Row],[Cantidad Ordenada]]</f>
        <v>45</v>
      </c>
      <c r="N47" s="13">
        <f>(Tabla_cocina[[#This Row],[Ganancia Neta]]/Tabla_cocina[[#This Row],[Costo]])</f>
        <v>0.73333333333333328</v>
      </c>
    </row>
    <row r="48" spans="1:14" hidden="1" x14ac:dyDescent="0.3">
      <c r="A48" s="2">
        <v>18</v>
      </c>
      <c r="B48" s="2">
        <v>9</v>
      </c>
      <c r="C48" s="3" t="s">
        <v>18</v>
      </c>
      <c r="D48" s="3" t="s">
        <v>95</v>
      </c>
      <c r="E48" s="4">
        <v>19</v>
      </c>
      <c r="F48" s="4">
        <v>32</v>
      </c>
      <c r="G48" s="2">
        <v>2</v>
      </c>
      <c r="H48" s="2">
        <v>34</v>
      </c>
      <c r="I48" s="3" t="s">
        <v>6</v>
      </c>
      <c r="J48" s="8">
        <f>Tabla_cocina[[#This Row],[Precio Unitario]]*Tabla_cocina[[#This Row],[Cantidad Ordenada]]</f>
        <v>64</v>
      </c>
      <c r="K48" s="8">
        <f>Tabla_cocina[[#This Row],[Total del Pedido]]</f>
        <v>64</v>
      </c>
      <c r="L48" s="8">
        <f>Tabla_cocina[[#This Row],[Ganancia Bruta]]-Tabla_cocina[[#This Row],[Costo]]</f>
        <v>26</v>
      </c>
      <c r="M48" s="8">
        <f>Tabla_cocina[[#This Row],[Costo Unitario]]*Tabla_cocina[[#This Row],[Cantidad Ordenada]]</f>
        <v>38</v>
      </c>
      <c r="N48" s="13">
        <f>(Tabla_cocina[[#This Row],[Ganancia Neta]]/Tabla_cocina[[#This Row],[Costo]])</f>
        <v>0.68421052631578949</v>
      </c>
    </row>
    <row r="49" spans="1:14" hidden="1" x14ac:dyDescent="0.3">
      <c r="A49" s="2">
        <v>19</v>
      </c>
      <c r="B49" s="2">
        <v>18</v>
      </c>
      <c r="C49" s="3" t="s">
        <v>11</v>
      </c>
      <c r="D49" s="3" t="s">
        <v>88</v>
      </c>
      <c r="E49" s="4">
        <v>25</v>
      </c>
      <c r="F49" s="4">
        <v>40</v>
      </c>
      <c r="G49" s="2">
        <v>2</v>
      </c>
      <c r="H49" s="2">
        <v>44</v>
      </c>
      <c r="I49" s="3" t="s">
        <v>8</v>
      </c>
      <c r="J49" s="8">
        <f>Tabla_cocina[[#This Row],[Precio Unitario]]*Tabla_cocina[[#This Row],[Cantidad Ordenada]]</f>
        <v>80</v>
      </c>
      <c r="K49" s="8">
        <f>Tabla_cocina[[#This Row],[Total del Pedido]]</f>
        <v>80</v>
      </c>
      <c r="L49" s="8">
        <f>Tabla_cocina[[#This Row],[Ganancia Bruta]]-Tabla_cocina[[#This Row],[Costo]]</f>
        <v>30</v>
      </c>
      <c r="M49" s="8">
        <f>Tabla_cocina[[#This Row],[Costo Unitario]]*Tabla_cocina[[#This Row],[Cantidad Ordenada]]</f>
        <v>50</v>
      </c>
      <c r="N49" s="13">
        <f>(Tabla_cocina[[#This Row],[Ganancia Neta]]/Tabla_cocina[[#This Row],[Costo]])</f>
        <v>0.6</v>
      </c>
    </row>
    <row r="50" spans="1:14" hidden="1" x14ac:dyDescent="0.3">
      <c r="A50" s="2">
        <v>20</v>
      </c>
      <c r="B50" s="2">
        <v>8</v>
      </c>
      <c r="C50" s="3" t="s">
        <v>17</v>
      </c>
      <c r="D50" s="3" t="s">
        <v>94</v>
      </c>
      <c r="E50" s="4">
        <v>21</v>
      </c>
      <c r="F50" s="4">
        <v>35</v>
      </c>
      <c r="G50" s="2">
        <v>3</v>
      </c>
      <c r="H50" s="2">
        <v>50</v>
      </c>
      <c r="I50" s="3" t="s">
        <v>8</v>
      </c>
      <c r="J50" s="8">
        <f>Tabla_cocina[[#This Row],[Precio Unitario]]*Tabla_cocina[[#This Row],[Cantidad Ordenada]]</f>
        <v>105</v>
      </c>
      <c r="K50" s="8">
        <f>Tabla_cocina[[#This Row],[Total del Pedido]]</f>
        <v>105</v>
      </c>
      <c r="L50" s="8">
        <f>Tabla_cocina[[#This Row],[Ganancia Bruta]]-Tabla_cocina[[#This Row],[Costo]]</f>
        <v>42</v>
      </c>
      <c r="M50" s="8">
        <f>Tabla_cocina[[#This Row],[Costo Unitario]]*Tabla_cocina[[#This Row],[Cantidad Ordenada]]</f>
        <v>63</v>
      </c>
      <c r="N50" s="13">
        <f>(Tabla_cocina[[#This Row],[Ganancia Neta]]/Tabla_cocina[[#This Row],[Costo]])</f>
        <v>0.66666666666666663</v>
      </c>
    </row>
    <row r="51" spans="1:14" hidden="1" x14ac:dyDescent="0.3">
      <c r="A51" s="2">
        <v>20</v>
      </c>
      <c r="B51" s="2">
        <v>8</v>
      </c>
      <c r="C51" s="3" t="s">
        <v>26</v>
      </c>
      <c r="D51" s="3" t="s">
        <v>103</v>
      </c>
      <c r="E51" s="4">
        <v>15</v>
      </c>
      <c r="F51" s="4">
        <v>25</v>
      </c>
      <c r="G51" s="2">
        <v>2</v>
      </c>
      <c r="H51" s="2">
        <v>6</v>
      </c>
      <c r="I51" s="3" t="s">
        <v>8</v>
      </c>
      <c r="J51" s="8">
        <f>Tabla_cocina[[#This Row],[Precio Unitario]]*Tabla_cocina[[#This Row],[Cantidad Ordenada]]</f>
        <v>50</v>
      </c>
      <c r="K51" s="8">
        <f>Tabla_cocina[[#This Row],[Total del Pedido]]</f>
        <v>50</v>
      </c>
      <c r="L51" s="8">
        <f>Tabla_cocina[[#This Row],[Ganancia Bruta]]-Tabla_cocina[[#This Row],[Costo]]</f>
        <v>20</v>
      </c>
      <c r="M51" s="8">
        <f>Tabla_cocina[[#This Row],[Costo Unitario]]*Tabla_cocina[[#This Row],[Cantidad Ordenada]]</f>
        <v>30</v>
      </c>
      <c r="N51" s="13">
        <f>(Tabla_cocina[[#This Row],[Ganancia Neta]]/Tabla_cocina[[#This Row],[Costo]])</f>
        <v>0.66666666666666663</v>
      </c>
    </row>
    <row r="52" spans="1:14" hidden="1" x14ac:dyDescent="0.3">
      <c r="A52" s="2">
        <v>20</v>
      </c>
      <c r="B52" s="2">
        <v>8</v>
      </c>
      <c r="C52" s="3" t="s">
        <v>22</v>
      </c>
      <c r="D52" s="3" t="s">
        <v>99</v>
      </c>
      <c r="E52" s="4">
        <v>14</v>
      </c>
      <c r="F52" s="4">
        <v>23</v>
      </c>
      <c r="G52" s="2">
        <v>1</v>
      </c>
      <c r="H52" s="2">
        <v>14</v>
      </c>
      <c r="I52" s="3" t="s">
        <v>8</v>
      </c>
      <c r="J52" s="8">
        <f>Tabla_cocina[[#This Row],[Precio Unitario]]*Tabla_cocina[[#This Row],[Cantidad Ordenada]]</f>
        <v>23</v>
      </c>
      <c r="K52" s="8">
        <f>Tabla_cocina[[#This Row],[Total del Pedido]]</f>
        <v>23</v>
      </c>
      <c r="L52" s="8">
        <f>Tabla_cocina[[#This Row],[Ganancia Bruta]]-Tabla_cocina[[#This Row],[Costo]]</f>
        <v>9</v>
      </c>
      <c r="M52" s="8">
        <f>Tabla_cocina[[#This Row],[Costo Unitario]]*Tabla_cocina[[#This Row],[Cantidad Ordenada]]</f>
        <v>14</v>
      </c>
      <c r="N52" s="13">
        <f>(Tabla_cocina[[#This Row],[Ganancia Neta]]/Tabla_cocina[[#This Row],[Costo]])</f>
        <v>0.6428571428571429</v>
      </c>
    </row>
    <row r="53" spans="1:14" hidden="1" x14ac:dyDescent="0.3">
      <c r="A53" s="2">
        <v>21</v>
      </c>
      <c r="B53" s="2">
        <v>12</v>
      </c>
      <c r="C53" s="3" t="s">
        <v>11</v>
      </c>
      <c r="D53" s="3" t="s">
        <v>88</v>
      </c>
      <c r="E53" s="4">
        <v>25</v>
      </c>
      <c r="F53" s="4">
        <v>40</v>
      </c>
      <c r="G53" s="2">
        <v>3</v>
      </c>
      <c r="H53" s="2">
        <v>20</v>
      </c>
      <c r="I53" s="3" t="s">
        <v>6</v>
      </c>
      <c r="J53" s="8">
        <f>Tabla_cocina[[#This Row],[Precio Unitario]]*Tabla_cocina[[#This Row],[Cantidad Ordenada]]</f>
        <v>120</v>
      </c>
      <c r="K53" s="8">
        <f>Tabla_cocina[[#This Row],[Total del Pedido]]</f>
        <v>120</v>
      </c>
      <c r="L53" s="8">
        <f>Tabla_cocina[[#This Row],[Ganancia Bruta]]-Tabla_cocina[[#This Row],[Costo]]</f>
        <v>45</v>
      </c>
      <c r="M53" s="8">
        <f>Tabla_cocina[[#This Row],[Costo Unitario]]*Tabla_cocina[[#This Row],[Cantidad Ordenada]]</f>
        <v>75</v>
      </c>
      <c r="N53" s="13">
        <f>(Tabla_cocina[[#This Row],[Ganancia Neta]]/Tabla_cocina[[#This Row],[Costo]])</f>
        <v>0.6</v>
      </c>
    </row>
    <row r="54" spans="1:14" hidden="1" x14ac:dyDescent="0.3">
      <c r="A54" s="2">
        <v>21</v>
      </c>
      <c r="B54" s="2">
        <v>12</v>
      </c>
      <c r="C54" s="3" t="s">
        <v>21</v>
      </c>
      <c r="D54" s="3" t="s">
        <v>98</v>
      </c>
      <c r="E54" s="4">
        <v>12</v>
      </c>
      <c r="F54" s="4">
        <v>20</v>
      </c>
      <c r="G54" s="2">
        <v>2</v>
      </c>
      <c r="H54" s="2">
        <v>43</v>
      </c>
      <c r="I54" s="3" t="s">
        <v>6</v>
      </c>
      <c r="J54" s="8">
        <f>Tabla_cocina[[#This Row],[Precio Unitario]]*Tabla_cocina[[#This Row],[Cantidad Ordenada]]</f>
        <v>40</v>
      </c>
      <c r="K54" s="8">
        <f>Tabla_cocina[[#This Row],[Total del Pedido]]</f>
        <v>40</v>
      </c>
      <c r="L54" s="8">
        <f>Tabla_cocina[[#This Row],[Ganancia Bruta]]-Tabla_cocina[[#This Row],[Costo]]</f>
        <v>16</v>
      </c>
      <c r="M54" s="8">
        <f>Tabla_cocina[[#This Row],[Costo Unitario]]*Tabla_cocina[[#This Row],[Cantidad Ordenada]]</f>
        <v>24</v>
      </c>
      <c r="N54" s="13">
        <f>(Tabla_cocina[[#This Row],[Ganancia Neta]]/Tabla_cocina[[#This Row],[Costo]])</f>
        <v>0.66666666666666663</v>
      </c>
    </row>
    <row r="55" spans="1:14" hidden="1" x14ac:dyDescent="0.3">
      <c r="A55" s="2">
        <v>21</v>
      </c>
      <c r="B55" s="2">
        <v>12</v>
      </c>
      <c r="C55" s="3" t="s">
        <v>18</v>
      </c>
      <c r="D55" s="3" t="s">
        <v>95</v>
      </c>
      <c r="E55" s="4">
        <v>19</v>
      </c>
      <c r="F55" s="4">
        <v>32</v>
      </c>
      <c r="G55" s="2">
        <v>2</v>
      </c>
      <c r="H55" s="2">
        <v>44</v>
      </c>
      <c r="I55" s="3" t="s">
        <v>8</v>
      </c>
      <c r="J55" s="8">
        <f>Tabla_cocina[[#This Row],[Precio Unitario]]*Tabla_cocina[[#This Row],[Cantidad Ordenada]]</f>
        <v>64</v>
      </c>
      <c r="K55" s="8">
        <f>Tabla_cocina[[#This Row],[Total del Pedido]]</f>
        <v>64</v>
      </c>
      <c r="L55" s="8">
        <f>Tabla_cocina[[#This Row],[Ganancia Bruta]]-Tabla_cocina[[#This Row],[Costo]]</f>
        <v>26</v>
      </c>
      <c r="M55" s="8">
        <f>Tabla_cocina[[#This Row],[Costo Unitario]]*Tabla_cocina[[#This Row],[Cantidad Ordenada]]</f>
        <v>38</v>
      </c>
      <c r="N55" s="13">
        <f>(Tabla_cocina[[#This Row],[Ganancia Neta]]/Tabla_cocina[[#This Row],[Costo]])</f>
        <v>0.68421052631578949</v>
      </c>
    </row>
    <row r="56" spans="1:14" hidden="1" x14ac:dyDescent="0.3">
      <c r="A56" s="2">
        <v>21</v>
      </c>
      <c r="B56" s="2">
        <v>12</v>
      </c>
      <c r="C56" s="3" t="s">
        <v>26</v>
      </c>
      <c r="D56" s="3" t="s">
        <v>103</v>
      </c>
      <c r="E56" s="4">
        <v>15</v>
      </c>
      <c r="F56" s="4">
        <v>25</v>
      </c>
      <c r="G56" s="2">
        <v>2</v>
      </c>
      <c r="H56" s="2">
        <v>45</v>
      </c>
      <c r="I56" s="3" t="s">
        <v>8</v>
      </c>
      <c r="J56" s="8">
        <f>Tabla_cocina[[#This Row],[Precio Unitario]]*Tabla_cocina[[#This Row],[Cantidad Ordenada]]</f>
        <v>50</v>
      </c>
      <c r="K56" s="8">
        <f>Tabla_cocina[[#This Row],[Total del Pedido]]</f>
        <v>50</v>
      </c>
      <c r="L56" s="8">
        <f>Tabla_cocina[[#This Row],[Ganancia Bruta]]-Tabla_cocina[[#This Row],[Costo]]</f>
        <v>20</v>
      </c>
      <c r="M56" s="8">
        <f>Tabla_cocina[[#This Row],[Costo Unitario]]*Tabla_cocina[[#This Row],[Cantidad Ordenada]]</f>
        <v>30</v>
      </c>
      <c r="N56" s="13">
        <f>(Tabla_cocina[[#This Row],[Ganancia Neta]]/Tabla_cocina[[#This Row],[Costo]])</f>
        <v>0.66666666666666663</v>
      </c>
    </row>
    <row r="57" spans="1:14" hidden="1" x14ac:dyDescent="0.3">
      <c r="A57" s="2">
        <v>22</v>
      </c>
      <c r="B57" s="2">
        <v>15</v>
      </c>
      <c r="C57" s="3" t="s">
        <v>24</v>
      </c>
      <c r="D57" s="3" t="s">
        <v>101</v>
      </c>
      <c r="E57" s="4">
        <v>10</v>
      </c>
      <c r="F57" s="4">
        <v>18</v>
      </c>
      <c r="G57" s="2">
        <v>1</v>
      </c>
      <c r="H57" s="2">
        <v>32</v>
      </c>
      <c r="I57" s="3" t="s">
        <v>6</v>
      </c>
      <c r="J57" s="8">
        <f>Tabla_cocina[[#This Row],[Precio Unitario]]*Tabla_cocina[[#This Row],[Cantidad Ordenada]]</f>
        <v>18</v>
      </c>
      <c r="K57" s="8">
        <f>Tabla_cocina[[#This Row],[Total del Pedido]]</f>
        <v>18</v>
      </c>
      <c r="L57" s="8">
        <f>Tabla_cocina[[#This Row],[Ganancia Bruta]]-Tabla_cocina[[#This Row],[Costo]]</f>
        <v>8</v>
      </c>
      <c r="M57" s="8">
        <f>Tabla_cocina[[#This Row],[Costo Unitario]]*Tabla_cocina[[#This Row],[Cantidad Ordenada]]</f>
        <v>10</v>
      </c>
      <c r="N57" s="13">
        <f>(Tabla_cocina[[#This Row],[Ganancia Neta]]/Tabla_cocina[[#This Row],[Costo]])</f>
        <v>0.8</v>
      </c>
    </row>
    <row r="58" spans="1:14" hidden="1" x14ac:dyDescent="0.3">
      <c r="A58" s="2">
        <v>22</v>
      </c>
      <c r="B58" s="2">
        <v>15</v>
      </c>
      <c r="C58" s="3" t="s">
        <v>20</v>
      </c>
      <c r="D58" s="3" t="s">
        <v>97</v>
      </c>
      <c r="E58" s="4">
        <v>20</v>
      </c>
      <c r="F58" s="4">
        <v>34</v>
      </c>
      <c r="G58" s="2">
        <v>3</v>
      </c>
      <c r="H58" s="2">
        <v>19</v>
      </c>
      <c r="I58" s="3" t="s">
        <v>6</v>
      </c>
      <c r="J58" s="8">
        <f>Tabla_cocina[[#This Row],[Precio Unitario]]*Tabla_cocina[[#This Row],[Cantidad Ordenada]]</f>
        <v>102</v>
      </c>
      <c r="K58" s="8">
        <f>Tabla_cocina[[#This Row],[Total del Pedido]]</f>
        <v>102</v>
      </c>
      <c r="L58" s="8">
        <f>Tabla_cocina[[#This Row],[Ganancia Bruta]]-Tabla_cocina[[#This Row],[Costo]]</f>
        <v>42</v>
      </c>
      <c r="M58" s="8">
        <f>Tabla_cocina[[#This Row],[Costo Unitario]]*Tabla_cocina[[#This Row],[Cantidad Ordenada]]</f>
        <v>60</v>
      </c>
      <c r="N58" s="13">
        <f>(Tabla_cocina[[#This Row],[Ganancia Neta]]/Tabla_cocina[[#This Row],[Costo]])</f>
        <v>0.7</v>
      </c>
    </row>
    <row r="59" spans="1:14" hidden="1" x14ac:dyDescent="0.3">
      <c r="A59" s="2">
        <v>22</v>
      </c>
      <c r="B59" s="2">
        <v>15</v>
      </c>
      <c r="C59" s="3" t="s">
        <v>13</v>
      </c>
      <c r="D59" s="3" t="s">
        <v>90</v>
      </c>
      <c r="E59" s="4">
        <v>17</v>
      </c>
      <c r="F59" s="4">
        <v>29</v>
      </c>
      <c r="G59" s="2">
        <v>2</v>
      </c>
      <c r="H59" s="2">
        <v>13</v>
      </c>
      <c r="I59" s="3" t="s">
        <v>8</v>
      </c>
      <c r="J59" s="8">
        <f>Tabla_cocina[[#This Row],[Precio Unitario]]*Tabla_cocina[[#This Row],[Cantidad Ordenada]]</f>
        <v>58</v>
      </c>
      <c r="K59" s="8">
        <f>Tabla_cocina[[#This Row],[Total del Pedido]]</f>
        <v>58</v>
      </c>
      <c r="L59" s="8">
        <f>Tabla_cocina[[#This Row],[Ganancia Bruta]]-Tabla_cocina[[#This Row],[Costo]]</f>
        <v>24</v>
      </c>
      <c r="M59" s="8">
        <f>Tabla_cocina[[#This Row],[Costo Unitario]]*Tabla_cocina[[#This Row],[Cantidad Ordenada]]</f>
        <v>34</v>
      </c>
      <c r="N59" s="13">
        <f>(Tabla_cocina[[#This Row],[Ganancia Neta]]/Tabla_cocina[[#This Row],[Costo]])</f>
        <v>0.70588235294117652</v>
      </c>
    </row>
    <row r="60" spans="1:14" hidden="1" x14ac:dyDescent="0.3">
      <c r="A60" s="2">
        <v>22</v>
      </c>
      <c r="B60" s="2">
        <v>15</v>
      </c>
      <c r="C60" s="3" t="s">
        <v>17</v>
      </c>
      <c r="D60" s="3" t="s">
        <v>94</v>
      </c>
      <c r="E60" s="4">
        <v>21</v>
      </c>
      <c r="F60" s="4">
        <v>35</v>
      </c>
      <c r="G60" s="2">
        <v>1</v>
      </c>
      <c r="H60" s="2">
        <v>59</v>
      </c>
      <c r="I60" s="3" t="s">
        <v>8</v>
      </c>
      <c r="J60" s="8">
        <f>Tabla_cocina[[#This Row],[Precio Unitario]]*Tabla_cocina[[#This Row],[Cantidad Ordenada]]</f>
        <v>35</v>
      </c>
      <c r="K60" s="8">
        <f>Tabla_cocina[[#This Row],[Total del Pedido]]</f>
        <v>35</v>
      </c>
      <c r="L60" s="8">
        <f>Tabla_cocina[[#This Row],[Ganancia Bruta]]-Tabla_cocina[[#This Row],[Costo]]</f>
        <v>14</v>
      </c>
      <c r="M60" s="8">
        <f>Tabla_cocina[[#This Row],[Costo Unitario]]*Tabla_cocina[[#This Row],[Cantidad Ordenada]]</f>
        <v>21</v>
      </c>
      <c r="N60" s="13">
        <f>(Tabla_cocina[[#This Row],[Ganancia Neta]]/Tabla_cocina[[#This Row],[Costo]])</f>
        <v>0.66666666666666663</v>
      </c>
    </row>
    <row r="61" spans="1:14" hidden="1" x14ac:dyDescent="0.3">
      <c r="A61" s="2">
        <v>23</v>
      </c>
      <c r="B61" s="2">
        <v>1</v>
      </c>
      <c r="C61" s="3" t="s">
        <v>16</v>
      </c>
      <c r="D61" s="3" t="s">
        <v>93</v>
      </c>
      <c r="E61" s="4">
        <v>11</v>
      </c>
      <c r="F61" s="4">
        <v>19</v>
      </c>
      <c r="G61" s="2">
        <v>3</v>
      </c>
      <c r="H61" s="2">
        <v>46</v>
      </c>
      <c r="I61" s="3" t="s">
        <v>8</v>
      </c>
      <c r="J61" s="8">
        <f>Tabla_cocina[[#This Row],[Precio Unitario]]*Tabla_cocina[[#This Row],[Cantidad Ordenada]]</f>
        <v>57</v>
      </c>
      <c r="K61" s="8">
        <f>Tabla_cocina[[#This Row],[Total del Pedido]]</f>
        <v>57</v>
      </c>
      <c r="L61" s="8">
        <f>Tabla_cocina[[#This Row],[Ganancia Bruta]]-Tabla_cocina[[#This Row],[Costo]]</f>
        <v>24</v>
      </c>
      <c r="M61" s="8">
        <f>Tabla_cocina[[#This Row],[Costo Unitario]]*Tabla_cocina[[#This Row],[Cantidad Ordenada]]</f>
        <v>33</v>
      </c>
      <c r="N61" s="13">
        <f>(Tabla_cocina[[#This Row],[Ganancia Neta]]/Tabla_cocina[[#This Row],[Costo]])</f>
        <v>0.72727272727272729</v>
      </c>
    </row>
    <row r="62" spans="1:14" hidden="1" x14ac:dyDescent="0.3">
      <c r="A62" s="2">
        <v>23</v>
      </c>
      <c r="B62" s="2">
        <v>1</v>
      </c>
      <c r="C62" s="3" t="s">
        <v>10</v>
      </c>
      <c r="D62" s="3" t="s">
        <v>87</v>
      </c>
      <c r="E62" s="4">
        <v>16</v>
      </c>
      <c r="F62" s="4">
        <v>27</v>
      </c>
      <c r="G62" s="2">
        <v>3</v>
      </c>
      <c r="H62" s="2">
        <v>17</v>
      </c>
      <c r="I62" s="3" t="s">
        <v>8</v>
      </c>
      <c r="J62" s="8">
        <f>Tabla_cocina[[#This Row],[Precio Unitario]]*Tabla_cocina[[#This Row],[Cantidad Ordenada]]</f>
        <v>81</v>
      </c>
      <c r="K62" s="8">
        <f>Tabla_cocina[[#This Row],[Total del Pedido]]</f>
        <v>81</v>
      </c>
      <c r="L62" s="8">
        <f>Tabla_cocina[[#This Row],[Ganancia Bruta]]-Tabla_cocina[[#This Row],[Costo]]</f>
        <v>33</v>
      </c>
      <c r="M62" s="8">
        <f>Tabla_cocina[[#This Row],[Costo Unitario]]*Tabla_cocina[[#This Row],[Cantidad Ordenada]]</f>
        <v>48</v>
      </c>
      <c r="N62" s="13">
        <f>(Tabla_cocina[[#This Row],[Ganancia Neta]]/Tabla_cocina[[#This Row],[Costo]])</f>
        <v>0.6875</v>
      </c>
    </row>
    <row r="63" spans="1:14" hidden="1" x14ac:dyDescent="0.3">
      <c r="A63" s="2">
        <v>24</v>
      </c>
      <c r="B63" s="2">
        <v>5</v>
      </c>
      <c r="C63" s="3" t="s">
        <v>25</v>
      </c>
      <c r="D63" s="3" t="s">
        <v>102</v>
      </c>
      <c r="E63" s="4">
        <v>15</v>
      </c>
      <c r="F63" s="4">
        <v>26</v>
      </c>
      <c r="G63" s="2">
        <v>3</v>
      </c>
      <c r="H63" s="2">
        <v>45</v>
      </c>
      <c r="I63" s="3" t="s">
        <v>6</v>
      </c>
      <c r="J63" s="8">
        <f>Tabla_cocina[[#This Row],[Precio Unitario]]*Tabla_cocina[[#This Row],[Cantidad Ordenada]]</f>
        <v>78</v>
      </c>
      <c r="K63" s="8">
        <f>Tabla_cocina[[#This Row],[Total del Pedido]]</f>
        <v>78</v>
      </c>
      <c r="L63" s="8">
        <f>Tabla_cocina[[#This Row],[Ganancia Bruta]]-Tabla_cocina[[#This Row],[Costo]]</f>
        <v>33</v>
      </c>
      <c r="M63" s="8">
        <f>Tabla_cocina[[#This Row],[Costo Unitario]]*Tabla_cocina[[#This Row],[Cantidad Ordenada]]</f>
        <v>45</v>
      </c>
      <c r="N63" s="13">
        <f>(Tabla_cocina[[#This Row],[Ganancia Neta]]/Tabla_cocina[[#This Row],[Costo]])</f>
        <v>0.73333333333333328</v>
      </c>
    </row>
    <row r="64" spans="1:14" hidden="1" x14ac:dyDescent="0.3">
      <c r="A64" s="2">
        <v>24</v>
      </c>
      <c r="B64" s="2">
        <v>5</v>
      </c>
      <c r="C64" s="3" t="s">
        <v>13</v>
      </c>
      <c r="D64" s="3" t="s">
        <v>90</v>
      </c>
      <c r="E64" s="4">
        <v>17</v>
      </c>
      <c r="F64" s="4">
        <v>29</v>
      </c>
      <c r="G64" s="2">
        <v>1</v>
      </c>
      <c r="H64" s="2">
        <v>46</v>
      </c>
      <c r="I64" s="3" t="s">
        <v>6</v>
      </c>
      <c r="J64" s="8">
        <f>Tabla_cocina[[#This Row],[Precio Unitario]]*Tabla_cocina[[#This Row],[Cantidad Ordenada]]</f>
        <v>29</v>
      </c>
      <c r="K64" s="8">
        <f>Tabla_cocina[[#This Row],[Total del Pedido]]</f>
        <v>29</v>
      </c>
      <c r="L64" s="8">
        <f>Tabla_cocina[[#This Row],[Ganancia Bruta]]-Tabla_cocina[[#This Row],[Costo]]</f>
        <v>12</v>
      </c>
      <c r="M64" s="8">
        <f>Tabla_cocina[[#This Row],[Costo Unitario]]*Tabla_cocina[[#This Row],[Cantidad Ordenada]]</f>
        <v>17</v>
      </c>
      <c r="N64" s="13">
        <f>(Tabla_cocina[[#This Row],[Ganancia Neta]]/Tabla_cocina[[#This Row],[Costo]])</f>
        <v>0.70588235294117652</v>
      </c>
    </row>
    <row r="65" spans="1:14" hidden="1" x14ac:dyDescent="0.3">
      <c r="A65" s="2">
        <v>24</v>
      </c>
      <c r="B65" s="2">
        <v>5</v>
      </c>
      <c r="C65" s="3" t="s">
        <v>22</v>
      </c>
      <c r="D65" s="3" t="s">
        <v>99</v>
      </c>
      <c r="E65" s="4">
        <v>14</v>
      </c>
      <c r="F65" s="4">
        <v>23</v>
      </c>
      <c r="G65" s="2">
        <v>2</v>
      </c>
      <c r="H65" s="2">
        <v>42</v>
      </c>
      <c r="I65" s="3" t="s">
        <v>8</v>
      </c>
      <c r="J65" s="8">
        <f>Tabla_cocina[[#This Row],[Precio Unitario]]*Tabla_cocina[[#This Row],[Cantidad Ordenada]]</f>
        <v>46</v>
      </c>
      <c r="K65" s="8">
        <f>Tabla_cocina[[#This Row],[Total del Pedido]]</f>
        <v>46</v>
      </c>
      <c r="L65" s="8">
        <f>Tabla_cocina[[#This Row],[Ganancia Bruta]]-Tabla_cocina[[#This Row],[Costo]]</f>
        <v>18</v>
      </c>
      <c r="M65" s="8">
        <f>Tabla_cocina[[#This Row],[Costo Unitario]]*Tabla_cocina[[#This Row],[Cantidad Ordenada]]</f>
        <v>28</v>
      </c>
      <c r="N65" s="13">
        <f>(Tabla_cocina[[#This Row],[Ganancia Neta]]/Tabla_cocina[[#This Row],[Costo]])</f>
        <v>0.6428571428571429</v>
      </c>
    </row>
    <row r="66" spans="1:14" hidden="1" x14ac:dyDescent="0.3">
      <c r="A66" s="2">
        <v>24</v>
      </c>
      <c r="B66" s="2">
        <v>5</v>
      </c>
      <c r="C66" s="3" t="s">
        <v>11</v>
      </c>
      <c r="D66" s="3" t="s">
        <v>88</v>
      </c>
      <c r="E66" s="4">
        <v>25</v>
      </c>
      <c r="F66" s="4">
        <v>40</v>
      </c>
      <c r="G66" s="2">
        <v>2</v>
      </c>
      <c r="H66" s="2">
        <v>47</v>
      </c>
      <c r="I66" s="3" t="s">
        <v>8</v>
      </c>
      <c r="J66" s="8">
        <f>Tabla_cocina[[#This Row],[Precio Unitario]]*Tabla_cocina[[#This Row],[Cantidad Ordenada]]</f>
        <v>80</v>
      </c>
      <c r="K66" s="8">
        <f>Tabla_cocina[[#This Row],[Total del Pedido]]</f>
        <v>80</v>
      </c>
      <c r="L66" s="8">
        <f>Tabla_cocina[[#This Row],[Ganancia Bruta]]-Tabla_cocina[[#This Row],[Costo]]</f>
        <v>30</v>
      </c>
      <c r="M66" s="8">
        <f>Tabla_cocina[[#This Row],[Costo Unitario]]*Tabla_cocina[[#This Row],[Cantidad Ordenada]]</f>
        <v>50</v>
      </c>
      <c r="N66" s="13">
        <f>(Tabla_cocina[[#This Row],[Ganancia Neta]]/Tabla_cocina[[#This Row],[Costo]])</f>
        <v>0.6</v>
      </c>
    </row>
    <row r="67" spans="1:14" hidden="1" x14ac:dyDescent="0.3">
      <c r="A67" s="2">
        <v>25</v>
      </c>
      <c r="B67" s="2">
        <v>12</v>
      </c>
      <c r="C67" s="3" t="s">
        <v>20</v>
      </c>
      <c r="D67" s="3" t="s">
        <v>97</v>
      </c>
      <c r="E67" s="4">
        <v>20</v>
      </c>
      <c r="F67" s="4">
        <v>34</v>
      </c>
      <c r="G67" s="2">
        <v>1</v>
      </c>
      <c r="H67" s="2">
        <v>35</v>
      </c>
      <c r="I67" s="3" t="s">
        <v>8</v>
      </c>
      <c r="J67" s="8">
        <f>Tabla_cocina[[#This Row],[Precio Unitario]]*Tabla_cocina[[#This Row],[Cantidad Ordenada]]</f>
        <v>34</v>
      </c>
      <c r="K67" s="8">
        <f>Tabla_cocina[[#This Row],[Total del Pedido]]</f>
        <v>34</v>
      </c>
      <c r="L67" s="8">
        <f>Tabla_cocina[[#This Row],[Ganancia Bruta]]-Tabla_cocina[[#This Row],[Costo]]</f>
        <v>14</v>
      </c>
      <c r="M67" s="8">
        <f>Tabla_cocina[[#This Row],[Costo Unitario]]*Tabla_cocina[[#This Row],[Cantidad Ordenada]]</f>
        <v>20</v>
      </c>
      <c r="N67" s="13">
        <f>(Tabla_cocina[[#This Row],[Ganancia Neta]]/Tabla_cocina[[#This Row],[Costo]])</f>
        <v>0.7</v>
      </c>
    </row>
    <row r="68" spans="1:14" hidden="1" x14ac:dyDescent="0.3">
      <c r="A68" s="2">
        <v>26</v>
      </c>
      <c r="B68" s="2">
        <v>18</v>
      </c>
      <c r="C68" s="3" t="s">
        <v>24</v>
      </c>
      <c r="D68" s="3" t="s">
        <v>101</v>
      </c>
      <c r="E68" s="4">
        <v>10</v>
      </c>
      <c r="F68" s="4">
        <v>18</v>
      </c>
      <c r="G68" s="2">
        <v>2</v>
      </c>
      <c r="H68" s="2">
        <v>13</v>
      </c>
      <c r="I68" s="3" t="s">
        <v>8</v>
      </c>
      <c r="J68" s="8">
        <f>Tabla_cocina[[#This Row],[Precio Unitario]]*Tabla_cocina[[#This Row],[Cantidad Ordenada]]</f>
        <v>36</v>
      </c>
      <c r="K68" s="8">
        <f>Tabla_cocina[[#This Row],[Total del Pedido]]</f>
        <v>36</v>
      </c>
      <c r="L68" s="8">
        <f>Tabla_cocina[[#This Row],[Ganancia Bruta]]-Tabla_cocina[[#This Row],[Costo]]</f>
        <v>16</v>
      </c>
      <c r="M68" s="8">
        <f>Tabla_cocina[[#This Row],[Costo Unitario]]*Tabla_cocina[[#This Row],[Cantidad Ordenada]]</f>
        <v>20</v>
      </c>
      <c r="N68" s="13">
        <f>(Tabla_cocina[[#This Row],[Ganancia Neta]]/Tabla_cocina[[#This Row],[Costo]])</f>
        <v>0.8</v>
      </c>
    </row>
    <row r="69" spans="1:14" hidden="1" x14ac:dyDescent="0.3">
      <c r="A69" s="2">
        <v>26</v>
      </c>
      <c r="B69" s="2">
        <v>18</v>
      </c>
      <c r="C69" s="3" t="s">
        <v>23</v>
      </c>
      <c r="D69" s="3" t="s">
        <v>100</v>
      </c>
      <c r="E69" s="4">
        <v>13</v>
      </c>
      <c r="F69" s="4">
        <v>21</v>
      </c>
      <c r="G69" s="2">
        <v>2</v>
      </c>
      <c r="H69" s="2">
        <v>54</v>
      </c>
      <c r="I69" s="3" t="s">
        <v>6</v>
      </c>
      <c r="J69" s="8">
        <f>Tabla_cocina[[#This Row],[Precio Unitario]]*Tabla_cocina[[#This Row],[Cantidad Ordenada]]</f>
        <v>42</v>
      </c>
      <c r="K69" s="8">
        <f>Tabla_cocina[[#This Row],[Total del Pedido]]</f>
        <v>42</v>
      </c>
      <c r="L69" s="8">
        <f>Tabla_cocina[[#This Row],[Ganancia Bruta]]-Tabla_cocina[[#This Row],[Costo]]</f>
        <v>16</v>
      </c>
      <c r="M69" s="8">
        <f>Tabla_cocina[[#This Row],[Costo Unitario]]*Tabla_cocina[[#This Row],[Cantidad Ordenada]]</f>
        <v>26</v>
      </c>
      <c r="N69" s="13">
        <f>(Tabla_cocina[[#This Row],[Ganancia Neta]]/Tabla_cocina[[#This Row],[Costo]])</f>
        <v>0.61538461538461542</v>
      </c>
    </row>
    <row r="70" spans="1:14" hidden="1" x14ac:dyDescent="0.3">
      <c r="A70" s="2">
        <v>26</v>
      </c>
      <c r="B70" s="2">
        <v>18</v>
      </c>
      <c r="C70" s="3" t="s">
        <v>5</v>
      </c>
      <c r="D70" s="3" t="s">
        <v>84</v>
      </c>
      <c r="E70" s="4">
        <v>14</v>
      </c>
      <c r="F70" s="4">
        <v>24</v>
      </c>
      <c r="G70" s="2">
        <v>2</v>
      </c>
      <c r="H70" s="2">
        <v>42</v>
      </c>
      <c r="I70" s="3" t="s">
        <v>8</v>
      </c>
      <c r="J70" s="8">
        <f>Tabla_cocina[[#This Row],[Precio Unitario]]*Tabla_cocina[[#This Row],[Cantidad Ordenada]]</f>
        <v>48</v>
      </c>
      <c r="K70" s="8">
        <f>Tabla_cocina[[#This Row],[Total del Pedido]]</f>
        <v>48</v>
      </c>
      <c r="L70" s="8">
        <f>Tabla_cocina[[#This Row],[Ganancia Bruta]]-Tabla_cocina[[#This Row],[Costo]]</f>
        <v>20</v>
      </c>
      <c r="M70" s="8">
        <f>Tabla_cocina[[#This Row],[Costo Unitario]]*Tabla_cocina[[#This Row],[Cantidad Ordenada]]</f>
        <v>28</v>
      </c>
      <c r="N70" s="13">
        <f>(Tabla_cocina[[#This Row],[Ganancia Neta]]/Tabla_cocina[[#This Row],[Costo]])</f>
        <v>0.7142857142857143</v>
      </c>
    </row>
    <row r="71" spans="1:14" hidden="1" x14ac:dyDescent="0.3">
      <c r="A71" s="2">
        <v>27</v>
      </c>
      <c r="B71" s="2">
        <v>4</v>
      </c>
      <c r="C71" s="3" t="s">
        <v>17</v>
      </c>
      <c r="D71" s="3" t="s">
        <v>94</v>
      </c>
      <c r="E71" s="4">
        <v>21</v>
      </c>
      <c r="F71" s="4">
        <v>35</v>
      </c>
      <c r="G71" s="2">
        <v>1</v>
      </c>
      <c r="H71" s="2">
        <v>17</v>
      </c>
      <c r="I71" s="3" t="s">
        <v>6</v>
      </c>
      <c r="J71" s="8">
        <f>Tabla_cocina[[#This Row],[Precio Unitario]]*Tabla_cocina[[#This Row],[Cantidad Ordenada]]</f>
        <v>35</v>
      </c>
      <c r="K71" s="8">
        <f>Tabla_cocina[[#This Row],[Total del Pedido]]</f>
        <v>35</v>
      </c>
      <c r="L71" s="8">
        <f>Tabla_cocina[[#This Row],[Ganancia Bruta]]-Tabla_cocina[[#This Row],[Costo]]</f>
        <v>14</v>
      </c>
      <c r="M71" s="8">
        <f>Tabla_cocina[[#This Row],[Costo Unitario]]*Tabla_cocina[[#This Row],[Cantidad Ordenada]]</f>
        <v>21</v>
      </c>
      <c r="N71" s="13">
        <f>(Tabla_cocina[[#This Row],[Ganancia Neta]]/Tabla_cocina[[#This Row],[Costo]])</f>
        <v>0.66666666666666663</v>
      </c>
    </row>
    <row r="72" spans="1:14" hidden="1" x14ac:dyDescent="0.3">
      <c r="A72" s="2">
        <v>27</v>
      </c>
      <c r="B72" s="2">
        <v>4</v>
      </c>
      <c r="C72" s="3" t="s">
        <v>25</v>
      </c>
      <c r="D72" s="3" t="s">
        <v>102</v>
      </c>
      <c r="E72" s="4">
        <v>15</v>
      </c>
      <c r="F72" s="4">
        <v>26</v>
      </c>
      <c r="G72" s="2">
        <v>1</v>
      </c>
      <c r="H72" s="2">
        <v>38</v>
      </c>
      <c r="I72" s="3" t="s">
        <v>8</v>
      </c>
      <c r="J72" s="8">
        <f>Tabla_cocina[[#This Row],[Precio Unitario]]*Tabla_cocina[[#This Row],[Cantidad Ordenada]]</f>
        <v>26</v>
      </c>
      <c r="K72" s="8">
        <f>Tabla_cocina[[#This Row],[Total del Pedido]]</f>
        <v>26</v>
      </c>
      <c r="L72" s="8">
        <f>Tabla_cocina[[#This Row],[Ganancia Bruta]]-Tabla_cocina[[#This Row],[Costo]]</f>
        <v>11</v>
      </c>
      <c r="M72" s="8">
        <f>Tabla_cocina[[#This Row],[Costo Unitario]]*Tabla_cocina[[#This Row],[Cantidad Ordenada]]</f>
        <v>15</v>
      </c>
      <c r="N72" s="13">
        <f>(Tabla_cocina[[#This Row],[Ganancia Neta]]/Tabla_cocina[[#This Row],[Costo]])</f>
        <v>0.73333333333333328</v>
      </c>
    </row>
    <row r="73" spans="1:14" hidden="1" x14ac:dyDescent="0.3">
      <c r="A73" s="2">
        <v>28</v>
      </c>
      <c r="B73" s="2">
        <v>2</v>
      </c>
      <c r="C73" s="3" t="s">
        <v>24</v>
      </c>
      <c r="D73" s="3" t="s">
        <v>101</v>
      </c>
      <c r="E73" s="4">
        <v>10</v>
      </c>
      <c r="F73" s="4">
        <v>18</v>
      </c>
      <c r="G73" s="2">
        <v>2</v>
      </c>
      <c r="H73" s="2">
        <v>17</v>
      </c>
      <c r="I73" s="3" t="s">
        <v>8</v>
      </c>
      <c r="J73" s="8">
        <f>Tabla_cocina[[#This Row],[Precio Unitario]]*Tabla_cocina[[#This Row],[Cantidad Ordenada]]</f>
        <v>36</v>
      </c>
      <c r="K73" s="8">
        <f>Tabla_cocina[[#This Row],[Total del Pedido]]</f>
        <v>36</v>
      </c>
      <c r="L73" s="8">
        <f>Tabla_cocina[[#This Row],[Ganancia Bruta]]-Tabla_cocina[[#This Row],[Costo]]</f>
        <v>16</v>
      </c>
      <c r="M73" s="8">
        <f>Tabla_cocina[[#This Row],[Costo Unitario]]*Tabla_cocina[[#This Row],[Cantidad Ordenada]]</f>
        <v>20</v>
      </c>
      <c r="N73" s="13">
        <f>(Tabla_cocina[[#This Row],[Ganancia Neta]]/Tabla_cocina[[#This Row],[Costo]])</f>
        <v>0.8</v>
      </c>
    </row>
    <row r="74" spans="1:14" hidden="1" x14ac:dyDescent="0.3">
      <c r="A74" s="2">
        <v>28</v>
      </c>
      <c r="B74" s="2">
        <v>2</v>
      </c>
      <c r="C74" s="3" t="s">
        <v>13</v>
      </c>
      <c r="D74" s="3" t="s">
        <v>90</v>
      </c>
      <c r="E74" s="4">
        <v>17</v>
      </c>
      <c r="F74" s="4">
        <v>29</v>
      </c>
      <c r="G74" s="2">
        <v>2</v>
      </c>
      <c r="H74" s="2">
        <v>39</v>
      </c>
      <c r="I74" s="3" t="s">
        <v>8</v>
      </c>
      <c r="J74" s="8">
        <f>Tabla_cocina[[#This Row],[Precio Unitario]]*Tabla_cocina[[#This Row],[Cantidad Ordenada]]</f>
        <v>58</v>
      </c>
      <c r="K74" s="8">
        <f>Tabla_cocina[[#This Row],[Total del Pedido]]</f>
        <v>58</v>
      </c>
      <c r="L74" s="8">
        <f>Tabla_cocina[[#This Row],[Ganancia Bruta]]-Tabla_cocina[[#This Row],[Costo]]</f>
        <v>24</v>
      </c>
      <c r="M74" s="8">
        <f>Tabla_cocina[[#This Row],[Costo Unitario]]*Tabla_cocina[[#This Row],[Cantidad Ordenada]]</f>
        <v>34</v>
      </c>
      <c r="N74" s="13">
        <f>(Tabla_cocina[[#This Row],[Ganancia Neta]]/Tabla_cocina[[#This Row],[Costo]])</f>
        <v>0.70588235294117652</v>
      </c>
    </row>
    <row r="75" spans="1:14" hidden="1" x14ac:dyDescent="0.3">
      <c r="A75" s="2">
        <v>29</v>
      </c>
      <c r="B75" s="2">
        <v>20</v>
      </c>
      <c r="C75" s="3" t="s">
        <v>26</v>
      </c>
      <c r="D75" s="3" t="s">
        <v>103</v>
      </c>
      <c r="E75" s="4">
        <v>15</v>
      </c>
      <c r="F75" s="4">
        <v>25</v>
      </c>
      <c r="G75" s="2">
        <v>3</v>
      </c>
      <c r="H75" s="2">
        <v>22</v>
      </c>
      <c r="I75" s="3" t="s">
        <v>8</v>
      </c>
      <c r="J75" s="8">
        <f>Tabla_cocina[[#This Row],[Precio Unitario]]*Tabla_cocina[[#This Row],[Cantidad Ordenada]]</f>
        <v>75</v>
      </c>
      <c r="K75" s="8">
        <f>Tabla_cocina[[#This Row],[Total del Pedido]]</f>
        <v>75</v>
      </c>
      <c r="L75" s="8">
        <f>Tabla_cocina[[#This Row],[Ganancia Bruta]]-Tabla_cocina[[#This Row],[Costo]]</f>
        <v>30</v>
      </c>
      <c r="M75" s="8">
        <f>Tabla_cocina[[#This Row],[Costo Unitario]]*Tabla_cocina[[#This Row],[Cantidad Ordenada]]</f>
        <v>45</v>
      </c>
      <c r="N75" s="13">
        <f>(Tabla_cocina[[#This Row],[Ganancia Neta]]/Tabla_cocina[[#This Row],[Costo]])</f>
        <v>0.66666666666666663</v>
      </c>
    </row>
    <row r="76" spans="1:14" hidden="1" x14ac:dyDescent="0.3">
      <c r="A76" s="2">
        <v>29</v>
      </c>
      <c r="B76" s="2">
        <v>20</v>
      </c>
      <c r="C76" s="3" t="s">
        <v>24</v>
      </c>
      <c r="D76" s="3" t="s">
        <v>101</v>
      </c>
      <c r="E76" s="4">
        <v>10</v>
      </c>
      <c r="F76" s="4">
        <v>18</v>
      </c>
      <c r="G76" s="2">
        <v>2</v>
      </c>
      <c r="H76" s="2">
        <v>18</v>
      </c>
      <c r="I76" s="3" t="s">
        <v>6</v>
      </c>
      <c r="J76" s="8">
        <f>Tabla_cocina[[#This Row],[Precio Unitario]]*Tabla_cocina[[#This Row],[Cantidad Ordenada]]</f>
        <v>36</v>
      </c>
      <c r="K76" s="8">
        <f>Tabla_cocina[[#This Row],[Total del Pedido]]</f>
        <v>36</v>
      </c>
      <c r="L76" s="8">
        <f>Tabla_cocina[[#This Row],[Ganancia Bruta]]-Tabla_cocina[[#This Row],[Costo]]</f>
        <v>16</v>
      </c>
      <c r="M76" s="8">
        <f>Tabla_cocina[[#This Row],[Costo Unitario]]*Tabla_cocina[[#This Row],[Cantidad Ordenada]]</f>
        <v>20</v>
      </c>
      <c r="N76" s="13">
        <f>(Tabla_cocina[[#This Row],[Ganancia Neta]]/Tabla_cocina[[#This Row],[Costo]])</f>
        <v>0.8</v>
      </c>
    </row>
    <row r="77" spans="1:14" hidden="1" x14ac:dyDescent="0.3">
      <c r="A77" s="2">
        <v>29</v>
      </c>
      <c r="B77" s="2">
        <v>20</v>
      </c>
      <c r="C77" s="3" t="s">
        <v>9</v>
      </c>
      <c r="D77" s="3" t="s">
        <v>86</v>
      </c>
      <c r="E77" s="4">
        <v>19</v>
      </c>
      <c r="F77" s="4">
        <v>31</v>
      </c>
      <c r="G77" s="2">
        <v>2</v>
      </c>
      <c r="H77" s="2">
        <v>31</v>
      </c>
      <c r="I77" s="3" t="s">
        <v>8</v>
      </c>
      <c r="J77" s="8">
        <f>Tabla_cocina[[#This Row],[Precio Unitario]]*Tabla_cocina[[#This Row],[Cantidad Ordenada]]</f>
        <v>62</v>
      </c>
      <c r="K77" s="8">
        <f>Tabla_cocina[[#This Row],[Total del Pedido]]</f>
        <v>62</v>
      </c>
      <c r="L77" s="8">
        <f>Tabla_cocina[[#This Row],[Ganancia Bruta]]-Tabla_cocina[[#This Row],[Costo]]</f>
        <v>24</v>
      </c>
      <c r="M77" s="8">
        <f>Tabla_cocina[[#This Row],[Costo Unitario]]*Tabla_cocina[[#This Row],[Cantidad Ordenada]]</f>
        <v>38</v>
      </c>
      <c r="N77" s="13">
        <f>(Tabla_cocina[[#This Row],[Ganancia Neta]]/Tabla_cocina[[#This Row],[Costo]])</f>
        <v>0.63157894736842102</v>
      </c>
    </row>
    <row r="78" spans="1:14" hidden="1" x14ac:dyDescent="0.3">
      <c r="A78" s="2">
        <v>30</v>
      </c>
      <c r="B78" s="2">
        <v>14</v>
      </c>
      <c r="C78" s="3" t="s">
        <v>25</v>
      </c>
      <c r="D78" s="3" t="s">
        <v>102</v>
      </c>
      <c r="E78" s="4">
        <v>15</v>
      </c>
      <c r="F78" s="4">
        <v>26</v>
      </c>
      <c r="G78" s="2">
        <v>2</v>
      </c>
      <c r="H78" s="2">
        <v>14</v>
      </c>
      <c r="I78" s="3" t="s">
        <v>6</v>
      </c>
      <c r="J78" s="8">
        <f>Tabla_cocina[[#This Row],[Precio Unitario]]*Tabla_cocina[[#This Row],[Cantidad Ordenada]]</f>
        <v>52</v>
      </c>
      <c r="K78" s="8">
        <f>Tabla_cocina[[#This Row],[Total del Pedido]]</f>
        <v>52</v>
      </c>
      <c r="L78" s="8">
        <f>Tabla_cocina[[#This Row],[Ganancia Bruta]]-Tabla_cocina[[#This Row],[Costo]]</f>
        <v>22</v>
      </c>
      <c r="M78" s="8">
        <f>Tabla_cocina[[#This Row],[Costo Unitario]]*Tabla_cocina[[#This Row],[Cantidad Ordenada]]</f>
        <v>30</v>
      </c>
      <c r="N78" s="13">
        <f>(Tabla_cocina[[#This Row],[Ganancia Neta]]/Tabla_cocina[[#This Row],[Costo]])</f>
        <v>0.73333333333333328</v>
      </c>
    </row>
    <row r="79" spans="1:14" hidden="1" x14ac:dyDescent="0.3">
      <c r="A79" s="2">
        <v>30</v>
      </c>
      <c r="B79" s="2">
        <v>14</v>
      </c>
      <c r="C79" s="3" t="s">
        <v>21</v>
      </c>
      <c r="D79" s="3" t="s">
        <v>98</v>
      </c>
      <c r="E79" s="4">
        <v>12</v>
      </c>
      <c r="F79" s="4">
        <v>20</v>
      </c>
      <c r="G79" s="2">
        <v>3</v>
      </c>
      <c r="H79" s="2">
        <v>55</v>
      </c>
      <c r="I79" s="3" t="s">
        <v>6</v>
      </c>
      <c r="J79" s="8">
        <f>Tabla_cocina[[#This Row],[Precio Unitario]]*Tabla_cocina[[#This Row],[Cantidad Ordenada]]</f>
        <v>60</v>
      </c>
      <c r="K79" s="8">
        <f>Tabla_cocina[[#This Row],[Total del Pedido]]</f>
        <v>60</v>
      </c>
      <c r="L79" s="8">
        <f>Tabla_cocina[[#This Row],[Ganancia Bruta]]-Tabla_cocina[[#This Row],[Costo]]</f>
        <v>24</v>
      </c>
      <c r="M79" s="8">
        <f>Tabla_cocina[[#This Row],[Costo Unitario]]*Tabla_cocina[[#This Row],[Cantidad Ordenada]]</f>
        <v>36</v>
      </c>
      <c r="N79" s="13">
        <f>(Tabla_cocina[[#This Row],[Ganancia Neta]]/Tabla_cocina[[#This Row],[Costo]])</f>
        <v>0.66666666666666663</v>
      </c>
    </row>
    <row r="80" spans="1:14" hidden="1" x14ac:dyDescent="0.3">
      <c r="A80" s="2">
        <v>31</v>
      </c>
      <c r="B80" s="2">
        <v>13</v>
      </c>
      <c r="C80" s="3" t="s">
        <v>13</v>
      </c>
      <c r="D80" s="3" t="s">
        <v>90</v>
      </c>
      <c r="E80" s="4">
        <v>17</v>
      </c>
      <c r="F80" s="4">
        <v>29</v>
      </c>
      <c r="G80" s="2">
        <v>1</v>
      </c>
      <c r="H80" s="2">
        <v>59</v>
      </c>
      <c r="I80" s="3" t="s">
        <v>8</v>
      </c>
      <c r="J80" s="8">
        <f>Tabla_cocina[[#This Row],[Precio Unitario]]*Tabla_cocina[[#This Row],[Cantidad Ordenada]]</f>
        <v>29</v>
      </c>
      <c r="K80" s="8">
        <f>Tabla_cocina[[#This Row],[Total del Pedido]]</f>
        <v>29</v>
      </c>
      <c r="L80" s="8">
        <f>Tabla_cocina[[#This Row],[Ganancia Bruta]]-Tabla_cocina[[#This Row],[Costo]]</f>
        <v>12</v>
      </c>
      <c r="M80" s="8">
        <f>Tabla_cocina[[#This Row],[Costo Unitario]]*Tabla_cocina[[#This Row],[Cantidad Ordenada]]</f>
        <v>17</v>
      </c>
      <c r="N80" s="13">
        <f>(Tabla_cocina[[#This Row],[Ganancia Neta]]/Tabla_cocina[[#This Row],[Costo]])</f>
        <v>0.70588235294117652</v>
      </c>
    </row>
    <row r="81" spans="1:14" hidden="1" x14ac:dyDescent="0.3">
      <c r="A81" s="2">
        <v>31</v>
      </c>
      <c r="B81" s="2">
        <v>13</v>
      </c>
      <c r="C81" s="3" t="s">
        <v>16</v>
      </c>
      <c r="D81" s="3" t="s">
        <v>93</v>
      </c>
      <c r="E81" s="4">
        <v>11</v>
      </c>
      <c r="F81" s="4">
        <v>19</v>
      </c>
      <c r="G81" s="2">
        <v>2</v>
      </c>
      <c r="H81" s="2">
        <v>46</v>
      </c>
      <c r="I81" s="3" t="s">
        <v>8</v>
      </c>
      <c r="J81" s="8">
        <f>Tabla_cocina[[#This Row],[Precio Unitario]]*Tabla_cocina[[#This Row],[Cantidad Ordenada]]</f>
        <v>38</v>
      </c>
      <c r="K81" s="8">
        <f>Tabla_cocina[[#This Row],[Total del Pedido]]</f>
        <v>38</v>
      </c>
      <c r="L81" s="8">
        <f>Tabla_cocina[[#This Row],[Ganancia Bruta]]-Tabla_cocina[[#This Row],[Costo]]</f>
        <v>16</v>
      </c>
      <c r="M81" s="8">
        <f>Tabla_cocina[[#This Row],[Costo Unitario]]*Tabla_cocina[[#This Row],[Cantidad Ordenada]]</f>
        <v>22</v>
      </c>
      <c r="N81" s="13">
        <f>(Tabla_cocina[[#This Row],[Ganancia Neta]]/Tabla_cocina[[#This Row],[Costo]])</f>
        <v>0.72727272727272729</v>
      </c>
    </row>
    <row r="82" spans="1:14" hidden="1" x14ac:dyDescent="0.3">
      <c r="A82" s="2">
        <v>32</v>
      </c>
      <c r="B82" s="2">
        <v>5</v>
      </c>
      <c r="C82" s="3" t="s">
        <v>18</v>
      </c>
      <c r="D82" s="3" t="s">
        <v>95</v>
      </c>
      <c r="E82" s="4">
        <v>19</v>
      </c>
      <c r="F82" s="4">
        <v>32</v>
      </c>
      <c r="G82" s="2">
        <v>2</v>
      </c>
      <c r="H82" s="2">
        <v>50</v>
      </c>
      <c r="I82" s="3" t="s">
        <v>8</v>
      </c>
      <c r="J82" s="8">
        <f>Tabla_cocina[[#This Row],[Precio Unitario]]*Tabla_cocina[[#This Row],[Cantidad Ordenada]]</f>
        <v>64</v>
      </c>
      <c r="K82" s="8">
        <f>Tabla_cocina[[#This Row],[Total del Pedido]]</f>
        <v>64</v>
      </c>
      <c r="L82" s="8">
        <f>Tabla_cocina[[#This Row],[Ganancia Bruta]]-Tabla_cocina[[#This Row],[Costo]]</f>
        <v>26</v>
      </c>
      <c r="M82" s="8">
        <f>Tabla_cocina[[#This Row],[Costo Unitario]]*Tabla_cocina[[#This Row],[Cantidad Ordenada]]</f>
        <v>38</v>
      </c>
      <c r="N82" s="13">
        <f>(Tabla_cocina[[#This Row],[Ganancia Neta]]/Tabla_cocina[[#This Row],[Costo]])</f>
        <v>0.68421052631578949</v>
      </c>
    </row>
    <row r="83" spans="1:14" hidden="1" x14ac:dyDescent="0.3">
      <c r="A83" s="2">
        <v>32</v>
      </c>
      <c r="B83" s="2">
        <v>5</v>
      </c>
      <c r="C83" s="3" t="s">
        <v>14</v>
      </c>
      <c r="D83" s="3" t="s">
        <v>91</v>
      </c>
      <c r="E83" s="4">
        <v>20</v>
      </c>
      <c r="F83" s="4">
        <v>33</v>
      </c>
      <c r="G83" s="2">
        <v>1</v>
      </c>
      <c r="H83" s="2">
        <v>20</v>
      </c>
      <c r="I83" s="3" t="s">
        <v>8</v>
      </c>
      <c r="J83" s="8">
        <f>Tabla_cocina[[#This Row],[Precio Unitario]]*Tabla_cocina[[#This Row],[Cantidad Ordenada]]</f>
        <v>33</v>
      </c>
      <c r="K83" s="8">
        <f>Tabla_cocina[[#This Row],[Total del Pedido]]</f>
        <v>33</v>
      </c>
      <c r="L83" s="8">
        <f>Tabla_cocina[[#This Row],[Ganancia Bruta]]-Tabla_cocina[[#This Row],[Costo]]</f>
        <v>13</v>
      </c>
      <c r="M83" s="8">
        <f>Tabla_cocina[[#This Row],[Costo Unitario]]*Tabla_cocina[[#This Row],[Cantidad Ordenada]]</f>
        <v>20</v>
      </c>
      <c r="N83" s="13">
        <f>(Tabla_cocina[[#This Row],[Ganancia Neta]]/Tabla_cocina[[#This Row],[Costo]])</f>
        <v>0.65</v>
      </c>
    </row>
    <row r="84" spans="1:14" hidden="1" x14ac:dyDescent="0.3">
      <c r="A84" s="2">
        <v>32</v>
      </c>
      <c r="B84" s="2">
        <v>5</v>
      </c>
      <c r="C84" s="3" t="s">
        <v>25</v>
      </c>
      <c r="D84" s="3" t="s">
        <v>102</v>
      </c>
      <c r="E84" s="4">
        <v>15</v>
      </c>
      <c r="F84" s="4">
        <v>26</v>
      </c>
      <c r="G84" s="2">
        <v>3</v>
      </c>
      <c r="H84" s="2">
        <v>35</v>
      </c>
      <c r="I84" s="3" t="s">
        <v>6</v>
      </c>
      <c r="J84" s="8">
        <f>Tabla_cocina[[#This Row],[Precio Unitario]]*Tabla_cocina[[#This Row],[Cantidad Ordenada]]</f>
        <v>78</v>
      </c>
      <c r="K84" s="8">
        <f>Tabla_cocina[[#This Row],[Total del Pedido]]</f>
        <v>78</v>
      </c>
      <c r="L84" s="8">
        <f>Tabla_cocina[[#This Row],[Ganancia Bruta]]-Tabla_cocina[[#This Row],[Costo]]</f>
        <v>33</v>
      </c>
      <c r="M84" s="8">
        <f>Tabla_cocina[[#This Row],[Costo Unitario]]*Tabla_cocina[[#This Row],[Cantidad Ordenada]]</f>
        <v>45</v>
      </c>
      <c r="N84" s="13">
        <f>(Tabla_cocina[[#This Row],[Ganancia Neta]]/Tabla_cocina[[#This Row],[Costo]])</f>
        <v>0.73333333333333328</v>
      </c>
    </row>
    <row r="85" spans="1:14" hidden="1" x14ac:dyDescent="0.3">
      <c r="A85" s="2">
        <v>32</v>
      </c>
      <c r="B85" s="2">
        <v>5</v>
      </c>
      <c r="C85" s="3" t="s">
        <v>24</v>
      </c>
      <c r="D85" s="3" t="s">
        <v>101</v>
      </c>
      <c r="E85" s="4">
        <v>10</v>
      </c>
      <c r="F85" s="4">
        <v>18</v>
      </c>
      <c r="G85" s="2">
        <v>2</v>
      </c>
      <c r="H85" s="2">
        <v>23</v>
      </c>
      <c r="I85" s="3" t="s">
        <v>6</v>
      </c>
      <c r="J85" s="8">
        <f>Tabla_cocina[[#This Row],[Precio Unitario]]*Tabla_cocina[[#This Row],[Cantidad Ordenada]]</f>
        <v>36</v>
      </c>
      <c r="K85" s="8">
        <f>Tabla_cocina[[#This Row],[Total del Pedido]]</f>
        <v>36</v>
      </c>
      <c r="L85" s="8">
        <f>Tabla_cocina[[#This Row],[Ganancia Bruta]]-Tabla_cocina[[#This Row],[Costo]]</f>
        <v>16</v>
      </c>
      <c r="M85" s="8">
        <f>Tabla_cocina[[#This Row],[Costo Unitario]]*Tabla_cocina[[#This Row],[Cantidad Ordenada]]</f>
        <v>20</v>
      </c>
      <c r="N85" s="13">
        <f>(Tabla_cocina[[#This Row],[Ganancia Neta]]/Tabla_cocina[[#This Row],[Costo]])</f>
        <v>0.8</v>
      </c>
    </row>
    <row r="86" spans="1:14" hidden="1" x14ac:dyDescent="0.3">
      <c r="A86" s="2">
        <v>33</v>
      </c>
      <c r="B86" s="2">
        <v>4</v>
      </c>
      <c r="C86" s="3" t="s">
        <v>17</v>
      </c>
      <c r="D86" s="3" t="s">
        <v>94</v>
      </c>
      <c r="E86" s="4">
        <v>21</v>
      </c>
      <c r="F86" s="4">
        <v>35</v>
      </c>
      <c r="G86" s="2">
        <v>3</v>
      </c>
      <c r="H86" s="2">
        <v>6</v>
      </c>
      <c r="I86" s="3" t="s">
        <v>8</v>
      </c>
      <c r="J86" s="8">
        <f>Tabla_cocina[[#This Row],[Precio Unitario]]*Tabla_cocina[[#This Row],[Cantidad Ordenada]]</f>
        <v>105</v>
      </c>
      <c r="K86" s="8">
        <f>Tabla_cocina[[#This Row],[Total del Pedido]]</f>
        <v>105</v>
      </c>
      <c r="L86" s="8">
        <f>Tabla_cocina[[#This Row],[Ganancia Bruta]]-Tabla_cocina[[#This Row],[Costo]]</f>
        <v>42</v>
      </c>
      <c r="M86" s="8">
        <f>Tabla_cocina[[#This Row],[Costo Unitario]]*Tabla_cocina[[#This Row],[Cantidad Ordenada]]</f>
        <v>63</v>
      </c>
      <c r="N86" s="13">
        <f>(Tabla_cocina[[#This Row],[Ganancia Neta]]/Tabla_cocina[[#This Row],[Costo]])</f>
        <v>0.66666666666666663</v>
      </c>
    </row>
    <row r="87" spans="1:14" hidden="1" x14ac:dyDescent="0.3">
      <c r="A87" s="2">
        <v>33</v>
      </c>
      <c r="B87" s="2">
        <v>4</v>
      </c>
      <c r="C87" s="3" t="s">
        <v>10</v>
      </c>
      <c r="D87" s="3" t="s">
        <v>87</v>
      </c>
      <c r="E87" s="4">
        <v>16</v>
      </c>
      <c r="F87" s="4">
        <v>27</v>
      </c>
      <c r="G87" s="2">
        <v>1</v>
      </c>
      <c r="H87" s="2">
        <v>59</v>
      </c>
      <c r="I87" s="3" t="s">
        <v>6</v>
      </c>
      <c r="J87" s="8">
        <f>Tabla_cocina[[#This Row],[Precio Unitario]]*Tabla_cocina[[#This Row],[Cantidad Ordenada]]</f>
        <v>27</v>
      </c>
      <c r="K87" s="8">
        <f>Tabla_cocina[[#This Row],[Total del Pedido]]</f>
        <v>27</v>
      </c>
      <c r="L87" s="8">
        <f>Tabla_cocina[[#This Row],[Ganancia Bruta]]-Tabla_cocina[[#This Row],[Costo]]</f>
        <v>11</v>
      </c>
      <c r="M87" s="8">
        <f>Tabla_cocina[[#This Row],[Costo Unitario]]*Tabla_cocina[[#This Row],[Cantidad Ordenada]]</f>
        <v>16</v>
      </c>
      <c r="N87" s="13">
        <f>(Tabla_cocina[[#This Row],[Ganancia Neta]]/Tabla_cocina[[#This Row],[Costo]])</f>
        <v>0.6875</v>
      </c>
    </row>
    <row r="88" spans="1:14" hidden="1" x14ac:dyDescent="0.3">
      <c r="A88" s="2">
        <v>33</v>
      </c>
      <c r="B88" s="2">
        <v>4</v>
      </c>
      <c r="C88" s="3" t="s">
        <v>18</v>
      </c>
      <c r="D88" s="3" t="s">
        <v>95</v>
      </c>
      <c r="E88" s="4">
        <v>19</v>
      </c>
      <c r="F88" s="4">
        <v>32</v>
      </c>
      <c r="G88" s="2">
        <v>3</v>
      </c>
      <c r="H88" s="2">
        <v>55</v>
      </c>
      <c r="I88" s="3" t="s">
        <v>8</v>
      </c>
      <c r="J88" s="8">
        <f>Tabla_cocina[[#This Row],[Precio Unitario]]*Tabla_cocina[[#This Row],[Cantidad Ordenada]]</f>
        <v>96</v>
      </c>
      <c r="K88" s="8">
        <f>Tabla_cocina[[#This Row],[Total del Pedido]]</f>
        <v>96</v>
      </c>
      <c r="L88" s="8">
        <f>Tabla_cocina[[#This Row],[Ganancia Bruta]]-Tabla_cocina[[#This Row],[Costo]]</f>
        <v>39</v>
      </c>
      <c r="M88" s="8">
        <f>Tabla_cocina[[#This Row],[Costo Unitario]]*Tabla_cocina[[#This Row],[Cantidad Ordenada]]</f>
        <v>57</v>
      </c>
      <c r="N88" s="13">
        <f>(Tabla_cocina[[#This Row],[Ganancia Neta]]/Tabla_cocina[[#This Row],[Costo]])</f>
        <v>0.68421052631578949</v>
      </c>
    </row>
    <row r="89" spans="1:14" hidden="1" x14ac:dyDescent="0.3">
      <c r="A89" s="2">
        <v>33</v>
      </c>
      <c r="B89" s="2">
        <v>4</v>
      </c>
      <c r="C89" s="3" t="s">
        <v>25</v>
      </c>
      <c r="D89" s="3" t="s">
        <v>102</v>
      </c>
      <c r="E89" s="4">
        <v>15</v>
      </c>
      <c r="F89" s="4">
        <v>26</v>
      </c>
      <c r="G89" s="2">
        <v>3</v>
      </c>
      <c r="H89" s="2">
        <v>10</v>
      </c>
      <c r="I89" s="3" t="s">
        <v>6</v>
      </c>
      <c r="J89" s="8">
        <f>Tabla_cocina[[#This Row],[Precio Unitario]]*Tabla_cocina[[#This Row],[Cantidad Ordenada]]</f>
        <v>78</v>
      </c>
      <c r="K89" s="8">
        <f>Tabla_cocina[[#This Row],[Total del Pedido]]</f>
        <v>78</v>
      </c>
      <c r="L89" s="8">
        <f>Tabla_cocina[[#This Row],[Ganancia Bruta]]-Tabla_cocina[[#This Row],[Costo]]</f>
        <v>33</v>
      </c>
      <c r="M89" s="8">
        <f>Tabla_cocina[[#This Row],[Costo Unitario]]*Tabla_cocina[[#This Row],[Cantidad Ordenada]]</f>
        <v>45</v>
      </c>
      <c r="N89" s="13">
        <f>(Tabla_cocina[[#This Row],[Ganancia Neta]]/Tabla_cocina[[#This Row],[Costo]])</f>
        <v>0.73333333333333328</v>
      </c>
    </row>
    <row r="90" spans="1:14" hidden="1" x14ac:dyDescent="0.3">
      <c r="A90" s="2">
        <v>34</v>
      </c>
      <c r="B90" s="2">
        <v>15</v>
      </c>
      <c r="C90" s="3" t="s">
        <v>20</v>
      </c>
      <c r="D90" s="3" t="s">
        <v>97</v>
      </c>
      <c r="E90" s="4">
        <v>20</v>
      </c>
      <c r="F90" s="4">
        <v>34</v>
      </c>
      <c r="G90" s="2">
        <v>1</v>
      </c>
      <c r="H90" s="2">
        <v>46</v>
      </c>
      <c r="I90" s="3" t="s">
        <v>6</v>
      </c>
      <c r="J90" s="8">
        <f>Tabla_cocina[[#This Row],[Precio Unitario]]*Tabla_cocina[[#This Row],[Cantidad Ordenada]]</f>
        <v>34</v>
      </c>
      <c r="K90" s="8">
        <f>Tabla_cocina[[#This Row],[Total del Pedido]]</f>
        <v>34</v>
      </c>
      <c r="L90" s="8">
        <f>Tabla_cocina[[#This Row],[Ganancia Bruta]]-Tabla_cocina[[#This Row],[Costo]]</f>
        <v>14</v>
      </c>
      <c r="M90" s="8">
        <f>Tabla_cocina[[#This Row],[Costo Unitario]]*Tabla_cocina[[#This Row],[Cantidad Ordenada]]</f>
        <v>20</v>
      </c>
      <c r="N90" s="13">
        <f>(Tabla_cocina[[#This Row],[Ganancia Neta]]/Tabla_cocina[[#This Row],[Costo]])</f>
        <v>0.7</v>
      </c>
    </row>
    <row r="91" spans="1:14" hidden="1" x14ac:dyDescent="0.3">
      <c r="A91" s="2">
        <v>34</v>
      </c>
      <c r="B91" s="2">
        <v>15</v>
      </c>
      <c r="C91" s="3" t="s">
        <v>25</v>
      </c>
      <c r="D91" s="3" t="s">
        <v>102</v>
      </c>
      <c r="E91" s="4">
        <v>15</v>
      </c>
      <c r="F91" s="4">
        <v>26</v>
      </c>
      <c r="G91" s="2">
        <v>3</v>
      </c>
      <c r="H91" s="2">
        <v>19</v>
      </c>
      <c r="I91" s="3" t="s">
        <v>8</v>
      </c>
      <c r="J91" s="8">
        <f>Tabla_cocina[[#This Row],[Precio Unitario]]*Tabla_cocina[[#This Row],[Cantidad Ordenada]]</f>
        <v>78</v>
      </c>
      <c r="K91" s="8">
        <f>Tabla_cocina[[#This Row],[Total del Pedido]]</f>
        <v>78</v>
      </c>
      <c r="L91" s="8">
        <f>Tabla_cocina[[#This Row],[Ganancia Bruta]]-Tabla_cocina[[#This Row],[Costo]]</f>
        <v>33</v>
      </c>
      <c r="M91" s="8">
        <f>Tabla_cocina[[#This Row],[Costo Unitario]]*Tabla_cocina[[#This Row],[Cantidad Ordenada]]</f>
        <v>45</v>
      </c>
      <c r="N91" s="13">
        <f>(Tabla_cocina[[#This Row],[Ganancia Neta]]/Tabla_cocina[[#This Row],[Costo]])</f>
        <v>0.73333333333333328</v>
      </c>
    </row>
    <row r="92" spans="1:14" hidden="1" x14ac:dyDescent="0.3">
      <c r="A92" s="2">
        <v>35</v>
      </c>
      <c r="B92" s="2">
        <v>13</v>
      </c>
      <c r="C92" s="3" t="s">
        <v>7</v>
      </c>
      <c r="D92" s="3" t="s">
        <v>85</v>
      </c>
      <c r="E92" s="4">
        <v>18</v>
      </c>
      <c r="F92" s="4">
        <v>30</v>
      </c>
      <c r="G92" s="2">
        <v>3</v>
      </c>
      <c r="H92" s="2">
        <v>5</v>
      </c>
      <c r="I92" s="3" t="s">
        <v>8</v>
      </c>
      <c r="J92" s="8">
        <f>Tabla_cocina[[#This Row],[Precio Unitario]]*Tabla_cocina[[#This Row],[Cantidad Ordenada]]</f>
        <v>90</v>
      </c>
      <c r="K92" s="8">
        <f>Tabla_cocina[[#This Row],[Total del Pedido]]</f>
        <v>90</v>
      </c>
      <c r="L92" s="8">
        <f>Tabla_cocina[[#This Row],[Ganancia Bruta]]-Tabla_cocina[[#This Row],[Costo]]</f>
        <v>36</v>
      </c>
      <c r="M92" s="8">
        <f>Tabla_cocina[[#This Row],[Costo Unitario]]*Tabla_cocina[[#This Row],[Cantidad Ordenada]]</f>
        <v>54</v>
      </c>
      <c r="N92" s="13">
        <f>(Tabla_cocina[[#This Row],[Ganancia Neta]]/Tabla_cocina[[#This Row],[Costo]])</f>
        <v>0.66666666666666663</v>
      </c>
    </row>
    <row r="93" spans="1:14" hidden="1" x14ac:dyDescent="0.3">
      <c r="A93" s="2">
        <v>35</v>
      </c>
      <c r="B93" s="2">
        <v>13</v>
      </c>
      <c r="C93" s="3" t="s">
        <v>13</v>
      </c>
      <c r="D93" s="3" t="s">
        <v>90</v>
      </c>
      <c r="E93" s="4">
        <v>17</v>
      </c>
      <c r="F93" s="4">
        <v>29</v>
      </c>
      <c r="G93" s="2">
        <v>1</v>
      </c>
      <c r="H93" s="2">
        <v>8</v>
      </c>
      <c r="I93" s="3" t="s">
        <v>6</v>
      </c>
      <c r="J93" s="8">
        <f>Tabla_cocina[[#This Row],[Precio Unitario]]*Tabla_cocina[[#This Row],[Cantidad Ordenada]]</f>
        <v>29</v>
      </c>
      <c r="K93" s="8">
        <f>Tabla_cocina[[#This Row],[Total del Pedido]]</f>
        <v>29</v>
      </c>
      <c r="L93" s="8">
        <f>Tabla_cocina[[#This Row],[Ganancia Bruta]]-Tabla_cocina[[#This Row],[Costo]]</f>
        <v>12</v>
      </c>
      <c r="M93" s="8">
        <f>Tabla_cocina[[#This Row],[Costo Unitario]]*Tabla_cocina[[#This Row],[Cantidad Ordenada]]</f>
        <v>17</v>
      </c>
      <c r="N93" s="13">
        <f>(Tabla_cocina[[#This Row],[Ganancia Neta]]/Tabla_cocina[[#This Row],[Costo]])</f>
        <v>0.70588235294117652</v>
      </c>
    </row>
    <row r="94" spans="1:14" hidden="1" x14ac:dyDescent="0.3">
      <c r="A94" s="2">
        <v>35</v>
      </c>
      <c r="B94" s="2">
        <v>13</v>
      </c>
      <c r="C94" s="3" t="s">
        <v>14</v>
      </c>
      <c r="D94" s="3" t="s">
        <v>91</v>
      </c>
      <c r="E94" s="4">
        <v>20</v>
      </c>
      <c r="F94" s="4">
        <v>33</v>
      </c>
      <c r="G94" s="2">
        <v>1</v>
      </c>
      <c r="H94" s="2">
        <v>21</v>
      </c>
      <c r="I94" s="3" t="s">
        <v>6</v>
      </c>
      <c r="J94" s="8">
        <f>Tabla_cocina[[#This Row],[Precio Unitario]]*Tabla_cocina[[#This Row],[Cantidad Ordenada]]</f>
        <v>33</v>
      </c>
      <c r="K94" s="8">
        <f>Tabla_cocina[[#This Row],[Total del Pedido]]</f>
        <v>33</v>
      </c>
      <c r="L94" s="8">
        <f>Tabla_cocina[[#This Row],[Ganancia Bruta]]-Tabla_cocina[[#This Row],[Costo]]</f>
        <v>13</v>
      </c>
      <c r="M94" s="8">
        <f>Tabla_cocina[[#This Row],[Costo Unitario]]*Tabla_cocina[[#This Row],[Cantidad Ordenada]]</f>
        <v>20</v>
      </c>
      <c r="N94" s="13">
        <f>(Tabla_cocina[[#This Row],[Ganancia Neta]]/Tabla_cocina[[#This Row],[Costo]])</f>
        <v>0.65</v>
      </c>
    </row>
    <row r="95" spans="1:14" hidden="1" x14ac:dyDescent="0.3">
      <c r="A95" s="2">
        <v>35</v>
      </c>
      <c r="B95" s="2">
        <v>13</v>
      </c>
      <c r="C95" s="3" t="s">
        <v>9</v>
      </c>
      <c r="D95" s="3" t="s">
        <v>86</v>
      </c>
      <c r="E95" s="4">
        <v>19</v>
      </c>
      <c r="F95" s="4">
        <v>31</v>
      </c>
      <c r="G95" s="2">
        <v>2</v>
      </c>
      <c r="H95" s="2">
        <v>31</v>
      </c>
      <c r="I95" s="3" t="s">
        <v>8</v>
      </c>
      <c r="J95" s="8">
        <f>Tabla_cocina[[#This Row],[Precio Unitario]]*Tabla_cocina[[#This Row],[Cantidad Ordenada]]</f>
        <v>62</v>
      </c>
      <c r="K95" s="8">
        <f>Tabla_cocina[[#This Row],[Total del Pedido]]</f>
        <v>62</v>
      </c>
      <c r="L95" s="8">
        <f>Tabla_cocina[[#This Row],[Ganancia Bruta]]-Tabla_cocina[[#This Row],[Costo]]</f>
        <v>24</v>
      </c>
      <c r="M95" s="8">
        <f>Tabla_cocina[[#This Row],[Costo Unitario]]*Tabla_cocina[[#This Row],[Cantidad Ordenada]]</f>
        <v>38</v>
      </c>
      <c r="N95" s="13">
        <f>(Tabla_cocina[[#This Row],[Ganancia Neta]]/Tabla_cocina[[#This Row],[Costo]])</f>
        <v>0.63157894736842102</v>
      </c>
    </row>
    <row r="96" spans="1:14" hidden="1" x14ac:dyDescent="0.3">
      <c r="A96" s="2">
        <v>36</v>
      </c>
      <c r="B96" s="2">
        <v>5</v>
      </c>
      <c r="C96" s="3" t="s">
        <v>7</v>
      </c>
      <c r="D96" s="3" t="s">
        <v>85</v>
      </c>
      <c r="E96" s="4">
        <v>18</v>
      </c>
      <c r="F96" s="4">
        <v>30</v>
      </c>
      <c r="G96" s="2">
        <v>1</v>
      </c>
      <c r="H96" s="2">
        <v>38</v>
      </c>
      <c r="I96" s="3" t="s">
        <v>6</v>
      </c>
      <c r="J96" s="8">
        <f>Tabla_cocina[[#This Row],[Precio Unitario]]*Tabla_cocina[[#This Row],[Cantidad Ordenada]]</f>
        <v>30</v>
      </c>
      <c r="K96" s="8">
        <f>Tabla_cocina[[#This Row],[Total del Pedido]]</f>
        <v>30</v>
      </c>
      <c r="L96" s="8">
        <f>Tabla_cocina[[#This Row],[Ganancia Bruta]]-Tabla_cocina[[#This Row],[Costo]]</f>
        <v>12</v>
      </c>
      <c r="M96" s="8">
        <f>Tabla_cocina[[#This Row],[Costo Unitario]]*Tabla_cocina[[#This Row],[Cantidad Ordenada]]</f>
        <v>18</v>
      </c>
      <c r="N96" s="13">
        <f>(Tabla_cocina[[#This Row],[Ganancia Neta]]/Tabla_cocina[[#This Row],[Costo]])</f>
        <v>0.66666666666666663</v>
      </c>
    </row>
    <row r="97" spans="1:14" hidden="1" x14ac:dyDescent="0.3">
      <c r="A97" s="2">
        <v>37</v>
      </c>
      <c r="B97" s="2">
        <v>20</v>
      </c>
      <c r="C97" s="3" t="s">
        <v>23</v>
      </c>
      <c r="D97" s="3" t="s">
        <v>100</v>
      </c>
      <c r="E97" s="4">
        <v>13</v>
      </c>
      <c r="F97" s="4">
        <v>21</v>
      </c>
      <c r="G97" s="2">
        <v>1</v>
      </c>
      <c r="H97" s="2">
        <v>47</v>
      </c>
      <c r="I97" s="3" t="s">
        <v>6</v>
      </c>
      <c r="J97" s="8">
        <f>Tabla_cocina[[#This Row],[Precio Unitario]]*Tabla_cocina[[#This Row],[Cantidad Ordenada]]</f>
        <v>21</v>
      </c>
      <c r="K97" s="8">
        <f>Tabla_cocina[[#This Row],[Total del Pedido]]</f>
        <v>21</v>
      </c>
      <c r="L97" s="8">
        <f>Tabla_cocina[[#This Row],[Ganancia Bruta]]-Tabla_cocina[[#This Row],[Costo]]</f>
        <v>8</v>
      </c>
      <c r="M97" s="8">
        <f>Tabla_cocina[[#This Row],[Costo Unitario]]*Tabla_cocina[[#This Row],[Cantidad Ordenada]]</f>
        <v>13</v>
      </c>
      <c r="N97" s="13">
        <f>(Tabla_cocina[[#This Row],[Ganancia Neta]]/Tabla_cocina[[#This Row],[Costo]])</f>
        <v>0.61538461538461542</v>
      </c>
    </row>
    <row r="98" spans="1:14" hidden="1" x14ac:dyDescent="0.3">
      <c r="A98" s="2">
        <v>38</v>
      </c>
      <c r="B98" s="2">
        <v>10</v>
      </c>
      <c r="C98" s="3" t="s">
        <v>9</v>
      </c>
      <c r="D98" s="3" t="s">
        <v>86</v>
      </c>
      <c r="E98" s="4">
        <v>19</v>
      </c>
      <c r="F98" s="4">
        <v>31</v>
      </c>
      <c r="G98" s="2">
        <v>3</v>
      </c>
      <c r="H98" s="2">
        <v>21</v>
      </c>
      <c r="I98" s="3" t="s">
        <v>8</v>
      </c>
      <c r="J98" s="8">
        <f>Tabla_cocina[[#This Row],[Precio Unitario]]*Tabla_cocina[[#This Row],[Cantidad Ordenada]]</f>
        <v>93</v>
      </c>
      <c r="K98" s="8">
        <f>Tabla_cocina[[#This Row],[Total del Pedido]]</f>
        <v>93</v>
      </c>
      <c r="L98" s="8">
        <f>Tabla_cocina[[#This Row],[Ganancia Bruta]]-Tabla_cocina[[#This Row],[Costo]]</f>
        <v>36</v>
      </c>
      <c r="M98" s="8">
        <f>Tabla_cocina[[#This Row],[Costo Unitario]]*Tabla_cocina[[#This Row],[Cantidad Ordenada]]</f>
        <v>57</v>
      </c>
      <c r="N98" s="13">
        <f>(Tabla_cocina[[#This Row],[Ganancia Neta]]/Tabla_cocina[[#This Row],[Costo]])</f>
        <v>0.63157894736842102</v>
      </c>
    </row>
    <row r="99" spans="1:14" hidden="1" x14ac:dyDescent="0.3">
      <c r="A99" s="2">
        <v>38</v>
      </c>
      <c r="B99" s="2">
        <v>10</v>
      </c>
      <c r="C99" s="3" t="s">
        <v>17</v>
      </c>
      <c r="D99" s="3" t="s">
        <v>94</v>
      </c>
      <c r="E99" s="4">
        <v>21</v>
      </c>
      <c r="F99" s="4">
        <v>35</v>
      </c>
      <c r="G99" s="2">
        <v>2</v>
      </c>
      <c r="H99" s="2">
        <v>34</v>
      </c>
      <c r="I99" s="3" t="s">
        <v>6</v>
      </c>
      <c r="J99" s="8">
        <f>Tabla_cocina[[#This Row],[Precio Unitario]]*Tabla_cocina[[#This Row],[Cantidad Ordenada]]</f>
        <v>70</v>
      </c>
      <c r="K99" s="8">
        <f>Tabla_cocina[[#This Row],[Total del Pedido]]</f>
        <v>70</v>
      </c>
      <c r="L99" s="8">
        <f>Tabla_cocina[[#This Row],[Ganancia Bruta]]-Tabla_cocina[[#This Row],[Costo]]</f>
        <v>28</v>
      </c>
      <c r="M99" s="8">
        <f>Tabla_cocina[[#This Row],[Costo Unitario]]*Tabla_cocina[[#This Row],[Cantidad Ordenada]]</f>
        <v>42</v>
      </c>
      <c r="N99" s="13">
        <f>(Tabla_cocina[[#This Row],[Ganancia Neta]]/Tabla_cocina[[#This Row],[Costo]])</f>
        <v>0.66666666666666663</v>
      </c>
    </row>
    <row r="100" spans="1:14" hidden="1" x14ac:dyDescent="0.3">
      <c r="A100" s="2">
        <v>38</v>
      </c>
      <c r="B100" s="2">
        <v>10</v>
      </c>
      <c r="C100" s="3" t="s">
        <v>12</v>
      </c>
      <c r="D100" s="3" t="s">
        <v>89</v>
      </c>
      <c r="E100" s="4">
        <v>22</v>
      </c>
      <c r="F100" s="4">
        <v>36</v>
      </c>
      <c r="G100" s="2">
        <v>2</v>
      </c>
      <c r="H100" s="2">
        <v>43</v>
      </c>
      <c r="I100" s="3" t="s">
        <v>6</v>
      </c>
      <c r="J100" s="8">
        <f>Tabla_cocina[[#This Row],[Precio Unitario]]*Tabla_cocina[[#This Row],[Cantidad Ordenada]]</f>
        <v>72</v>
      </c>
      <c r="K100" s="8">
        <f>Tabla_cocina[[#This Row],[Total del Pedido]]</f>
        <v>72</v>
      </c>
      <c r="L100" s="8">
        <f>Tabla_cocina[[#This Row],[Ganancia Bruta]]-Tabla_cocina[[#This Row],[Costo]]</f>
        <v>28</v>
      </c>
      <c r="M100" s="8">
        <f>Tabla_cocina[[#This Row],[Costo Unitario]]*Tabla_cocina[[#This Row],[Cantidad Ordenada]]</f>
        <v>44</v>
      </c>
      <c r="N100" s="13">
        <f>(Tabla_cocina[[#This Row],[Ganancia Neta]]/Tabla_cocina[[#This Row],[Costo]])</f>
        <v>0.63636363636363635</v>
      </c>
    </row>
    <row r="101" spans="1:14" hidden="1" x14ac:dyDescent="0.3">
      <c r="A101" s="2">
        <v>39</v>
      </c>
      <c r="B101" s="2">
        <v>15</v>
      </c>
      <c r="C101" s="3" t="s">
        <v>12</v>
      </c>
      <c r="D101" s="3" t="s">
        <v>89</v>
      </c>
      <c r="E101" s="4">
        <v>22</v>
      </c>
      <c r="F101" s="4">
        <v>36</v>
      </c>
      <c r="G101" s="2">
        <v>3</v>
      </c>
      <c r="H101" s="2">
        <v>57</v>
      </c>
      <c r="I101" s="3" t="s">
        <v>6</v>
      </c>
      <c r="J101" s="8">
        <f>Tabla_cocina[[#This Row],[Precio Unitario]]*Tabla_cocina[[#This Row],[Cantidad Ordenada]]</f>
        <v>108</v>
      </c>
      <c r="K101" s="8">
        <f>Tabla_cocina[[#This Row],[Total del Pedido]]</f>
        <v>108</v>
      </c>
      <c r="L101" s="8">
        <f>Tabla_cocina[[#This Row],[Ganancia Bruta]]-Tabla_cocina[[#This Row],[Costo]]</f>
        <v>42</v>
      </c>
      <c r="M101" s="8">
        <f>Tabla_cocina[[#This Row],[Costo Unitario]]*Tabla_cocina[[#This Row],[Cantidad Ordenada]]</f>
        <v>66</v>
      </c>
      <c r="N101" s="13">
        <f>(Tabla_cocina[[#This Row],[Ganancia Neta]]/Tabla_cocina[[#This Row],[Costo]])</f>
        <v>0.63636363636363635</v>
      </c>
    </row>
    <row r="102" spans="1:14" hidden="1" x14ac:dyDescent="0.3">
      <c r="A102" s="2">
        <v>40</v>
      </c>
      <c r="B102" s="2">
        <v>1</v>
      </c>
      <c r="C102" s="3" t="s">
        <v>13</v>
      </c>
      <c r="D102" s="3" t="s">
        <v>90</v>
      </c>
      <c r="E102" s="4">
        <v>17</v>
      </c>
      <c r="F102" s="4">
        <v>29</v>
      </c>
      <c r="G102" s="2">
        <v>3</v>
      </c>
      <c r="H102" s="2">
        <v>15</v>
      </c>
      <c r="I102" s="3" t="s">
        <v>8</v>
      </c>
      <c r="J102" s="8">
        <f>Tabla_cocina[[#This Row],[Precio Unitario]]*Tabla_cocina[[#This Row],[Cantidad Ordenada]]</f>
        <v>87</v>
      </c>
      <c r="K102" s="8">
        <f>Tabla_cocina[[#This Row],[Total del Pedido]]</f>
        <v>87</v>
      </c>
      <c r="L102" s="8">
        <f>Tabla_cocina[[#This Row],[Ganancia Bruta]]-Tabla_cocina[[#This Row],[Costo]]</f>
        <v>36</v>
      </c>
      <c r="M102" s="8">
        <f>Tabla_cocina[[#This Row],[Costo Unitario]]*Tabla_cocina[[#This Row],[Cantidad Ordenada]]</f>
        <v>51</v>
      </c>
      <c r="N102" s="13">
        <f>(Tabla_cocina[[#This Row],[Ganancia Neta]]/Tabla_cocina[[#This Row],[Costo]])</f>
        <v>0.70588235294117652</v>
      </c>
    </row>
    <row r="103" spans="1:14" hidden="1" x14ac:dyDescent="0.3">
      <c r="A103" s="2">
        <v>40</v>
      </c>
      <c r="B103" s="2">
        <v>1</v>
      </c>
      <c r="C103" s="3" t="s">
        <v>14</v>
      </c>
      <c r="D103" s="3" t="s">
        <v>91</v>
      </c>
      <c r="E103" s="4">
        <v>20</v>
      </c>
      <c r="F103" s="4">
        <v>33</v>
      </c>
      <c r="G103" s="2">
        <v>1</v>
      </c>
      <c r="H103" s="2">
        <v>50</v>
      </c>
      <c r="I103" s="3" t="s">
        <v>8</v>
      </c>
      <c r="J103" s="8">
        <f>Tabla_cocina[[#This Row],[Precio Unitario]]*Tabla_cocina[[#This Row],[Cantidad Ordenada]]</f>
        <v>33</v>
      </c>
      <c r="K103" s="8">
        <f>Tabla_cocina[[#This Row],[Total del Pedido]]</f>
        <v>33</v>
      </c>
      <c r="L103" s="8">
        <f>Tabla_cocina[[#This Row],[Ganancia Bruta]]-Tabla_cocina[[#This Row],[Costo]]</f>
        <v>13</v>
      </c>
      <c r="M103" s="8">
        <f>Tabla_cocina[[#This Row],[Costo Unitario]]*Tabla_cocina[[#This Row],[Cantidad Ordenada]]</f>
        <v>20</v>
      </c>
      <c r="N103" s="13">
        <f>(Tabla_cocina[[#This Row],[Ganancia Neta]]/Tabla_cocina[[#This Row],[Costo]])</f>
        <v>0.65</v>
      </c>
    </row>
    <row r="104" spans="1:14" hidden="1" x14ac:dyDescent="0.3">
      <c r="A104" s="2">
        <v>40</v>
      </c>
      <c r="B104" s="2">
        <v>1</v>
      </c>
      <c r="C104" s="3" t="s">
        <v>15</v>
      </c>
      <c r="D104" s="3" t="s">
        <v>92</v>
      </c>
      <c r="E104" s="4">
        <v>16</v>
      </c>
      <c r="F104" s="4">
        <v>28</v>
      </c>
      <c r="G104" s="2">
        <v>1</v>
      </c>
      <c r="H104" s="2">
        <v>13</v>
      </c>
      <c r="I104" s="3" t="s">
        <v>8</v>
      </c>
      <c r="J104" s="8">
        <f>Tabla_cocina[[#This Row],[Precio Unitario]]*Tabla_cocina[[#This Row],[Cantidad Ordenada]]</f>
        <v>28</v>
      </c>
      <c r="K104" s="8">
        <f>Tabla_cocina[[#This Row],[Total del Pedido]]</f>
        <v>28</v>
      </c>
      <c r="L104" s="8">
        <f>Tabla_cocina[[#This Row],[Ganancia Bruta]]-Tabla_cocina[[#This Row],[Costo]]</f>
        <v>12</v>
      </c>
      <c r="M104" s="8">
        <f>Tabla_cocina[[#This Row],[Costo Unitario]]*Tabla_cocina[[#This Row],[Cantidad Ordenada]]</f>
        <v>16</v>
      </c>
      <c r="N104" s="13">
        <f>(Tabla_cocina[[#This Row],[Ganancia Neta]]/Tabla_cocina[[#This Row],[Costo]])</f>
        <v>0.75</v>
      </c>
    </row>
    <row r="105" spans="1:14" hidden="1" x14ac:dyDescent="0.3">
      <c r="A105" s="2">
        <v>41</v>
      </c>
      <c r="B105" s="2">
        <v>7</v>
      </c>
      <c r="C105" s="3" t="s">
        <v>18</v>
      </c>
      <c r="D105" s="3" t="s">
        <v>95</v>
      </c>
      <c r="E105" s="4">
        <v>19</v>
      </c>
      <c r="F105" s="4">
        <v>32</v>
      </c>
      <c r="G105" s="2">
        <v>3</v>
      </c>
      <c r="H105" s="2">
        <v>23</v>
      </c>
      <c r="I105" s="3" t="s">
        <v>8</v>
      </c>
      <c r="J105" s="8">
        <f>Tabla_cocina[[#This Row],[Precio Unitario]]*Tabla_cocina[[#This Row],[Cantidad Ordenada]]</f>
        <v>96</v>
      </c>
      <c r="K105" s="8">
        <f>Tabla_cocina[[#This Row],[Total del Pedido]]</f>
        <v>96</v>
      </c>
      <c r="L105" s="8">
        <f>Tabla_cocina[[#This Row],[Ganancia Bruta]]-Tabla_cocina[[#This Row],[Costo]]</f>
        <v>39</v>
      </c>
      <c r="M105" s="8">
        <f>Tabla_cocina[[#This Row],[Costo Unitario]]*Tabla_cocina[[#This Row],[Cantidad Ordenada]]</f>
        <v>57</v>
      </c>
      <c r="N105" s="13">
        <f>(Tabla_cocina[[#This Row],[Ganancia Neta]]/Tabla_cocina[[#This Row],[Costo]])</f>
        <v>0.68421052631578949</v>
      </c>
    </row>
    <row r="106" spans="1:14" hidden="1" x14ac:dyDescent="0.3">
      <c r="A106" s="2">
        <v>41</v>
      </c>
      <c r="B106" s="2">
        <v>7</v>
      </c>
      <c r="C106" s="3" t="s">
        <v>25</v>
      </c>
      <c r="D106" s="3" t="s">
        <v>102</v>
      </c>
      <c r="E106" s="4">
        <v>15</v>
      </c>
      <c r="F106" s="4">
        <v>26</v>
      </c>
      <c r="G106" s="2">
        <v>3</v>
      </c>
      <c r="H106" s="2">
        <v>47</v>
      </c>
      <c r="I106" s="3" t="s">
        <v>8</v>
      </c>
      <c r="J106" s="8">
        <f>Tabla_cocina[[#This Row],[Precio Unitario]]*Tabla_cocina[[#This Row],[Cantidad Ordenada]]</f>
        <v>78</v>
      </c>
      <c r="K106" s="8">
        <f>Tabla_cocina[[#This Row],[Total del Pedido]]</f>
        <v>78</v>
      </c>
      <c r="L106" s="8">
        <f>Tabla_cocina[[#This Row],[Ganancia Bruta]]-Tabla_cocina[[#This Row],[Costo]]</f>
        <v>33</v>
      </c>
      <c r="M106" s="8">
        <f>Tabla_cocina[[#This Row],[Costo Unitario]]*Tabla_cocina[[#This Row],[Cantidad Ordenada]]</f>
        <v>45</v>
      </c>
      <c r="N106" s="13">
        <f>(Tabla_cocina[[#This Row],[Ganancia Neta]]/Tabla_cocina[[#This Row],[Costo]])</f>
        <v>0.73333333333333328</v>
      </c>
    </row>
    <row r="107" spans="1:14" hidden="1" x14ac:dyDescent="0.3">
      <c r="A107" s="2">
        <v>41</v>
      </c>
      <c r="B107" s="2">
        <v>7</v>
      </c>
      <c r="C107" s="3" t="s">
        <v>7</v>
      </c>
      <c r="D107" s="3" t="s">
        <v>85</v>
      </c>
      <c r="E107" s="4">
        <v>18</v>
      </c>
      <c r="F107" s="4">
        <v>30</v>
      </c>
      <c r="G107" s="2">
        <v>1</v>
      </c>
      <c r="H107" s="2">
        <v>19</v>
      </c>
      <c r="I107" s="3" t="s">
        <v>8</v>
      </c>
      <c r="J107" s="8">
        <f>Tabla_cocina[[#This Row],[Precio Unitario]]*Tabla_cocina[[#This Row],[Cantidad Ordenada]]</f>
        <v>30</v>
      </c>
      <c r="K107" s="8">
        <f>Tabla_cocina[[#This Row],[Total del Pedido]]</f>
        <v>30</v>
      </c>
      <c r="L107" s="8">
        <f>Tabla_cocina[[#This Row],[Ganancia Bruta]]-Tabla_cocina[[#This Row],[Costo]]</f>
        <v>12</v>
      </c>
      <c r="M107" s="8">
        <f>Tabla_cocina[[#This Row],[Costo Unitario]]*Tabla_cocina[[#This Row],[Cantidad Ordenada]]</f>
        <v>18</v>
      </c>
      <c r="N107" s="13">
        <f>(Tabla_cocina[[#This Row],[Ganancia Neta]]/Tabla_cocina[[#This Row],[Costo]])</f>
        <v>0.66666666666666663</v>
      </c>
    </row>
    <row r="108" spans="1:14" hidden="1" x14ac:dyDescent="0.3">
      <c r="A108" s="2">
        <v>42</v>
      </c>
      <c r="B108" s="2">
        <v>14</v>
      </c>
      <c r="C108" s="3" t="s">
        <v>19</v>
      </c>
      <c r="D108" s="3" t="s">
        <v>96</v>
      </c>
      <c r="E108" s="4">
        <v>13</v>
      </c>
      <c r="F108" s="4">
        <v>22</v>
      </c>
      <c r="G108" s="2">
        <v>1</v>
      </c>
      <c r="H108" s="2">
        <v>57</v>
      </c>
      <c r="I108" s="3" t="s">
        <v>8</v>
      </c>
      <c r="J108" s="8">
        <f>Tabla_cocina[[#This Row],[Precio Unitario]]*Tabla_cocina[[#This Row],[Cantidad Ordenada]]</f>
        <v>22</v>
      </c>
      <c r="K108" s="8">
        <f>Tabla_cocina[[#This Row],[Total del Pedido]]</f>
        <v>22</v>
      </c>
      <c r="L108" s="8">
        <f>Tabla_cocina[[#This Row],[Ganancia Bruta]]-Tabla_cocina[[#This Row],[Costo]]</f>
        <v>9</v>
      </c>
      <c r="M108" s="8">
        <f>Tabla_cocina[[#This Row],[Costo Unitario]]*Tabla_cocina[[#This Row],[Cantidad Ordenada]]</f>
        <v>13</v>
      </c>
      <c r="N108" s="13">
        <f>(Tabla_cocina[[#This Row],[Ganancia Neta]]/Tabla_cocina[[#This Row],[Costo]])</f>
        <v>0.69230769230769229</v>
      </c>
    </row>
    <row r="109" spans="1:14" hidden="1" x14ac:dyDescent="0.3">
      <c r="A109" s="2">
        <v>42</v>
      </c>
      <c r="B109" s="2">
        <v>14</v>
      </c>
      <c r="C109" s="3" t="s">
        <v>11</v>
      </c>
      <c r="D109" s="3" t="s">
        <v>88</v>
      </c>
      <c r="E109" s="4">
        <v>25</v>
      </c>
      <c r="F109" s="4">
        <v>40</v>
      </c>
      <c r="G109" s="2">
        <v>2</v>
      </c>
      <c r="H109" s="2">
        <v>12</v>
      </c>
      <c r="I109" s="3" t="s">
        <v>8</v>
      </c>
      <c r="J109" s="8">
        <f>Tabla_cocina[[#This Row],[Precio Unitario]]*Tabla_cocina[[#This Row],[Cantidad Ordenada]]</f>
        <v>80</v>
      </c>
      <c r="K109" s="8">
        <f>Tabla_cocina[[#This Row],[Total del Pedido]]</f>
        <v>80</v>
      </c>
      <c r="L109" s="8">
        <f>Tabla_cocina[[#This Row],[Ganancia Bruta]]-Tabla_cocina[[#This Row],[Costo]]</f>
        <v>30</v>
      </c>
      <c r="M109" s="8">
        <f>Tabla_cocina[[#This Row],[Costo Unitario]]*Tabla_cocina[[#This Row],[Cantidad Ordenada]]</f>
        <v>50</v>
      </c>
      <c r="N109" s="13">
        <f>(Tabla_cocina[[#This Row],[Ganancia Neta]]/Tabla_cocina[[#This Row],[Costo]])</f>
        <v>0.6</v>
      </c>
    </row>
    <row r="110" spans="1:14" hidden="1" x14ac:dyDescent="0.3">
      <c r="A110" s="2">
        <v>43</v>
      </c>
      <c r="B110" s="2">
        <v>8</v>
      </c>
      <c r="C110" s="3" t="s">
        <v>18</v>
      </c>
      <c r="D110" s="3" t="s">
        <v>95</v>
      </c>
      <c r="E110" s="4">
        <v>19</v>
      </c>
      <c r="F110" s="4">
        <v>32</v>
      </c>
      <c r="G110" s="2">
        <v>1</v>
      </c>
      <c r="H110" s="2">
        <v>6</v>
      </c>
      <c r="I110" s="3" t="s">
        <v>8</v>
      </c>
      <c r="J110" s="8">
        <f>Tabla_cocina[[#This Row],[Precio Unitario]]*Tabla_cocina[[#This Row],[Cantidad Ordenada]]</f>
        <v>32</v>
      </c>
      <c r="K110" s="8">
        <f>Tabla_cocina[[#This Row],[Total del Pedido]]</f>
        <v>32</v>
      </c>
      <c r="L110" s="8">
        <f>Tabla_cocina[[#This Row],[Ganancia Bruta]]-Tabla_cocina[[#This Row],[Costo]]</f>
        <v>13</v>
      </c>
      <c r="M110" s="8">
        <f>Tabla_cocina[[#This Row],[Costo Unitario]]*Tabla_cocina[[#This Row],[Cantidad Ordenada]]</f>
        <v>19</v>
      </c>
      <c r="N110" s="13">
        <f>(Tabla_cocina[[#This Row],[Ganancia Neta]]/Tabla_cocina[[#This Row],[Costo]])</f>
        <v>0.68421052631578949</v>
      </c>
    </row>
    <row r="111" spans="1:14" hidden="1" x14ac:dyDescent="0.3">
      <c r="A111" s="2">
        <v>43</v>
      </c>
      <c r="B111" s="2">
        <v>8</v>
      </c>
      <c r="C111" s="3" t="s">
        <v>20</v>
      </c>
      <c r="D111" s="3" t="s">
        <v>97</v>
      </c>
      <c r="E111" s="4">
        <v>20</v>
      </c>
      <c r="F111" s="4">
        <v>34</v>
      </c>
      <c r="G111" s="2">
        <v>2</v>
      </c>
      <c r="H111" s="2">
        <v>59</v>
      </c>
      <c r="I111" s="3" t="s">
        <v>8</v>
      </c>
      <c r="J111" s="8">
        <f>Tabla_cocina[[#This Row],[Precio Unitario]]*Tabla_cocina[[#This Row],[Cantidad Ordenada]]</f>
        <v>68</v>
      </c>
      <c r="K111" s="8">
        <f>Tabla_cocina[[#This Row],[Total del Pedido]]</f>
        <v>68</v>
      </c>
      <c r="L111" s="8">
        <f>Tabla_cocina[[#This Row],[Ganancia Bruta]]-Tabla_cocina[[#This Row],[Costo]]</f>
        <v>28</v>
      </c>
      <c r="M111" s="8">
        <f>Tabla_cocina[[#This Row],[Costo Unitario]]*Tabla_cocina[[#This Row],[Cantidad Ordenada]]</f>
        <v>40</v>
      </c>
      <c r="N111" s="13">
        <f>(Tabla_cocina[[#This Row],[Ganancia Neta]]/Tabla_cocina[[#This Row],[Costo]])</f>
        <v>0.7</v>
      </c>
    </row>
    <row r="112" spans="1:14" hidden="1" x14ac:dyDescent="0.3">
      <c r="A112" s="2">
        <v>43</v>
      </c>
      <c r="B112" s="2">
        <v>8</v>
      </c>
      <c r="C112" s="3" t="s">
        <v>5</v>
      </c>
      <c r="D112" s="3" t="s">
        <v>84</v>
      </c>
      <c r="E112" s="4">
        <v>14</v>
      </c>
      <c r="F112" s="4">
        <v>24</v>
      </c>
      <c r="G112" s="2">
        <v>3</v>
      </c>
      <c r="H112" s="2">
        <v>57</v>
      </c>
      <c r="I112" s="3" t="s">
        <v>6</v>
      </c>
      <c r="J112" s="8">
        <f>Tabla_cocina[[#This Row],[Precio Unitario]]*Tabla_cocina[[#This Row],[Cantidad Ordenada]]</f>
        <v>72</v>
      </c>
      <c r="K112" s="8">
        <f>Tabla_cocina[[#This Row],[Total del Pedido]]</f>
        <v>72</v>
      </c>
      <c r="L112" s="8">
        <f>Tabla_cocina[[#This Row],[Ganancia Bruta]]-Tabla_cocina[[#This Row],[Costo]]</f>
        <v>30</v>
      </c>
      <c r="M112" s="8">
        <f>Tabla_cocina[[#This Row],[Costo Unitario]]*Tabla_cocina[[#This Row],[Cantidad Ordenada]]</f>
        <v>42</v>
      </c>
      <c r="N112" s="13">
        <f>(Tabla_cocina[[#This Row],[Ganancia Neta]]/Tabla_cocina[[#This Row],[Costo]])</f>
        <v>0.7142857142857143</v>
      </c>
    </row>
    <row r="113" spans="1:14" hidden="1" x14ac:dyDescent="0.3">
      <c r="A113" s="2">
        <v>43</v>
      </c>
      <c r="B113" s="2">
        <v>8</v>
      </c>
      <c r="C113" s="3" t="s">
        <v>9</v>
      </c>
      <c r="D113" s="3" t="s">
        <v>86</v>
      </c>
      <c r="E113" s="4">
        <v>19</v>
      </c>
      <c r="F113" s="4">
        <v>31</v>
      </c>
      <c r="G113" s="2">
        <v>1</v>
      </c>
      <c r="H113" s="2">
        <v>24</v>
      </c>
      <c r="I113" s="3" t="s">
        <v>6</v>
      </c>
      <c r="J113" s="8">
        <f>Tabla_cocina[[#This Row],[Precio Unitario]]*Tabla_cocina[[#This Row],[Cantidad Ordenada]]</f>
        <v>31</v>
      </c>
      <c r="K113" s="8">
        <f>Tabla_cocina[[#This Row],[Total del Pedido]]</f>
        <v>31</v>
      </c>
      <c r="L113" s="8">
        <f>Tabla_cocina[[#This Row],[Ganancia Bruta]]-Tabla_cocina[[#This Row],[Costo]]</f>
        <v>12</v>
      </c>
      <c r="M113" s="8">
        <f>Tabla_cocina[[#This Row],[Costo Unitario]]*Tabla_cocina[[#This Row],[Cantidad Ordenada]]</f>
        <v>19</v>
      </c>
      <c r="N113" s="13">
        <f>(Tabla_cocina[[#This Row],[Ganancia Neta]]/Tabla_cocina[[#This Row],[Costo]])</f>
        <v>0.63157894736842102</v>
      </c>
    </row>
    <row r="114" spans="1:14" hidden="1" x14ac:dyDescent="0.3">
      <c r="A114" s="2">
        <v>44</v>
      </c>
      <c r="B114" s="2">
        <v>18</v>
      </c>
      <c r="C114" s="3" t="s">
        <v>25</v>
      </c>
      <c r="D114" s="3" t="s">
        <v>102</v>
      </c>
      <c r="E114" s="4">
        <v>15</v>
      </c>
      <c r="F114" s="4">
        <v>26</v>
      </c>
      <c r="G114" s="2">
        <v>1</v>
      </c>
      <c r="H114" s="2">
        <v>34</v>
      </c>
      <c r="I114" s="3" t="s">
        <v>8</v>
      </c>
      <c r="J114" s="8">
        <f>Tabla_cocina[[#This Row],[Precio Unitario]]*Tabla_cocina[[#This Row],[Cantidad Ordenada]]</f>
        <v>26</v>
      </c>
      <c r="K114" s="8">
        <f>Tabla_cocina[[#This Row],[Total del Pedido]]</f>
        <v>26</v>
      </c>
      <c r="L114" s="8">
        <f>Tabla_cocina[[#This Row],[Ganancia Bruta]]-Tabla_cocina[[#This Row],[Costo]]</f>
        <v>11</v>
      </c>
      <c r="M114" s="8">
        <f>Tabla_cocina[[#This Row],[Costo Unitario]]*Tabla_cocina[[#This Row],[Cantidad Ordenada]]</f>
        <v>15</v>
      </c>
      <c r="N114" s="13">
        <f>(Tabla_cocina[[#This Row],[Ganancia Neta]]/Tabla_cocina[[#This Row],[Costo]])</f>
        <v>0.73333333333333328</v>
      </c>
    </row>
    <row r="115" spans="1:14" hidden="1" x14ac:dyDescent="0.3">
      <c r="A115" s="2">
        <v>44</v>
      </c>
      <c r="B115" s="2">
        <v>18</v>
      </c>
      <c r="C115" s="3" t="s">
        <v>26</v>
      </c>
      <c r="D115" s="3" t="s">
        <v>103</v>
      </c>
      <c r="E115" s="4">
        <v>15</v>
      </c>
      <c r="F115" s="4">
        <v>25</v>
      </c>
      <c r="G115" s="2">
        <v>3</v>
      </c>
      <c r="H115" s="2">
        <v>8</v>
      </c>
      <c r="I115" s="3" t="s">
        <v>6</v>
      </c>
      <c r="J115" s="8">
        <f>Tabla_cocina[[#This Row],[Precio Unitario]]*Tabla_cocina[[#This Row],[Cantidad Ordenada]]</f>
        <v>75</v>
      </c>
      <c r="K115" s="8">
        <f>Tabla_cocina[[#This Row],[Total del Pedido]]</f>
        <v>75</v>
      </c>
      <c r="L115" s="8">
        <f>Tabla_cocina[[#This Row],[Ganancia Bruta]]-Tabla_cocina[[#This Row],[Costo]]</f>
        <v>30</v>
      </c>
      <c r="M115" s="8">
        <f>Tabla_cocina[[#This Row],[Costo Unitario]]*Tabla_cocina[[#This Row],[Cantidad Ordenada]]</f>
        <v>45</v>
      </c>
      <c r="N115" s="13">
        <f>(Tabla_cocina[[#This Row],[Ganancia Neta]]/Tabla_cocina[[#This Row],[Costo]])</f>
        <v>0.66666666666666663</v>
      </c>
    </row>
    <row r="116" spans="1:14" hidden="1" x14ac:dyDescent="0.3">
      <c r="A116" s="2">
        <v>44</v>
      </c>
      <c r="B116" s="2">
        <v>18</v>
      </c>
      <c r="C116" s="3" t="s">
        <v>23</v>
      </c>
      <c r="D116" s="3" t="s">
        <v>100</v>
      </c>
      <c r="E116" s="4">
        <v>13</v>
      </c>
      <c r="F116" s="4">
        <v>21</v>
      </c>
      <c r="G116" s="2">
        <v>1</v>
      </c>
      <c r="H116" s="2">
        <v>43</v>
      </c>
      <c r="I116" s="3" t="s">
        <v>6</v>
      </c>
      <c r="J116" s="8">
        <f>Tabla_cocina[[#This Row],[Precio Unitario]]*Tabla_cocina[[#This Row],[Cantidad Ordenada]]</f>
        <v>21</v>
      </c>
      <c r="K116" s="8">
        <f>Tabla_cocina[[#This Row],[Total del Pedido]]</f>
        <v>21</v>
      </c>
      <c r="L116" s="8">
        <f>Tabla_cocina[[#This Row],[Ganancia Bruta]]-Tabla_cocina[[#This Row],[Costo]]</f>
        <v>8</v>
      </c>
      <c r="M116" s="8">
        <f>Tabla_cocina[[#This Row],[Costo Unitario]]*Tabla_cocina[[#This Row],[Cantidad Ordenada]]</f>
        <v>13</v>
      </c>
      <c r="N116" s="13">
        <f>(Tabla_cocina[[#This Row],[Ganancia Neta]]/Tabla_cocina[[#This Row],[Costo]])</f>
        <v>0.61538461538461542</v>
      </c>
    </row>
    <row r="117" spans="1:14" hidden="1" x14ac:dyDescent="0.3">
      <c r="A117" s="2">
        <v>45</v>
      </c>
      <c r="B117" s="2">
        <v>17</v>
      </c>
      <c r="C117" s="3" t="s">
        <v>24</v>
      </c>
      <c r="D117" s="3" t="s">
        <v>101</v>
      </c>
      <c r="E117" s="4">
        <v>10</v>
      </c>
      <c r="F117" s="4">
        <v>18</v>
      </c>
      <c r="G117" s="2">
        <v>3</v>
      </c>
      <c r="H117" s="2">
        <v>47</v>
      </c>
      <c r="I117" s="3" t="s">
        <v>6</v>
      </c>
      <c r="J117" s="8">
        <f>Tabla_cocina[[#This Row],[Precio Unitario]]*Tabla_cocina[[#This Row],[Cantidad Ordenada]]</f>
        <v>54</v>
      </c>
      <c r="K117" s="8">
        <f>Tabla_cocina[[#This Row],[Total del Pedido]]</f>
        <v>54</v>
      </c>
      <c r="L117" s="8">
        <f>Tabla_cocina[[#This Row],[Ganancia Bruta]]-Tabla_cocina[[#This Row],[Costo]]</f>
        <v>24</v>
      </c>
      <c r="M117" s="8">
        <f>Tabla_cocina[[#This Row],[Costo Unitario]]*Tabla_cocina[[#This Row],[Cantidad Ordenada]]</f>
        <v>30</v>
      </c>
      <c r="N117" s="13">
        <f>(Tabla_cocina[[#This Row],[Ganancia Neta]]/Tabla_cocina[[#This Row],[Costo]])</f>
        <v>0.8</v>
      </c>
    </row>
    <row r="118" spans="1:14" hidden="1" x14ac:dyDescent="0.3">
      <c r="A118" s="2">
        <v>46</v>
      </c>
      <c r="B118" s="2">
        <v>10</v>
      </c>
      <c r="C118" s="3" t="s">
        <v>7</v>
      </c>
      <c r="D118" s="3" t="s">
        <v>85</v>
      </c>
      <c r="E118" s="4">
        <v>18</v>
      </c>
      <c r="F118" s="4">
        <v>30</v>
      </c>
      <c r="G118" s="2">
        <v>2</v>
      </c>
      <c r="H118" s="2">
        <v>23</v>
      </c>
      <c r="I118" s="3" t="s">
        <v>8</v>
      </c>
      <c r="J118" s="8">
        <f>Tabla_cocina[[#This Row],[Precio Unitario]]*Tabla_cocina[[#This Row],[Cantidad Ordenada]]</f>
        <v>60</v>
      </c>
      <c r="K118" s="8">
        <f>Tabla_cocina[[#This Row],[Total del Pedido]]</f>
        <v>60</v>
      </c>
      <c r="L118" s="8">
        <f>Tabla_cocina[[#This Row],[Ganancia Bruta]]-Tabla_cocina[[#This Row],[Costo]]</f>
        <v>24</v>
      </c>
      <c r="M118" s="8">
        <f>Tabla_cocina[[#This Row],[Costo Unitario]]*Tabla_cocina[[#This Row],[Cantidad Ordenada]]</f>
        <v>36</v>
      </c>
      <c r="N118" s="13">
        <f>(Tabla_cocina[[#This Row],[Ganancia Neta]]/Tabla_cocina[[#This Row],[Costo]])</f>
        <v>0.66666666666666663</v>
      </c>
    </row>
    <row r="119" spans="1:14" hidden="1" x14ac:dyDescent="0.3">
      <c r="A119" s="2">
        <v>46</v>
      </c>
      <c r="B119" s="2">
        <v>10</v>
      </c>
      <c r="C119" s="3" t="s">
        <v>20</v>
      </c>
      <c r="D119" s="3" t="s">
        <v>97</v>
      </c>
      <c r="E119" s="4">
        <v>20</v>
      </c>
      <c r="F119" s="4">
        <v>34</v>
      </c>
      <c r="G119" s="2">
        <v>1</v>
      </c>
      <c r="H119" s="2">
        <v>48</v>
      </c>
      <c r="I119" s="3" t="s">
        <v>8</v>
      </c>
      <c r="J119" s="8">
        <f>Tabla_cocina[[#This Row],[Precio Unitario]]*Tabla_cocina[[#This Row],[Cantidad Ordenada]]</f>
        <v>34</v>
      </c>
      <c r="K119" s="8">
        <f>Tabla_cocina[[#This Row],[Total del Pedido]]</f>
        <v>34</v>
      </c>
      <c r="L119" s="8">
        <f>Tabla_cocina[[#This Row],[Ganancia Bruta]]-Tabla_cocina[[#This Row],[Costo]]</f>
        <v>14</v>
      </c>
      <c r="M119" s="8">
        <f>Tabla_cocina[[#This Row],[Costo Unitario]]*Tabla_cocina[[#This Row],[Cantidad Ordenada]]</f>
        <v>20</v>
      </c>
      <c r="N119" s="13">
        <f>(Tabla_cocina[[#This Row],[Ganancia Neta]]/Tabla_cocina[[#This Row],[Costo]])</f>
        <v>0.7</v>
      </c>
    </row>
    <row r="120" spans="1:14" hidden="1" x14ac:dyDescent="0.3">
      <c r="A120" s="2">
        <v>46</v>
      </c>
      <c r="B120" s="2">
        <v>10</v>
      </c>
      <c r="C120" s="3" t="s">
        <v>22</v>
      </c>
      <c r="D120" s="3" t="s">
        <v>99</v>
      </c>
      <c r="E120" s="4">
        <v>14</v>
      </c>
      <c r="F120" s="4">
        <v>23</v>
      </c>
      <c r="G120" s="2">
        <v>2</v>
      </c>
      <c r="H120" s="2">
        <v>15</v>
      </c>
      <c r="I120" s="3" t="s">
        <v>6</v>
      </c>
      <c r="J120" s="8">
        <f>Tabla_cocina[[#This Row],[Precio Unitario]]*Tabla_cocina[[#This Row],[Cantidad Ordenada]]</f>
        <v>46</v>
      </c>
      <c r="K120" s="8">
        <f>Tabla_cocina[[#This Row],[Total del Pedido]]</f>
        <v>46</v>
      </c>
      <c r="L120" s="8">
        <f>Tabla_cocina[[#This Row],[Ganancia Bruta]]-Tabla_cocina[[#This Row],[Costo]]</f>
        <v>18</v>
      </c>
      <c r="M120" s="8">
        <f>Tabla_cocina[[#This Row],[Costo Unitario]]*Tabla_cocina[[#This Row],[Cantidad Ordenada]]</f>
        <v>28</v>
      </c>
      <c r="N120" s="13">
        <f>(Tabla_cocina[[#This Row],[Ganancia Neta]]/Tabla_cocina[[#This Row],[Costo]])</f>
        <v>0.6428571428571429</v>
      </c>
    </row>
    <row r="121" spans="1:14" hidden="1" x14ac:dyDescent="0.3">
      <c r="A121" s="2">
        <v>47</v>
      </c>
      <c r="B121" s="2">
        <v>18</v>
      </c>
      <c r="C121" s="3" t="s">
        <v>14</v>
      </c>
      <c r="D121" s="3" t="s">
        <v>91</v>
      </c>
      <c r="E121" s="4">
        <v>20</v>
      </c>
      <c r="F121" s="4">
        <v>33</v>
      </c>
      <c r="G121" s="2">
        <v>2</v>
      </c>
      <c r="H121" s="2">
        <v>56</v>
      </c>
      <c r="I121" s="3" t="s">
        <v>6</v>
      </c>
      <c r="J121" s="8">
        <f>Tabla_cocina[[#This Row],[Precio Unitario]]*Tabla_cocina[[#This Row],[Cantidad Ordenada]]</f>
        <v>66</v>
      </c>
      <c r="K121" s="8">
        <f>Tabla_cocina[[#This Row],[Total del Pedido]]</f>
        <v>66</v>
      </c>
      <c r="L121" s="8">
        <f>Tabla_cocina[[#This Row],[Ganancia Bruta]]-Tabla_cocina[[#This Row],[Costo]]</f>
        <v>26</v>
      </c>
      <c r="M121" s="8">
        <f>Tabla_cocina[[#This Row],[Costo Unitario]]*Tabla_cocina[[#This Row],[Cantidad Ordenada]]</f>
        <v>40</v>
      </c>
      <c r="N121" s="13">
        <f>(Tabla_cocina[[#This Row],[Ganancia Neta]]/Tabla_cocina[[#This Row],[Costo]])</f>
        <v>0.65</v>
      </c>
    </row>
    <row r="122" spans="1:14" hidden="1" x14ac:dyDescent="0.3">
      <c r="A122" s="2">
        <v>47</v>
      </c>
      <c r="B122" s="2">
        <v>18</v>
      </c>
      <c r="C122" s="3" t="s">
        <v>22</v>
      </c>
      <c r="D122" s="3" t="s">
        <v>99</v>
      </c>
      <c r="E122" s="4">
        <v>14</v>
      </c>
      <c r="F122" s="4">
        <v>23</v>
      </c>
      <c r="G122" s="2">
        <v>1</v>
      </c>
      <c r="H122" s="2">
        <v>17</v>
      </c>
      <c r="I122" s="3" t="s">
        <v>8</v>
      </c>
      <c r="J122" s="8">
        <f>Tabla_cocina[[#This Row],[Precio Unitario]]*Tabla_cocina[[#This Row],[Cantidad Ordenada]]</f>
        <v>23</v>
      </c>
      <c r="K122" s="8">
        <f>Tabla_cocina[[#This Row],[Total del Pedido]]</f>
        <v>23</v>
      </c>
      <c r="L122" s="8">
        <f>Tabla_cocina[[#This Row],[Ganancia Bruta]]-Tabla_cocina[[#This Row],[Costo]]</f>
        <v>9</v>
      </c>
      <c r="M122" s="8">
        <f>Tabla_cocina[[#This Row],[Costo Unitario]]*Tabla_cocina[[#This Row],[Cantidad Ordenada]]</f>
        <v>14</v>
      </c>
      <c r="N122" s="13">
        <f>(Tabla_cocina[[#This Row],[Ganancia Neta]]/Tabla_cocina[[#This Row],[Costo]])</f>
        <v>0.6428571428571429</v>
      </c>
    </row>
    <row r="123" spans="1:14" hidden="1" x14ac:dyDescent="0.3">
      <c r="A123" s="2">
        <v>47</v>
      </c>
      <c r="B123" s="2">
        <v>18</v>
      </c>
      <c r="C123" s="3" t="s">
        <v>21</v>
      </c>
      <c r="D123" s="3" t="s">
        <v>98</v>
      </c>
      <c r="E123" s="4">
        <v>12</v>
      </c>
      <c r="F123" s="4">
        <v>20</v>
      </c>
      <c r="G123" s="2">
        <v>1</v>
      </c>
      <c r="H123" s="2">
        <v>14</v>
      </c>
      <c r="I123" s="3" t="s">
        <v>8</v>
      </c>
      <c r="J123" s="8">
        <f>Tabla_cocina[[#This Row],[Precio Unitario]]*Tabla_cocina[[#This Row],[Cantidad Ordenada]]</f>
        <v>20</v>
      </c>
      <c r="K123" s="8">
        <f>Tabla_cocina[[#This Row],[Total del Pedido]]</f>
        <v>20</v>
      </c>
      <c r="L123" s="8">
        <f>Tabla_cocina[[#This Row],[Ganancia Bruta]]-Tabla_cocina[[#This Row],[Costo]]</f>
        <v>8</v>
      </c>
      <c r="M123" s="8">
        <f>Tabla_cocina[[#This Row],[Costo Unitario]]*Tabla_cocina[[#This Row],[Cantidad Ordenada]]</f>
        <v>12</v>
      </c>
      <c r="N123" s="13">
        <f>(Tabla_cocina[[#This Row],[Ganancia Neta]]/Tabla_cocina[[#This Row],[Costo]])</f>
        <v>0.66666666666666663</v>
      </c>
    </row>
    <row r="124" spans="1:14" hidden="1" x14ac:dyDescent="0.3">
      <c r="A124" s="2">
        <v>48</v>
      </c>
      <c r="B124" s="2">
        <v>17</v>
      </c>
      <c r="C124" s="3" t="s">
        <v>10</v>
      </c>
      <c r="D124" s="3" t="s">
        <v>87</v>
      </c>
      <c r="E124" s="4">
        <v>16</v>
      </c>
      <c r="F124" s="4">
        <v>27</v>
      </c>
      <c r="G124" s="2">
        <v>3</v>
      </c>
      <c r="H124" s="2">
        <v>37</v>
      </c>
      <c r="I124" s="3" t="s">
        <v>8</v>
      </c>
      <c r="J124" s="8">
        <f>Tabla_cocina[[#This Row],[Precio Unitario]]*Tabla_cocina[[#This Row],[Cantidad Ordenada]]</f>
        <v>81</v>
      </c>
      <c r="K124" s="8">
        <f>Tabla_cocina[[#This Row],[Total del Pedido]]</f>
        <v>81</v>
      </c>
      <c r="L124" s="8">
        <f>Tabla_cocina[[#This Row],[Ganancia Bruta]]-Tabla_cocina[[#This Row],[Costo]]</f>
        <v>33</v>
      </c>
      <c r="M124" s="8">
        <f>Tabla_cocina[[#This Row],[Costo Unitario]]*Tabla_cocina[[#This Row],[Cantidad Ordenada]]</f>
        <v>48</v>
      </c>
      <c r="N124" s="13">
        <f>(Tabla_cocina[[#This Row],[Ganancia Neta]]/Tabla_cocina[[#This Row],[Costo]])</f>
        <v>0.6875</v>
      </c>
    </row>
    <row r="125" spans="1:14" hidden="1" x14ac:dyDescent="0.3">
      <c r="A125" s="2">
        <v>48</v>
      </c>
      <c r="B125" s="2">
        <v>17</v>
      </c>
      <c r="C125" s="3" t="s">
        <v>19</v>
      </c>
      <c r="D125" s="3" t="s">
        <v>96</v>
      </c>
      <c r="E125" s="4">
        <v>13</v>
      </c>
      <c r="F125" s="4">
        <v>22</v>
      </c>
      <c r="G125" s="2">
        <v>2</v>
      </c>
      <c r="H125" s="2">
        <v>55</v>
      </c>
      <c r="I125" s="3" t="s">
        <v>6</v>
      </c>
      <c r="J125" s="8">
        <f>Tabla_cocina[[#This Row],[Precio Unitario]]*Tabla_cocina[[#This Row],[Cantidad Ordenada]]</f>
        <v>44</v>
      </c>
      <c r="K125" s="8">
        <f>Tabla_cocina[[#This Row],[Total del Pedido]]</f>
        <v>44</v>
      </c>
      <c r="L125" s="8">
        <f>Tabla_cocina[[#This Row],[Ganancia Bruta]]-Tabla_cocina[[#This Row],[Costo]]</f>
        <v>18</v>
      </c>
      <c r="M125" s="8">
        <f>Tabla_cocina[[#This Row],[Costo Unitario]]*Tabla_cocina[[#This Row],[Cantidad Ordenada]]</f>
        <v>26</v>
      </c>
      <c r="N125" s="13">
        <f>(Tabla_cocina[[#This Row],[Ganancia Neta]]/Tabla_cocina[[#This Row],[Costo]])</f>
        <v>0.69230769230769229</v>
      </c>
    </row>
    <row r="126" spans="1:14" hidden="1" x14ac:dyDescent="0.3">
      <c r="A126" s="2">
        <v>48</v>
      </c>
      <c r="B126" s="2">
        <v>17</v>
      </c>
      <c r="C126" s="3" t="s">
        <v>14</v>
      </c>
      <c r="D126" s="3" t="s">
        <v>91</v>
      </c>
      <c r="E126" s="4">
        <v>20</v>
      </c>
      <c r="F126" s="4">
        <v>33</v>
      </c>
      <c r="G126" s="2">
        <v>1</v>
      </c>
      <c r="H126" s="2">
        <v>32</v>
      </c>
      <c r="I126" s="3" t="s">
        <v>8</v>
      </c>
      <c r="J126" s="8">
        <f>Tabla_cocina[[#This Row],[Precio Unitario]]*Tabla_cocina[[#This Row],[Cantidad Ordenada]]</f>
        <v>33</v>
      </c>
      <c r="K126" s="8">
        <f>Tabla_cocina[[#This Row],[Total del Pedido]]</f>
        <v>33</v>
      </c>
      <c r="L126" s="8">
        <f>Tabla_cocina[[#This Row],[Ganancia Bruta]]-Tabla_cocina[[#This Row],[Costo]]</f>
        <v>13</v>
      </c>
      <c r="M126" s="8">
        <f>Tabla_cocina[[#This Row],[Costo Unitario]]*Tabla_cocina[[#This Row],[Cantidad Ordenada]]</f>
        <v>20</v>
      </c>
      <c r="N126" s="13">
        <f>(Tabla_cocina[[#This Row],[Ganancia Neta]]/Tabla_cocina[[#This Row],[Costo]])</f>
        <v>0.65</v>
      </c>
    </row>
    <row r="127" spans="1:14" hidden="1" x14ac:dyDescent="0.3">
      <c r="A127" s="2">
        <v>49</v>
      </c>
      <c r="B127" s="2">
        <v>8</v>
      </c>
      <c r="C127" s="3" t="s">
        <v>5</v>
      </c>
      <c r="D127" s="3" t="s">
        <v>84</v>
      </c>
      <c r="E127" s="4">
        <v>14</v>
      </c>
      <c r="F127" s="4">
        <v>24</v>
      </c>
      <c r="G127" s="2">
        <v>3</v>
      </c>
      <c r="H127" s="2">
        <v>9</v>
      </c>
      <c r="I127" s="3" t="s">
        <v>6</v>
      </c>
      <c r="J127" s="8">
        <f>Tabla_cocina[[#This Row],[Precio Unitario]]*Tabla_cocina[[#This Row],[Cantidad Ordenada]]</f>
        <v>72</v>
      </c>
      <c r="K127" s="8">
        <f>Tabla_cocina[[#This Row],[Total del Pedido]]</f>
        <v>72</v>
      </c>
      <c r="L127" s="8">
        <f>Tabla_cocina[[#This Row],[Ganancia Bruta]]-Tabla_cocina[[#This Row],[Costo]]</f>
        <v>30</v>
      </c>
      <c r="M127" s="8">
        <f>Tabla_cocina[[#This Row],[Costo Unitario]]*Tabla_cocina[[#This Row],[Cantidad Ordenada]]</f>
        <v>42</v>
      </c>
      <c r="N127" s="13">
        <f>(Tabla_cocina[[#This Row],[Ganancia Neta]]/Tabla_cocina[[#This Row],[Costo]])</f>
        <v>0.7142857142857143</v>
      </c>
    </row>
    <row r="128" spans="1:14" hidden="1" x14ac:dyDescent="0.3">
      <c r="A128" s="2">
        <v>49</v>
      </c>
      <c r="B128" s="2">
        <v>8</v>
      </c>
      <c r="C128" s="3" t="s">
        <v>18</v>
      </c>
      <c r="D128" s="3" t="s">
        <v>95</v>
      </c>
      <c r="E128" s="4">
        <v>19</v>
      </c>
      <c r="F128" s="4">
        <v>32</v>
      </c>
      <c r="G128" s="2">
        <v>3</v>
      </c>
      <c r="H128" s="2">
        <v>27</v>
      </c>
      <c r="I128" s="3" t="s">
        <v>6</v>
      </c>
      <c r="J128" s="8">
        <f>Tabla_cocina[[#This Row],[Precio Unitario]]*Tabla_cocina[[#This Row],[Cantidad Ordenada]]</f>
        <v>96</v>
      </c>
      <c r="K128" s="8">
        <f>Tabla_cocina[[#This Row],[Total del Pedido]]</f>
        <v>96</v>
      </c>
      <c r="L128" s="8">
        <f>Tabla_cocina[[#This Row],[Ganancia Bruta]]-Tabla_cocina[[#This Row],[Costo]]</f>
        <v>39</v>
      </c>
      <c r="M128" s="8">
        <f>Tabla_cocina[[#This Row],[Costo Unitario]]*Tabla_cocina[[#This Row],[Cantidad Ordenada]]</f>
        <v>57</v>
      </c>
      <c r="N128" s="13">
        <f>(Tabla_cocina[[#This Row],[Ganancia Neta]]/Tabla_cocina[[#This Row],[Costo]])</f>
        <v>0.68421052631578949</v>
      </c>
    </row>
    <row r="129" spans="1:14" hidden="1" x14ac:dyDescent="0.3">
      <c r="A129" s="2">
        <v>49</v>
      </c>
      <c r="B129" s="2">
        <v>8</v>
      </c>
      <c r="C129" s="3" t="s">
        <v>24</v>
      </c>
      <c r="D129" s="3" t="s">
        <v>101</v>
      </c>
      <c r="E129" s="4">
        <v>10</v>
      </c>
      <c r="F129" s="4">
        <v>18</v>
      </c>
      <c r="G129" s="2">
        <v>1</v>
      </c>
      <c r="H129" s="2">
        <v>45</v>
      </c>
      <c r="I129" s="3" t="s">
        <v>8</v>
      </c>
      <c r="J129" s="8">
        <f>Tabla_cocina[[#This Row],[Precio Unitario]]*Tabla_cocina[[#This Row],[Cantidad Ordenada]]</f>
        <v>18</v>
      </c>
      <c r="K129" s="8">
        <f>Tabla_cocina[[#This Row],[Total del Pedido]]</f>
        <v>18</v>
      </c>
      <c r="L129" s="8">
        <f>Tabla_cocina[[#This Row],[Ganancia Bruta]]-Tabla_cocina[[#This Row],[Costo]]</f>
        <v>8</v>
      </c>
      <c r="M129" s="8">
        <f>Tabla_cocina[[#This Row],[Costo Unitario]]*Tabla_cocina[[#This Row],[Cantidad Ordenada]]</f>
        <v>10</v>
      </c>
      <c r="N129" s="13">
        <f>(Tabla_cocina[[#This Row],[Ganancia Neta]]/Tabla_cocina[[#This Row],[Costo]])</f>
        <v>0.8</v>
      </c>
    </row>
    <row r="130" spans="1:14" hidden="1" x14ac:dyDescent="0.3">
      <c r="A130" s="2">
        <v>50</v>
      </c>
      <c r="B130" s="2">
        <v>19</v>
      </c>
      <c r="C130" s="3" t="s">
        <v>18</v>
      </c>
      <c r="D130" s="3" t="s">
        <v>95</v>
      </c>
      <c r="E130" s="4">
        <v>19</v>
      </c>
      <c r="F130" s="4">
        <v>32</v>
      </c>
      <c r="G130" s="2">
        <v>1</v>
      </c>
      <c r="H130" s="2">
        <v>6</v>
      </c>
      <c r="I130" s="3" t="s">
        <v>6</v>
      </c>
      <c r="J130" s="8">
        <f>Tabla_cocina[[#This Row],[Precio Unitario]]*Tabla_cocina[[#This Row],[Cantidad Ordenada]]</f>
        <v>32</v>
      </c>
      <c r="K130" s="8">
        <f>Tabla_cocina[[#This Row],[Total del Pedido]]</f>
        <v>32</v>
      </c>
      <c r="L130" s="8">
        <f>Tabla_cocina[[#This Row],[Ganancia Bruta]]-Tabla_cocina[[#This Row],[Costo]]</f>
        <v>13</v>
      </c>
      <c r="M130" s="8">
        <f>Tabla_cocina[[#This Row],[Costo Unitario]]*Tabla_cocina[[#This Row],[Cantidad Ordenada]]</f>
        <v>19</v>
      </c>
      <c r="N130" s="13">
        <f>(Tabla_cocina[[#This Row],[Ganancia Neta]]/Tabla_cocina[[#This Row],[Costo]])</f>
        <v>0.68421052631578949</v>
      </c>
    </row>
    <row r="131" spans="1:14" hidden="1" x14ac:dyDescent="0.3">
      <c r="A131" s="2">
        <v>50</v>
      </c>
      <c r="B131" s="2">
        <v>19</v>
      </c>
      <c r="C131" s="3" t="s">
        <v>19</v>
      </c>
      <c r="D131" s="3" t="s">
        <v>96</v>
      </c>
      <c r="E131" s="4">
        <v>13</v>
      </c>
      <c r="F131" s="4">
        <v>22</v>
      </c>
      <c r="G131" s="2">
        <v>2</v>
      </c>
      <c r="H131" s="2">
        <v>15</v>
      </c>
      <c r="I131" s="3" t="s">
        <v>6</v>
      </c>
      <c r="J131" s="8">
        <f>Tabla_cocina[[#This Row],[Precio Unitario]]*Tabla_cocina[[#This Row],[Cantidad Ordenada]]</f>
        <v>44</v>
      </c>
      <c r="K131" s="8">
        <f>Tabla_cocina[[#This Row],[Total del Pedido]]</f>
        <v>44</v>
      </c>
      <c r="L131" s="8">
        <f>Tabla_cocina[[#This Row],[Ganancia Bruta]]-Tabla_cocina[[#This Row],[Costo]]</f>
        <v>18</v>
      </c>
      <c r="M131" s="8">
        <f>Tabla_cocina[[#This Row],[Costo Unitario]]*Tabla_cocina[[#This Row],[Cantidad Ordenada]]</f>
        <v>26</v>
      </c>
      <c r="N131" s="13">
        <f>(Tabla_cocina[[#This Row],[Ganancia Neta]]/Tabla_cocina[[#This Row],[Costo]])</f>
        <v>0.69230769230769229</v>
      </c>
    </row>
    <row r="132" spans="1:14" hidden="1" x14ac:dyDescent="0.3">
      <c r="A132" s="2">
        <v>51</v>
      </c>
      <c r="B132" s="2">
        <v>12</v>
      </c>
      <c r="C132" s="3" t="s">
        <v>22</v>
      </c>
      <c r="D132" s="3" t="s">
        <v>99</v>
      </c>
      <c r="E132" s="4">
        <v>14</v>
      </c>
      <c r="F132" s="4">
        <v>23</v>
      </c>
      <c r="G132" s="2">
        <v>2</v>
      </c>
      <c r="H132" s="2">
        <v>33</v>
      </c>
      <c r="I132" s="3" t="s">
        <v>8</v>
      </c>
      <c r="J132" s="8">
        <f>Tabla_cocina[[#This Row],[Precio Unitario]]*Tabla_cocina[[#This Row],[Cantidad Ordenada]]</f>
        <v>46</v>
      </c>
      <c r="K132" s="8">
        <f>Tabla_cocina[[#This Row],[Total del Pedido]]</f>
        <v>46</v>
      </c>
      <c r="L132" s="8">
        <f>Tabla_cocina[[#This Row],[Ganancia Bruta]]-Tabla_cocina[[#This Row],[Costo]]</f>
        <v>18</v>
      </c>
      <c r="M132" s="8">
        <f>Tabla_cocina[[#This Row],[Costo Unitario]]*Tabla_cocina[[#This Row],[Cantidad Ordenada]]</f>
        <v>28</v>
      </c>
      <c r="N132" s="13">
        <f>(Tabla_cocina[[#This Row],[Ganancia Neta]]/Tabla_cocina[[#This Row],[Costo]])</f>
        <v>0.6428571428571429</v>
      </c>
    </row>
    <row r="133" spans="1:14" hidden="1" x14ac:dyDescent="0.3">
      <c r="A133" s="2">
        <v>51</v>
      </c>
      <c r="B133" s="2">
        <v>12</v>
      </c>
      <c r="C133" s="3" t="s">
        <v>14</v>
      </c>
      <c r="D133" s="3" t="s">
        <v>91</v>
      </c>
      <c r="E133" s="4">
        <v>20</v>
      </c>
      <c r="F133" s="4">
        <v>33</v>
      </c>
      <c r="G133" s="2">
        <v>3</v>
      </c>
      <c r="H133" s="2">
        <v>56</v>
      </c>
      <c r="I133" s="3" t="s">
        <v>6</v>
      </c>
      <c r="J133" s="8">
        <f>Tabla_cocina[[#This Row],[Precio Unitario]]*Tabla_cocina[[#This Row],[Cantidad Ordenada]]</f>
        <v>99</v>
      </c>
      <c r="K133" s="8">
        <f>Tabla_cocina[[#This Row],[Total del Pedido]]</f>
        <v>99</v>
      </c>
      <c r="L133" s="8">
        <f>Tabla_cocina[[#This Row],[Ganancia Bruta]]-Tabla_cocina[[#This Row],[Costo]]</f>
        <v>39</v>
      </c>
      <c r="M133" s="8">
        <f>Tabla_cocina[[#This Row],[Costo Unitario]]*Tabla_cocina[[#This Row],[Cantidad Ordenada]]</f>
        <v>60</v>
      </c>
      <c r="N133" s="13">
        <f>(Tabla_cocina[[#This Row],[Ganancia Neta]]/Tabla_cocina[[#This Row],[Costo]])</f>
        <v>0.65</v>
      </c>
    </row>
    <row r="134" spans="1:14" hidden="1" x14ac:dyDescent="0.3">
      <c r="A134" s="2">
        <v>51</v>
      </c>
      <c r="B134" s="2">
        <v>12</v>
      </c>
      <c r="C134" s="3" t="s">
        <v>19</v>
      </c>
      <c r="D134" s="3" t="s">
        <v>96</v>
      </c>
      <c r="E134" s="4">
        <v>13</v>
      </c>
      <c r="F134" s="4">
        <v>22</v>
      </c>
      <c r="G134" s="2">
        <v>2</v>
      </c>
      <c r="H134" s="2">
        <v>53</v>
      </c>
      <c r="I134" s="3" t="s">
        <v>6</v>
      </c>
      <c r="J134" s="8">
        <f>Tabla_cocina[[#This Row],[Precio Unitario]]*Tabla_cocina[[#This Row],[Cantidad Ordenada]]</f>
        <v>44</v>
      </c>
      <c r="K134" s="8">
        <f>Tabla_cocina[[#This Row],[Total del Pedido]]</f>
        <v>44</v>
      </c>
      <c r="L134" s="8">
        <f>Tabla_cocina[[#This Row],[Ganancia Bruta]]-Tabla_cocina[[#This Row],[Costo]]</f>
        <v>18</v>
      </c>
      <c r="M134" s="8">
        <f>Tabla_cocina[[#This Row],[Costo Unitario]]*Tabla_cocina[[#This Row],[Cantidad Ordenada]]</f>
        <v>26</v>
      </c>
      <c r="N134" s="13">
        <f>(Tabla_cocina[[#This Row],[Ganancia Neta]]/Tabla_cocina[[#This Row],[Costo]])</f>
        <v>0.69230769230769229</v>
      </c>
    </row>
    <row r="135" spans="1:14" hidden="1" x14ac:dyDescent="0.3">
      <c r="A135" s="2">
        <v>51</v>
      </c>
      <c r="B135" s="2">
        <v>12</v>
      </c>
      <c r="C135" s="3" t="s">
        <v>24</v>
      </c>
      <c r="D135" s="3" t="s">
        <v>101</v>
      </c>
      <c r="E135" s="4">
        <v>10</v>
      </c>
      <c r="F135" s="4">
        <v>18</v>
      </c>
      <c r="G135" s="2">
        <v>2</v>
      </c>
      <c r="H135" s="2">
        <v>22</v>
      </c>
      <c r="I135" s="3" t="s">
        <v>6</v>
      </c>
      <c r="J135" s="8">
        <f>Tabla_cocina[[#This Row],[Precio Unitario]]*Tabla_cocina[[#This Row],[Cantidad Ordenada]]</f>
        <v>36</v>
      </c>
      <c r="K135" s="8">
        <f>Tabla_cocina[[#This Row],[Total del Pedido]]</f>
        <v>36</v>
      </c>
      <c r="L135" s="8">
        <f>Tabla_cocina[[#This Row],[Ganancia Bruta]]-Tabla_cocina[[#This Row],[Costo]]</f>
        <v>16</v>
      </c>
      <c r="M135" s="8">
        <f>Tabla_cocina[[#This Row],[Costo Unitario]]*Tabla_cocina[[#This Row],[Cantidad Ordenada]]</f>
        <v>20</v>
      </c>
      <c r="N135" s="13">
        <f>(Tabla_cocina[[#This Row],[Ganancia Neta]]/Tabla_cocina[[#This Row],[Costo]])</f>
        <v>0.8</v>
      </c>
    </row>
    <row r="136" spans="1:14" hidden="1" x14ac:dyDescent="0.3">
      <c r="A136" s="2">
        <v>52</v>
      </c>
      <c r="B136" s="2">
        <v>7</v>
      </c>
      <c r="C136" s="3" t="s">
        <v>14</v>
      </c>
      <c r="D136" s="3" t="s">
        <v>91</v>
      </c>
      <c r="E136" s="4">
        <v>20</v>
      </c>
      <c r="F136" s="4">
        <v>33</v>
      </c>
      <c r="G136" s="2">
        <v>3</v>
      </c>
      <c r="H136" s="2">
        <v>13</v>
      </c>
      <c r="I136" s="3" t="s">
        <v>6</v>
      </c>
      <c r="J136" s="8">
        <f>Tabla_cocina[[#This Row],[Precio Unitario]]*Tabla_cocina[[#This Row],[Cantidad Ordenada]]</f>
        <v>99</v>
      </c>
      <c r="K136" s="8">
        <f>Tabla_cocina[[#This Row],[Total del Pedido]]</f>
        <v>99</v>
      </c>
      <c r="L136" s="8">
        <f>Tabla_cocina[[#This Row],[Ganancia Bruta]]-Tabla_cocina[[#This Row],[Costo]]</f>
        <v>39</v>
      </c>
      <c r="M136" s="8">
        <f>Tabla_cocina[[#This Row],[Costo Unitario]]*Tabla_cocina[[#This Row],[Cantidad Ordenada]]</f>
        <v>60</v>
      </c>
      <c r="N136" s="13">
        <f>(Tabla_cocina[[#This Row],[Ganancia Neta]]/Tabla_cocina[[#This Row],[Costo]])</f>
        <v>0.65</v>
      </c>
    </row>
    <row r="137" spans="1:14" hidden="1" x14ac:dyDescent="0.3">
      <c r="A137" s="2">
        <v>52</v>
      </c>
      <c r="B137" s="2">
        <v>7</v>
      </c>
      <c r="C137" s="3" t="s">
        <v>9</v>
      </c>
      <c r="D137" s="3" t="s">
        <v>86</v>
      </c>
      <c r="E137" s="4">
        <v>19</v>
      </c>
      <c r="F137" s="4">
        <v>31</v>
      </c>
      <c r="G137" s="2">
        <v>2</v>
      </c>
      <c r="H137" s="2">
        <v>17</v>
      </c>
      <c r="I137" s="3" t="s">
        <v>8</v>
      </c>
      <c r="J137" s="8">
        <f>Tabla_cocina[[#This Row],[Precio Unitario]]*Tabla_cocina[[#This Row],[Cantidad Ordenada]]</f>
        <v>62</v>
      </c>
      <c r="K137" s="8">
        <f>Tabla_cocina[[#This Row],[Total del Pedido]]</f>
        <v>62</v>
      </c>
      <c r="L137" s="8">
        <f>Tabla_cocina[[#This Row],[Ganancia Bruta]]-Tabla_cocina[[#This Row],[Costo]]</f>
        <v>24</v>
      </c>
      <c r="M137" s="8">
        <f>Tabla_cocina[[#This Row],[Costo Unitario]]*Tabla_cocina[[#This Row],[Cantidad Ordenada]]</f>
        <v>38</v>
      </c>
      <c r="N137" s="13">
        <f>(Tabla_cocina[[#This Row],[Ganancia Neta]]/Tabla_cocina[[#This Row],[Costo]])</f>
        <v>0.63157894736842102</v>
      </c>
    </row>
    <row r="138" spans="1:14" hidden="1" x14ac:dyDescent="0.3">
      <c r="A138" s="2">
        <v>52</v>
      </c>
      <c r="B138" s="2">
        <v>7</v>
      </c>
      <c r="C138" s="3" t="s">
        <v>20</v>
      </c>
      <c r="D138" s="3" t="s">
        <v>97</v>
      </c>
      <c r="E138" s="4">
        <v>20</v>
      </c>
      <c r="F138" s="4">
        <v>34</v>
      </c>
      <c r="G138" s="2">
        <v>3</v>
      </c>
      <c r="H138" s="2">
        <v>32</v>
      </c>
      <c r="I138" s="3" t="s">
        <v>6</v>
      </c>
      <c r="J138" s="8">
        <f>Tabla_cocina[[#This Row],[Precio Unitario]]*Tabla_cocina[[#This Row],[Cantidad Ordenada]]</f>
        <v>102</v>
      </c>
      <c r="K138" s="8">
        <f>Tabla_cocina[[#This Row],[Total del Pedido]]</f>
        <v>102</v>
      </c>
      <c r="L138" s="8">
        <f>Tabla_cocina[[#This Row],[Ganancia Bruta]]-Tabla_cocina[[#This Row],[Costo]]</f>
        <v>42</v>
      </c>
      <c r="M138" s="8">
        <f>Tabla_cocina[[#This Row],[Costo Unitario]]*Tabla_cocina[[#This Row],[Cantidad Ordenada]]</f>
        <v>60</v>
      </c>
      <c r="N138" s="13">
        <f>(Tabla_cocina[[#This Row],[Ganancia Neta]]/Tabla_cocina[[#This Row],[Costo]])</f>
        <v>0.7</v>
      </c>
    </row>
    <row r="139" spans="1:14" hidden="1" x14ac:dyDescent="0.3">
      <c r="A139" s="2">
        <v>53</v>
      </c>
      <c r="B139" s="2">
        <v>16</v>
      </c>
      <c r="C139" s="3" t="s">
        <v>22</v>
      </c>
      <c r="D139" s="3" t="s">
        <v>99</v>
      </c>
      <c r="E139" s="4">
        <v>14</v>
      </c>
      <c r="F139" s="4">
        <v>23</v>
      </c>
      <c r="G139" s="2">
        <v>3</v>
      </c>
      <c r="H139" s="2">
        <v>47</v>
      </c>
      <c r="I139" s="3" t="s">
        <v>8</v>
      </c>
      <c r="J139" s="8">
        <f>Tabla_cocina[[#This Row],[Precio Unitario]]*Tabla_cocina[[#This Row],[Cantidad Ordenada]]</f>
        <v>69</v>
      </c>
      <c r="K139" s="8">
        <f>Tabla_cocina[[#This Row],[Total del Pedido]]</f>
        <v>69</v>
      </c>
      <c r="L139" s="8">
        <f>Tabla_cocina[[#This Row],[Ganancia Bruta]]-Tabla_cocina[[#This Row],[Costo]]</f>
        <v>27</v>
      </c>
      <c r="M139" s="8">
        <f>Tabla_cocina[[#This Row],[Costo Unitario]]*Tabla_cocina[[#This Row],[Cantidad Ordenada]]</f>
        <v>42</v>
      </c>
      <c r="N139" s="13">
        <f>(Tabla_cocina[[#This Row],[Ganancia Neta]]/Tabla_cocina[[#This Row],[Costo]])</f>
        <v>0.6428571428571429</v>
      </c>
    </row>
    <row r="140" spans="1:14" hidden="1" x14ac:dyDescent="0.3">
      <c r="A140" s="2">
        <v>53</v>
      </c>
      <c r="B140" s="2">
        <v>16</v>
      </c>
      <c r="C140" s="3" t="s">
        <v>7</v>
      </c>
      <c r="D140" s="3" t="s">
        <v>85</v>
      </c>
      <c r="E140" s="4">
        <v>18</v>
      </c>
      <c r="F140" s="4">
        <v>30</v>
      </c>
      <c r="G140" s="2">
        <v>3</v>
      </c>
      <c r="H140" s="2">
        <v>39</v>
      </c>
      <c r="I140" s="3" t="s">
        <v>8</v>
      </c>
      <c r="J140" s="8">
        <f>Tabla_cocina[[#This Row],[Precio Unitario]]*Tabla_cocina[[#This Row],[Cantidad Ordenada]]</f>
        <v>90</v>
      </c>
      <c r="K140" s="8">
        <f>Tabla_cocina[[#This Row],[Total del Pedido]]</f>
        <v>90</v>
      </c>
      <c r="L140" s="8">
        <f>Tabla_cocina[[#This Row],[Ganancia Bruta]]-Tabla_cocina[[#This Row],[Costo]]</f>
        <v>36</v>
      </c>
      <c r="M140" s="8">
        <f>Tabla_cocina[[#This Row],[Costo Unitario]]*Tabla_cocina[[#This Row],[Cantidad Ordenada]]</f>
        <v>54</v>
      </c>
      <c r="N140" s="13">
        <f>(Tabla_cocina[[#This Row],[Ganancia Neta]]/Tabla_cocina[[#This Row],[Costo]])</f>
        <v>0.66666666666666663</v>
      </c>
    </row>
    <row r="141" spans="1:14" hidden="1" x14ac:dyDescent="0.3">
      <c r="A141" s="2">
        <v>53</v>
      </c>
      <c r="B141" s="2">
        <v>16</v>
      </c>
      <c r="C141" s="3" t="s">
        <v>12</v>
      </c>
      <c r="D141" s="3" t="s">
        <v>89</v>
      </c>
      <c r="E141" s="4">
        <v>22</v>
      </c>
      <c r="F141" s="4">
        <v>36</v>
      </c>
      <c r="G141" s="2">
        <v>3</v>
      </c>
      <c r="H141" s="2">
        <v>26</v>
      </c>
      <c r="I141" s="3" t="s">
        <v>6</v>
      </c>
      <c r="J141" s="8">
        <f>Tabla_cocina[[#This Row],[Precio Unitario]]*Tabla_cocina[[#This Row],[Cantidad Ordenada]]</f>
        <v>108</v>
      </c>
      <c r="K141" s="8">
        <f>Tabla_cocina[[#This Row],[Total del Pedido]]</f>
        <v>108</v>
      </c>
      <c r="L141" s="8">
        <f>Tabla_cocina[[#This Row],[Ganancia Bruta]]-Tabla_cocina[[#This Row],[Costo]]</f>
        <v>42</v>
      </c>
      <c r="M141" s="8">
        <f>Tabla_cocina[[#This Row],[Costo Unitario]]*Tabla_cocina[[#This Row],[Cantidad Ordenada]]</f>
        <v>66</v>
      </c>
      <c r="N141" s="13">
        <f>(Tabla_cocina[[#This Row],[Ganancia Neta]]/Tabla_cocina[[#This Row],[Costo]])</f>
        <v>0.63636363636363635</v>
      </c>
    </row>
    <row r="142" spans="1:14" hidden="1" x14ac:dyDescent="0.3">
      <c r="A142" s="2">
        <v>54</v>
      </c>
      <c r="B142" s="2">
        <v>6</v>
      </c>
      <c r="C142" s="3" t="s">
        <v>17</v>
      </c>
      <c r="D142" s="3" t="s">
        <v>94</v>
      </c>
      <c r="E142" s="4">
        <v>21</v>
      </c>
      <c r="F142" s="4">
        <v>35</v>
      </c>
      <c r="G142" s="2">
        <v>3</v>
      </c>
      <c r="H142" s="2">
        <v>47</v>
      </c>
      <c r="I142" s="3" t="s">
        <v>6</v>
      </c>
      <c r="J142" s="8">
        <f>Tabla_cocina[[#This Row],[Precio Unitario]]*Tabla_cocina[[#This Row],[Cantidad Ordenada]]</f>
        <v>105</v>
      </c>
      <c r="K142" s="8">
        <f>Tabla_cocina[[#This Row],[Total del Pedido]]</f>
        <v>105</v>
      </c>
      <c r="L142" s="8">
        <f>Tabla_cocina[[#This Row],[Ganancia Bruta]]-Tabla_cocina[[#This Row],[Costo]]</f>
        <v>42</v>
      </c>
      <c r="M142" s="8">
        <f>Tabla_cocina[[#This Row],[Costo Unitario]]*Tabla_cocina[[#This Row],[Cantidad Ordenada]]</f>
        <v>63</v>
      </c>
      <c r="N142" s="13">
        <f>(Tabla_cocina[[#This Row],[Ganancia Neta]]/Tabla_cocina[[#This Row],[Costo]])</f>
        <v>0.66666666666666663</v>
      </c>
    </row>
    <row r="143" spans="1:14" hidden="1" x14ac:dyDescent="0.3">
      <c r="A143" s="2">
        <v>54</v>
      </c>
      <c r="B143" s="2">
        <v>6</v>
      </c>
      <c r="C143" s="3" t="s">
        <v>9</v>
      </c>
      <c r="D143" s="3" t="s">
        <v>86</v>
      </c>
      <c r="E143" s="4">
        <v>19</v>
      </c>
      <c r="F143" s="4">
        <v>31</v>
      </c>
      <c r="G143" s="2">
        <v>1</v>
      </c>
      <c r="H143" s="2">
        <v>55</v>
      </c>
      <c r="I143" s="3" t="s">
        <v>8</v>
      </c>
      <c r="J143" s="8">
        <f>Tabla_cocina[[#This Row],[Precio Unitario]]*Tabla_cocina[[#This Row],[Cantidad Ordenada]]</f>
        <v>31</v>
      </c>
      <c r="K143" s="8">
        <f>Tabla_cocina[[#This Row],[Total del Pedido]]</f>
        <v>31</v>
      </c>
      <c r="L143" s="8">
        <f>Tabla_cocina[[#This Row],[Ganancia Bruta]]-Tabla_cocina[[#This Row],[Costo]]</f>
        <v>12</v>
      </c>
      <c r="M143" s="8">
        <f>Tabla_cocina[[#This Row],[Costo Unitario]]*Tabla_cocina[[#This Row],[Cantidad Ordenada]]</f>
        <v>19</v>
      </c>
      <c r="N143" s="13">
        <f>(Tabla_cocina[[#This Row],[Ganancia Neta]]/Tabla_cocina[[#This Row],[Costo]])</f>
        <v>0.63157894736842102</v>
      </c>
    </row>
    <row r="144" spans="1:14" hidden="1" x14ac:dyDescent="0.3">
      <c r="A144" s="2">
        <v>54</v>
      </c>
      <c r="B144" s="2">
        <v>6</v>
      </c>
      <c r="C144" s="3" t="s">
        <v>24</v>
      </c>
      <c r="D144" s="3" t="s">
        <v>101</v>
      </c>
      <c r="E144" s="4">
        <v>10</v>
      </c>
      <c r="F144" s="4">
        <v>18</v>
      </c>
      <c r="G144" s="2">
        <v>1</v>
      </c>
      <c r="H144" s="2">
        <v>55</v>
      </c>
      <c r="I144" s="3" t="s">
        <v>8</v>
      </c>
      <c r="J144" s="8">
        <f>Tabla_cocina[[#This Row],[Precio Unitario]]*Tabla_cocina[[#This Row],[Cantidad Ordenada]]</f>
        <v>18</v>
      </c>
      <c r="K144" s="8">
        <f>Tabla_cocina[[#This Row],[Total del Pedido]]</f>
        <v>18</v>
      </c>
      <c r="L144" s="8">
        <f>Tabla_cocina[[#This Row],[Ganancia Bruta]]-Tabla_cocina[[#This Row],[Costo]]</f>
        <v>8</v>
      </c>
      <c r="M144" s="8">
        <f>Tabla_cocina[[#This Row],[Costo Unitario]]*Tabla_cocina[[#This Row],[Cantidad Ordenada]]</f>
        <v>10</v>
      </c>
      <c r="N144" s="13">
        <f>(Tabla_cocina[[#This Row],[Ganancia Neta]]/Tabla_cocina[[#This Row],[Costo]])</f>
        <v>0.8</v>
      </c>
    </row>
    <row r="145" spans="1:14" hidden="1" x14ac:dyDescent="0.3">
      <c r="A145" s="2">
        <v>54</v>
      </c>
      <c r="B145" s="2">
        <v>6</v>
      </c>
      <c r="C145" s="3" t="s">
        <v>14</v>
      </c>
      <c r="D145" s="3" t="s">
        <v>91</v>
      </c>
      <c r="E145" s="4">
        <v>20</v>
      </c>
      <c r="F145" s="4">
        <v>33</v>
      </c>
      <c r="G145" s="2">
        <v>1</v>
      </c>
      <c r="H145" s="2">
        <v>46</v>
      </c>
      <c r="I145" s="3" t="s">
        <v>8</v>
      </c>
      <c r="J145" s="8">
        <f>Tabla_cocina[[#This Row],[Precio Unitario]]*Tabla_cocina[[#This Row],[Cantidad Ordenada]]</f>
        <v>33</v>
      </c>
      <c r="K145" s="8">
        <f>Tabla_cocina[[#This Row],[Total del Pedido]]</f>
        <v>33</v>
      </c>
      <c r="L145" s="8">
        <f>Tabla_cocina[[#This Row],[Ganancia Bruta]]-Tabla_cocina[[#This Row],[Costo]]</f>
        <v>13</v>
      </c>
      <c r="M145" s="8">
        <f>Tabla_cocina[[#This Row],[Costo Unitario]]*Tabla_cocina[[#This Row],[Cantidad Ordenada]]</f>
        <v>20</v>
      </c>
      <c r="N145" s="13">
        <f>(Tabla_cocina[[#This Row],[Ganancia Neta]]/Tabla_cocina[[#This Row],[Costo]])</f>
        <v>0.65</v>
      </c>
    </row>
    <row r="146" spans="1:14" hidden="1" x14ac:dyDescent="0.3">
      <c r="A146" s="2">
        <v>55</v>
      </c>
      <c r="B146" s="2">
        <v>20</v>
      </c>
      <c r="C146" s="3" t="s">
        <v>14</v>
      </c>
      <c r="D146" s="3" t="s">
        <v>91</v>
      </c>
      <c r="E146" s="4">
        <v>20</v>
      </c>
      <c r="F146" s="4">
        <v>33</v>
      </c>
      <c r="G146" s="2">
        <v>3</v>
      </c>
      <c r="H146" s="2">
        <v>27</v>
      </c>
      <c r="I146" s="3" t="s">
        <v>8</v>
      </c>
      <c r="J146" s="8">
        <f>Tabla_cocina[[#This Row],[Precio Unitario]]*Tabla_cocina[[#This Row],[Cantidad Ordenada]]</f>
        <v>99</v>
      </c>
      <c r="K146" s="8">
        <f>Tabla_cocina[[#This Row],[Total del Pedido]]</f>
        <v>99</v>
      </c>
      <c r="L146" s="8">
        <f>Tabla_cocina[[#This Row],[Ganancia Bruta]]-Tabla_cocina[[#This Row],[Costo]]</f>
        <v>39</v>
      </c>
      <c r="M146" s="8">
        <f>Tabla_cocina[[#This Row],[Costo Unitario]]*Tabla_cocina[[#This Row],[Cantidad Ordenada]]</f>
        <v>60</v>
      </c>
      <c r="N146" s="13">
        <f>(Tabla_cocina[[#This Row],[Ganancia Neta]]/Tabla_cocina[[#This Row],[Costo]])</f>
        <v>0.65</v>
      </c>
    </row>
    <row r="147" spans="1:14" hidden="1" x14ac:dyDescent="0.3">
      <c r="A147" s="2">
        <v>55</v>
      </c>
      <c r="B147" s="2">
        <v>20</v>
      </c>
      <c r="C147" s="3" t="s">
        <v>5</v>
      </c>
      <c r="D147" s="3" t="s">
        <v>84</v>
      </c>
      <c r="E147" s="4">
        <v>14</v>
      </c>
      <c r="F147" s="4">
        <v>24</v>
      </c>
      <c r="G147" s="2">
        <v>1</v>
      </c>
      <c r="H147" s="2">
        <v>5</v>
      </c>
      <c r="I147" s="3" t="s">
        <v>6</v>
      </c>
      <c r="J147" s="8">
        <f>Tabla_cocina[[#This Row],[Precio Unitario]]*Tabla_cocina[[#This Row],[Cantidad Ordenada]]</f>
        <v>24</v>
      </c>
      <c r="K147" s="8">
        <f>Tabla_cocina[[#This Row],[Total del Pedido]]</f>
        <v>24</v>
      </c>
      <c r="L147" s="8">
        <f>Tabla_cocina[[#This Row],[Ganancia Bruta]]-Tabla_cocina[[#This Row],[Costo]]</f>
        <v>10</v>
      </c>
      <c r="M147" s="8">
        <f>Tabla_cocina[[#This Row],[Costo Unitario]]*Tabla_cocina[[#This Row],[Cantidad Ordenada]]</f>
        <v>14</v>
      </c>
      <c r="N147" s="13">
        <f>(Tabla_cocina[[#This Row],[Ganancia Neta]]/Tabla_cocina[[#This Row],[Costo]])</f>
        <v>0.7142857142857143</v>
      </c>
    </row>
    <row r="148" spans="1:14" hidden="1" x14ac:dyDescent="0.3">
      <c r="A148" s="2">
        <v>55</v>
      </c>
      <c r="B148" s="2">
        <v>20</v>
      </c>
      <c r="C148" s="3" t="s">
        <v>12</v>
      </c>
      <c r="D148" s="3" t="s">
        <v>89</v>
      </c>
      <c r="E148" s="4">
        <v>22</v>
      </c>
      <c r="F148" s="4">
        <v>36</v>
      </c>
      <c r="G148" s="2">
        <v>1</v>
      </c>
      <c r="H148" s="2">
        <v>51</v>
      </c>
      <c r="I148" s="3" t="s">
        <v>8</v>
      </c>
      <c r="J148" s="8">
        <f>Tabla_cocina[[#This Row],[Precio Unitario]]*Tabla_cocina[[#This Row],[Cantidad Ordenada]]</f>
        <v>36</v>
      </c>
      <c r="K148" s="8">
        <f>Tabla_cocina[[#This Row],[Total del Pedido]]</f>
        <v>36</v>
      </c>
      <c r="L148" s="8">
        <f>Tabla_cocina[[#This Row],[Ganancia Bruta]]-Tabla_cocina[[#This Row],[Costo]]</f>
        <v>14</v>
      </c>
      <c r="M148" s="8">
        <f>Tabla_cocina[[#This Row],[Costo Unitario]]*Tabla_cocina[[#This Row],[Cantidad Ordenada]]</f>
        <v>22</v>
      </c>
      <c r="N148" s="13">
        <f>(Tabla_cocina[[#This Row],[Ganancia Neta]]/Tabla_cocina[[#This Row],[Costo]])</f>
        <v>0.63636363636363635</v>
      </c>
    </row>
    <row r="149" spans="1:14" hidden="1" x14ac:dyDescent="0.3">
      <c r="A149" s="2">
        <v>55</v>
      </c>
      <c r="B149" s="2">
        <v>20</v>
      </c>
      <c r="C149" s="3" t="s">
        <v>18</v>
      </c>
      <c r="D149" s="3" t="s">
        <v>95</v>
      </c>
      <c r="E149" s="4">
        <v>19</v>
      </c>
      <c r="F149" s="4">
        <v>32</v>
      </c>
      <c r="G149" s="2">
        <v>3</v>
      </c>
      <c r="H149" s="2">
        <v>13</v>
      </c>
      <c r="I149" s="3" t="s">
        <v>6</v>
      </c>
      <c r="J149" s="8">
        <f>Tabla_cocina[[#This Row],[Precio Unitario]]*Tabla_cocina[[#This Row],[Cantidad Ordenada]]</f>
        <v>96</v>
      </c>
      <c r="K149" s="8">
        <f>Tabla_cocina[[#This Row],[Total del Pedido]]</f>
        <v>96</v>
      </c>
      <c r="L149" s="8">
        <f>Tabla_cocina[[#This Row],[Ganancia Bruta]]-Tabla_cocina[[#This Row],[Costo]]</f>
        <v>39</v>
      </c>
      <c r="M149" s="8">
        <f>Tabla_cocina[[#This Row],[Costo Unitario]]*Tabla_cocina[[#This Row],[Cantidad Ordenada]]</f>
        <v>57</v>
      </c>
      <c r="N149" s="13">
        <f>(Tabla_cocina[[#This Row],[Ganancia Neta]]/Tabla_cocina[[#This Row],[Costo]])</f>
        <v>0.68421052631578949</v>
      </c>
    </row>
    <row r="150" spans="1:14" hidden="1" x14ac:dyDescent="0.3">
      <c r="A150" s="2">
        <v>56</v>
      </c>
      <c r="B150" s="2">
        <v>1</v>
      </c>
      <c r="C150" s="3" t="s">
        <v>13</v>
      </c>
      <c r="D150" s="3" t="s">
        <v>90</v>
      </c>
      <c r="E150" s="4">
        <v>17</v>
      </c>
      <c r="F150" s="4">
        <v>29</v>
      </c>
      <c r="G150" s="2">
        <v>1</v>
      </c>
      <c r="H150" s="2">
        <v>38</v>
      </c>
      <c r="I150" s="3" t="s">
        <v>6</v>
      </c>
      <c r="J150" s="8">
        <f>Tabla_cocina[[#This Row],[Precio Unitario]]*Tabla_cocina[[#This Row],[Cantidad Ordenada]]</f>
        <v>29</v>
      </c>
      <c r="K150" s="8">
        <f>Tabla_cocina[[#This Row],[Total del Pedido]]</f>
        <v>29</v>
      </c>
      <c r="L150" s="8">
        <f>Tabla_cocina[[#This Row],[Ganancia Bruta]]-Tabla_cocina[[#This Row],[Costo]]</f>
        <v>12</v>
      </c>
      <c r="M150" s="8">
        <f>Tabla_cocina[[#This Row],[Costo Unitario]]*Tabla_cocina[[#This Row],[Cantidad Ordenada]]</f>
        <v>17</v>
      </c>
      <c r="N150" s="13">
        <f>(Tabla_cocina[[#This Row],[Ganancia Neta]]/Tabla_cocina[[#This Row],[Costo]])</f>
        <v>0.70588235294117652</v>
      </c>
    </row>
    <row r="151" spans="1:14" hidden="1" x14ac:dyDescent="0.3">
      <c r="A151" s="2">
        <v>56</v>
      </c>
      <c r="B151" s="2">
        <v>1</v>
      </c>
      <c r="C151" s="3" t="s">
        <v>16</v>
      </c>
      <c r="D151" s="3" t="s">
        <v>93</v>
      </c>
      <c r="E151" s="4">
        <v>11</v>
      </c>
      <c r="F151" s="4">
        <v>19</v>
      </c>
      <c r="G151" s="2">
        <v>1</v>
      </c>
      <c r="H151" s="2">
        <v>40</v>
      </c>
      <c r="I151" s="3" t="s">
        <v>8</v>
      </c>
      <c r="J151" s="8">
        <f>Tabla_cocina[[#This Row],[Precio Unitario]]*Tabla_cocina[[#This Row],[Cantidad Ordenada]]</f>
        <v>19</v>
      </c>
      <c r="K151" s="8">
        <f>Tabla_cocina[[#This Row],[Total del Pedido]]</f>
        <v>19</v>
      </c>
      <c r="L151" s="8">
        <f>Tabla_cocina[[#This Row],[Ganancia Bruta]]-Tabla_cocina[[#This Row],[Costo]]</f>
        <v>8</v>
      </c>
      <c r="M151" s="8">
        <f>Tabla_cocina[[#This Row],[Costo Unitario]]*Tabla_cocina[[#This Row],[Cantidad Ordenada]]</f>
        <v>11</v>
      </c>
      <c r="N151" s="13">
        <f>(Tabla_cocina[[#This Row],[Ganancia Neta]]/Tabla_cocina[[#This Row],[Costo]])</f>
        <v>0.72727272727272729</v>
      </c>
    </row>
    <row r="152" spans="1:14" hidden="1" x14ac:dyDescent="0.3">
      <c r="A152" s="2">
        <v>57</v>
      </c>
      <c r="B152" s="2">
        <v>18</v>
      </c>
      <c r="C152" s="3" t="s">
        <v>17</v>
      </c>
      <c r="D152" s="3" t="s">
        <v>94</v>
      </c>
      <c r="E152" s="4">
        <v>21</v>
      </c>
      <c r="F152" s="4">
        <v>35</v>
      </c>
      <c r="G152" s="2">
        <v>1</v>
      </c>
      <c r="H152" s="2">
        <v>21</v>
      </c>
      <c r="I152" s="3" t="s">
        <v>8</v>
      </c>
      <c r="J152" s="8">
        <f>Tabla_cocina[[#This Row],[Precio Unitario]]*Tabla_cocina[[#This Row],[Cantidad Ordenada]]</f>
        <v>35</v>
      </c>
      <c r="K152" s="8">
        <f>Tabla_cocina[[#This Row],[Total del Pedido]]</f>
        <v>35</v>
      </c>
      <c r="L152" s="8">
        <f>Tabla_cocina[[#This Row],[Ganancia Bruta]]-Tabla_cocina[[#This Row],[Costo]]</f>
        <v>14</v>
      </c>
      <c r="M152" s="8">
        <f>Tabla_cocina[[#This Row],[Costo Unitario]]*Tabla_cocina[[#This Row],[Cantidad Ordenada]]</f>
        <v>21</v>
      </c>
      <c r="N152" s="13">
        <f>(Tabla_cocina[[#This Row],[Ganancia Neta]]/Tabla_cocina[[#This Row],[Costo]])</f>
        <v>0.66666666666666663</v>
      </c>
    </row>
    <row r="153" spans="1:14" hidden="1" x14ac:dyDescent="0.3">
      <c r="A153" s="2">
        <v>57</v>
      </c>
      <c r="B153" s="2">
        <v>18</v>
      </c>
      <c r="C153" s="3" t="s">
        <v>11</v>
      </c>
      <c r="D153" s="3" t="s">
        <v>88</v>
      </c>
      <c r="E153" s="4">
        <v>25</v>
      </c>
      <c r="F153" s="4">
        <v>40</v>
      </c>
      <c r="G153" s="2">
        <v>1</v>
      </c>
      <c r="H153" s="2">
        <v>30</v>
      </c>
      <c r="I153" s="3" t="s">
        <v>8</v>
      </c>
      <c r="J153" s="8">
        <f>Tabla_cocina[[#This Row],[Precio Unitario]]*Tabla_cocina[[#This Row],[Cantidad Ordenada]]</f>
        <v>40</v>
      </c>
      <c r="K153" s="8">
        <f>Tabla_cocina[[#This Row],[Total del Pedido]]</f>
        <v>40</v>
      </c>
      <c r="L153" s="8">
        <f>Tabla_cocina[[#This Row],[Ganancia Bruta]]-Tabla_cocina[[#This Row],[Costo]]</f>
        <v>15</v>
      </c>
      <c r="M153" s="8">
        <f>Tabla_cocina[[#This Row],[Costo Unitario]]*Tabla_cocina[[#This Row],[Cantidad Ordenada]]</f>
        <v>25</v>
      </c>
      <c r="N153" s="13">
        <f>(Tabla_cocina[[#This Row],[Ganancia Neta]]/Tabla_cocina[[#This Row],[Costo]])</f>
        <v>0.6</v>
      </c>
    </row>
    <row r="154" spans="1:14" hidden="1" x14ac:dyDescent="0.3">
      <c r="A154" s="2">
        <v>57</v>
      </c>
      <c r="B154" s="2">
        <v>18</v>
      </c>
      <c r="C154" s="3" t="s">
        <v>19</v>
      </c>
      <c r="D154" s="3" t="s">
        <v>96</v>
      </c>
      <c r="E154" s="4">
        <v>13</v>
      </c>
      <c r="F154" s="4">
        <v>22</v>
      </c>
      <c r="G154" s="2">
        <v>1</v>
      </c>
      <c r="H154" s="2">
        <v>10</v>
      </c>
      <c r="I154" s="3" t="s">
        <v>6</v>
      </c>
      <c r="J154" s="8">
        <f>Tabla_cocina[[#This Row],[Precio Unitario]]*Tabla_cocina[[#This Row],[Cantidad Ordenada]]</f>
        <v>22</v>
      </c>
      <c r="K154" s="8">
        <f>Tabla_cocina[[#This Row],[Total del Pedido]]</f>
        <v>22</v>
      </c>
      <c r="L154" s="8">
        <f>Tabla_cocina[[#This Row],[Ganancia Bruta]]-Tabla_cocina[[#This Row],[Costo]]</f>
        <v>9</v>
      </c>
      <c r="M154" s="8">
        <f>Tabla_cocina[[#This Row],[Costo Unitario]]*Tabla_cocina[[#This Row],[Cantidad Ordenada]]</f>
        <v>13</v>
      </c>
      <c r="N154" s="13">
        <f>(Tabla_cocina[[#This Row],[Ganancia Neta]]/Tabla_cocina[[#This Row],[Costo]])</f>
        <v>0.69230769230769229</v>
      </c>
    </row>
    <row r="155" spans="1:14" hidden="1" x14ac:dyDescent="0.3">
      <c r="A155" s="2">
        <v>57</v>
      </c>
      <c r="B155" s="2">
        <v>18</v>
      </c>
      <c r="C155" s="3" t="s">
        <v>12</v>
      </c>
      <c r="D155" s="3" t="s">
        <v>89</v>
      </c>
      <c r="E155" s="4">
        <v>22</v>
      </c>
      <c r="F155" s="4">
        <v>36</v>
      </c>
      <c r="G155" s="2">
        <v>2</v>
      </c>
      <c r="H155" s="2">
        <v>7</v>
      </c>
      <c r="I155" s="3" t="s">
        <v>8</v>
      </c>
      <c r="J155" s="8">
        <f>Tabla_cocina[[#This Row],[Precio Unitario]]*Tabla_cocina[[#This Row],[Cantidad Ordenada]]</f>
        <v>72</v>
      </c>
      <c r="K155" s="8">
        <f>Tabla_cocina[[#This Row],[Total del Pedido]]</f>
        <v>72</v>
      </c>
      <c r="L155" s="8">
        <f>Tabla_cocina[[#This Row],[Ganancia Bruta]]-Tabla_cocina[[#This Row],[Costo]]</f>
        <v>28</v>
      </c>
      <c r="M155" s="8">
        <f>Tabla_cocina[[#This Row],[Costo Unitario]]*Tabla_cocina[[#This Row],[Cantidad Ordenada]]</f>
        <v>44</v>
      </c>
      <c r="N155" s="13">
        <f>(Tabla_cocina[[#This Row],[Ganancia Neta]]/Tabla_cocina[[#This Row],[Costo]])</f>
        <v>0.63636363636363635</v>
      </c>
    </row>
    <row r="156" spans="1:14" hidden="1" x14ac:dyDescent="0.3">
      <c r="A156" s="2">
        <v>58</v>
      </c>
      <c r="B156" s="2">
        <v>8</v>
      </c>
      <c r="C156" s="3" t="s">
        <v>19</v>
      </c>
      <c r="D156" s="3" t="s">
        <v>96</v>
      </c>
      <c r="E156" s="4">
        <v>13</v>
      </c>
      <c r="F156" s="4">
        <v>22</v>
      </c>
      <c r="G156" s="2">
        <v>1</v>
      </c>
      <c r="H156" s="2">
        <v>17</v>
      </c>
      <c r="I156" s="3" t="s">
        <v>8</v>
      </c>
      <c r="J156" s="8">
        <f>Tabla_cocina[[#This Row],[Precio Unitario]]*Tabla_cocina[[#This Row],[Cantidad Ordenada]]</f>
        <v>22</v>
      </c>
      <c r="K156" s="8">
        <f>Tabla_cocina[[#This Row],[Total del Pedido]]</f>
        <v>22</v>
      </c>
      <c r="L156" s="8">
        <f>Tabla_cocina[[#This Row],[Ganancia Bruta]]-Tabla_cocina[[#This Row],[Costo]]</f>
        <v>9</v>
      </c>
      <c r="M156" s="8">
        <f>Tabla_cocina[[#This Row],[Costo Unitario]]*Tabla_cocina[[#This Row],[Cantidad Ordenada]]</f>
        <v>13</v>
      </c>
      <c r="N156" s="13">
        <f>(Tabla_cocina[[#This Row],[Ganancia Neta]]/Tabla_cocina[[#This Row],[Costo]])</f>
        <v>0.69230769230769229</v>
      </c>
    </row>
    <row r="157" spans="1:14" hidden="1" x14ac:dyDescent="0.3">
      <c r="A157" s="2">
        <v>58</v>
      </c>
      <c r="B157" s="2">
        <v>8</v>
      </c>
      <c r="C157" s="3" t="s">
        <v>21</v>
      </c>
      <c r="D157" s="3" t="s">
        <v>98</v>
      </c>
      <c r="E157" s="4">
        <v>12</v>
      </c>
      <c r="F157" s="4">
        <v>20</v>
      </c>
      <c r="G157" s="2">
        <v>3</v>
      </c>
      <c r="H157" s="2">
        <v>56</v>
      </c>
      <c r="I157" s="3" t="s">
        <v>8</v>
      </c>
      <c r="J157" s="8">
        <f>Tabla_cocina[[#This Row],[Precio Unitario]]*Tabla_cocina[[#This Row],[Cantidad Ordenada]]</f>
        <v>60</v>
      </c>
      <c r="K157" s="8">
        <f>Tabla_cocina[[#This Row],[Total del Pedido]]</f>
        <v>60</v>
      </c>
      <c r="L157" s="8">
        <f>Tabla_cocina[[#This Row],[Ganancia Bruta]]-Tabla_cocina[[#This Row],[Costo]]</f>
        <v>24</v>
      </c>
      <c r="M157" s="8">
        <f>Tabla_cocina[[#This Row],[Costo Unitario]]*Tabla_cocina[[#This Row],[Cantidad Ordenada]]</f>
        <v>36</v>
      </c>
      <c r="N157" s="13">
        <f>(Tabla_cocina[[#This Row],[Ganancia Neta]]/Tabla_cocina[[#This Row],[Costo]])</f>
        <v>0.66666666666666663</v>
      </c>
    </row>
    <row r="158" spans="1:14" hidden="1" x14ac:dyDescent="0.3">
      <c r="A158" s="2">
        <v>59</v>
      </c>
      <c r="B158" s="2">
        <v>8</v>
      </c>
      <c r="C158" s="3" t="s">
        <v>16</v>
      </c>
      <c r="D158" s="3" t="s">
        <v>93</v>
      </c>
      <c r="E158" s="4">
        <v>11</v>
      </c>
      <c r="F158" s="4">
        <v>19</v>
      </c>
      <c r="G158" s="2">
        <v>2</v>
      </c>
      <c r="H158" s="2">
        <v>13</v>
      </c>
      <c r="I158" s="3" t="s">
        <v>6</v>
      </c>
      <c r="J158" s="8">
        <f>Tabla_cocina[[#This Row],[Precio Unitario]]*Tabla_cocina[[#This Row],[Cantidad Ordenada]]</f>
        <v>38</v>
      </c>
      <c r="K158" s="8">
        <f>Tabla_cocina[[#This Row],[Total del Pedido]]</f>
        <v>38</v>
      </c>
      <c r="L158" s="8">
        <f>Tabla_cocina[[#This Row],[Ganancia Bruta]]-Tabla_cocina[[#This Row],[Costo]]</f>
        <v>16</v>
      </c>
      <c r="M158" s="8">
        <f>Tabla_cocina[[#This Row],[Costo Unitario]]*Tabla_cocina[[#This Row],[Cantidad Ordenada]]</f>
        <v>22</v>
      </c>
      <c r="N158" s="13">
        <f>(Tabla_cocina[[#This Row],[Ganancia Neta]]/Tabla_cocina[[#This Row],[Costo]])</f>
        <v>0.72727272727272729</v>
      </c>
    </row>
    <row r="159" spans="1:14" hidden="1" x14ac:dyDescent="0.3">
      <c r="A159" s="2">
        <v>59</v>
      </c>
      <c r="B159" s="2">
        <v>8</v>
      </c>
      <c r="C159" s="3" t="s">
        <v>22</v>
      </c>
      <c r="D159" s="3" t="s">
        <v>99</v>
      </c>
      <c r="E159" s="4">
        <v>14</v>
      </c>
      <c r="F159" s="4">
        <v>23</v>
      </c>
      <c r="G159" s="2">
        <v>2</v>
      </c>
      <c r="H159" s="2">
        <v>9</v>
      </c>
      <c r="I159" s="3" t="s">
        <v>6</v>
      </c>
      <c r="J159" s="8">
        <f>Tabla_cocina[[#This Row],[Precio Unitario]]*Tabla_cocina[[#This Row],[Cantidad Ordenada]]</f>
        <v>46</v>
      </c>
      <c r="K159" s="8">
        <f>Tabla_cocina[[#This Row],[Total del Pedido]]</f>
        <v>46</v>
      </c>
      <c r="L159" s="8">
        <f>Tabla_cocina[[#This Row],[Ganancia Bruta]]-Tabla_cocina[[#This Row],[Costo]]</f>
        <v>18</v>
      </c>
      <c r="M159" s="8">
        <f>Tabla_cocina[[#This Row],[Costo Unitario]]*Tabla_cocina[[#This Row],[Cantidad Ordenada]]</f>
        <v>28</v>
      </c>
      <c r="N159" s="13">
        <f>(Tabla_cocina[[#This Row],[Ganancia Neta]]/Tabla_cocina[[#This Row],[Costo]])</f>
        <v>0.6428571428571429</v>
      </c>
    </row>
    <row r="160" spans="1:14" hidden="1" x14ac:dyDescent="0.3">
      <c r="A160" s="2">
        <v>59</v>
      </c>
      <c r="B160" s="2">
        <v>8</v>
      </c>
      <c r="C160" s="3" t="s">
        <v>24</v>
      </c>
      <c r="D160" s="3" t="s">
        <v>101</v>
      </c>
      <c r="E160" s="4">
        <v>10</v>
      </c>
      <c r="F160" s="4">
        <v>18</v>
      </c>
      <c r="G160" s="2">
        <v>2</v>
      </c>
      <c r="H160" s="2">
        <v>13</v>
      </c>
      <c r="I160" s="3" t="s">
        <v>8</v>
      </c>
      <c r="J160" s="8">
        <f>Tabla_cocina[[#This Row],[Precio Unitario]]*Tabla_cocina[[#This Row],[Cantidad Ordenada]]</f>
        <v>36</v>
      </c>
      <c r="K160" s="8">
        <f>Tabla_cocina[[#This Row],[Total del Pedido]]</f>
        <v>36</v>
      </c>
      <c r="L160" s="8">
        <f>Tabla_cocina[[#This Row],[Ganancia Bruta]]-Tabla_cocina[[#This Row],[Costo]]</f>
        <v>16</v>
      </c>
      <c r="M160" s="8">
        <f>Tabla_cocina[[#This Row],[Costo Unitario]]*Tabla_cocina[[#This Row],[Cantidad Ordenada]]</f>
        <v>20</v>
      </c>
      <c r="N160" s="13">
        <f>(Tabla_cocina[[#This Row],[Ganancia Neta]]/Tabla_cocina[[#This Row],[Costo]])</f>
        <v>0.8</v>
      </c>
    </row>
    <row r="161" spans="1:14" hidden="1" x14ac:dyDescent="0.3">
      <c r="A161" s="2">
        <v>59</v>
      </c>
      <c r="B161" s="2">
        <v>8</v>
      </c>
      <c r="C161" s="3" t="s">
        <v>11</v>
      </c>
      <c r="D161" s="3" t="s">
        <v>88</v>
      </c>
      <c r="E161" s="4">
        <v>25</v>
      </c>
      <c r="F161" s="4">
        <v>40</v>
      </c>
      <c r="G161" s="2">
        <v>1</v>
      </c>
      <c r="H161" s="2">
        <v>13</v>
      </c>
      <c r="I161" s="3" t="s">
        <v>8</v>
      </c>
      <c r="J161" s="8">
        <f>Tabla_cocina[[#This Row],[Precio Unitario]]*Tabla_cocina[[#This Row],[Cantidad Ordenada]]</f>
        <v>40</v>
      </c>
      <c r="K161" s="8">
        <f>Tabla_cocina[[#This Row],[Total del Pedido]]</f>
        <v>40</v>
      </c>
      <c r="L161" s="8">
        <f>Tabla_cocina[[#This Row],[Ganancia Bruta]]-Tabla_cocina[[#This Row],[Costo]]</f>
        <v>15</v>
      </c>
      <c r="M161" s="8">
        <f>Tabla_cocina[[#This Row],[Costo Unitario]]*Tabla_cocina[[#This Row],[Cantidad Ordenada]]</f>
        <v>25</v>
      </c>
      <c r="N161" s="13">
        <f>(Tabla_cocina[[#This Row],[Ganancia Neta]]/Tabla_cocina[[#This Row],[Costo]])</f>
        <v>0.6</v>
      </c>
    </row>
    <row r="162" spans="1:14" hidden="1" x14ac:dyDescent="0.3">
      <c r="A162" s="2">
        <v>60</v>
      </c>
      <c r="B162" s="2">
        <v>6</v>
      </c>
      <c r="C162" s="3" t="s">
        <v>24</v>
      </c>
      <c r="D162" s="3" t="s">
        <v>101</v>
      </c>
      <c r="E162" s="4">
        <v>10</v>
      </c>
      <c r="F162" s="4">
        <v>18</v>
      </c>
      <c r="G162" s="2">
        <v>2</v>
      </c>
      <c r="H162" s="2">
        <v>23</v>
      </c>
      <c r="I162" s="3" t="s">
        <v>6</v>
      </c>
      <c r="J162" s="8">
        <f>Tabla_cocina[[#This Row],[Precio Unitario]]*Tabla_cocina[[#This Row],[Cantidad Ordenada]]</f>
        <v>36</v>
      </c>
      <c r="K162" s="8">
        <f>Tabla_cocina[[#This Row],[Total del Pedido]]</f>
        <v>36</v>
      </c>
      <c r="L162" s="8">
        <f>Tabla_cocina[[#This Row],[Ganancia Bruta]]-Tabla_cocina[[#This Row],[Costo]]</f>
        <v>16</v>
      </c>
      <c r="M162" s="8">
        <f>Tabla_cocina[[#This Row],[Costo Unitario]]*Tabla_cocina[[#This Row],[Cantidad Ordenada]]</f>
        <v>20</v>
      </c>
      <c r="N162" s="13">
        <f>(Tabla_cocina[[#This Row],[Ganancia Neta]]/Tabla_cocina[[#This Row],[Costo]])</f>
        <v>0.8</v>
      </c>
    </row>
    <row r="163" spans="1:14" hidden="1" x14ac:dyDescent="0.3">
      <c r="A163" s="2">
        <v>60</v>
      </c>
      <c r="B163" s="2">
        <v>6</v>
      </c>
      <c r="C163" s="3" t="s">
        <v>14</v>
      </c>
      <c r="D163" s="3" t="s">
        <v>91</v>
      </c>
      <c r="E163" s="4">
        <v>20</v>
      </c>
      <c r="F163" s="4">
        <v>33</v>
      </c>
      <c r="G163" s="2">
        <v>2</v>
      </c>
      <c r="H163" s="2">
        <v>20</v>
      </c>
      <c r="I163" s="3" t="s">
        <v>8</v>
      </c>
      <c r="J163" s="8">
        <f>Tabla_cocina[[#This Row],[Precio Unitario]]*Tabla_cocina[[#This Row],[Cantidad Ordenada]]</f>
        <v>66</v>
      </c>
      <c r="K163" s="8">
        <f>Tabla_cocina[[#This Row],[Total del Pedido]]</f>
        <v>66</v>
      </c>
      <c r="L163" s="8">
        <f>Tabla_cocina[[#This Row],[Ganancia Bruta]]-Tabla_cocina[[#This Row],[Costo]]</f>
        <v>26</v>
      </c>
      <c r="M163" s="8">
        <f>Tabla_cocina[[#This Row],[Costo Unitario]]*Tabla_cocina[[#This Row],[Cantidad Ordenada]]</f>
        <v>40</v>
      </c>
      <c r="N163" s="13">
        <f>(Tabla_cocina[[#This Row],[Ganancia Neta]]/Tabla_cocina[[#This Row],[Costo]])</f>
        <v>0.65</v>
      </c>
    </row>
    <row r="164" spans="1:14" hidden="1" x14ac:dyDescent="0.3">
      <c r="A164" s="2">
        <v>61</v>
      </c>
      <c r="B164" s="2">
        <v>10</v>
      </c>
      <c r="C164" s="3" t="s">
        <v>11</v>
      </c>
      <c r="D164" s="3" t="s">
        <v>88</v>
      </c>
      <c r="E164" s="4">
        <v>25</v>
      </c>
      <c r="F164" s="4">
        <v>40</v>
      </c>
      <c r="G164" s="2">
        <v>2</v>
      </c>
      <c r="H164" s="2">
        <v>56</v>
      </c>
      <c r="I164" s="3" t="s">
        <v>6</v>
      </c>
      <c r="J164" s="8">
        <f>Tabla_cocina[[#This Row],[Precio Unitario]]*Tabla_cocina[[#This Row],[Cantidad Ordenada]]</f>
        <v>80</v>
      </c>
      <c r="K164" s="8">
        <f>Tabla_cocina[[#This Row],[Total del Pedido]]</f>
        <v>80</v>
      </c>
      <c r="L164" s="8">
        <f>Tabla_cocina[[#This Row],[Ganancia Bruta]]-Tabla_cocina[[#This Row],[Costo]]</f>
        <v>30</v>
      </c>
      <c r="M164" s="8">
        <f>Tabla_cocina[[#This Row],[Costo Unitario]]*Tabla_cocina[[#This Row],[Cantidad Ordenada]]</f>
        <v>50</v>
      </c>
      <c r="N164" s="13">
        <f>(Tabla_cocina[[#This Row],[Ganancia Neta]]/Tabla_cocina[[#This Row],[Costo]])</f>
        <v>0.6</v>
      </c>
    </row>
    <row r="165" spans="1:14" hidden="1" x14ac:dyDescent="0.3">
      <c r="A165" s="2">
        <v>61</v>
      </c>
      <c r="B165" s="2">
        <v>10</v>
      </c>
      <c r="C165" s="3" t="s">
        <v>24</v>
      </c>
      <c r="D165" s="3" t="s">
        <v>101</v>
      </c>
      <c r="E165" s="4">
        <v>10</v>
      </c>
      <c r="F165" s="4">
        <v>18</v>
      </c>
      <c r="G165" s="2">
        <v>1</v>
      </c>
      <c r="H165" s="2">
        <v>39</v>
      </c>
      <c r="I165" s="3" t="s">
        <v>8</v>
      </c>
      <c r="J165" s="8">
        <f>Tabla_cocina[[#This Row],[Precio Unitario]]*Tabla_cocina[[#This Row],[Cantidad Ordenada]]</f>
        <v>18</v>
      </c>
      <c r="K165" s="8">
        <f>Tabla_cocina[[#This Row],[Total del Pedido]]</f>
        <v>18</v>
      </c>
      <c r="L165" s="8">
        <f>Tabla_cocina[[#This Row],[Ganancia Bruta]]-Tabla_cocina[[#This Row],[Costo]]</f>
        <v>8</v>
      </c>
      <c r="M165" s="8">
        <f>Tabla_cocina[[#This Row],[Costo Unitario]]*Tabla_cocina[[#This Row],[Cantidad Ordenada]]</f>
        <v>10</v>
      </c>
      <c r="N165" s="13">
        <f>(Tabla_cocina[[#This Row],[Ganancia Neta]]/Tabla_cocina[[#This Row],[Costo]])</f>
        <v>0.8</v>
      </c>
    </row>
    <row r="166" spans="1:14" hidden="1" x14ac:dyDescent="0.3">
      <c r="A166" s="2">
        <v>61</v>
      </c>
      <c r="B166" s="2">
        <v>10</v>
      </c>
      <c r="C166" s="3" t="s">
        <v>7</v>
      </c>
      <c r="D166" s="3" t="s">
        <v>85</v>
      </c>
      <c r="E166" s="4">
        <v>18</v>
      </c>
      <c r="F166" s="4">
        <v>30</v>
      </c>
      <c r="G166" s="2">
        <v>2</v>
      </c>
      <c r="H166" s="2">
        <v>13</v>
      </c>
      <c r="I166" s="3" t="s">
        <v>6</v>
      </c>
      <c r="J166" s="8">
        <f>Tabla_cocina[[#This Row],[Precio Unitario]]*Tabla_cocina[[#This Row],[Cantidad Ordenada]]</f>
        <v>60</v>
      </c>
      <c r="K166" s="8">
        <f>Tabla_cocina[[#This Row],[Total del Pedido]]</f>
        <v>60</v>
      </c>
      <c r="L166" s="8">
        <f>Tabla_cocina[[#This Row],[Ganancia Bruta]]-Tabla_cocina[[#This Row],[Costo]]</f>
        <v>24</v>
      </c>
      <c r="M166" s="8">
        <f>Tabla_cocina[[#This Row],[Costo Unitario]]*Tabla_cocina[[#This Row],[Cantidad Ordenada]]</f>
        <v>36</v>
      </c>
      <c r="N166" s="13">
        <f>(Tabla_cocina[[#This Row],[Ganancia Neta]]/Tabla_cocina[[#This Row],[Costo]])</f>
        <v>0.66666666666666663</v>
      </c>
    </row>
    <row r="167" spans="1:14" hidden="1" x14ac:dyDescent="0.3">
      <c r="A167" s="2">
        <v>61</v>
      </c>
      <c r="B167" s="2">
        <v>10</v>
      </c>
      <c r="C167" s="3" t="s">
        <v>15</v>
      </c>
      <c r="D167" s="3" t="s">
        <v>92</v>
      </c>
      <c r="E167" s="4">
        <v>16</v>
      </c>
      <c r="F167" s="4">
        <v>28</v>
      </c>
      <c r="G167" s="2">
        <v>3</v>
      </c>
      <c r="H167" s="2">
        <v>51</v>
      </c>
      <c r="I167" s="3" t="s">
        <v>8</v>
      </c>
      <c r="J167" s="8">
        <f>Tabla_cocina[[#This Row],[Precio Unitario]]*Tabla_cocina[[#This Row],[Cantidad Ordenada]]</f>
        <v>84</v>
      </c>
      <c r="K167" s="8">
        <f>Tabla_cocina[[#This Row],[Total del Pedido]]</f>
        <v>84</v>
      </c>
      <c r="L167" s="8">
        <f>Tabla_cocina[[#This Row],[Ganancia Bruta]]-Tabla_cocina[[#This Row],[Costo]]</f>
        <v>36</v>
      </c>
      <c r="M167" s="8">
        <f>Tabla_cocina[[#This Row],[Costo Unitario]]*Tabla_cocina[[#This Row],[Cantidad Ordenada]]</f>
        <v>48</v>
      </c>
      <c r="N167" s="13">
        <f>(Tabla_cocina[[#This Row],[Ganancia Neta]]/Tabla_cocina[[#This Row],[Costo]])</f>
        <v>0.75</v>
      </c>
    </row>
    <row r="168" spans="1:14" hidden="1" x14ac:dyDescent="0.3">
      <c r="A168" s="2">
        <v>62</v>
      </c>
      <c r="B168" s="2">
        <v>2</v>
      </c>
      <c r="C168" s="3" t="s">
        <v>7</v>
      </c>
      <c r="D168" s="3" t="s">
        <v>85</v>
      </c>
      <c r="E168" s="4">
        <v>18</v>
      </c>
      <c r="F168" s="4">
        <v>30</v>
      </c>
      <c r="G168" s="2">
        <v>2</v>
      </c>
      <c r="H168" s="2">
        <v>59</v>
      </c>
      <c r="I168" s="3" t="s">
        <v>8</v>
      </c>
      <c r="J168" s="8">
        <f>Tabla_cocina[[#This Row],[Precio Unitario]]*Tabla_cocina[[#This Row],[Cantidad Ordenada]]</f>
        <v>60</v>
      </c>
      <c r="K168" s="8">
        <f>Tabla_cocina[[#This Row],[Total del Pedido]]</f>
        <v>60</v>
      </c>
      <c r="L168" s="8">
        <f>Tabla_cocina[[#This Row],[Ganancia Bruta]]-Tabla_cocina[[#This Row],[Costo]]</f>
        <v>24</v>
      </c>
      <c r="M168" s="8">
        <f>Tabla_cocina[[#This Row],[Costo Unitario]]*Tabla_cocina[[#This Row],[Cantidad Ordenada]]</f>
        <v>36</v>
      </c>
      <c r="N168" s="13">
        <f>(Tabla_cocina[[#This Row],[Ganancia Neta]]/Tabla_cocina[[#This Row],[Costo]])</f>
        <v>0.66666666666666663</v>
      </c>
    </row>
    <row r="169" spans="1:14" hidden="1" x14ac:dyDescent="0.3">
      <c r="A169" s="2">
        <v>62</v>
      </c>
      <c r="B169" s="2">
        <v>2</v>
      </c>
      <c r="C169" s="3" t="s">
        <v>16</v>
      </c>
      <c r="D169" s="3" t="s">
        <v>93</v>
      </c>
      <c r="E169" s="4">
        <v>11</v>
      </c>
      <c r="F169" s="4">
        <v>19</v>
      </c>
      <c r="G169" s="2">
        <v>3</v>
      </c>
      <c r="H169" s="2">
        <v>46</v>
      </c>
      <c r="I169" s="3" t="s">
        <v>8</v>
      </c>
      <c r="J169" s="8">
        <f>Tabla_cocina[[#This Row],[Precio Unitario]]*Tabla_cocina[[#This Row],[Cantidad Ordenada]]</f>
        <v>57</v>
      </c>
      <c r="K169" s="8">
        <f>Tabla_cocina[[#This Row],[Total del Pedido]]</f>
        <v>57</v>
      </c>
      <c r="L169" s="8">
        <f>Tabla_cocina[[#This Row],[Ganancia Bruta]]-Tabla_cocina[[#This Row],[Costo]]</f>
        <v>24</v>
      </c>
      <c r="M169" s="8">
        <f>Tabla_cocina[[#This Row],[Costo Unitario]]*Tabla_cocina[[#This Row],[Cantidad Ordenada]]</f>
        <v>33</v>
      </c>
      <c r="N169" s="13">
        <f>(Tabla_cocina[[#This Row],[Ganancia Neta]]/Tabla_cocina[[#This Row],[Costo]])</f>
        <v>0.72727272727272729</v>
      </c>
    </row>
    <row r="170" spans="1:14" hidden="1" x14ac:dyDescent="0.3">
      <c r="A170" s="2">
        <v>62</v>
      </c>
      <c r="B170" s="2">
        <v>2</v>
      </c>
      <c r="C170" s="3" t="s">
        <v>9</v>
      </c>
      <c r="D170" s="3" t="s">
        <v>86</v>
      </c>
      <c r="E170" s="4">
        <v>19</v>
      </c>
      <c r="F170" s="4">
        <v>31</v>
      </c>
      <c r="G170" s="2">
        <v>1</v>
      </c>
      <c r="H170" s="2">
        <v>50</v>
      </c>
      <c r="I170" s="3" t="s">
        <v>8</v>
      </c>
      <c r="J170" s="8">
        <f>Tabla_cocina[[#This Row],[Precio Unitario]]*Tabla_cocina[[#This Row],[Cantidad Ordenada]]</f>
        <v>31</v>
      </c>
      <c r="K170" s="8">
        <f>Tabla_cocina[[#This Row],[Total del Pedido]]</f>
        <v>31</v>
      </c>
      <c r="L170" s="8">
        <f>Tabla_cocina[[#This Row],[Ganancia Bruta]]-Tabla_cocina[[#This Row],[Costo]]</f>
        <v>12</v>
      </c>
      <c r="M170" s="8">
        <f>Tabla_cocina[[#This Row],[Costo Unitario]]*Tabla_cocina[[#This Row],[Cantidad Ordenada]]</f>
        <v>19</v>
      </c>
      <c r="N170" s="13">
        <f>(Tabla_cocina[[#This Row],[Ganancia Neta]]/Tabla_cocina[[#This Row],[Costo]])</f>
        <v>0.63157894736842102</v>
      </c>
    </row>
    <row r="171" spans="1:14" hidden="1" x14ac:dyDescent="0.3">
      <c r="A171" s="2">
        <v>63</v>
      </c>
      <c r="B171" s="2">
        <v>17</v>
      </c>
      <c r="C171" s="3" t="s">
        <v>21</v>
      </c>
      <c r="D171" s="3" t="s">
        <v>98</v>
      </c>
      <c r="E171" s="4">
        <v>12</v>
      </c>
      <c r="F171" s="4">
        <v>20</v>
      </c>
      <c r="G171" s="2">
        <v>1</v>
      </c>
      <c r="H171" s="2">
        <v>10</v>
      </c>
      <c r="I171" s="3" t="s">
        <v>8</v>
      </c>
      <c r="J171" s="8">
        <f>Tabla_cocina[[#This Row],[Precio Unitario]]*Tabla_cocina[[#This Row],[Cantidad Ordenada]]</f>
        <v>20</v>
      </c>
      <c r="K171" s="8">
        <f>Tabla_cocina[[#This Row],[Total del Pedido]]</f>
        <v>20</v>
      </c>
      <c r="L171" s="8">
        <f>Tabla_cocina[[#This Row],[Ganancia Bruta]]-Tabla_cocina[[#This Row],[Costo]]</f>
        <v>8</v>
      </c>
      <c r="M171" s="8">
        <f>Tabla_cocina[[#This Row],[Costo Unitario]]*Tabla_cocina[[#This Row],[Cantidad Ordenada]]</f>
        <v>12</v>
      </c>
      <c r="N171" s="13">
        <f>(Tabla_cocina[[#This Row],[Ganancia Neta]]/Tabla_cocina[[#This Row],[Costo]])</f>
        <v>0.66666666666666663</v>
      </c>
    </row>
    <row r="172" spans="1:14" hidden="1" x14ac:dyDescent="0.3">
      <c r="A172" s="2">
        <v>63</v>
      </c>
      <c r="B172" s="2">
        <v>17</v>
      </c>
      <c r="C172" s="3" t="s">
        <v>17</v>
      </c>
      <c r="D172" s="3" t="s">
        <v>94</v>
      </c>
      <c r="E172" s="4">
        <v>21</v>
      </c>
      <c r="F172" s="4">
        <v>35</v>
      </c>
      <c r="G172" s="2">
        <v>1</v>
      </c>
      <c r="H172" s="2">
        <v>20</v>
      </c>
      <c r="I172" s="3" t="s">
        <v>6</v>
      </c>
      <c r="J172" s="8">
        <f>Tabla_cocina[[#This Row],[Precio Unitario]]*Tabla_cocina[[#This Row],[Cantidad Ordenada]]</f>
        <v>35</v>
      </c>
      <c r="K172" s="8">
        <f>Tabla_cocina[[#This Row],[Total del Pedido]]</f>
        <v>35</v>
      </c>
      <c r="L172" s="8">
        <f>Tabla_cocina[[#This Row],[Ganancia Bruta]]-Tabla_cocina[[#This Row],[Costo]]</f>
        <v>14</v>
      </c>
      <c r="M172" s="8">
        <f>Tabla_cocina[[#This Row],[Costo Unitario]]*Tabla_cocina[[#This Row],[Cantidad Ordenada]]</f>
        <v>21</v>
      </c>
      <c r="N172" s="13">
        <f>(Tabla_cocina[[#This Row],[Ganancia Neta]]/Tabla_cocina[[#This Row],[Costo]])</f>
        <v>0.66666666666666663</v>
      </c>
    </row>
    <row r="173" spans="1:14" hidden="1" x14ac:dyDescent="0.3">
      <c r="A173" s="2">
        <v>64</v>
      </c>
      <c r="B173" s="2">
        <v>3</v>
      </c>
      <c r="C173" s="3" t="s">
        <v>21</v>
      </c>
      <c r="D173" s="3" t="s">
        <v>98</v>
      </c>
      <c r="E173" s="4">
        <v>12</v>
      </c>
      <c r="F173" s="4">
        <v>20</v>
      </c>
      <c r="G173" s="2">
        <v>3</v>
      </c>
      <c r="H173" s="2">
        <v>25</v>
      </c>
      <c r="I173" s="3" t="s">
        <v>6</v>
      </c>
      <c r="J173" s="8">
        <f>Tabla_cocina[[#This Row],[Precio Unitario]]*Tabla_cocina[[#This Row],[Cantidad Ordenada]]</f>
        <v>60</v>
      </c>
      <c r="K173" s="8">
        <f>Tabla_cocina[[#This Row],[Total del Pedido]]</f>
        <v>60</v>
      </c>
      <c r="L173" s="8">
        <f>Tabla_cocina[[#This Row],[Ganancia Bruta]]-Tabla_cocina[[#This Row],[Costo]]</f>
        <v>24</v>
      </c>
      <c r="M173" s="8">
        <f>Tabla_cocina[[#This Row],[Costo Unitario]]*Tabla_cocina[[#This Row],[Cantidad Ordenada]]</f>
        <v>36</v>
      </c>
      <c r="N173" s="13">
        <f>(Tabla_cocina[[#This Row],[Ganancia Neta]]/Tabla_cocina[[#This Row],[Costo]])</f>
        <v>0.66666666666666663</v>
      </c>
    </row>
    <row r="174" spans="1:14" hidden="1" x14ac:dyDescent="0.3">
      <c r="A174" s="2">
        <v>64</v>
      </c>
      <c r="B174" s="2">
        <v>3</v>
      </c>
      <c r="C174" s="3" t="s">
        <v>11</v>
      </c>
      <c r="D174" s="3" t="s">
        <v>88</v>
      </c>
      <c r="E174" s="4">
        <v>25</v>
      </c>
      <c r="F174" s="4">
        <v>40</v>
      </c>
      <c r="G174" s="2">
        <v>3</v>
      </c>
      <c r="H174" s="2">
        <v>47</v>
      </c>
      <c r="I174" s="3" t="s">
        <v>8</v>
      </c>
      <c r="J174" s="8">
        <f>Tabla_cocina[[#This Row],[Precio Unitario]]*Tabla_cocina[[#This Row],[Cantidad Ordenada]]</f>
        <v>120</v>
      </c>
      <c r="K174" s="8">
        <f>Tabla_cocina[[#This Row],[Total del Pedido]]</f>
        <v>120</v>
      </c>
      <c r="L174" s="8">
        <f>Tabla_cocina[[#This Row],[Ganancia Bruta]]-Tabla_cocina[[#This Row],[Costo]]</f>
        <v>45</v>
      </c>
      <c r="M174" s="8">
        <f>Tabla_cocina[[#This Row],[Costo Unitario]]*Tabla_cocina[[#This Row],[Cantidad Ordenada]]</f>
        <v>75</v>
      </c>
      <c r="N174" s="13">
        <f>(Tabla_cocina[[#This Row],[Ganancia Neta]]/Tabla_cocina[[#This Row],[Costo]])</f>
        <v>0.6</v>
      </c>
    </row>
    <row r="175" spans="1:14" hidden="1" x14ac:dyDescent="0.3">
      <c r="A175" s="2">
        <v>64</v>
      </c>
      <c r="B175" s="2">
        <v>3</v>
      </c>
      <c r="C175" s="3" t="s">
        <v>12</v>
      </c>
      <c r="D175" s="3" t="s">
        <v>89</v>
      </c>
      <c r="E175" s="4">
        <v>22</v>
      </c>
      <c r="F175" s="4">
        <v>36</v>
      </c>
      <c r="G175" s="2">
        <v>3</v>
      </c>
      <c r="H175" s="2">
        <v>10</v>
      </c>
      <c r="I175" s="3" t="s">
        <v>6</v>
      </c>
      <c r="J175" s="8">
        <f>Tabla_cocina[[#This Row],[Precio Unitario]]*Tabla_cocina[[#This Row],[Cantidad Ordenada]]</f>
        <v>108</v>
      </c>
      <c r="K175" s="8">
        <f>Tabla_cocina[[#This Row],[Total del Pedido]]</f>
        <v>108</v>
      </c>
      <c r="L175" s="8">
        <f>Tabla_cocina[[#This Row],[Ganancia Bruta]]-Tabla_cocina[[#This Row],[Costo]]</f>
        <v>42</v>
      </c>
      <c r="M175" s="8">
        <f>Tabla_cocina[[#This Row],[Costo Unitario]]*Tabla_cocina[[#This Row],[Cantidad Ordenada]]</f>
        <v>66</v>
      </c>
      <c r="N175" s="13">
        <f>(Tabla_cocina[[#This Row],[Ganancia Neta]]/Tabla_cocina[[#This Row],[Costo]])</f>
        <v>0.63636363636363635</v>
      </c>
    </row>
    <row r="176" spans="1:14" hidden="1" x14ac:dyDescent="0.3">
      <c r="A176" s="2">
        <v>65</v>
      </c>
      <c r="B176" s="2">
        <v>5</v>
      </c>
      <c r="C176" s="3" t="s">
        <v>15</v>
      </c>
      <c r="D176" s="3" t="s">
        <v>92</v>
      </c>
      <c r="E176" s="4">
        <v>16</v>
      </c>
      <c r="F176" s="4">
        <v>28</v>
      </c>
      <c r="G176" s="2">
        <v>1</v>
      </c>
      <c r="H176" s="2">
        <v>32</v>
      </c>
      <c r="I176" s="3" t="s">
        <v>8</v>
      </c>
      <c r="J176" s="8">
        <f>Tabla_cocina[[#This Row],[Precio Unitario]]*Tabla_cocina[[#This Row],[Cantidad Ordenada]]</f>
        <v>28</v>
      </c>
      <c r="K176" s="8">
        <f>Tabla_cocina[[#This Row],[Total del Pedido]]</f>
        <v>28</v>
      </c>
      <c r="L176" s="8">
        <f>Tabla_cocina[[#This Row],[Ganancia Bruta]]-Tabla_cocina[[#This Row],[Costo]]</f>
        <v>12</v>
      </c>
      <c r="M176" s="8">
        <f>Tabla_cocina[[#This Row],[Costo Unitario]]*Tabla_cocina[[#This Row],[Cantidad Ordenada]]</f>
        <v>16</v>
      </c>
      <c r="N176" s="13">
        <f>(Tabla_cocina[[#This Row],[Ganancia Neta]]/Tabla_cocina[[#This Row],[Costo]])</f>
        <v>0.75</v>
      </c>
    </row>
    <row r="177" spans="1:14" hidden="1" x14ac:dyDescent="0.3">
      <c r="A177" s="2">
        <v>65</v>
      </c>
      <c r="B177" s="2">
        <v>5</v>
      </c>
      <c r="C177" s="3" t="s">
        <v>9</v>
      </c>
      <c r="D177" s="3" t="s">
        <v>86</v>
      </c>
      <c r="E177" s="4">
        <v>19</v>
      </c>
      <c r="F177" s="4">
        <v>31</v>
      </c>
      <c r="G177" s="2">
        <v>1</v>
      </c>
      <c r="H177" s="2">
        <v>55</v>
      </c>
      <c r="I177" s="3" t="s">
        <v>8</v>
      </c>
      <c r="J177" s="8">
        <f>Tabla_cocina[[#This Row],[Precio Unitario]]*Tabla_cocina[[#This Row],[Cantidad Ordenada]]</f>
        <v>31</v>
      </c>
      <c r="K177" s="8">
        <f>Tabla_cocina[[#This Row],[Total del Pedido]]</f>
        <v>31</v>
      </c>
      <c r="L177" s="8">
        <f>Tabla_cocina[[#This Row],[Ganancia Bruta]]-Tabla_cocina[[#This Row],[Costo]]</f>
        <v>12</v>
      </c>
      <c r="M177" s="8">
        <f>Tabla_cocina[[#This Row],[Costo Unitario]]*Tabla_cocina[[#This Row],[Cantidad Ordenada]]</f>
        <v>19</v>
      </c>
      <c r="N177" s="13">
        <f>(Tabla_cocina[[#This Row],[Ganancia Neta]]/Tabla_cocina[[#This Row],[Costo]])</f>
        <v>0.63157894736842102</v>
      </c>
    </row>
    <row r="178" spans="1:14" hidden="1" x14ac:dyDescent="0.3">
      <c r="A178" s="2">
        <v>65</v>
      </c>
      <c r="B178" s="2">
        <v>5</v>
      </c>
      <c r="C178" s="3" t="s">
        <v>16</v>
      </c>
      <c r="D178" s="3" t="s">
        <v>93</v>
      </c>
      <c r="E178" s="4">
        <v>11</v>
      </c>
      <c r="F178" s="4">
        <v>19</v>
      </c>
      <c r="G178" s="2">
        <v>3</v>
      </c>
      <c r="H178" s="2">
        <v>51</v>
      </c>
      <c r="I178" s="3" t="s">
        <v>6</v>
      </c>
      <c r="J178" s="8">
        <f>Tabla_cocina[[#This Row],[Precio Unitario]]*Tabla_cocina[[#This Row],[Cantidad Ordenada]]</f>
        <v>57</v>
      </c>
      <c r="K178" s="8">
        <f>Tabla_cocina[[#This Row],[Total del Pedido]]</f>
        <v>57</v>
      </c>
      <c r="L178" s="8">
        <f>Tabla_cocina[[#This Row],[Ganancia Bruta]]-Tabla_cocina[[#This Row],[Costo]]</f>
        <v>24</v>
      </c>
      <c r="M178" s="8">
        <f>Tabla_cocina[[#This Row],[Costo Unitario]]*Tabla_cocina[[#This Row],[Cantidad Ordenada]]</f>
        <v>33</v>
      </c>
      <c r="N178" s="13">
        <f>(Tabla_cocina[[#This Row],[Ganancia Neta]]/Tabla_cocina[[#This Row],[Costo]])</f>
        <v>0.72727272727272729</v>
      </c>
    </row>
    <row r="179" spans="1:14" hidden="1" x14ac:dyDescent="0.3">
      <c r="A179" s="2">
        <v>65</v>
      </c>
      <c r="B179" s="2">
        <v>5</v>
      </c>
      <c r="C179" s="3" t="s">
        <v>11</v>
      </c>
      <c r="D179" s="3" t="s">
        <v>88</v>
      </c>
      <c r="E179" s="4">
        <v>25</v>
      </c>
      <c r="F179" s="4">
        <v>40</v>
      </c>
      <c r="G179" s="2">
        <v>2</v>
      </c>
      <c r="H179" s="2">
        <v>17</v>
      </c>
      <c r="I179" s="3" t="s">
        <v>6</v>
      </c>
      <c r="J179" s="8">
        <f>Tabla_cocina[[#This Row],[Precio Unitario]]*Tabla_cocina[[#This Row],[Cantidad Ordenada]]</f>
        <v>80</v>
      </c>
      <c r="K179" s="8">
        <f>Tabla_cocina[[#This Row],[Total del Pedido]]</f>
        <v>80</v>
      </c>
      <c r="L179" s="8">
        <f>Tabla_cocina[[#This Row],[Ganancia Bruta]]-Tabla_cocina[[#This Row],[Costo]]</f>
        <v>30</v>
      </c>
      <c r="M179" s="8">
        <f>Tabla_cocina[[#This Row],[Costo Unitario]]*Tabla_cocina[[#This Row],[Cantidad Ordenada]]</f>
        <v>50</v>
      </c>
      <c r="N179" s="13">
        <f>(Tabla_cocina[[#This Row],[Ganancia Neta]]/Tabla_cocina[[#This Row],[Costo]])</f>
        <v>0.6</v>
      </c>
    </row>
    <row r="180" spans="1:14" hidden="1" x14ac:dyDescent="0.3">
      <c r="A180" s="2">
        <v>66</v>
      </c>
      <c r="B180" s="2">
        <v>18</v>
      </c>
      <c r="C180" s="3" t="s">
        <v>12</v>
      </c>
      <c r="D180" s="3" t="s">
        <v>89</v>
      </c>
      <c r="E180" s="4">
        <v>22</v>
      </c>
      <c r="F180" s="4">
        <v>36</v>
      </c>
      <c r="G180" s="2">
        <v>1</v>
      </c>
      <c r="H180" s="2">
        <v>29</v>
      </c>
      <c r="I180" s="3" t="s">
        <v>6</v>
      </c>
      <c r="J180" s="8">
        <f>Tabla_cocina[[#This Row],[Precio Unitario]]*Tabla_cocina[[#This Row],[Cantidad Ordenada]]</f>
        <v>36</v>
      </c>
      <c r="K180" s="8">
        <f>Tabla_cocina[[#This Row],[Total del Pedido]]</f>
        <v>36</v>
      </c>
      <c r="L180" s="8">
        <f>Tabla_cocina[[#This Row],[Ganancia Bruta]]-Tabla_cocina[[#This Row],[Costo]]</f>
        <v>14</v>
      </c>
      <c r="M180" s="8">
        <f>Tabla_cocina[[#This Row],[Costo Unitario]]*Tabla_cocina[[#This Row],[Cantidad Ordenada]]</f>
        <v>22</v>
      </c>
      <c r="N180" s="13">
        <f>(Tabla_cocina[[#This Row],[Ganancia Neta]]/Tabla_cocina[[#This Row],[Costo]])</f>
        <v>0.63636363636363635</v>
      </c>
    </row>
    <row r="181" spans="1:14" hidden="1" x14ac:dyDescent="0.3">
      <c r="A181" s="2">
        <v>66</v>
      </c>
      <c r="B181" s="2">
        <v>18</v>
      </c>
      <c r="C181" s="3" t="s">
        <v>11</v>
      </c>
      <c r="D181" s="3" t="s">
        <v>88</v>
      </c>
      <c r="E181" s="4">
        <v>25</v>
      </c>
      <c r="F181" s="4">
        <v>40</v>
      </c>
      <c r="G181" s="2">
        <v>3</v>
      </c>
      <c r="H181" s="2">
        <v>30</v>
      </c>
      <c r="I181" s="3" t="s">
        <v>6</v>
      </c>
      <c r="J181" s="8">
        <f>Tabla_cocina[[#This Row],[Precio Unitario]]*Tabla_cocina[[#This Row],[Cantidad Ordenada]]</f>
        <v>120</v>
      </c>
      <c r="K181" s="8">
        <f>Tabla_cocina[[#This Row],[Total del Pedido]]</f>
        <v>120</v>
      </c>
      <c r="L181" s="8">
        <f>Tabla_cocina[[#This Row],[Ganancia Bruta]]-Tabla_cocina[[#This Row],[Costo]]</f>
        <v>45</v>
      </c>
      <c r="M181" s="8">
        <f>Tabla_cocina[[#This Row],[Costo Unitario]]*Tabla_cocina[[#This Row],[Cantidad Ordenada]]</f>
        <v>75</v>
      </c>
      <c r="N181" s="13">
        <f>(Tabla_cocina[[#This Row],[Ganancia Neta]]/Tabla_cocina[[#This Row],[Costo]])</f>
        <v>0.6</v>
      </c>
    </row>
    <row r="182" spans="1:14" hidden="1" x14ac:dyDescent="0.3">
      <c r="A182" s="2">
        <v>66</v>
      </c>
      <c r="B182" s="2">
        <v>18</v>
      </c>
      <c r="C182" s="3" t="s">
        <v>24</v>
      </c>
      <c r="D182" s="3" t="s">
        <v>101</v>
      </c>
      <c r="E182" s="4">
        <v>10</v>
      </c>
      <c r="F182" s="4">
        <v>18</v>
      </c>
      <c r="G182" s="2">
        <v>3</v>
      </c>
      <c r="H182" s="2">
        <v>55</v>
      </c>
      <c r="I182" s="3" t="s">
        <v>8</v>
      </c>
      <c r="J182" s="8">
        <f>Tabla_cocina[[#This Row],[Precio Unitario]]*Tabla_cocina[[#This Row],[Cantidad Ordenada]]</f>
        <v>54</v>
      </c>
      <c r="K182" s="8">
        <f>Tabla_cocina[[#This Row],[Total del Pedido]]</f>
        <v>54</v>
      </c>
      <c r="L182" s="8">
        <f>Tabla_cocina[[#This Row],[Ganancia Bruta]]-Tabla_cocina[[#This Row],[Costo]]</f>
        <v>24</v>
      </c>
      <c r="M182" s="8">
        <f>Tabla_cocina[[#This Row],[Costo Unitario]]*Tabla_cocina[[#This Row],[Cantidad Ordenada]]</f>
        <v>30</v>
      </c>
      <c r="N182" s="13">
        <f>(Tabla_cocina[[#This Row],[Ganancia Neta]]/Tabla_cocina[[#This Row],[Costo]])</f>
        <v>0.8</v>
      </c>
    </row>
    <row r="183" spans="1:14" hidden="1" x14ac:dyDescent="0.3">
      <c r="A183" s="2">
        <v>67</v>
      </c>
      <c r="B183" s="2">
        <v>2</v>
      </c>
      <c r="C183" s="3" t="s">
        <v>11</v>
      </c>
      <c r="D183" s="3" t="s">
        <v>88</v>
      </c>
      <c r="E183" s="4">
        <v>25</v>
      </c>
      <c r="F183" s="4">
        <v>40</v>
      </c>
      <c r="G183" s="2">
        <v>1</v>
      </c>
      <c r="H183" s="2">
        <v>22</v>
      </c>
      <c r="I183" s="3" t="s">
        <v>6</v>
      </c>
      <c r="J183" s="8">
        <f>Tabla_cocina[[#This Row],[Precio Unitario]]*Tabla_cocina[[#This Row],[Cantidad Ordenada]]</f>
        <v>40</v>
      </c>
      <c r="K183" s="8">
        <f>Tabla_cocina[[#This Row],[Total del Pedido]]</f>
        <v>40</v>
      </c>
      <c r="L183" s="8">
        <f>Tabla_cocina[[#This Row],[Ganancia Bruta]]-Tabla_cocina[[#This Row],[Costo]]</f>
        <v>15</v>
      </c>
      <c r="M183" s="8">
        <f>Tabla_cocina[[#This Row],[Costo Unitario]]*Tabla_cocina[[#This Row],[Cantidad Ordenada]]</f>
        <v>25</v>
      </c>
      <c r="N183" s="13">
        <f>(Tabla_cocina[[#This Row],[Ganancia Neta]]/Tabla_cocina[[#This Row],[Costo]])</f>
        <v>0.6</v>
      </c>
    </row>
    <row r="184" spans="1:14" hidden="1" x14ac:dyDescent="0.3">
      <c r="A184" s="2">
        <v>67</v>
      </c>
      <c r="B184" s="2">
        <v>2</v>
      </c>
      <c r="C184" s="3" t="s">
        <v>12</v>
      </c>
      <c r="D184" s="3" t="s">
        <v>89</v>
      </c>
      <c r="E184" s="4">
        <v>22</v>
      </c>
      <c r="F184" s="4">
        <v>36</v>
      </c>
      <c r="G184" s="2">
        <v>3</v>
      </c>
      <c r="H184" s="2">
        <v>59</v>
      </c>
      <c r="I184" s="3" t="s">
        <v>8</v>
      </c>
      <c r="J184" s="8">
        <f>Tabla_cocina[[#This Row],[Precio Unitario]]*Tabla_cocina[[#This Row],[Cantidad Ordenada]]</f>
        <v>108</v>
      </c>
      <c r="K184" s="8">
        <f>Tabla_cocina[[#This Row],[Total del Pedido]]</f>
        <v>108</v>
      </c>
      <c r="L184" s="8">
        <f>Tabla_cocina[[#This Row],[Ganancia Bruta]]-Tabla_cocina[[#This Row],[Costo]]</f>
        <v>42</v>
      </c>
      <c r="M184" s="8">
        <f>Tabla_cocina[[#This Row],[Costo Unitario]]*Tabla_cocina[[#This Row],[Cantidad Ordenada]]</f>
        <v>66</v>
      </c>
      <c r="N184" s="13">
        <f>(Tabla_cocina[[#This Row],[Ganancia Neta]]/Tabla_cocina[[#This Row],[Costo]])</f>
        <v>0.63636363636363635</v>
      </c>
    </row>
    <row r="185" spans="1:14" hidden="1" x14ac:dyDescent="0.3">
      <c r="A185" s="2">
        <v>67</v>
      </c>
      <c r="B185" s="2">
        <v>2</v>
      </c>
      <c r="C185" s="3" t="s">
        <v>25</v>
      </c>
      <c r="D185" s="3" t="s">
        <v>102</v>
      </c>
      <c r="E185" s="4">
        <v>15</v>
      </c>
      <c r="F185" s="4">
        <v>26</v>
      </c>
      <c r="G185" s="2">
        <v>3</v>
      </c>
      <c r="H185" s="2">
        <v>15</v>
      </c>
      <c r="I185" s="3" t="s">
        <v>8</v>
      </c>
      <c r="J185" s="8">
        <f>Tabla_cocina[[#This Row],[Precio Unitario]]*Tabla_cocina[[#This Row],[Cantidad Ordenada]]</f>
        <v>78</v>
      </c>
      <c r="K185" s="8">
        <f>Tabla_cocina[[#This Row],[Total del Pedido]]</f>
        <v>78</v>
      </c>
      <c r="L185" s="8">
        <f>Tabla_cocina[[#This Row],[Ganancia Bruta]]-Tabla_cocina[[#This Row],[Costo]]</f>
        <v>33</v>
      </c>
      <c r="M185" s="8">
        <f>Tabla_cocina[[#This Row],[Costo Unitario]]*Tabla_cocina[[#This Row],[Cantidad Ordenada]]</f>
        <v>45</v>
      </c>
      <c r="N185" s="13">
        <f>(Tabla_cocina[[#This Row],[Ganancia Neta]]/Tabla_cocina[[#This Row],[Costo]])</f>
        <v>0.73333333333333328</v>
      </c>
    </row>
    <row r="186" spans="1:14" hidden="1" x14ac:dyDescent="0.3">
      <c r="A186" s="2">
        <v>67</v>
      </c>
      <c r="B186" s="2">
        <v>2</v>
      </c>
      <c r="C186" s="3" t="s">
        <v>7</v>
      </c>
      <c r="D186" s="3" t="s">
        <v>85</v>
      </c>
      <c r="E186" s="4">
        <v>18</v>
      </c>
      <c r="F186" s="4">
        <v>30</v>
      </c>
      <c r="G186" s="2">
        <v>1</v>
      </c>
      <c r="H186" s="2">
        <v>35</v>
      </c>
      <c r="I186" s="3" t="s">
        <v>8</v>
      </c>
      <c r="J186" s="8">
        <f>Tabla_cocina[[#This Row],[Precio Unitario]]*Tabla_cocina[[#This Row],[Cantidad Ordenada]]</f>
        <v>30</v>
      </c>
      <c r="K186" s="8">
        <f>Tabla_cocina[[#This Row],[Total del Pedido]]</f>
        <v>30</v>
      </c>
      <c r="L186" s="8">
        <f>Tabla_cocina[[#This Row],[Ganancia Bruta]]-Tabla_cocina[[#This Row],[Costo]]</f>
        <v>12</v>
      </c>
      <c r="M186" s="8">
        <f>Tabla_cocina[[#This Row],[Costo Unitario]]*Tabla_cocina[[#This Row],[Cantidad Ordenada]]</f>
        <v>18</v>
      </c>
      <c r="N186" s="13">
        <f>(Tabla_cocina[[#This Row],[Ganancia Neta]]/Tabla_cocina[[#This Row],[Costo]])</f>
        <v>0.66666666666666663</v>
      </c>
    </row>
    <row r="187" spans="1:14" hidden="1" x14ac:dyDescent="0.3">
      <c r="A187" s="2">
        <v>68</v>
      </c>
      <c r="B187" s="2">
        <v>8</v>
      </c>
      <c r="C187" s="3" t="s">
        <v>22</v>
      </c>
      <c r="D187" s="3" t="s">
        <v>99</v>
      </c>
      <c r="E187" s="4">
        <v>14</v>
      </c>
      <c r="F187" s="4">
        <v>23</v>
      </c>
      <c r="G187" s="2">
        <v>3</v>
      </c>
      <c r="H187" s="2">
        <v>43</v>
      </c>
      <c r="I187" s="3" t="s">
        <v>6</v>
      </c>
      <c r="J187" s="8">
        <f>Tabla_cocina[[#This Row],[Precio Unitario]]*Tabla_cocina[[#This Row],[Cantidad Ordenada]]</f>
        <v>69</v>
      </c>
      <c r="K187" s="8">
        <f>Tabla_cocina[[#This Row],[Total del Pedido]]</f>
        <v>69</v>
      </c>
      <c r="L187" s="8">
        <f>Tabla_cocina[[#This Row],[Ganancia Bruta]]-Tabla_cocina[[#This Row],[Costo]]</f>
        <v>27</v>
      </c>
      <c r="M187" s="8">
        <f>Tabla_cocina[[#This Row],[Costo Unitario]]*Tabla_cocina[[#This Row],[Cantidad Ordenada]]</f>
        <v>42</v>
      </c>
      <c r="N187" s="13">
        <f>(Tabla_cocina[[#This Row],[Ganancia Neta]]/Tabla_cocina[[#This Row],[Costo]])</f>
        <v>0.6428571428571429</v>
      </c>
    </row>
    <row r="188" spans="1:14" hidden="1" x14ac:dyDescent="0.3">
      <c r="A188" s="2">
        <v>68</v>
      </c>
      <c r="B188" s="2">
        <v>8</v>
      </c>
      <c r="C188" s="3" t="s">
        <v>15</v>
      </c>
      <c r="D188" s="3" t="s">
        <v>92</v>
      </c>
      <c r="E188" s="4">
        <v>16</v>
      </c>
      <c r="F188" s="4">
        <v>28</v>
      </c>
      <c r="G188" s="2">
        <v>1</v>
      </c>
      <c r="H188" s="2">
        <v>19</v>
      </c>
      <c r="I188" s="3" t="s">
        <v>8</v>
      </c>
      <c r="J188" s="8">
        <f>Tabla_cocina[[#This Row],[Precio Unitario]]*Tabla_cocina[[#This Row],[Cantidad Ordenada]]</f>
        <v>28</v>
      </c>
      <c r="K188" s="8">
        <f>Tabla_cocina[[#This Row],[Total del Pedido]]</f>
        <v>28</v>
      </c>
      <c r="L188" s="8">
        <f>Tabla_cocina[[#This Row],[Ganancia Bruta]]-Tabla_cocina[[#This Row],[Costo]]</f>
        <v>12</v>
      </c>
      <c r="M188" s="8">
        <f>Tabla_cocina[[#This Row],[Costo Unitario]]*Tabla_cocina[[#This Row],[Cantidad Ordenada]]</f>
        <v>16</v>
      </c>
      <c r="N188" s="13">
        <f>(Tabla_cocina[[#This Row],[Ganancia Neta]]/Tabla_cocina[[#This Row],[Costo]])</f>
        <v>0.75</v>
      </c>
    </row>
    <row r="189" spans="1:14" hidden="1" x14ac:dyDescent="0.3">
      <c r="A189" s="2">
        <v>68</v>
      </c>
      <c r="B189" s="2">
        <v>8</v>
      </c>
      <c r="C189" s="3" t="s">
        <v>18</v>
      </c>
      <c r="D189" s="3" t="s">
        <v>95</v>
      </c>
      <c r="E189" s="4">
        <v>19</v>
      </c>
      <c r="F189" s="4">
        <v>32</v>
      </c>
      <c r="G189" s="2">
        <v>3</v>
      </c>
      <c r="H189" s="2">
        <v>57</v>
      </c>
      <c r="I189" s="3" t="s">
        <v>8</v>
      </c>
      <c r="J189" s="8">
        <f>Tabla_cocina[[#This Row],[Precio Unitario]]*Tabla_cocina[[#This Row],[Cantidad Ordenada]]</f>
        <v>96</v>
      </c>
      <c r="K189" s="8">
        <f>Tabla_cocina[[#This Row],[Total del Pedido]]</f>
        <v>96</v>
      </c>
      <c r="L189" s="8">
        <f>Tabla_cocina[[#This Row],[Ganancia Bruta]]-Tabla_cocina[[#This Row],[Costo]]</f>
        <v>39</v>
      </c>
      <c r="M189" s="8">
        <f>Tabla_cocina[[#This Row],[Costo Unitario]]*Tabla_cocina[[#This Row],[Cantidad Ordenada]]</f>
        <v>57</v>
      </c>
      <c r="N189" s="13">
        <f>(Tabla_cocina[[#This Row],[Ganancia Neta]]/Tabla_cocina[[#This Row],[Costo]])</f>
        <v>0.68421052631578949</v>
      </c>
    </row>
    <row r="190" spans="1:14" hidden="1" x14ac:dyDescent="0.3">
      <c r="A190" s="2">
        <v>68</v>
      </c>
      <c r="B190" s="2">
        <v>8</v>
      </c>
      <c r="C190" s="3" t="s">
        <v>26</v>
      </c>
      <c r="D190" s="3" t="s">
        <v>103</v>
      </c>
      <c r="E190" s="4">
        <v>15</v>
      </c>
      <c r="F190" s="4">
        <v>25</v>
      </c>
      <c r="G190" s="2">
        <v>1</v>
      </c>
      <c r="H190" s="2">
        <v>26</v>
      </c>
      <c r="I190" s="3" t="s">
        <v>8</v>
      </c>
      <c r="J190" s="8">
        <f>Tabla_cocina[[#This Row],[Precio Unitario]]*Tabla_cocina[[#This Row],[Cantidad Ordenada]]</f>
        <v>25</v>
      </c>
      <c r="K190" s="8">
        <f>Tabla_cocina[[#This Row],[Total del Pedido]]</f>
        <v>25</v>
      </c>
      <c r="L190" s="8">
        <f>Tabla_cocina[[#This Row],[Ganancia Bruta]]-Tabla_cocina[[#This Row],[Costo]]</f>
        <v>10</v>
      </c>
      <c r="M190" s="8">
        <f>Tabla_cocina[[#This Row],[Costo Unitario]]*Tabla_cocina[[#This Row],[Cantidad Ordenada]]</f>
        <v>15</v>
      </c>
      <c r="N190" s="13">
        <f>(Tabla_cocina[[#This Row],[Ganancia Neta]]/Tabla_cocina[[#This Row],[Costo]])</f>
        <v>0.66666666666666663</v>
      </c>
    </row>
    <row r="191" spans="1:14" hidden="1" x14ac:dyDescent="0.3">
      <c r="A191" s="2">
        <v>69</v>
      </c>
      <c r="B191" s="2">
        <v>5</v>
      </c>
      <c r="C191" s="3" t="s">
        <v>23</v>
      </c>
      <c r="D191" s="3" t="s">
        <v>100</v>
      </c>
      <c r="E191" s="4">
        <v>13</v>
      </c>
      <c r="F191" s="4">
        <v>21</v>
      </c>
      <c r="G191" s="2">
        <v>3</v>
      </c>
      <c r="H191" s="2">
        <v>20</v>
      </c>
      <c r="I191" s="3" t="s">
        <v>6</v>
      </c>
      <c r="J191" s="8">
        <f>Tabla_cocina[[#This Row],[Precio Unitario]]*Tabla_cocina[[#This Row],[Cantidad Ordenada]]</f>
        <v>63</v>
      </c>
      <c r="K191" s="8">
        <f>Tabla_cocina[[#This Row],[Total del Pedido]]</f>
        <v>63</v>
      </c>
      <c r="L191" s="8">
        <f>Tabla_cocina[[#This Row],[Ganancia Bruta]]-Tabla_cocina[[#This Row],[Costo]]</f>
        <v>24</v>
      </c>
      <c r="M191" s="8">
        <f>Tabla_cocina[[#This Row],[Costo Unitario]]*Tabla_cocina[[#This Row],[Cantidad Ordenada]]</f>
        <v>39</v>
      </c>
      <c r="N191" s="13">
        <f>(Tabla_cocina[[#This Row],[Ganancia Neta]]/Tabla_cocina[[#This Row],[Costo]])</f>
        <v>0.61538461538461542</v>
      </c>
    </row>
    <row r="192" spans="1:14" hidden="1" x14ac:dyDescent="0.3">
      <c r="A192" s="2">
        <v>69</v>
      </c>
      <c r="B192" s="2">
        <v>5</v>
      </c>
      <c r="C192" s="3" t="s">
        <v>5</v>
      </c>
      <c r="D192" s="3" t="s">
        <v>84</v>
      </c>
      <c r="E192" s="4">
        <v>14</v>
      </c>
      <c r="F192" s="4">
        <v>24</v>
      </c>
      <c r="G192" s="2">
        <v>3</v>
      </c>
      <c r="H192" s="2">
        <v>48</v>
      </c>
      <c r="I192" s="3" t="s">
        <v>8</v>
      </c>
      <c r="J192" s="8">
        <f>Tabla_cocina[[#This Row],[Precio Unitario]]*Tabla_cocina[[#This Row],[Cantidad Ordenada]]</f>
        <v>72</v>
      </c>
      <c r="K192" s="8">
        <f>Tabla_cocina[[#This Row],[Total del Pedido]]</f>
        <v>72</v>
      </c>
      <c r="L192" s="8">
        <f>Tabla_cocina[[#This Row],[Ganancia Bruta]]-Tabla_cocina[[#This Row],[Costo]]</f>
        <v>30</v>
      </c>
      <c r="M192" s="8">
        <f>Tabla_cocina[[#This Row],[Costo Unitario]]*Tabla_cocina[[#This Row],[Cantidad Ordenada]]</f>
        <v>42</v>
      </c>
      <c r="N192" s="13">
        <f>(Tabla_cocina[[#This Row],[Ganancia Neta]]/Tabla_cocina[[#This Row],[Costo]])</f>
        <v>0.7142857142857143</v>
      </c>
    </row>
    <row r="193" spans="1:14" hidden="1" x14ac:dyDescent="0.3">
      <c r="A193" s="2">
        <v>69</v>
      </c>
      <c r="B193" s="2">
        <v>5</v>
      </c>
      <c r="C193" s="3" t="s">
        <v>14</v>
      </c>
      <c r="D193" s="3" t="s">
        <v>91</v>
      </c>
      <c r="E193" s="4">
        <v>20</v>
      </c>
      <c r="F193" s="4">
        <v>33</v>
      </c>
      <c r="G193" s="2">
        <v>3</v>
      </c>
      <c r="H193" s="2">
        <v>24</v>
      </c>
      <c r="I193" s="3" t="s">
        <v>8</v>
      </c>
      <c r="J193" s="8">
        <f>Tabla_cocina[[#This Row],[Precio Unitario]]*Tabla_cocina[[#This Row],[Cantidad Ordenada]]</f>
        <v>99</v>
      </c>
      <c r="K193" s="8">
        <f>Tabla_cocina[[#This Row],[Total del Pedido]]</f>
        <v>99</v>
      </c>
      <c r="L193" s="8">
        <f>Tabla_cocina[[#This Row],[Ganancia Bruta]]-Tabla_cocina[[#This Row],[Costo]]</f>
        <v>39</v>
      </c>
      <c r="M193" s="8">
        <f>Tabla_cocina[[#This Row],[Costo Unitario]]*Tabla_cocina[[#This Row],[Cantidad Ordenada]]</f>
        <v>60</v>
      </c>
      <c r="N193" s="13">
        <f>(Tabla_cocina[[#This Row],[Ganancia Neta]]/Tabla_cocina[[#This Row],[Costo]])</f>
        <v>0.65</v>
      </c>
    </row>
    <row r="194" spans="1:14" hidden="1" x14ac:dyDescent="0.3">
      <c r="A194" s="2">
        <v>70</v>
      </c>
      <c r="B194" s="2">
        <v>17</v>
      </c>
      <c r="C194" s="3" t="s">
        <v>26</v>
      </c>
      <c r="D194" s="3" t="s">
        <v>103</v>
      </c>
      <c r="E194" s="4">
        <v>15</v>
      </c>
      <c r="F194" s="4">
        <v>25</v>
      </c>
      <c r="G194" s="2">
        <v>2</v>
      </c>
      <c r="H194" s="2">
        <v>19</v>
      </c>
      <c r="I194" s="3" t="s">
        <v>8</v>
      </c>
      <c r="J194" s="8">
        <f>Tabla_cocina[[#This Row],[Precio Unitario]]*Tabla_cocina[[#This Row],[Cantidad Ordenada]]</f>
        <v>50</v>
      </c>
      <c r="K194" s="8">
        <f>Tabla_cocina[[#This Row],[Total del Pedido]]</f>
        <v>50</v>
      </c>
      <c r="L194" s="8">
        <f>Tabla_cocina[[#This Row],[Ganancia Bruta]]-Tabla_cocina[[#This Row],[Costo]]</f>
        <v>20</v>
      </c>
      <c r="M194" s="8">
        <f>Tabla_cocina[[#This Row],[Costo Unitario]]*Tabla_cocina[[#This Row],[Cantidad Ordenada]]</f>
        <v>30</v>
      </c>
      <c r="N194" s="13">
        <f>(Tabla_cocina[[#This Row],[Ganancia Neta]]/Tabla_cocina[[#This Row],[Costo]])</f>
        <v>0.66666666666666663</v>
      </c>
    </row>
    <row r="195" spans="1:14" hidden="1" x14ac:dyDescent="0.3">
      <c r="A195" s="2">
        <v>70</v>
      </c>
      <c r="B195" s="2">
        <v>17</v>
      </c>
      <c r="C195" s="3" t="s">
        <v>20</v>
      </c>
      <c r="D195" s="3" t="s">
        <v>97</v>
      </c>
      <c r="E195" s="4">
        <v>20</v>
      </c>
      <c r="F195" s="4">
        <v>34</v>
      </c>
      <c r="G195" s="2">
        <v>2</v>
      </c>
      <c r="H195" s="2">
        <v>21</v>
      </c>
      <c r="I195" s="3" t="s">
        <v>8</v>
      </c>
      <c r="J195" s="8">
        <f>Tabla_cocina[[#This Row],[Precio Unitario]]*Tabla_cocina[[#This Row],[Cantidad Ordenada]]</f>
        <v>68</v>
      </c>
      <c r="K195" s="8">
        <f>Tabla_cocina[[#This Row],[Total del Pedido]]</f>
        <v>68</v>
      </c>
      <c r="L195" s="8">
        <f>Tabla_cocina[[#This Row],[Ganancia Bruta]]-Tabla_cocina[[#This Row],[Costo]]</f>
        <v>28</v>
      </c>
      <c r="M195" s="8">
        <f>Tabla_cocina[[#This Row],[Costo Unitario]]*Tabla_cocina[[#This Row],[Cantidad Ordenada]]</f>
        <v>40</v>
      </c>
      <c r="N195" s="13">
        <f>(Tabla_cocina[[#This Row],[Ganancia Neta]]/Tabla_cocina[[#This Row],[Costo]])</f>
        <v>0.7</v>
      </c>
    </row>
    <row r="196" spans="1:14" hidden="1" x14ac:dyDescent="0.3">
      <c r="A196" s="2">
        <v>71</v>
      </c>
      <c r="B196" s="2">
        <v>18</v>
      </c>
      <c r="C196" s="3" t="s">
        <v>7</v>
      </c>
      <c r="D196" s="3" t="s">
        <v>85</v>
      </c>
      <c r="E196" s="4">
        <v>18</v>
      </c>
      <c r="F196" s="4">
        <v>30</v>
      </c>
      <c r="G196" s="2">
        <v>3</v>
      </c>
      <c r="H196" s="2">
        <v>20</v>
      </c>
      <c r="I196" s="3" t="s">
        <v>8</v>
      </c>
      <c r="J196" s="8">
        <f>Tabla_cocina[[#This Row],[Precio Unitario]]*Tabla_cocina[[#This Row],[Cantidad Ordenada]]</f>
        <v>90</v>
      </c>
      <c r="K196" s="8">
        <f>Tabla_cocina[[#This Row],[Total del Pedido]]</f>
        <v>90</v>
      </c>
      <c r="L196" s="8">
        <f>Tabla_cocina[[#This Row],[Ganancia Bruta]]-Tabla_cocina[[#This Row],[Costo]]</f>
        <v>36</v>
      </c>
      <c r="M196" s="8">
        <f>Tabla_cocina[[#This Row],[Costo Unitario]]*Tabla_cocina[[#This Row],[Cantidad Ordenada]]</f>
        <v>54</v>
      </c>
      <c r="N196" s="13">
        <f>(Tabla_cocina[[#This Row],[Ganancia Neta]]/Tabla_cocina[[#This Row],[Costo]])</f>
        <v>0.66666666666666663</v>
      </c>
    </row>
    <row r="197" spans="1:14" hidden="1" x14ac:dyDescent="0.3">
      <c r="A197" s="2">
        <v>71</v>
      </c>
      <c r="B197" s="2">
        <v>18</v>
      </c>
      <c r="C197" s="3" t="s">
        <v>22</v>
      </c>
      <c r="D197" s="3" t="s">
        <v>99</v>
      </c>
      <c r="E197" s="4">
        <v>14</v>
      </c>
      <c r="F197" s="4">
        <v>23</v>
      </c>
      <c r="G197" s="2">
        <v>2</v>
      </c>
      <c r="H197" s="2">
        <v>29</v>
      </c>
      <c r="I197" s="3" t="s">
        <v>8</v>
      </c>
      <c r="J197" s="8">
        <f>Tabla_cocina[[#This Row],[Precio Unitario]]*Tabla_cocina[[#This Row],[Cantidad Ordenada]]</f>
        <v>46</v>
      </c>
      <c r="K197" s="8">
        <f>Tabla_cocina[[#This Row],[Total del Pedido]]</f>
        <v>46</v>
      </c>
      <c r="L197" s="8">
        <f>Tabla_cocina[[#This Row],[Ganancia Bruta]]-Tabla_cocina[[#This Row],[Costo]]</f>
        <v>18</v>
      </c>
      <c r="M197" s="8">
        <f>Tabla_cocina[[#This Row],[Costo Unitario]]*Tabla_cocina[[#This Row],[Cantidad Ordenada]]</f>
        <v>28</v>
      </c>
      <c r="N197" s="13">
        <f>(Tabla_cocina[[#This Row],[Ganancia Neta]]/Tabla_cocina[[#This Row],[Costo]])</f>
        <v>0.6428571428571429</v>
      </c>
    </row>
    <row r="198" spans="1:14" hidden="1" x14ac:dyDescent="0.3">
      <c r="A198" s="2">
        <v>72</v>
      </c>
      <c r="B198" s="2">
        <v>17</v>
      </c>
      <c r="C198" s="3" t="s">
        <v>23</v>
      </c>
      <c r="D198" s="3" t="s">
        <v>100</v>
      </c>
      <c r="E198" s="4">
        <v>13</v>
      </c>
      <c r="F198" s="4">
        <v>21</v>
      </c>
      <c r="G198" s="2">
        <v>1</v>
      </c>
      <c r="H198" s="2">
        <v>17</v>
      </c>
      <c r="I198" s="3" t="s">
        <v>8</v>
      </c>
      <c r="J198" s="8">
        <f>Tabla_cocina[[#This Row],[Precio Unitario]]*Tabla_cocina[[#This Row],[Cantidad Ordenada]]</f>
        <v>21</v>
      </c>
      <c r="K198" s="8">
        <f>Tabla_cocina[[#This Row],[Total del Pedido]]</f>
        <v>21</v>
      </c>
      <c r="L198" s="8">
        <f>Tabla_cocina[[#This Row],[Ganancia Bruta]]-Tabla_cocina[[#This Row],[Costo]]</f>
        <v>8</v>
      </c>
      <c r="M198" s="8">
        <f>Tabla_cocina[[#This Row],[Costo Unitario]]*Tabla_cocina[[#This Row],[Cantidad Ordenada]]</f>
        <v>13</v>
      </c>
      <c r="N198" s="13">
        <f>(Tabla_cocina[[#This Row],[Ganancia Neta]]/Tabla_cocina[[#This Row],[Costo]])</f>
        <v>0.61538461538461542</v>
      </c>
    </row>
    <row r="199" spans="1:14" hidden="1" x14ac:dyDescent="0.3">
      <c r="A199" s="2">
        <v>72</v>
      </c>
      <c r="B199" s="2">
        <v>17</v>
      </c>
      <c r="C199" s="3" t="s">
        <v>24</v>
      </c>
      <c r="D199" s="3" t="s">
        <v>101</v>
      </c>
      <c r="E199" s="4">
        <v>10</v>
      </c>
      <c r="F199" s="4">
        <v>18</v>
      </c>
      <c r="G199" s="2">
        <v>3</v>
      </c>
      <c r="H199" s="2">
        <v>37</v>
      </c>
      <c r="I199" s="3" t="s">
        <v>8</v>
      </c>
      <c r="J199" s="8">
        <f>Tabla_cocina[[#This Row],[Precio Unitario]]*Tabla_cocina[[#This Row],[Cantidad Ordenada]]</f>
        <v>54</v>
      </c>
      <c r="K199" s="8">
        <f>Tabla_cocina[[#This Row],[Total del Pedido]]</f>
        <v>54</v>
      </c>
      <c r="L199" s="8">
        <f>Tabla_cocina[[#This Row],[Ganancia Bruta]]-Tabla_cocina[[#This Row],[Costo]]</f>
        <v>24</v>
      </c>
      <c r="M199" s="8">
        <f>Tabla_cocina[[#This Row],[Costo Unitario]]*Tabla_cocina[[#This Row],[Cantidad Ordenada]]</f>
        <v>30</v>
      </c>
      <c r="N199" s="13">
        <f>(Tabla_cocina[[#This Row],[Ganancia Neta]]/Tabla_cocina[[#This Row],[Costo]])</f>
        <v>0.8</v>
      </c>
    </row>
    <row r="200" spans="1:14" hidden="1" x14ac:dyDescent="0.3">
      <c r="A200" s="2">
        <v>73</v>
      </c>
      <c r="B200" s="2">
        <v>1</v>
      </c>
      <c r="C200" s="3" t="s">
        <v>10</v>
      </c>
      <c r="D200" s="3" t="s">
        <v>87</v>
      </c>
      <c r="E200" s="4">
        <v>16</v>
      </c>
      <c r="F200" s="4">
        <v>27</v>
      </c>
      <c r="G200" s="2">
        <v>3</v>
      </c>
      <c r="H200" s="2">
        <v>20</v>
      </c>
      <c r="I200" s="3" t="s">
        <v>6</v>
      </c>
      <c r="J200" s="8">
        <f>Tabla_cocina[[#This Row],[Precio Unitario]]*Tabla_cocina[[#This Row],[Cantidad Ordenada]]</f>
        <v>81</v>
      </c>
      <c r="K200" s="8">
        <f>Tabla_cocina[[#This Row],[Total del Pedido]]</f>
        <v>81</v>
      </c>
      <c r="L200" s="8">
        <f>Tabla_cocina[[#This Row],[Ganancia Bruta]]-Tabla_cocina[[#This Row],[Costo]]</f>
        <v>33</v>
      </c>
      <c r="M200" s="8">
        <f>Tabla_cocina[[#This Row],[Costo Unitario]]*Tabla_cocina[[#This Row],[Cantidad Ordenada]]</f>
        <v>48</v>
      </c>
      <c r="N200" s="13">
        <f>(Tabla_cocina[[#This Row],[Ganancia Neta]]/Tabla_cocina[[#This Row],[Costo]])</f>
        <v>0.6875</v>
      </c>
    </row>
    <row r="201" spans="1:14" hidden="1" x14ac:dyDescent="0.3">
      <c r="A201" s="2">
        <v>74</v>
      </c>
      <c r="B201" s="2">
        <v>19</v>
      </c>
      <c r="C201" s="3" t="s">
        <v>25</v>
      </c>
      <c r="D201" s="3" t="s">
        <v>102</v>
      </c>
      <c r="E201" s="4">
        <v>15</v>
      </c>
      <c r="F201" s="4">
        <v>26</v>
      </c>
      <c r="G201" s="2">
        <v>2</v>
      </c>
      <c r="H201" s="2">
        <v>39</v>
      </c>
      <c r="I201" s="3" t="s">
        <v>8</v>
      </c>
      <c r="J201" s="8">
        <f>Tabla_cocina[[#This Row],[Precio Unitario]]*Tabla_cocina[[#This Row],[Cantidad Ordenada]]</f>
        <v>52</v>
      </c>
      <c r="K201" s="8">
        <f>Tabla_cocina[[#This Row],[Total del Pedido]]</f>
        <v>52</v>
      </c>
      <c r="L201" s="8">
        <f>Tabla_cocina[[#This Row],[Ganancia Bruta]]-Tabla_cocina[[#This Row],[Costo]]</f>
        <v>22</v>
      </c>
      <c r="M201" s="8">
        <f>Tabla_cocina[[#This Row],[Costo Unitario]]*Tabla_cocina[[#This Row],[Cantidad Ordenada]]</f>
        <v>30</v>
      </c>
      <c r="N201" s="13">
        <f>(Tabla_cocina[[#This Row],[Ganancia Neta]]/Tabla_cocina[[#This Row],[Costo]])</f>
        <v>0.73333333333333328</v>
      </c>
    </row>
    <row r="202" spans="1:14" hidden="1" x14ac:dyDescent="0.3">
      <c r="A202" s="2">
        <v>74</v>
      </c>
      <c r="B202" s="2">
        <v>19</v>
      </c>
      <c r="C202" s="3" t="s">
        <v>20</v>
      </c>
      <c r="D202" s="3" t="s">
        <v>97</v>
      </c>
      <c r="E202" s="4">
        <v>20</v>
      </c>
      <c r="F202" s="4">
        <v>34</v>
      </c>
      <c r="G202" s="2">
        <v>3</v>
      </c>
      <c r="H202" s="2">
        <v>37</v>
      </c>
      <c r="I202" s="3" t="s">
        <v>6</v>
      </c>
      <c r="J202" s="8">
        <f>Tabla_cocina[[#This Row],[Precio Unitario]]*Tabla_cocina[[#This Row],[Cantidad Ordenada]]</f>
        <v>102</v>
      </c>
      <c r="K202" s="8">
        <f>Tabla_cocina[[#This Row],[Total del Pedido]]</f>
        <v>102</v>
      </c>
      <c r="L202" s="8">
        <f>Tabla_cocina[[#This Row],[Ganancia Bruta]]-Tabla_cocina[[#This Row],[Costo]]</f>
        <v>42</v>
      </c>
      <c r="M202" s="8">
        <f>Tabla_cocina[[#This Row],[Costo Unitario]]*Tabla_cocina[[#This Row],[Cantidad Ordenada]]</f>
        <v>60</v>
      </c>
      <c r="N202" s="13">
        <f>(Tabla_cocina[[#This Row],[Ganancia Neta]]/Tabla_cocina[[#This Row],[Costo]])</f>
        <v>0.7</v>
      </c>
    </row>
    <row r="203" spans="1:14" hidden="1" x14ac:dyDescent="0.3">
      <c r="A203" s="2">
        <v>74</v>
      </c>
      <c r="B203" s="2">
        <v>19</v>
      </c>
      <c r="C203" s="3" t="s">
        <v>18</v>
      </c>
      <c r="D203" s="3" t="s">
        <v>95</v>
      </c>
      <c r="E203" s="4">
        <v>19</v>
      </c>
      <c r="F203" s="4">
        <v>32</v>
      </c>
      <c r="G203" s="2">
        <v>2</v>
      </c>
      <c r="H203" s="2">
        <v>24</v>
      </c>
      <c r="I203" s="3" t="s">
        <v>8</v>
      </c>
      <c r="J203" s="8">
        <f>Tabla_cocina[[#This Row],[Precio Unitario]]*Tabla_cocina[[#This Row],[Cantidad Ordenada]]</f>
        <v>64</v>
      </c>
      <c r="K203" s="8">
        <f>Tabla_cocina[[#This Row],[Total del Pedido]]</f>
        <v>64</v>
      </c>
      <c r="L203" s="8">
        <f>Tabla_cocina[[#This Row],[Ganancia Bruta]]-Tabla_cocina[[#This Row],[Costo]]</f>
        <v>26</v>
      </c>
      <c r="M203" s="8">
        <f>Tabla_cocina[[#This Row],[Costo Unitario]]*Tabla_cocina[[#This Row],[Cantidad Ordenada]]</f>
        <v>38</v>
      </c>
      <c r="N203" s="13">
        <f>(Tabla_cocina[[#This Row],[Ganancia Neta]]/Tabla_cocina[[#This Row],[Costo]])</f>
        <v>0.68421052631578949</v>
      </c>
    </row>
    <row r="204" spans="1:14" hidden="1" x14ac:dyDescent="0.3">
      <c r="A204" s="2">
        <v>75</v>
      </c>
      <c r="B204" s="2">
        <v>19</v>
      </c>
      <c r="C204" s="3" t="s">
        <v>11</v>
      </c>
      <c r="D204" s="3" t="s">
        <v>88</v>
      </c>
      <c r="E204" s="4">
        <v>25</v>
      </c>
      <c r="F204" s="4">
        <v>40</v>
      </c>
      <c r="G204" s="2">
        <v>1</v>
      </c>
      <c r="H204" s="2">
        <v>35</v>
      </c>
      <c r="I204" s="3" t="s">
        <v>6</v>
      </c>
      <c r="J204" s="8">
        <f>Tabla_cocina[[#This Row],[Precio Unitario]]*Tabla_cocina[[#This Row],[Cantidad Ordenada]]</f>
        <v>40</v>
      </c>
      <c r="K204" s="8">
        <f>Tabla_cocina[[#This Row],[Total del Pedido]]</f>
        <v>40</v>
      </c>
      <c r="L204" s="8">
        <f>Tabla_cocina[[#This Row],[Ganancia Bruta]]-Tabla_cocina[[#This Row],[Costo]]</f>
        <v>15</v>
      </c>
      <c r="M204" s="8">
        <f>Tabla_cocina[[#This Row],[Costo Unitario]]*Tabla_cocina[[#This Row],[Cantidad Ordenada]]</f>
        <v>25</v>
      </c>
      <c r="N204" s="13">
        <f>(Tabla_cocina[[#This Row],[Ganancia Neta]]/Tabla_cocina[[#This Row],[Costo]])</f>
        <v>0.6</v>
      </c>
    </row>
    <row r="205" spans="1:14" hidden="1" x14ac:dyDescent="0.3">
      <c r="A205" s="2">
        <v>75</v>
      </c>
      <c r="B205" s="2">
        <v>19</v>
      </c>
      <c r="C205" s="3" t="s">
        <v>22</v>
      </c>
      <c r="D205" s="3" t="s">
        <v>99</v>
      </c>
      <c r="E205" s="4">
        <v>14</v>
      </c>
      <c r="F205" s="4">
        <v>23</v>
      </c>
      <c r="G205" s="2">
        <v>3</v>
      </c>
      <c r="H205" s="2">
        <v>16</v>
      </c>
      <c r="I205" s="3" t="s">
        <v>8</v>
      </c>
      <c r="J205" s="8">
        <f>Tabla_cocina[[#This Row],[Precio Unitario]]*Tabla_cocina[[#This Row],[Cantidad Ordenada]]</f>
        <v>69</v>
      </c>
      <c r="K205" s="8">
        <f>Tabla_cocina[[#This Row],[Total del Pedido]]</f>
        <v>69</v>
      </c>
      <c r="L205" s="8">
        <f>Tabla_cocina[[#This Row],[Ganancia Bruta]]-Tabla_cocina[[#This Row],[Costo]]</f>
        <v>27</v>
      </c>
      <c r="M205" s="8">
        <f>Tabla_cocina[[#This Row],[Costo Unitario]]*Tabla_cocina[[#This Row],[Cantidad Ordenada]]</f>
        <v>42</v>
      </c>
      <c r="N205" s="13">
        <f>(Tabla_cocina[[#This Row],[Ganancia Neta]]/Tabla_cocina[[#This Row],[Costo]])</f>
        <v>0.6428571428571429</v>
      </c>
    </row>
    <row r="206" spans="1:14" hidden="1" x14ac:dyDescent="0.3">
      <c r="A206" s="2">
        <v>76</v>
      </c>
      <c r="B206" s="2">
        <v>17</v>
      </c>
      <c r="C206" s="3" t="s">
        <v>7</v>
      </c>
      <c r="D206" s="3" t="s">
        <v>85</v>
      </c>
      <c r="E206" s="4">
        <v>18</v>
      </c>
      <c r="F206" s="4">
        <v>30</v>
      </c>
      <c r="G206" s="2">
        <v>3</v>
      </c>
      <c r="H206" s="2">
        <v>13</v>
      </c>
      <c r="I206" s="3" t="s">
        <v>8</v>
      </c>
      <c r="J206" s="8">
        <f>Tabla_cocina[[#This Row],[Precio Unitario]]*Tabla_cocina[[#This Row],[Cantidad Ordenada]]</f>
        <v>90</v>
      </c>
      <c r="K206" s="8">
        <f>Tabla_cocina[[#This Row],[Total del Pedido]]</f>
        <v>90</v>
      </c>
      <c r="L206" s="8">
        <f>Tabla_cocina[[#This Row],[Ganancia Bruta]]-Tabla_cocina[[#This Row],[Costo]]</f>
        <v>36</v>
      </c>
      <c r="M206" s="8">
        <f>Tabla_cocina[[#This Row],[Costo Unitario]]*Tabla_cocina[[#This Row],[Cantidad Ordenada]]</f>
        <v>54</v>
      </c>
      <c r="N206" s="13">
        <f>(Tabla_cocina[[#This Row],[Ganancia Neta]]/Tabla_cocina[[#This Row],[Costo]])</f>
        <v>0.66666666666666663</v>
      </c>
    </row>
    <row r="207" spans="1:14" hidden="1" x14ac:dyDescent="0.3">
      <c r="A207" s="2">
        <v>76</v>
      </c>
      <c r="B207" s="2">
        <v>17</v>
      </c>
      <c r="C207" s="3" t="s">
        <v>24</v>
      </c>
      <c r="D207" s="3" t="s">
        <v>101</v>
      </c>
      <c r="E207" s="4">
        <v>10</v>
      </c>
      <c r="F207" s="4">
        <v>18</v>
      </c>
      <c r="G207" s="2">
        <v>1</v>
      </c>
      <c r="H207" s="2">
        <v>34</v>
      </c>
      <c r="I207" s="3" t="s">
        <v>8</v>
      </c>
      <c r="J207" s="8">
        <f>Tabla_cocina[[#This Row],[Precio Unitario]]*Tabla_cocina[[#This Row],[Cantidad Ordenada]]</f>
        <v>18</v>
      </c>
      <c r="K207" s="8">
        <f>Tabla_cocina[[#This Row],[Total del Pedido]]</f>
        <v>18</v>
      </c>
      <c r="L207" s="8">
        <f>Tabla_cocina[[#This Row],[Ganancia Bruta]]-Tabla_cocina[[#This Row],[Costo]]</f>
        <v>8</v>
      </c>
      <c r="M207" s="8">
        <f>Tabla_cocina[[#This Row],[Costo Unitario]]*Tabla_cocina[[#This Row],[Cantidad Ordenada]]</f>
        <v>10</v>
      </c>
      <c r="N207" s="13">
        <f>(Tabla_cocina[[#This Row],[Ganancia Neta]]/Tabla_cocina[[#This Row],[Costo]])</f>
        <v>0.8</v>
      </c>
    </row>
    <row r="208" spans="1:14" hidden="1" x14ac:dyDescent="0.3">
      <c r="A208" s="2">
        <v>76</v>
      </c>
      <c r="B208" s="2">
        <v>17</v>
      </c>
      <c r="C208" s="3" t="s">
        <v>5</v>
      </c>
      <c r="D208" s="3" t="s">
        <v>84</v>
      </c>
      <c r="E208" s="4">
        <v>14</v>
      </c>
      <c r="F208" s="4">
        <v>24</v>
      </c>
      <c r="G208" s="2">
        <v>1</v>
      </c>
      <c r="H208" s="2">
        <v>20</v>
      </c>
      <c r="I208" s="3" t="s">
        <v>6</v>
      </c>
      <c r="J208" s="8">
        <f>Tabla_cocina[[#This Row],[Precio Unitario]]*Tabla_cocina[[#This Row],[Cantidad Ordenada]]</f>
        <v>24</v>
      </c>
      <c r="K208" s="8">
        <f>Tabla_cocina[[#This Row],[Total del Pedido]]</f>
        <v>24</v>
      </c>
      <c r="L208" s="8">
        <f>Tabla_cocina[[#This Row],[Ganancia Bruta]]-Tabla_cocina[[#This Row],[Costo]]</f>
        <v>10</v>
      </c>
      <c r="M208" s="8">
        <f>Tabla_cocina[[#This Row],[Costo Unitario]]*Tabla_cocina[[#This Row],[Cantidad Ordenada]]</f>
        <v>14</v>
      </c>
      <c r="N208" s="13">
        <f>(Tabla_cocina[[#This Row],[Ganancia Neta]]/Tabla_cocina[[#This Row],[Costo]])</f>
        <v>0.7142857142857143</v>
      </c>
    </row>
    <row r="209" spans="1:14" hidden="1" x14ac:dyDescent="0.3">
      <c r="A209" s="2">
        <v>76</v>
      </c>
      <c r="B209" s="2">
        <v>17</v>
      </c>
      <c r="C209" s="3" t="s">
        <v>25</v>
      </c>
      <c r="D209" s="3" t="s">
        <v>102</v>
      </c>
      <c r="E209" s="4">
        <v>15</v>
      </c>
      <c r="F209" s="4">
        <v>26</v>
      </c>
      <c r="G209" s="2">
        <v>1</v>
      </c>
      <c r="H209" s="2">
        <v>30</v>
      </c>
      <c r="I209" s="3" t="s">
        <v>6</v>
      </c>
      <c r="J209" s="8">
        <f>Tabla_cocina[[#This Row],[Precio Unitario]]*Tabla_cocina[[#This Row],[Cantidad Ordenada]]</f>
        <v>26</v>
      </c>
      <c r="K209" s="8">
        <f>Tabla_cocina[[#This Row],[Total del Pedido]]</f>
        <v>26</v>
      </c>
      <c r="L209" s="8">
        <f>Tabla_cocina[[#This Row],[Ganancia Bruta]]-Tabla_cocina[[#This Row],[Costo]]</f>
        <v>11</v>
      </c>
      <c r="M209" s="8">
        <f>Tabla_cocina[[#This Row],[Costo Unitario]]*Tabla_cocina[[#This Row],[Cantidad Ordenada]]</f>
        <v>15</v>
      </c>
      <c r="N209" s="13">
        <f>(Tabla_cocina[[#This Row],[Ganancia Neta]]/Tabla_cocina[[#This Row],[Costo]])</f>
        <v>0.73333333333333328</v>
      </c>
    </row>
    <row r="210" spans="1:14" hidden="1" x14ac:dyDescent="0.3">
      <c r="A210" s="2">
        <v>77</v>
      </c>
      <c r="B210" s="2">
        <v>3</v>
      </c>
      <c r="C210" s="3" t="s">
        <v>24</v>
      </c>
      <c r="D210" s="3" t="s">
        <v>101</v>
      </c>
      <c r="E210" s="4">
        <v>10</v>
      </c>
      <c r="F210" s="4">
        <v>18</v>
      </c>
      <c r="G210" s="2">
        <v>1</v>
      </c>
      <c r="H210" s="2">
        <v>34</v>
      </c>
      <c r="I210" s="3" t="s">
        <v>8</v>
      </c>
      <c r="J210" s="8">
        <f>Tabla_cocina[[#This Row],[Precio Unitario]]*Tabla_cocina[[#This Row],[Cantidad Ordenada]]</f>
        <v>18</v>
      </c>
      <c r="K210" s="8">
        <f>Tabla_cocina[[#This Row],[Total del Pedido]]</f>
        <v>18</v>
      </c>
      <c r="L210" s="8">
        <f>Tabla_cocina[[#This Row],[Ganancia Bruta]]-Tabla_cocina[[#This Row],[Costo]]</f>
        <v>8</v>
      </c>
      <c r="M210" s="8">
        <f>Tabla_cocina[[#This Row],[Costo Unitario]]*Tabla_cocina[[#This Row],[Cantidad Ordenada]]</f>
        <v>10</v>
      </c>
      <c r="N210" s="13">
        <f>(Tabla_cocina[[#This Row],[Ganancia Neta]]/Tabla_cocina[[#This Row],[Costo]])</f>
        <v>0.8</v>
      </c>
    </row>
    <row r="211" spans="1:14" hidden="1" x14ac:dyDescent="0.3">
      <c r="A211" s="2">
        <v>77</v>
      </c>
      <c r="B211" s="2">
        <v>3</v>
      </c>
      <c r="C211" s="3" t="s">
        <v>5</v>
      </c>
      <c r="D211" s="3" t="s">
        <v>84</v>
      </c>
      <c r="E211" s="4">
        <v>14</v>
      </c>
      <c r="F211" s="4">
        <v>24</v>
      </c>
      <c r="G211" s="2">
        <v>2</v>
      </c>
      <c r="H211" s="2">
        <v>55</v>
      </c>
      <c r="I211" s="3" t="s">
        <v>6</v>
      </c>
      <c r="J211" s="8">
        <f>Tabla_cocina[[#This Row],[Precio Unitario]]*Tabla_cocina[[#This Row],[Cantidad Ordenada]]</f>
        <v>48</v>
      </c>
      <c r="K211" s="8">
        <f>Tabla_cocina[[#This Row],[Total del Pedido]]</f>
        <v>48</v>
      </c>
      <c r="L211" s="8">
        <f>Tabla_cocina[[#This Row],[Ganancia Bruta]]-Tabla_cocina[[#This Row],[Costo]]</f>
        <v>20</v>
      </c>
      <c r="M211" s="8">
        <f>Tabla_cocina[[#This Row],[Costo Unitario]]*Tabla_cocina[[#This Row],[Cantidad Ordenada]]</f>
        <v>28</v>
      </c>
      <c r="N211" s="13">
        <f>(Tabla_cocina[[#This Row],[Ganancia Neta]]/Tabla_cocina[[#This Row],[Costo]])</f>
        <v>0.7142857142857143</v>
      </c>
    </row>
    <row r="212" spans="1:14" hidden="1" x14ac:dyDescent="0.3">
      <c r="A212" s="2">
        <v>77</v>
      </c>
      <c r="B212" s="2">
        <v>3</v>
      </c>
      <c r="C212" s="3" t="s">
        <v>14</v>
      </c>
      <c r="D212" s="3" t="s">
        <v>91</v>
      </c>
      <c r="E212" s="4">
        <v>20</v>
      </c>
      <c r="F212" s="4">
        <v>33</v>
      </c>
      <c r="G212" s="2">
        <v>1</v>
      </c>
      <c r="H212" s="2">
        <v>8</v>
      </c>
      <c r="I212" s="3" t="s">
        <v>8</v>
      </c>
      <c r="J212" s="8">
        <f>Tabla_cocina[[#This Row],[Precio Unitario]]*Tabla_cocina[[#This Row],[Cantidad Ordenada]]</f>
        <v>33</v>
      </c>
      <c r="K212" s="8">
        <f>Tabla_cocina[[#This Row],[Total del Pedido]]</f>
        <v>33</v>
      </c>
      <c r="L212" s="8">
        <f>Tabla_cocina[[#This Row],[Ganancia Bruta]]-Tabla_cocina[[#This Row],[Costo]]</f>
        <v>13</v>
      </c>
      <c r="M212" s="8">
        <f>Tabla_cocina[[#This Row],[Costo Unitario]]*Tabla_cocina[[#This Row],[Cantidad Ordenada]]</f>
        <v>20</v>
      </c>
      <c r="N212" s="13">
        <f>(Tabla_cocina[[#This Row],[Ganancia Neta]]/Tabla_cocina[[#This Row],[Costo]])</f>
        <v>0.65</v>
      </c>
    </row>
    <row r="213" spans="1:14" hidden="1" x14ac:dyDescent="0.3">
      <c r="A213" s="2">
        <v>78</v>
      </c>
      <c r="B213" s="2">
        <v>7</v>
      </c>
      <c r="C213" s="3" t="s">
        <v>16</v>
      </c>
      <c r="D213" s="3" t="s">
        <v>93</v>
      </c>
      <c r="E213" s="4">
        <v>11</v>
      </c>
      <c r="F213" s="4">
        <v>19</v>
      </c>
      <c r="G213" s="2">
        <v>3</v>
      </c>
      <c r="H213" s="2">
        <v>54</v>
      </c>
      <c r="I213" s="3" t="s">
        <v>8</v>
      </c>
      <c r="J213" s="8">
        <f>Tabla_cocina[[#This Row],[Precio Unitario]]*Tabla_cocina[[#This Row],[Cantidad Ordenada]]</f>
        <v>57</v>
      </c>
      <c r="K213" s="8">
        <f>Tabla_cocina[[#This Row],[Total del Pedido]]</f>
        <v>57</v>
      </c>
      <c r="L213" s="8">
        <f>Tabla_cocina[[#This Row],[Ganancia Bruta]]-Tabla_cocina[[#This Row],[Costo]]</f>
        <v>24</v>
      </c>
      <c r="M213" s="8">
        <f>Tabla_cocina[[#This Row],[Costo Unitario]]*Tabla_cocina[[#This Row],[Cantidad Ordenada]]</f>
        <v>33</v>
      </c>
      <c r="N213" s="13">
        <f>(Tabla_cocina[[#This Row],[Ganancia Neta]]/Tabla_cocina[[#This Row],[Costo]])</f>
        <v>0.72727272727272729</v>
      </c>
    </row>
    <row r="214" spans="1:14" hidden="1" x14ac:dyDescent="0.3">
      <c r="A214" s="2">
        <v>79</v>
      </c>
      <c r="B214" s="2">
        <v>16</v>
      </c>
      <c r="C214" s="3" t="s">
        <v>13</v>
      </c>
      <c r="D214" s="3" t="s">
        <v>90</v>
      </c>
      <c r="E214" s="4">
        <v>17</v>
      </c>
      <c r="F214" s="4">
        <v>29</v>
      </c>
      <c r="G214" s="2">
        <v>3</v>
      </c>
      <c r="H214" s="2">
        <v>14</v>
      </c>
      <c r="I214" s="3" t="s">
        <v>6</v>
      </c>
      <c r="J214" s="8">
        <f>Tabla_cocina[[#This Row],[Precio Unitario]]*Tabla_cocina[[#This Row],[Cantidad Ordenada]]</f>
        <v>87</v>
      </c>
      <c r="K214" s="8">
        <f>Tabla_cocina[[#This Row],[Total del Pedido]]</f>
        <v>87</v>
      </c>
      <c r="L214" s="8">
        <f>Tabla_cocina[[#This Row],[Ganancia Bruta]]-Tabla_cocina[[#This Row],[Costo]]</f>
        <v>36</v>
      </c>
      <c r="M214" s="8">
        <f>Tabla_cocina[[#This Row],[Costo Unitario]]*Tabla_cocina[[#This Row],[Cantidad Ordenada]]</f>
        <v>51</v>
      </c>
      <c r="N214" s="13">
        <f>(Tabla_cocina[[#This Row],[Ganancia Neta]]/Tabla_cocina[[#This Row],[Costo]])</f>
        <v>0.70588235294117652</v>
      </c>
    </row>
    <row r="215" spans="1:14" hidden="1" x14ac:dyDescent="0.3">
      <c r="A215" s="2">
        <v>79</v>
      </c>
      <c r="B215" s="2">
        <v>16</v>
      </c>
      <c r="C215" s="3" t="s">
        <v>14</v>
      </c>
      <c r="D215" s="3" t="s">
        <v>91</v>
      </c>
      <c r="E215" s="4">
        <v>20</v>
      </c>
      <c r="F215" s="4">
        <v>33</v>
      </c>
      <c r="G215" s="2">
        <v>3</v>
      </c>
      <c r="H215" s="2">
        <v>14</v>
      </c>
      <c r="I215" s="3" t="s">
        <v>8</v>
      </c>
      <c r="J215" s="8">
        <f>Tabla_cocina[[#This Row],[Precio Unitario]]*Tabla_cocina[[#This Row],[Cantidad Ordenada]]</f>
        <v>99</v>
      </c>
      <c r="K215" s="8">
        <f>Tabla_cocina[[#This Row],[Total del Pedido]]</f>
        <v>99</v>
      </c>
      <c r="L215" s="8">
        <f>Tabla_cocina[[#This Row],[Ganancia Bruta]]-Tabla_cocina[[#This Row],[Costo]]</f>
        <v>39</v>
      </c>
      <c r="M215" s="8">
        <f>Tabla_cocina[[#This Row],[Costo Unitario]]*Tabla_cocina[[#This Row],[Cantidad Ordenada]]</f>
        <v>60</v>
      </c>
      <c r="N215" s="13">
        <f>(Tabla_cocina[[#This Row],[Ganancia Neta]]/Tabla_cocina[[#This Row],[Costo]])</f>
        <v>0.65</v>
      </c>
    </row>
    <row r="216" spans="1:14" hidden="1" x14ac:dyDescent="0.3">
      <c r="A216" s="2">
        <v>79</v>
      </c>
      <c r="B216" s="2">
        <v>16</v>
      </c>
      <c r="C216" s="3" t="s">
        <v>21</v>
      </c>
      <c r="D216" s="3" t="s">
        <v>98</v>
      </c>
      <c r="E216" s="4">
        <v>12</v>
      </c>
      <c r="F216" s="4">
        <v>20</v>
      </c>
      <c r="G216" s="2">
        <v>3</v>
      </c>
      <c r="H216" s="2">
        <v>25</v>
      </c>
      <c r="I216" s="3" t="s">
        <v>6</v>
      </c>
      <c r="J216" s="8">
        <f>Tabla_cocina[[#This Row],[Precio Unitario]]*Tabla_cocina[[#This Row],[Cantidad Ordenada]]</f>
        <v>60</v>
      </c>
      <c r="K216" s="8">
        <f>Tabla_cocina[[#This Row],[Total del Pedido]]</f>
        <v>60</v>
      </c>
      <c r="L216" s="8">
        <f>Tabla_cocina[[#This Row],[Ganancia Bruta]]-Tabla_cocina[[#This Row],[Costo]]</f>
        <v>24</v>
      </c>
      <c r="M216" s="8">
        <f>Tabla_cocina[[#This Row],[Costo Unitario]]*Tabla_cocina[[#This Row],[Cantidad Ordenada]]</f>
        <v>36</v>
      </c>
      <c r="N216" s="13">
        <f>(Tabla_cocina[[#This Row],[Ganancia Neta]]/Tabla_cocina[[#This Row],[Costo]])</f>
        <v>0.66666666666666663</v>
      </c>
    </row>
    <row r="217" spans="1:14" hidden="1" x14ac:dyDescent="0.3">
      <c r="A217" s="2">
        <v>79</v>
      </c>
      <c r="B217" s="2">
        <v>16</v>
      </c>
      <c r="C217" s="3" t="s">
        <v>23</v>
      </c>
      <c r="D217" s="3" t="s">
        <v>100</v>
      </c>
      <c r="E217" s="4">
        <v>13</v>
      </c>
      <c r="F217" s="4">
        <v>21</v>
      </c>
      <c r="G217" s="2">
        <v>3</v>
      </c>
      <c r="H217" s="2">
        <v>43</v>
      </c>
      <c r="I217" s="3" t="s">
        <v>6</v>
      </c>
      <c r="J217" s="8">
        <f>Tabla_cocina[[#This Row],[Precio Unitario]]*Tabla_cocina[[#This Row],[Cantidad Ordenada]]</f>
        <v>63</v>
      </c>
      <c r="K217" s="8">
        <f>Tabla_cocina[[#This Row],[Total del Pedido]]</f>
        <v>63</v>
      </c>
      <c r="L217" s="8">
        <f>Tabla_cocina[[#This Row],[Ganancia Bruta]]-Tabla_cocina[[#This Row],[Costo]]</f>
        <v>24</v>
      </c>
      <c r="M217" s="8">
        <f>Tabla_cocina[[#This Row],[Costo Unitario]]*Tabla_cocina[[#This Row],[Cantidad Ordenada]]</f>
        <v>39</v>
      </c>
      <c r="N217" s="13">
        <f>(Tabla_cocina[[#This Row],[Ganancia Neta]]/Tabla_cocina[[#This Row],[Costo]])</f>
        <v>0.61538461538461542</v>
      </c>
    </row>
    <row r="218" spans="1:14" hidden="1" x14ac:dyDescent="0.3">
      <c r="A218" s="2">
        <v>80</v>
      </c>
      <c r="B218" s="2">
        <v>18</v>
      </c>
      <c r="C218" s="3" t="s">
        <v>19</v>
      </c>
      <c r="D218" s="3" t="s">
        <v>96</v>
      </c>
      <c r="E218" s="4">
        <v>13</v>
      </c>
      <c r="F218" s="4">
        <v>22</v>
      </c>
      <c r="G218" s="2">
        <v>2</v>
      </c>
      <c r="H218" s="2">
        <v>5</v>
      </c>
      <c r="I218" s="3" t="s">
        <v>6</v>
      </c>
      <c r="J218" s="8">
        <f>Tabla_cocina[[#This Row],[Precio Unitario]]*Tabla_cocina[[#This Row],[Cantidad Ordenada]]</f>
        <v>44</v>
      </c>
      <c r="K218" s="8">
        <f>Tabla_cocina[[#This Row],[Total del Pedido]]</f>
        <v>44</v>
      </c>
      <c r="L218" s="8">
        <f>Tabla_cocina[[#This Row],[Ganancia Bruta]]-Tabla_cocina[[#This Row],[Costo]]</f>
        <v>18</v>
      </c>
      <c r="M218" s="8">
        <f>Tabla_cocina[[#This Row],[Costo Unitario]]*Tabla_cocina[[#This Row],[Cantidad Ordenada]]</f>
        <v>26</v>
      </c>
      <c r="N218" s="13">
        <f>(Tabla_cocina[[#This Row],[Ganancia Neta]]/Tabla_cocina[[#This Row],[Costo]])</f>
        <v>0.69230769230769229</v>
      </c>
    </row>
    <row r="219" spans="1:14" hidden="1" x14ac:dyDescent="0.3">
      <c r="A219" s="2">
        <v>80</v>
      </c>
      <c r="B219" s="2">
        <v>18</v>
      </c>
      <c r="C219" s="3" t="s">
        <v>13</v>
      </c>
      <c r="D219" s="3" t="s">
        <v>90</v>
      </c>
      <c r="E219" s="4">
        <v>17</v>
      </c>
      <c r="F219" s="4">
        <v>29</v>
      </c>
      <c r="G219" s="2">
        <v>1</v>
      </c>
      <c r="H219" s="2">
        <v>34</v>
      </c>
      <c r="I219" s="3" t="s">
        <v>8</v>
      </c>
      <c r="J219" s="8">
        <f>Tabla_cocina[[#This Row],[Precio Unitario]]*Tabla_cocina[[#This Row],[Cantidad Ordenada]]</f>
        <v>29</v>
      </c>
      <c r="K219" s="8">
        <f>Tabla_cocina[[#This Row],[Total del Pedido]]</f>
        <v>29</v>
      </c>
      <c r="L219" s="8">
        <f>Tabla_cocina[[#This Row],[Ganancia Bruta]]-Tabla_cocina[[#This Row],[Costo]]</f>
        <v>12</v>
      </c>
      <c r="M219" s="8">
        <f>Tabla_cocina[[#This Row],[Costo Unitario]]*Tabla_cocina[[#This Row],[Cantidad Ordenada]]</f>
        <v>17</v>
      </c>
      <c r="N219" s="13">
        <f>(Tabla_cocina[[#This Row],[Ganancia Neta]]/Tabla_cocina[[#This Row],[Costo]])</f>
        <v>0.70588235294117652</v>
      </c>
    </row>
    <row r="220" spans="1:14" hidden="1" x14ac:dyDescent="0.3">
      <c r="A220" s="2">
        <v>80</v>
      </c>
      <c r="B220" s="2">
        <v>18</v>
      </c>
      <c r="C220" s="3" t="s">
        <v>5</v>
      </c>
      <c r="D220" s="3" t="s">
        <v>84</v>
      </c>
      <c r="E220" s="4">
        <v>14</v>
      </c>
      <c r="F220" s="4">
        <v>24</v>
      </c>
      <c r="G220" s="2">
        <v>2</v>
      </c>
      <c r="H220" s="2">
        <v>28</v>
      </c>
      <c r="I220" s="3" t="s">
        <v>6</v>
      </c>
      <c r="J220" s="8">
        <f>Tabla_cocina[[#This Row],[Precio Unitario]]*Tabla_cocina[[#This Row],[Cantidad Ordenada]]</f>
        <v>48</v>
      </c>
      <c r="K220" s="8">
        <f>Tabla_cocina[[#This Row],[Total del Pedido]]</f>
        <v>48</v>
      </c>
      <c r="L220" s="8">
        <f>Tabla_cocina[[#This Row],[Ganancia Bruta]]-Tabla_cocina[[#This Row],[Costo]]</f>
        <v>20</v>
      </c>
      <c r="M220" s="8">
        <f>Tabla_cocina[[#This Row],[Costo Unitario]]*Tabla_cocina[[#This Row],[Cantidad Ordenada]]</f>
        <v>28</v>
      </c>
      <c r="N220" s="13">
        <f>(Tabla_cocina[[#This Row],[Ganancia Neta]]/Tabla_cocina[[#This Row],[Costo]])</f>
        <v>0.7142857142857143</v>
      </c>
    </row>
    <row r="221" spans="1:14" hidden="1" x14ac:dyDescent="0.3">
      <c r="A221" s="2">
        <v>81</v>
      </c>
      <c r="B221" s="2">
        <v>17</v>
      </c>
      <c r="C221" s="3" t="s">
        <v>9</v>
      </c>
      <c r="D221" s="3" t="s">
        <v>86</v>
      </c>
      <c r="E221" s="4">
        <v>19</v>
      </c>
      <c r="F221" s="4">
        <v>31</v>
      </c>
      <c r="G221" s="2">
        <v>2</v>
      </c>
      <c r="H221" s="2">
        <v>59</v>
      </c>
      <c r="I221" s="3" t="s">
        <v>8</v>
      </c>
      <c r="J221" s="8">
        <f>Tabla_cocina[[#This Row],[Precio Unitario]]*Tabla_cocina[[#This Row],[Cantidad Ordenada]]</f>
        <v>62</v>
      </c>
      <c r="K221" s="8">
        <f>Tabla_cocina[[#This Row],[Total del Pedido]]</f>
        <v>62</v>
      </c>
      <c r="L221" s="8">
        <f>Tabla_cocina[[#This Row],[Ganancia Bruta]]-Tabla_cocina[[#This Row],[Costo]]</f>
        <v>24</v>
      </c>
      <c r="M221" s="8">
        <f>Tabla_cocina[[#This Row],[Costo Unitario]]*Tabla_cocina[[#This Row],[Cantidad Ordenada]]</f>
        <v>38</v>
      </c>
      <c r="N221" s="13">
        <f>(Tabla_cocina[[#This Row],[Ganancia Neta]]/Tabla_cocina[[#This Row],[Costo]])</f>
        <v>0.63157894736842102</v>
      </c>
    </row>
    <row r="222" spans="1:14" hidden="1" x14ac:dyDescent="0.3">
      <c r="A222" s="2">
        <v>82</v>
      </c>
      <c r="B222" s="2">
        <v>16</v>
      </c>
      <c r="C222" s="3" t="s">
        <v>26</v>
      </c>
      <c r="D222" s="3" t="s">
        <v>103</v>
      </c>
      <c r="E222" s="4">
        <v>15</v>
      </c>
      <c r="F222" s="4">
        <v>25</v>
      </c>
      <c r="G222" s="2">
        <v>2</v>
      </c>
      <c r="H222" s="2">
        <v>11</v>
      </c>
      <c r="I222" s="3" t="s">
        <v>8</v>
      </c>
      <c r="J222" s="8">
        <f>Tabla_cocina[[#This Row],[Precio Unitario]]*Tabla_cocina[[#This Row],[Cantidad Ordenada]]</f>
        <v>50</v>
      </c>
      <c r="K222" s="8">
        <f>Tabla_cocina[[#This Row],[Total del Pedido]]</f>
        <v>50</v>
      </c>
      <c r="L222" s="8">
        <f>Tabla_cocina[[#This Row],[Ganancia Bruta]]-Tabla_cocina[[#This Row],[Costo]]</f>
        <v>20</v>
      </c>
      <c r="M222" s="8">
        <f>Tabla_cocina[[#This Row],[Costo Unitario]]*Tabla_cocina[[#This Row],[Cantidad Ordenada]]</f>
        <v>30</v>
      </c>
      <c r="N222" s="13">
        <f>(Tabla_cocina[[#This Row],[Ganancia Neta]]/Tabla_cocina[[#This Row],[Costo]])</f>
        <v>0.66666666666666663</v>
      </c>
    </row>
    <row r="223" spans="1:14" hidden="1" x14ac:dyDescent="0.3">
      <c r="A223" s="2">
        <v>82</v>
      </c>
      <c r="B223" s="2">
        <v>16</v>
      </c>
      <c r="C223" s="3" t="s">
        <v>7</v>
      </c>
      <c r="D223" s="3" t="s">
        <v>85</v>
      </c>
      <c r="E223" s="4">
        <v>18</v>
      </c>
      <c r="F223" s="4">
        <v>30</v>
      </c>
      <c r="G223" s="2">
        <v>1</v>
      </c>
      <c r="H223" s="2">
        <v>8</v>
      </c>
      <c r="I223" s="3" t="s">
        <v>8</v>
      </c>
      <c r="J223" s="8">
        <f>Tabla_cocina[[#This Row],[Precio Unitario]]*Tabla_cocina[[#This Row],[Cantidad Ordenada]]</f>
        <v>30</v>
      </c>
      <c r="K223" s="8">
        <f>Tabla_cocina[[#This Row],[Total del Pedido]]</f>
        <v>30</v>
      </c>
      <c r="L223" s="8">
        <f>Tabla_cocina[[#This Row],[Ganancia Bruta]]-Tabla_cocina[[#This Row],[Costo]]</f>
        <v>12</v>
      </c>
      <c r="M223" s="8">
        <f>Tabla_cocina[[#This Row],[Costo Unitario]]*Tabla_cocina[[#This Row],[Cantidad Ordenada]]</f>
        <v>18</v>
      </c>
      <c r="N223" s="13">
        <f>(Tabla_cocina[[#This Row],[Ganancia Neta]]/Tabla_cocina[[#This Row],[Costo]])</f>
        <v>0.66666666666666663</v>
      </c>
    </row>
    <row r="224" spans="1:14" hidden="1" x14ac:dyDescent="0.3">
      <c r="A224" s="2">
        <v>83</v>
      </c>
      <c r="B224" s="2">
        <v>15</v>
      </c>
      <c r="C224" s="3" t="s">
        <v>10</v>
      </c>
      <c r="D224" s="3" t="s">
        <v>87</v>
      </c>
      <c r="E224" s="4">
        <v>16</v>
      </c>
      <c r="F224" s="4">
        <v>27</v>
      </c>
      <c r="G224" s="2">
        <v>2</v>
      </c>
      <c r="H224" s="2">
        <v>14</v>
      </c>
      <c r="I224" s="3" t="s">
        <v>6</v>
      </c>
      <c r="J224" s="8">
        <f>Tabla_cocina[[#This Row],[Precio Unitario]]*Tabla_cocina[[#This Row],[Cantidad Ordenada]]</f>
        <v>54</v>
      </c>
      <c r="K224" s="8">
        <f>Tabla_cocina[[#This Row],[Total del Pedido]]</f>
        <v>54</v>
      </c>
      <c r="L224" s="8">
        <f>Tabla_cocina[[#This Row],[Ganancia Bruta]]-Tabla_cocina[[#This Row],[Costo]]</f>
        <v>22</v>
      </c>
      <c r="M224" s="8">
        <f>Tabla_cocina[[#This Row],[Costo Unitario]]*Tabla_cocina[[#This Row],[Cantidad Ordenada]]</f>
        <v>32</v>
      </c>
      <c r="N224" s="13">
        <f>(Tabla_cocina[[#This Row],[Ganancia Neta]]/Tabla_cocina[[#This Row],[Costo]])</f>
        <v>0.6875</v>
      </c>
    </row>
    <row r="225" spans="1:14" hidden="1" x14ac:dyDescent="0.3">
      <c r="A225" s="2">
        <v>83</v>
      </c>
      <c r="B225" s="2">
        <v>15</v>
      </c>
      <c r="C225" s="3" t="s">
        <v>21</v>
      </c>
      <c r="D225" s="3" t="s">
        <v>98</v>
      </c>
      <c r="E225" s="4">
        <v>12</v>
      </c>
      <c r="F225" s="4">
        <v>20</v>
      </c>
      <c r="G225" s="2">
        <v>1</v>
      </c>
      <c r="H225" s="2">
        <v>30</v>
      </c>
      <c r="I225" s="3" t="s">
        <v>8</v>
      </c>
      <c r="J225" s="8">
        <f>Tabla_cocina[[#This Row],[Precio Unitario]]*Tabla_cocina[[#This Row],[Cantidad Ordenada]]</f>
        <v>20</v>
      </c>
      <c r="K225" s="8">
        <f>Tabla_cocina[[#This Row],[Total del Pedido]]</f>
        <v>20</v>
      </c>
      <c r="L225" s="8">
        <f>Tabla_cocina[[#This Row],[Ganancia Bruta]]-Tabla_cocina[[#This Row],[Costo]]</f>
        <v>8</v>
      </c>
      <c r="M225" s="8">
        <f>Tabla_cocina[[#This Row],[Costo Unitario]]*Tabla_cocina[[#This Row],[Cantidad Ordenada]]</f>
        <v>12</v>
      </c>
      <c r="N225" s="13">
        <f>(Tabla_cocina[[#This Row],[Ganancia Neta]]/Tabla_cocina[[#This Row],[Costo]])</f>
        <v>0.66666666666666663</v>
      </c>
    </row>
    <row r="226" spans="1:14" hidden="1" x14ac:dyDescent="0.3">
      <c r="A226" s="2">
        <v>83</v>
      </c>
      <c r="B226" s="2">
        <v>15</v>
      </c>
      <c r="C226" s="3" t="s">
        <v>18</v>
      </c>
      <c r="D226" s="3" t="s">
        <v>95</v>
      </c>
      <c r="E226" s="4">
        <v>19</v>
      </c>
      <c r="F226" s="4">
        <v>32</v>
      </c>
      <c r="G226" s="2">
        <v>3</v>
      </c>
      <c r="H226" s="2">
        <v>50</v>
      </c>
      <c r="I226" s="3" t="s">
        <v>6</v>
      </c>
      <c r="J226" s="8">
        <f>Tabla_cocina[[#This Row],[Precio Unitario]]*Tabla_cocina[[#This Row],[Cantidad Ordenada]]</f>
        <v>96</v>
      </c>
      <c r="K226" s="8">
        <f>Tabla_cocina[[#This Row],[Total del Pedido]]</f>
        <v>96</v>
      </c>
      <c r="L226" s="8">
        <f>Tabla_cocina[[#This Row],[Ganancia Bruta]]-Tabla_cocina[[#This Row],[Costo]]</f>
        <v>39</v>
      </c>
      <c r="M226" s="8">
        <f>Tabla_cocina[[#This Row],[Costo Unitario]]*Tabla_cocina[[#This Row],[Cantidad Ordenada]]</f>
        <v>57</v>
      </c>
      <c r="N226" s="13">
        <f>(Tabla_cocina[[#This Row],[Ganancia Neta]]/Tabla_cocina[[#This Row],[Costo]])</f>
        <v>0.68421052631578949</v>
      </c>
    </row>
    <row r="227" spans="1:14" hidden="1" x14ac:dyDescent="0.3">
      <c r="A227" s="2">
        <v>84</v>
      </c>
      <c r="B227" s="2">
        <v>19</v>
      </c>
      <c r="C227" s="3" t="s">
        <v>7</v>
      </c>
      <c r="D227" s="3" t="s">
        <v>85</v>
      </c>
      <c r="E227" s="4">
        <v>18</v>
      </c>
      <c r="F227" s="4">
        <v>30</v>
      </c>
      <c r="G227" s="2">
        <v>2</v>
      </c>
      <c r="H227" s="2">
        <v>10</v>
      </c>
      <c r="I227" s="3" t="s">
        <v>8</v>
      </c>
      <c r="J227" s="8">
        <f>Tabla_cocina[[#This Row],[Precio Unitario]]*Tabla_cocina[[#This Row],[Cantidad Ordenada]]</f>
        <v>60</v>
      </c>
      <c r="K227" s="8">
        <f>Tabla_cocina[[#This Row],[Total del Pedido]]</f>
        <v>60</v>
      </c>
      <c r="L227" s="8">
        <f>Tabla_cocina[[#This Row],[Ganancia Bruta]]-Tabla_cocina[[#This Row],[Costo]]</f>
        <v>24</v>
      </c>
      <c r="M227" s="8">
        <f>Tabla_cocina[[#This Row],[Costo Unitario]]*Tabla_cocina[[#This Row],[Cantidad Ordenada]]</f>
        <v>36</v>
      </c>
      <c r="N227" s="13">
        <f>(Tabla_cocina[[#This Row],[Ganancia Neta]]/Tabla_cocina[[#This Row],[Costo]])</f>
        <v>0.66666666666666663</v>
      </c>
    </row>
    <row r="228" spans="1:14" hidden="1" x14ac:dyDescent="0.3">
      <c r="A228" s="2">
        <v>85</v>
      </c>
      <c r="B228" s="2">
        <v>8</v>
      </c>
      <c r="C228" s="3" t="s">
        <v>15</v>
      </c>
      <c r="D228" s="3" t="s">
        <v>92</v>
      </c>
      <c r="E228" s="4">
        <v>16</v>
      </c>
      <c r="F228" s="4">
        <v>28</v>
      </c>
      <c r="G228" s="2">
        <v>3</v>
      </c>
      <c r="H228" s="2">
        <v>26</v>
      </c>
      <c r="I228" s="3" t="s">
        <v>8</v>
      </c>
      <c r="J228" s="8">
        <f>Tabla_cocina[[#This Row],[Precio Unitario]]*Tabla_cocina[[#This Row],[Cantidad Ordenada]]</f>
        <v>84</v>
      </c>
      <c r="K228" s="8">
        <f>Tabla_cocina[[#This Row],[Total del Pedido]]</f>
        <v>84</v>
      </c>
      <c r="L228" s="8">
        <f>Tabla_cocina[[#This Row],[Ganancia Bruta]]-Tabla_cocina[[#This Row],[Costo]]</f>
        <v>36</v>
      </c>
      <c r="M228" s="8">
        <f>Tabla_cocina[[#This Row],[Costo Unitario]]*Tabla_cocina[[#This Row],[Cantidad Ordenada]]</f>
        <v>48</v>
      </c>
      <c r="N228" s="13">
        <f>(Tabla_cocina[[#This Row],[Ganancia Neta]]/Tabla_cocina[[#This Row],[Costo]])</f>
        <v>0.75</v>
      </c>
    </row>
    <row r="229" spans="1:14" hidden="1" x14ac:dyDescent="0.3">
      <c r="A229" s="2">
        <v>85</v>
      </c>
      <c r="B229" s="2">
        <v>8</v>
      </c>
      <c r="C229" s="3" t="s">
        <v>12</v>
      </c>
      <c r="D229" s="3" t="s">
        <v>89</v>
      </c>
      <c r="E229" s="4">
        <v>22</v>
      </c>
      <c r="F229" s="4">
        <v>36</v>
      </c>
      <c r="G229" s="2">
        <v>2</v>
      </c>
      <c r="H229" s="2">
        <v>33</v>
      </c>
      <c r="I229" s="3" t="s">
        <v>8</v>
      </c>
      <c r="J229" s="8">
        <f>Tabla_cocina[[#This Row],[Precio Unitario]]*Tabla_cocina[[#This Row],[Cantidad Ordenada]]</f>
        <v>72</v>
      </c>
      <c r="K229" s="8">
        <f>Tabla_cocina[[#This Row],[Total del Pedido]]</f>
        <v>72</v>
      </c>
      <c r="L229" s="8">
        <f>Tabla_cocina[[#This Row],[Ganancia Bruta]]-Tabla_cocina[[#This Row],[Costo]]</f>
        <v>28</v>
      </c>
      <c r="M229" s="8">
        <f>Tabla_cocina[[#This Row],[Costo Unitario]]*Tabla_cocina[[#This Row],[Cantidad Ordenada]]</f>
        <v>44</v>
      </c>
      <c r="N229" s="13">
        <f>(Tabla_cocina[[#This Row],[Ganancia Neta]]/Tabla_cocina[[#This Row],[Costo]])</f>
        <v>0.63636363636363635</v>
      </c>
    </row>
    <row r="230" spans="1:14" hidden="1" x14ac:dyDescent="0.3">
      <c r="A230" s="2">
        <v>85</v>
      </c>
      <c r="B230" s="2">
        <v>8</v>
      </c>
      <c r="C230" s="3" t="s">
        <v>21</v>
      </c>
      <c r="D230" s="3" t="s">
        <v>98</v>
      </c>
      <c r="E230" s="4">
        <v>12</v>
      </c>
      <c r="F230" s="4">
        <v>20</v>
      </c>
      <c r="G230" s="2">
        <v>1</v>
      </c>
      <c r="H230" s="2">
        <v>54</v>
      </c>
      <c r="I230" s="3" t="s">
        <v>8</v>
      </c>
      <c r="J230" s="8">
        <f>Tabla_cocina[[#This Row],[Precio Unitario]]*Tabla_cocina[[#This Row],[Cantidad Ordenada]]</f>
        <v>20</v>
      </c>
      <c r="K230" s="8">
        <f>Tabla_cocina[[#This Row],[Total del Pedido]]</f>
        <v>20</v>
      </c>
      <c r="L230" s="8">
        <f>Tabla_cocina[[#This Row],[Ganancia Bruta]]-Tabla_cocina[[#This Row],[Costo]]</f>
        <v>8</v>
      </c>
      <c r="M230" s="8">
        <f>Tabla_cocina[[#This Row],[Costo Unitario]]*Tabla_cocina[[#This Row],[Cantidad Ordenada]]</f>
        <v>12</v>
      </c>
      <c r="N230" s="13">
        <f>(Tabla_cocina[[#This Row],[Ganancia Neta]]/Tabla_cocina[[#This Row],[Costo]])</f>
        <v>0.66666666666666663</v>
      </c>
    </row>
    <row r="231" spans="1:14" hidden="1" x14ac:dyDescent="0.3">
      <c r="A231" s="2">
        <v>85</v>
      </c>
      <c r="B231" s="2">
        <v>8</v>
      </c>
      <c r="C231" s="3" t="s">
        <v>18</v>
      </c>
      <c r="D231" s="3" t="s">
        <v>95</v>
      </c>
      <c r="E231" s="4">
        <v>19</v>
      </c>
      <c r="F231" s="4">
        <v>32</v>
      </c>
      <c r="G231" s="2">
        <v>1</v>
      </c>
      <c r="H231" s="2">
        <v>29</v>
      </c>
      <c r="I231" s="3" t="s">
        <v>8</v>
      </c>
      <c r="J231" s="8">
        <f>Tabla_cocina[[#This Row],[Precio Unitario]]*Tabla_cocina[[#This Row],[Cantidad Ordenada]]</f>
        <v>32</v>
      </c>
      <c r="K231" s="8">
        <f>Tabla_cocina[[#This Row],[Total del Pedido]]</f>
        <v>32</v>
      </c>
      <c r="L231" s="8">
        <f>Tabla_cocina[[#This Row],[Ganancia Bruta]]-Tabla_cocina[[#This Row],[Costo]]</f>
        <v>13</v>
      </c>
      <c r="M231" s="8">
        <f>Tabla_cocina[[#This Row],[Costo Unitario]]*Tabla_cocina[[#This Row],[Cantidad Ordenada]]</f>
        <v>19</v>
      </c>
      <c r="N231" s="13">
        <f>(Tabla_cocina[[#This Row],[Ganancia Neta]]/Tabla_cocina[[#This Row],[Costo]])</f>
        <v>0.68421052631578949</v>
      </c>
    </row>
    <row r="232" spans="1:14" hidden="1" x14ac:dyDescent="0.3">
      <c r="A232" s="2">
        <v>86</v>
      </c>
      <c r="B232" s="2">
        <v>20</v>
      </c>
      <c r="C232" s="3" t="s">
        <v>26</v>
      </c>
      <c r="D232" s="3" t="s">
        <v>103</v>
      </c>
      <c r="E232" s="4">
        <v>15</v>
      </c>
      <c r="F232" s="4">
        <v>25</v>
      </c>
      <c r="G232" s="2">
        <v>2</v>
      </c>
      <c r="H232" s="2">
        <v>8</v>
      </c>
      <c r="I232" s="3" t="s">
        <v>8</v>
      </c>
      <c r="J232" s="8">
        <f>Tabla_cocina[[#This Row],[Precio Unitario]]*Tabla_cocina[[#This Row],[Cantidad Ordenada]]</f>
        <v>50</v>
      </c>
      <c r="K232" s="8">
        <f>Tabla_cocina[[#This Row],[Total del Pedido]]</f>
        <v>50</v>
      </c>
      <c r="L232" s="8">
        <f>Tabla_cocina[[#This Row],[Ganancia Bruta]]-Tabla_cocina[[#This Row],[Costo]]</f>
        <v>20</v>
      </c>
      <c r="M232" s="8">
        <f>Tabla_cocina[[#This Row],[Costo Unitario]]*Tabla_cocina[[#This Row],[Cantidad Ordenada]]</f>
        <v>30</v>
      </c>
      <c r="N232" s="13">
        <f>(Tabla_cocina[[#This Row],[Ganancia Neta]]/Tabla_cocina[[#This Row],[Costo]])</f>
        <v>0.66666666666666663</v>
      </c>
    </row>
    <row r="233" spans="1:14" hidden="1" x14ac:dyDescent="0.3">
      <c r="A233" s="2">
        <v>87</v>
      </c>
      <c r="B233" s="2">
        <v>3</v>
      </c>
      <c r="C233" s="3" t="s">
        <v>24</v>
      </c>
      <c r="D233" s="3" t="s">
        <v>101</v>
      </c>
      <c r="E233" s="4">
        <v>10</v>
      </c>
      <c r="F233" s="4">
        <v>18</v>
      </c>
      <c r="G233" s="2">
        <v>2</v>
      </c>
      <c r="H233" s="2">
        <v>55</v>
      </c>
      <c r="I233" s="3" t="s">
        <v>6</v>
      </c>
      <c r="J233" s="8">
        <f>Tabla_cocina[[#This Row],[Precio Unitario]]*Tabla_cocina[[#This Row],[Cantidad Ordenada]]</f>
        <v>36</v>
      </c>
      <c r="K233" s="8">
        <f>Tabla_cocina[[#This Row],[Total del Pedido]]</f>
        <v>36</v>
      </c>
      <c r="L233" s="8">
        <f>Tabla_cocina[[#This Row],[Ganancia Bruta]]-Tabla_cocina[[#This Row],[Costo]]</f>
        <v>16</v>
      </c>
      <c r="M233" s="8">
        <f>Tabla_cocina[[#This Row],[Costo Unitario]]*Tabla_cocina[[#This Row],[Cantidad Ordenada]]</f>
        <v>20</v>
      </c>
      <c r="N233" s="13">
        <f>(Tabla_cocina[[#This Row],[Ganancia Neta]]/Tabla_cocina[[#This Row],[Costo]])</f>
        <v>0.8</v>
      </c>
    </row>
    <row r="234" spans="1:14" hidden="1" x14ac:dyDescent="0.3">
      <c r="A234" s="2">
        <v>87</v>
      </c>
      <c r="B234" s="2">
        <v>3</v>
      </c>
      <c r="C234" s="3" t="s">
        <v>18</v>
      </c>
      <c r="D234" s="3" t="s">
        <v>95</v>
      </c>
      <c r="E234" s="4">
        <v>19</v>
      </c>
      <c r="F234" s="4">
        <v>32</v>
      </c>
      <c r="G234" s="2">
        <v>1</v>
      </c>
      <c r="H234" s="2">
        <v>5</v>
      </c>
      <c r="I234" s="3" t="s">
        <v>8</v>
      </c>
      <c r="J234" s="8">
        <f>Tabla_cocina[[#This Row],[Precio Unitario]]*Tabla_cocina[[#This Row],[Cantidad Ordenada]]</f>
        <v>32</v>
      </c>
      <c r="K234" s="8">
        <f>Tabla_cocina[[#This Row],[Total del Pedido]]</f>
        <v>32</v>
      </c>
      <c r="L234" s="8">
        <f>Tabla_cocina[[#This Row],[Ganancia Bruta]]-Tabla_cocina[[#This Row],[Costo]]</f>
        <v>13</v>
      </c>
      <c r="M234" s="8">
        <f>Tabla_cocina[[#This Row],[Costo Unitario]]*Tabla_cocina[[#This Row],[Cantidad Ordenada]]</f>
        <v>19</v>
      </c>
      <c r="N234" s="13">
        <f>(Tabla_cocina[[#This Row],[Ganancia Neta]]/Tabla_cocina[[#This Row],[Costo]])</f>
        <v>0.68421052631578949</v>
      </c>
    </row>
    <row r="235" spans="1:14" hidden="1" x14ac:dyDescent="0.3">
      <c r="A235" s="2">
        <v>87</v>
      </c>
      <c r="B235" s="2">
        <v>3</v>
      </c>
      <c r="C235" s="3" t="s">
        <v>9</v>
      </c>
      <c r="D235" s="3" t="s">
        <v>86</v>
      </c>
      <c r="E235" s="4">
        <v>19</v>
      </c>
      <c r="F235" s="4">
        <v>31</v>
      </c>
      <c r="G235" s="2">
        <v>1</v>
      </c>
      <c r="H235" s="2">
        <v>11</v>
      </c>
      <c r="I235" s="3" t="s">
        <v>6</v>
      </c>
      <c r="J235" s="8">
        <f>Tabla_cocina[[#This Row],[Precio Unitario]]*Tabla_cocina[[#This Row],[Cantidad Ordenada]]</f>
        <v>31</v>
      </c>
      <c r="K235" s="8">
        <f>Tabla_cocina[[#This Row],[Total del Pedido]]</f>
        <v>31</v>
      </c>
      <c r="L235" s="8">
        <f>Tabla_cocina[[#This Row],[Ganancia Bruta]]-Tabla_cocina[[#This Row],[Costo]]</f>
        <v>12</v>
      </c>
      <c r="M235" s="8">
        <f>Tabla_cocina[[#This Row],[Costo Unitario]]*Tabla_cocina[[#This Row],[Cantidad Ordenada]]</f>
        <v>19</v>
      </c>
      <c r="N235" s="13">
        <f>(Tabla_cocina[[#This Row],[Ganancia Neta]]/Tabla_cocina[[#This Row],[Costo]])</f>
        <v>0.63157894736842102</v>
      </c>
    </row>
    <row r="236" spans="1:14" hidden="1" x14ac:dyDescent="0.3">
      <c r="A236" s="2">
        <v>88</v>
      </c>
      <c r="B236" s="2">
        <v>18</v>
      </c>
      <c r="C236" s="3" t="s">
        <v>11</v>
      </c>
      <c r="D236" s="3" t="s">
        <v>88</v>
      </c>
      <c r="E236" s="4">
        <v>25</v>
      </c>
      <c r="F236" s="4">
        <v>40</v>
      </c>
      <c r="G236" s="2">
        <v>1</v>
      </c>
      <c r="H236" s="2">
        <v>12</v>
      </c>
      <c r="I236" s="3" t="s">
        <v>6</v>
      </c>
      <c r="J236" s="8">
        <f>Tabla_cocina[[#This Row],[Precio Unitario]]*Tabla_cocina[[#This Row],[Cantidad Ordenada]]</f>
        <v>40</v>
      </c>
      <c r="K236" s="8">
        <f>Tabla_cocina[[#This Row],[Total del Pedido]]</f>
        <v>40</v>
      </c>
      <c r="L236" s="8">
        <f>Tabla_cocina[[#This Row],[Ganancia Bruta]]-Tabla_cocina[[#This Row],[Costo]]</f>
        <v>15</v>
      </c>
      <c r="M236" s="8">
        <f>Tabla_cocina[[#This Row],[Costo Unitario]]*Tabla_cocina[[#This Row],[Cantidad Ordenada]]</f>
        <v>25</v>
      </c>
      <c r="N236" s="13">
        <f>(Tabla_cocina[[#This Row],[Ganancia Neta]]/Tabla_cocina[[#This Row],[Costo]])</f>
        <v>0.6</v>
      </c>
    </row>
    <row r="237" spans="1:14" hidden="1" x14ac:dyDescent="0.3">
      <c r="A237" s="2">
        <v>88</v>
      </c>
      <c r="B237" s="2">
        <v>18</v>
      </c>
      <c r="C237" s="3" t="s">
        <v>16</v>
      </c>
      <c r="D237" s="3" t="s">
        <v>93</v>
      </c>
      <c r="E237" s="4">
        <v>11</v>
      </c>
      <c r="F237" s="4">
        <v>19</v>
      </c>
      <c r="G237" s="2">
        <v>3</v>
      </c>
      <c r="H237" s="2">
        <v>46</v>
      </c>
      <c r="I237" s="3" t="s">
        <v>8</v>
      </c>
      <c r="J237" s="8">
        <f>Tabla_cocina[[#This Row],[Precio Unitario]]*Tabla_cocina[[#This Row],[Cantidad Ordenada]]</f>
        <v>57</v>
      </c>
      <c r="K237" s="8">
        <f>Tabla_cocina[[#This Row],[Total del Pedido]]</f>
        <v>57</v>
      </c>
      <c r="L237" s="8">
        <f>Tabla_cocina[[#This Row],[Ganancia Bruta]]-Tabla_cocina[[#This Row],[Costo]]</f>
        <v>24</v>
      </c>
      <c r="M237" s="8">
        <f>Tabla_cocina[[#This Row],[Costo Unitario]]*Tabla_cocina[[#This Row],[Cantidad Ordenada]]</f>
        <v>33</v>
      </c>
      <c r="N237" s="13">
        <f>(Tabla_cocina[[#This Row],[Ganancia Neta]]/Tabla_cocina[[#This Row],[Costo]])</f>
        <v>0.72727272727272729</v>
      </c>
    </row>
    <row r="238" spans="1:14" hidden="1" x14ac:dyDescent="0.3">
      <c r="A238" s="2">
        <v>88</v>
      </c>
      <c r="B238" s="2">
        <v>18</v>
      </c>
      <c r="C238" s="3" t="s">
        <v>25</v>
      </c>
      <c r="D238" s="3" t="s">
        <v>102</v>
      </c>
      <c r="E238" s="4">
        <v>15</v>
      </c>
      <c r="F238" s="4">
        <v>26</v>
      </c>
      <c r="G238" s="2">
        <v>1</v>
      </c>
      <c r="H238" s="2">
        <v>59</v>
      </c>
      <c r="I238" s="3" t="s">
        <v>6</v>
      </c>
      <c r="J238" s="8">
        <f>Tabla_cocina[[#This Row],[Precio Unitario]]*Tabla_cocina[[#This Row],[Cantidad Ordenada]]</f>
        <v>26</v>
      </c>
      <c r="K238" s="8">
        <f>Tabla_cocina[[#This Row],[Total del Pedido]]</f>
        <v>26</v>
      </c>
      <c r="L238" s="8">
        <f>Tabla_cocina[[#This Row],[Ganancia Bruta]]-Tabla_cocina[[#This Row],[Costo]]</f>
        <v>11</v>
      </c>
      <c r="M238" s="8">
        <f>Tabla_cocina[[#This Row],[Costo Unitario]]*Tabla_cocina[[#This Row],[Cantidad Ordenada]]</f>
        <v>15</v>
      </c>
      <c r="N238" s="13">
        <f>(Tabla_cocina[[#This Row],[Ganancia Neta]]/Tabla_cocina[[#This Row],[Costo]])</f>
        <v>0.73333333333333328</v>
      </c>
    </row>
    <row r="239" spans="1:14" hidden="1" x14ac:dyDescent="0.3">
      <c r="A239" s="2">
        <v>89</v>
      </c>
      <c r="B239" s="2">
        <v>11</v>
      </c>
      <c r="C239" s="3" t="s">
        <v>22</v>
      </c>
      <c r="D239" s="3" t="s">
        <v>99</v>
      </c>
      <c r="E239" s="4">
        <v>14</v>
      </c>
      <c r="F239" s="4">
        <v>23</v>
      </c>
      <c r="G239" s="2">
        <v>3</v>
      </c>
      <c r="H239" s="2">
        <v>44</v>
      </c>
      <c r="I239" s="3" t="s">
        <v>8</v>
      </c>
      <c r="J239" s="8">
        <f>Tabla_cocina[[#This Row],[Precio Unitario]]*Tabla_cocina[[#This Row],[Cantidad Ordenada]]</f>
        <v>69</v>
      </c>
      <c r="K239" s="8">
        <f>Tabla_cocina[[#This Row],[Total del Pedido]]</f>
        <v>69</v>
      </c>
      <c r="L239" s="8">
        <f>Tabla_cocina[[#This Row],[Ganancia Bruta]]-Tabla_cocina[[#This Row],[Costo]]</f>
        <v>27</v>
      </c>
      <c r="M239" s="8">
        <f>Tabla_cocina[[#This Row],[Costo Unitario]]*Tabla_cocina[[#This Row],[Cantidad Ordenada]]</f>
        <v>42</v>
      </c>
      <c r="N239" s="13">
        <f>(Tabla_cocina[[#This Row],[Ganancia Neta]]/Tabla_cocina[[#This Row],[Costo]])</f>
        <v>0.6428571428571429</v>
      </c>
    </row>
    <row r="240" spans="1:14" hidden="1" x14ac:dyDescent="0.3">
      <c r="A240" s="2">
        <v>89</v>
      </c>
      <c r="B240" s="2">
        <v>11</v>
      </c>
      <c r="C240" s="3" t="s">
        <v>20</v>
      </c>
      <c r="D240" s="3" t="s">
        <v>97</v>
      </c>
      <c r="E240" s="4">
        <v>20</v>
      </c>
      <c r="F240" s="4">
        <v>34</v>
      </c>
      <c r="G240" s="2">
        <v>2</v>
      </c>
      <c r="H240" s="2">
        <v>58</v>
      </c>
      <c r="I240" s="3" t="s">
        <v>6</v>
      </c>
      <c r="J240" s="8">
        <f>Tabla_cocina[[#This Row],[Precio Unitario]]*Tabla_cocina[[#This Row],[Cantidad Ordenada]]</f>
        <v>68</v>
      </c>
      <c r="K240" s="8">
        <f>Tabla_cocina[[#This Row],[Total del Pedido]]</f>
        <v>68</v>
      </c>
      <c r="L240" s="8">
        <f>Tabla_cocina[[#This Row],[Ganancia Bruta]]-Tabla_cocina[[#This Row],[Costo]]</f>
        <v>28</v>
      </c>
      <c r="M240" s="8">
        <f>Tabla_cocina[[#This Row],[Costo Unitario]]*Tabla_cocina[[#This Row],[Cantidad Ordenada]]</f>
        <v>40</v>
      </c>
      <c r="N240" s="13">
        <f>(Tabla_cocina[[#This Row],[Ganancia Neta]]/Tabla_cocina[[#This Row],[Costo]])</f>
        <v>0.7</v>
      </c>
    </row>
    <row r="241" spans="1:14" hidden="1" x14ac:dyDescent="0.3">
      <c r="A241" s="2">
        <v>89</v>
      </c>
      <c r="B241" s="2">
        <v>11</v>
      </c>
      <c r="C241" s="3" t="s">
        <v>19</v>
      </c>
      <c r="D241" s="3" t="s">
        <v>96</v>
      </c>
      <c r="E241" s="4">
        <v>13</v>
      </c>
      <c r="F241" s="4">
        <v>22</v>
      </c>
      <c r="G241" s="2">
        <v>1</v>
      </c>
      <c r="H241" s="2">
        <v>40</v>
      </c>
      <c r="I241" s="3" t="s">
        <v>8</v>
      </c>
      <c r="J241" s="8">
        <f>Tabla_cocina[[#This Row],[Precio Unitario]]*Tabla_cocina[[#This Row],[Cantidad Ordenada]]</f>
        <v>22</v>
      </c>
      <c r="K241" s="8">
        <f>Tabla_cocina[[#This Row],[Total del Pedido]]</f>
        <v>22</v>
      </c>
      <c r="L241" s="8">
        <f>Tabla_cocina[[#This Row],[Ganancia Bruta]]-Tabla_cocina[[#This Row],[Costo]]</f>
        <v>9</v>
      </c>
      <c r="M241" s="8">
        <f>Tabla_cocina[[#This Row],[Costo Unitario]]*Tabla_cocina[[#This Row],[Cantidad Ordenada]]</f>
        <v>13</v>
      </c>
      <c r="N241" s="13">
        <f>(Tabla_cocina[[#This Row],[Ganancia Neta]]/Tabla_cocina[[#This Row],[Costo]])</f>
        <v>0.69230769230769229</v>
      </c>
    </row>
    <row r="242" spans="1:14" hidden="1" x14ac:dyDescent="0.3">
      <c r="A242" s="2">
        <v>90</v>
      </c>
      <c r="B242" s="2">
        <v>6</v>
      </c>
      <c r="C242" s="3" t="s">
        <v>20</v>
      </c>
      <c r="D242" s="3" t="s">
        <v>97</v>
      </c>
      <c r="E242" s="4">
        <v>20</v>
      </c>
      <c r="F242" s="4">
        <v>34</v>
      </c>
      <c r="G242" s="2">
        <v>1</v>
      </c>
      <c r="H242" s="2">
        <v>48</v>
      </c>
      <c r="I242" s="3" t="s">
        <v>8</v>
      </c>
      <c r="J242" s="8">
        <f>Tabla_cocina[[#This Row],[Precio Unitario]]*Tabla_cocina[[#This Row],[Cantidad Ordenada]]</f>
        <v>34</v>
      </c>
      <c r="K242" s="8">
        <f>Tabla_cocina[[#This Row],[Total del Pedido]]</f>
        <v>34</v>
      </c>
      <c r="L242" s="8">
        <f>Tabla_cocina[[#This Row],[Ganancia Bruta]]-Tabla_cocina[[#This Row],[Costo]]</f>
        <v>14</v>
      </c>
      <c r="M242" s="8">
        <f>Tabla_cocina[[#This Row],[Costo Unitario]]*Tabla_cocina[[#This Row],[Cantidad Ordenada]]</f>
        <v>20</v>
      </c>
      <c r="N242" s="13">
        <f>(Tabla_cocina[[#This Row],[Ganancia Neta]]/Tabla_cocina[[#This Row],[Costo]])</f>
        <v>0.7</v>
      </c>
    </row>
    <row r="243" spans="1:14" hidden="1" x14ac:dyDescent="0.3">
      <c r="A243" s="2">
        <v>91</v>
      </c>
      <c r="B243" s="2">
        <v>1</v>
      </c>
      <c r="C243" s="3" t="s">
        <v>17</v>
      </c>
      <c r="D243" s="3" t="s">
        <v>94</v>
      </c>
      <c r="E243" s="4">
        <v>21</v>
      </c>
      <c r="F243" s="4">
        <v>35</v>
      </c>
      <c r="G243" s="2">
        <v>3</v>
      </c>
      <c r="H243" s="2">
        <v>21</v>
      </c>
      <c r="I243" s="3" t="s">
        <v>8</v>
      </c>
      <c r="J243" s="8">
        <f>Tabla_cocina[[#This Row],[Precio Unitario]]*Tabla_cocina[[#This Row],[Cantidad Ordenada]]</f>
        <v>105</v>
      </c>
      <c r="K243" s="8">
        <f>Tabla_cocina[[#This Row],[Total del Pedido]]</f>
        <v>105</v>
      </c>
      <c r="L243" s="8">
        <f>Tabla_cocina[[#This Row],[Ganancia Bruta]]-Tabla_cocina[[#This Row],[Costo]]</f>
        <v>42</v>
      </c>
      <c r="M243" s="8">
        <f>Tabla_cocina[[#This Row],[Costo Unitario]]*Tabla_cocina[[#This Row],[Cantidad Ordenada]]</f>
        <v>63</v>
      </c>
      <c r="N243" s="13">
        <f>(Tabla_cocina[[#This Row],[Ganancia Neta]]/Tabla_cocina[[#This Row],[Costo]])</f>
        <v>0.66666666666666663</v>
      </c>
    </row>
    <row r="244" spans="1:14" hidden="1" x14ac:dyDescent="0.3">
      <c r="A244" s="2">
        <v>91</v>
      </c>
      <c r="B244" s="2">
        <v>1</v>
      </c>
      <c r="C244" s="3" t="s">
        <v>23</v>
      </c>
      <c r="D244" s="3" t="s">
        <v>100</v>
      </c>
      <c r="E244" s="4">
        <v>13</v>
      </c>
      <c r="F244" s="4">
        <v>21</v>
      </c>
      <c r="G244" s="2">
        <v>3</v>
      </c>
      <c r="H244" s="2">
        <v>52</v>
      </c>
      <c r="I244" s="3" t="s">
        <v>6</v>
      </c>
      <c r="J244" s="8">
        <f>Tabla_cocina[[#This Row],[Precio Unitario]]*Tabla_cocina[[#This Row],[Cantidad Ordenada]]</f>
        <v>63</v>
      </c>
      <c r="K244" s="8">
        <f>Tabla_cocina[[#This Row],[Total del Pedido]]</f>
        <v>63</v>
      </c>
      <c r="L244" s="8">
        <f>Tabla_cocina[[#This Row],[Ganancia Bruta]]-Tabla_cocina[[#This Row],[Costo]]</f>
        <v>24</v>
      </c>
      <c r="M244" s="8">
        <f>Tabla_cocina[[#This Row],[Costo Unitario]]*Tabla_cocina[[#This Row],[Cantidad Ordenada]]</f>
        <v>39</v>
      </c>
      <c r="N244" s="13">
        <f>(Tabla_cocina[[#This Row],[Ganancia Neta]]/Tabla_cocina[[#This Row],[Costo]])</f>
        <v>0.61538461538461542</v>
      </c>
    </row>
    <row r="245" spans="1:14" hidden="1" x14ac:dyDescent="0.3">
      <c r="A245" s="2">
        <v>91</v>
      </c>
      <c r="B245" s="2">
        <v>1</v>
      </c>
      <c r="C245" s="3" t="s">
        <v>19</v>
      </c>
      <c r="D245" s="3" t="s">
        <v>96</v>
      </c>
      <c r="E245" s="4">
        <v>13</v>
      </c>
      <c r="F245" s="4">
        <v>22</v>
      </c>
      <c r="G245" s="2">
        <v>2</v>
      </c>
      <c r="H245" s="2">
        <v>11</v>
      </c>
      <c r="I245" s="3" t="s">
        <v>6</v>
      </c>
      <c r="J245" s="8">
        <f>Tabla_cocina[[#This Row],[Precio Unitario]]*Tabla_cocina[[#This Row],[Cantidad Ordenada]]</f>
        <v>44</v>
      </c>
      <c r="K245" s="8">
        <f>Tabla_cocina[[#This Row],[Total del Pedido]]</f>
        <v>44</v>
      </c>
      <c r="L245" s="8">
        <f>Tabla_cocina[[#This Row],[Ganancia Bruta]]-Tabla_cocina[[#This Row],[Costo]]</f>
        <v>18</v>
      </c>
      <c r="M245" s="8">
        <f>Tabla_cocina[[#This Row],[Costo Unitario]]*Tabla_cocina[[#This Row],[Cantidad Ordenada]]</f>
        <v>26</v>
      </c>
      <c r="N245" s="13">
        <f>(Tabla_cocina[[#This Row],[Ganancia Neta]]/Tabla_cocina[[#This Row],[Costo]])</f>
        <v>0.69230769230769229</v>
      </c>
    </row>
    <row r="246" spans="1:14" hidden="1" x14ac:dyDescent="0.3">
      <c r="A246" s="2">
        <v>91</v>
      </c>
      <c r="B246" s="2">
        <v>1</v>
      </c>
      <c r="C246" s="3" t="s">
        <v>10</v>
      </c>
      <c r="D246" s="3" t="s">
        <v>87</v>
      </c>
      <c r="E246" s="4">
        <v>16</v>
      </c>
      <c r="F246" s="4">
        <v>27</v>
      </c>
      <c r="G246" s="2">
        <v>3</v>
      </c>
      <c r="H246" s="2">
        <v>48</v>
      </c>
      <c r="I246" s="3" t="s">
        <v>6</v>
      </c>
      <c r="J246" s="8">
        <f>Tabla_cocina[[#This Row],[Precio Unitario]]*Tabla_cocina[[#This Row],[Cantidad Ordenada]]</f>
        <v>81</v>
      </c>
      <c r="K246" s="8">
        <f>Tabla_cocina[[#This Row],[Total del Pedido]]</f>
        <v>81</v>
      </c>
      <c r="L246" s="8">
        <f>Tabla_cocina[[#This Row],[Ganancia Bruta]]-Tabla_cocina[[#This Row],[Costo]]</f>
        <v>33</v>
      </c>
      <c r="M246" s="8">
        <f>Tabla_cocina[[#This Row],[Costo Unitario]]*Tabla_cocina[[#This Row],[Cantidad Ordenada]]</f>
        <v>48</v>
      </c>
      <c r="N246" s="13">
        <f>(Tabla_cocina[[#This Row],[Ganancia Neta]]/Tabla_cocina[[#This Row],[Costo]])</f>
        <v>0.6875</v>
      </c>
    </row>
    <row r="247" spans="1:14" hidden="1" x14ac:dyDescent="0.3">
      <c r="A247" s="2">
        <v>92</v>
      </c>
      <c r="B247" s="2">
        <v>6</v>
      </c>
      <c r="C247" s="3" t="s">
        <v>13</v>
      </c>
      <c r="D247" s="3" t="s">
        <v>90</v>
      </c>
      <c r="E247" s="4">
        <v>17</v>
      </c>
      <c r="F247" s="4">
        <v>29</v>
      </c>
      <c r="G247" s="2">
        <v>2</v>
      </c>
      <c r="H247" s="2">
        <v>36</v>
      </c>
      <c r="I247" s="3" t="s">
        <v>6</v>
      </c>
      <c r="J247" s="8">
        <f>Tabla_cocina[[#This Row],[Precio Unitario]]*Tabla_cocina[[#This Row],[Cantidad Ordenada]]</f>
        <v>58</v>
      </c>
      <c r="K247" s="8">
        <f>Tabla_cocina[[#This Row],[Total del Pedido]]</f>
        <v>58</v>
      </c>
      <c r="L247" s="8">
        <f>Tabla_cocina[[#This Row],[Ganancia Bruta]]-Tabla_cocina[[#This Row],[Costo]]</f>
        <v>24</v>
      </c>
      <c r="M247" s="8">
        <f>Tabla_cocina[[#This Row],[Costo Unitario]]*Tabla_cocina[[#This Row],[Cantidad Ordenada]]</f>
        <v>34</v>
      </c>
      <c r="N247" s="13">
        <f>(Tabla_cocina[[#This Row],[Ganancia Neta]]/Tabla_cocina[[#This Row],[Costo]])</f>
        <v>0.70588235294117652</v>
      </c>
    </row>
    <row r="248" spans="1:14" hidden="1" x14ac:dyDescent="0.3">
      <c r="A248" s="2">
        <v>92</v>
      </c>
      <c r="B248" s="2">
        <v>6</v>
      </c>
      <c r="C248" s="3" t="s">
        <v>5</v>
      </c>
      <c r="D248" s="3" t="s">
        <v>84</v>
      </c>
      <c r="E248" s="4">
        <v>14</v>
      </c>
      <c r="F248" s="4">
        <v>24</v>
      </c>
      <c r="G248" s="2">
        <v>1</v>
      </c>
      <c r="H248" s="2">
        <v>6</v>
      </c>
      <c r="I248" s="3" t="s">
        <v>8</v>
      </c>
      <c r="J248" s="8">
        <f>Tabla_cocina[[#This Row],[Precio Unitario]]*Tabla_cocina[[#This Row],[Cantidad Ordenada]]</f>
        <v>24</v>
      </c>
      <c r="K248" s="8">
        <f>Tabla_cocina[[#This Row],[Total del Pedido]]</f>
        <v>24</v>
      </c>
      <c r="L248" s="8">
        <f>Tabla_cocina[[#This Row],[Ganancia Bruta]]-Tabla_cocina[[#This Row],[Costo]]</f>
        <v>10</v>
      </c>
      <c r="M248" s="8">
        <f>Tabla_cocina[[#This Row],[Costo Unitario]]*Tabla_cocina[[#This Row],[Cantidad Ordenada]]</f>
        <v>14</v>
      </c>
      <c r="N248" s="13">
        <f>(Tabla_cocina[[#This Row],[Ganancia Neta]]/Tabla_cocina[[#This Row],[Costo]])</f>
        <v>0.7142857142857143</v>
      </c>
    </row>
    <row r="249" spans="1:14" hidden="1" x14ac:dyDescent="0.3">
      <c r="A249" s="2">
        <v>93</v>
      </c>
      <c r="B249" s="2">
        <v>2</v>
      </c>
      <c r="C249" s="3" t="s">
        <v>13</v>
      </c>
      <c r="D249" s="3" t="s">
        <v>90</v>
      </c>
      <c r="E249" s="4">
        <v>17</v>
      </c>
      <c r="F249" s="4">
        <v>29</v>
      </c>
      <c r="G249" s="2">
        <v>1</v>
      </c>
      <c r="H249" s="2">
        <v>18</v>
      </c>
      <c r="I249" s="3" t="s">
        <v>8</v>
      </c>
      <c r="J249" s="8">
        <f>Tabla_cocina[[#This Row],[Precio Unitario]]*Tabla_cocina[[#This Row],[Cantidad Ordenada]]</f>
        <v>29</v>
      </c>
      <c r="K249" s="8">
        <f>Tabla_cocina[[#This Row],[Total del Pedido]]</f>
        <v>29</v>
      </c>
      <c r="L249" s="8">
        <f>Tabla_cocina[[#This Row],[Ganancia Bruta]]-Tabla_cocina[[#This Row],[Costo]]</f>
        <v>12</v>
      </c>
      <c r="M249" s="8">
        <f>Tabla_cocina[[#This Row],[Costo Unitario]]*Tabla_cocina[[#This Row],[Cantidad Ordenada]]</f>
        <v>17</v>
      </c>
      <c r="N249" s="13">
        <f>(Tabla_cocina[[#This Row],[Ganancia Neta]]/Tabla_cocina[[#This Row],[Costo]])</f>
        <v>0.70588235294117652</v>
      </c>
    </row>
    <row r="250" spans="1:14" hidden="1" x14ac:dyDescent="0.3">
      <c r="A250" s="2">
        <v>94</v>
      </c>
      <c r="B250" s="2">
        <v>12</v>
      </c>
      <c r="C250" s="3" t="s">
        <v>7</v>
      </c>
      <c r="D250" s="3" t="s">
        <v>85</v>
      </c>
      <c r="E250" s="4">
        <v>18</v>
      </c>
      <c r="F250" s="4">
        <v>30</v>
      </c>
      <c r="G250" s="2">
        <v>3</v>
      </c>
      <c r="H250" s="2">
        <v>19</v>
      </c>
      <c r="I250" s="3" t="s">
        <v>8</v>
      </c>
      <c r="J250" s="8">
        <f>Tabla_cocina[[#This Row],[Precio Unitario]]*Tabla_cocina[[#This Row],[Cantidad Ordenada]]</f>
        <v>90</v>
      </c>
      <c r="K250" s="8">
        <f>Tabla_cocina[[#This Row],[Total del Pedido]]</f>
        <v>90</v>
      </c>
      <c r="L250" s="8">
        <f>Tabla_cocina[[#This Row],[Ganancia Bruta]]-Tabla_cocina[[#This Row],[Costo]]</f>
        <v>36</v>
      </c>
      <c r="M250" s="8">
        <f>Tabla_cocina[[#This Row],[Costo Unitario]]*Tabla_cocina[[#This Row],[Cantidad Ordenada]]</f>
        <v>54</v>
      </c>
      <c r="N250" s="13">
        <f>(Tabla_cocina[[#This Row],[Ganancia Neta]]/Tabla_cocina[[#This Row],[Costo]])</f>
        <v>0.66666666666666663</v>
      </c>
    </row>
    <row r="251" spans="1:14" hidden="1" x14ac:dyDescent="0.3">
      <c r="A251" s="2">
        <v>94</v>
      </c>
      <c r="B251" s="2">
        <v>12</v>
      </c>
      <c r="C251" s="3" t="s">
        <v>18</v>
      </c>
      <c r="D251" s="3" t="s">
        <v>95</v>
      </c>
      <c r="E251" s="4">
        <v>19</v>
      </c>
      <c r="F251" s="4">
        <v>32</v>
      </c>
      <c r="G251" s="2">
        <v>2</v>
      </c>
      <c r="H251" s="2">
        <v>56</v>
      </c>
      <c r="I251" s="3" t="s">
        <v>8</v>
      </c>
      <c r="J251" s="8">
        <f>Tabla_cocina[[#This Row],[Precio Unitario]]*Tabla_cocina[[#This Row],[Cantidad Ordenada]]</f>
        <v>64</v>
      </c>
      <c r="K251" s="8">
        <f>Tabla_cocina[[#This Row],[Total del Pedido]]</f>
        <v>64</v>
      </c>
      <c r="L251" s="8">
        <f>Tabla_cocina[[#This Row],[Ganancia Bruta]]-Tabla_cocina[[#This Row],[Costo]]</f>
        <v>26</v>
      </c>
      <c r="M251" s="8">
        <f>Tabla_cocina[[#This Row],[Costo Unitario]]*Tabla_cocina[[#This Row],[Cantidad Ordenada]]</f>
        <v>38</v>
      </c>
      <c r="N251" s="13">
        <f>(Tabla_cocina[[#This Row],[Ganancia Neta]]/Tabla_cocina[[#This Row],[Costo]])</f>
        <v>0.68421052631578949</v>
      </c>
    </row>
    <row r="252" spans="1:14" hidden="1" x14ac:dyDescent="0.3">
      <c r="A252" s="2">
        <v>94</v>
      </c>
      <c r="B252" s="2">
        <v>12</v>
      </c>
      <c r="C252" s="3" t="s">
        <v>14</v>
      </c>
      <c r="D252" s="3" t="s">
        <v>91</v>
      </c>
      <c r="E252" s="4">
        <v>20</v>
      </c>
      <c r="F252" s="4">
        <v>33</v>
      </c>
      <c r="G252" s="2">
        <v>3</v>
      </c>
      <c r="H252" s="2">
        <v>54</v>
      </c>
      <c r="I252" s="3" t="s">
        <v>8</v>
      </c>
      <c r="J252" s="8">
        <f>Tabla_cocina[[#This Row],[Precio Unitario]]*Tabla_cocina[[#This Row],[Cantidad Ordenada]]</f>
        <v>99</v>
      </c>
      <c r="K252" s="8">
        <f>Tabla_cocina[[#This Row],[Total del Pedido]]</f>
        <v>99</v>
      </c>
      <c r="L252" s="8">
        <f>Tabla_cocina[[#This Row],[Ganancia Bruta]]-Tabla_cocina[[#This Row],[Costo]]</f>
        <v>39</v>
      </c>
      <c r="M252" s="8">
        <f>Tabla_cocina[[#This Row],[Costo Unitario]]*Tabla_cocina[[#This Row],[Cantidad Ordenada]]</f>
        <v>60</v>
      </c>
      <c r="N252" s="13">
        <f>(Tabla_cocina[[#This Row],[Ganancia Neta]]/Tabla_cocina[[#This Row],[Costo]])</f>
        <v>0.65</v>
      </c>
    </row>
    <row r="253" spans="1:14" hidden="1" x14ac:dyDescent="0.3">
      <c r="A253" s="2">
        <v>95</v>
      </c>
      <c r="B253" s="2">
        <v>12</v>
      </c>
      <c r="C253" s="3" t="s">
        <v>16</v>
      </c>
      <c r="D253" s="3" t="s">
        <v>93</v>
      </c>
      <c r="E253" s="4">
        <v>11</v>
      </c>
      <c r="F253" s="4">
        <v>19</v>
      </c>
      <c r="G253" s="2">
        <v>3</v>
      </c>
      <c r="H253" s="2">
        <v>19</v>
      </c>
      <c r="I253" s="3" t="s">
        <v>8</v>
      </c>
      <c r="J253" s="8">
        <f>Tabla_cocina[[#This Row],[Precio Unitario]]*Tabla_cocina[[#This Row],[Cantidad Ordenada]]</f>
        <v>57</v>
      </c>
      <c r="K253" s="8">
        <f>Tabla_cocina[[#This Row],[Total del Pedido]]</f>
        <v>57</v>
      </c>
      <c r="L253" s="8">
        <f>Tabla_cocina[[#This Row],[Ganancia Bruta]]-Tabla_cocina[[#This Row],[Costo]]</f>
        <v>24</v>
      </c>
      <c r="M253" s="8">
        <f>Tabla_cocina[[#This Row],[Costo Unitario]]*Tabla_cocina[[#This Row],[Cantidad Ordenada]]</f>
        <v>33</v>
      </c>
      <c r="N253" s="13">
        <f>(Tabla_cocina[[#This Row],[Ganancia Neta]]/Tabla_cocina[[#This Row],[Costo]])</f>
        <v>0.72727272727272729</v>
      </c>
    </row>
    <row r="254" spans="1:14" hidden="1" x14ac:dyDescent="0.3">
      <c r="A254" s="2">
        <v>95</v>
      </c>
      <c r="B254" s="2">
        <v>12</v>
      </c>
      <c r="C254" s="3" t="s">
        <v>18</v>
      </c>
      <c r="D254" s="3" t="s">
        <v>95</v>
      </c>
      <c r="E254" s="4">
        <v>19</v>
      </c>
      <c r="F254" s="4">
        <v>32</v>
      </c>
      <c r="G254" s="2">
        <v>3</v>
      </c>
      <c r="H254" s="2">
        <v>22</v>
      </c>
      <c r="I254" s="3" t="s">
        <v>8</v>
      </c>
      <c r="J254" s="8">
        <f>Tabla_cocina[[#This Row],[Precio Unitario]]*Tabla_cocina[[#This Row],[Cantidad Ordenada]]</f>
        <v>96</v>
      </c>
      <c r="K254" s="8">
        <f>Tabla_cocina[[#This Row],[Total del Pedido]]</f>
        <v>96</v>
      </c>
      <c r="L254" s="8">
        <f>Tabla_cocina[[#This Row],[Ganancia Bruta]]-Tabla_cocina[[#This Row],[Costo]]</f>
        <v>39</v>
      </c>
      <c r="M254" s="8">
        <f>Tabla_cocina[[#This Row],[Costo Unitario]]*Tabla_cocina[[#This Row],[Cantidad Ordenada]]</f>
        <v>57</v>
      </c>
      <c r="N254" s="13">
        <f>(Tabla_cocina[[#This Row],[Ganancia Neta]]/Tabla_cocina[[#This Row],[Costo]])</f>
        <v>0.68421052631578949</v>
      </c>
    </row>
    <row r="255" spans="1:14" hidden="1" x14ac:dyDescent="0.3">
      <c r="A255" s="2">
        <v>96</v>
      </c>
      <c r="B255" s="2">
        <v>16</v>
      </c>
      <c r="C255" s="3" t="s">
        <v>14</v>
      </c>
      <c r="D255" s="3" t="s">
        <v>91</v>
      </c>
      <c r="E255" s="4">
        <v>20</v>
      </c>
      <c r="F255" s="4">
        <v>33</v>
      </c>
      <c r="G255" s="2">
        <v>2</v>
      </c>
      <c r="H255" s="2">
        <v>47</v>
      </c>
      <c r="I255" s="3" t="s">
        <v>6</v>
      </c>
      <c r="J255" s="8">
        <f>Tabla_cocina[[#This Row],[Precio Unitario]]*Tabla_cocina[[#This Row],[Cantidad Ordenada]]</f>
        <v>66</v>
      </c>
      <c r="K255" s="8">
        <f>Tabla_cocina[[#This Row],[Total del Pedido]]</f>
        <v>66</v>
      </c>
      <c r="L255" s="8">
        <f>Tabla_cocina[[#This Row],[Ganancia Bruta]]-Tabla_cocina[[#This Row],[Costo]]</f>
        <v>26</v>
      </c>
      <c r="M255" s="8">
        <f>Tabla_cocina[[#This Row],[Costo Unitario]]*Tabla_cocina[[#This Row],[Cantidad Ordenada]]</f>
        <v>40</v>
      </c>
      <c r="N255" s="13">
        <f>(Tabla_cocina[[#This Row],[Ganancia Neta]]/Tabla_cocina[[#This Row],[Costo]])</f>
        <v>0.65</v>
      </c>
    </row>
    <row r="256" spans="1:14" hidden="1" x14ac:dyDescent="0.3">
      <c r="A256" s="2">
        <v>96</v>
      </c>
      <c r="B256" s="2">
        <v>16</v>
      </c>
      <c r="C256" s="3" t="s">
        <v>16</v>
      </c>
      <c r="D256" s="3" t="s">
        <v>93</v>
      </c>
      <c r="E256" s="4">
        <v>11</v>
      </c>
      <c r="F256" s="4">
        <v>19</v>
      </c>
      <c r="G256" s="2">
        <v>2</v>
      </c>
      <c r="H256" s="2">
        <v>10</v>
      </c>
      <c r="I256" s="3" t="s">
        <v>6</v>
      </c>
      <c r="J256" s="8">
        <f>Tabla_cocina[[#This Row],[Precio Unitario]]*Tabla_cocina[[#This Row],[Cantidad Ordenada]]</f>
        <v>38</v>
      </c>
      <c r="K256" s="8">
        <f>Tabla_cocina[[#This Row],[Total del Pedido]]</f>
        <v>38</v>
      </c>
      <c r="L256" s="8">
        <f>Tabla_cocina[[#This Row],[Ganancia Bruta]]-Tabla_cocina[[#This Row],[Costo]]</f>
        <v>16</v>
      </c>
      <c r="M256" s="8">
        <f>Tabla_cocina[[#This Row],[Costo Unitario]]*Tabla_cocina[[#This Row],[Cantidad Ordenada]]</f>
        <v>22</v>
      </c>
      <c r="N256" s="13">
        <f>(Tabla_cocina[[#This Row],[Ganancia Neta]]/Tabla_cocina[[#This Row],[Costo]])</f>
        <v>0.72727272727272729</v>
      </c>
    </row>
    <row r="257" spans="1:14" hidden="1" x14ac:dyDescent="0.3">
      <c r="A257" s="2">
        <v>96</v>
      </c>
      <c r="B257" s="2">
        <v>16</v>
      </c>
      <c r="C257" s="3" t="s">
        <v>5</v>
      </c>
      <c r="D257" s="3" t="s">
        <v>84</v>
      </c>
      <c r="E257" s="4">
        <v>14</v>
      </c>
      <c r="F257" s="4">
        <v>24</v>
      </c>
      <c r="G257" s="2">
        <v>3</v>
      </c>
      <c r="H257" s="2">
        <v>19</v>
      </c>
      <c r="I257" s="3" t="s">
        <v>8</v>
      </c>
      <c r="J257" s="8">
        <f>Tabla_cocina[[#This Row],[Precio Unitario]]*Tabla_cocina[[#This Row],[Cantidad Ordenada]]</f>
        <v>72</v>
      </c>
      <c r="K257" s="8">
        <f>Tabla_cocina[[#This Row],[Total del Pedido]]</f>
        <v>72</v>
      </c>
      <c r="L257" s="8">
        <f>Tabla_cocina[[#This Row],[Ganancia Bruta]]-Tabla_cocina[[#This Row],[Costo]]</f>
        <v>30</v>
      </c>
      <c r="M257" s="8">
        <f>Tabla_cocina[[#This Row],[Costo Unitario]]*Tabla_cocina[[#This Row],[Cantidad Ordenada]]</f>
        <v>42</v>
      </c>
      <c r="N257" s="13">
        <f>(Tabla_cocina[[#This Row],[Ganancia Neta]]/Tabla_cocina[[#This Row],[Costo]])</f>
        <v>0.7142857142857143</v>
      </c>
    </row>
    <row r="258" spans="1:14" hidden="1" x14ac:dyDescent="0.3">
      <c r="A258" s="2">
        <v>97</v>
      </c>
      <c r="B258" s="2">
        <v>14</v>
      </c>
      <c r="C258" s="3" t="s">
        <v>25</v>
      </c>
      <c r="D258" s="3" t="s">
        <v>102</v>
      </c>
      <c r="E258" s="4">
        <v>15</v>
      </c>
      <c r="F258" s="4">
        <v>26</v>
      </c>
      <c r="G258" s="2">
        <v>1</v>
      </c>
      <c r="H258" s="2">
        <v>17</v>
      </c>
      <c r="I258" s="3" t="s">
        <v>8</v>
      </c>
      <c r="J258" s="8">
        <f>Tabla_cocina[[#This Row],[Precio Unitario]]*Tabla_cocina[[#This Row],[Cantidad Ordenada]]</f>
        <v>26</v>
      </c>
      <c r="K258" s="8">
        <f>Tabla_cocina[[#This Row],[Total del Pedido]]</f>
        <v>26</v>
      </c>
      <c r="L258" s="8">
        <f>Tabla_cocina[[#This Row],[Ganancia Bruta]]-Tabla_cocina[[#This Row],[Costo]]</f>
        <v>11</v>
      </c>
      <c r="M258" s="8">
        <f>Tabla_cocina[[#This Row],[Costo Unitario]]*Tabla_cocina[[#This Row],[Cantidad Ordenada]]</f>
        <v>15</v>
      </c>
      <c r="N258" s="13">
        <f>(Tabla_cocina[[#This Row],[Ganancia Neta]]/Tabla_cocina[[#This Row],[Costo]])</f>
        <v>0.73333333333333328</v>
      </c>
    </row>
    <row r="259" spans="1:14" hidden="1" x14ac:dyDescent="0.3">
      <c r="A259" s="2">
        <v>97</v>
      </c>
      <c r="B259" s="2">
        <v>14</v>
      </c>
      <c r="C259" s="3" t="s">
        <v>21</v>
      </c>
      <c r="D259" s="3" t="s">
        <v>98</v>
      </c>
      <c r="E259" s="4">
        <v>12</v>
      </c>
      <c r="F259" s="4">
        <v>20</v>
      </c>
      <c r="G259" s="2">
        <v>3</v>
      </c>
      <c r="H259" s="2">
        <v>5</v>
      </c>
      <c r="I259" s="3" t="s">
        <v>6</v>
      </c>
      <c r="J259" s="8">
        <f>Tabla_cocina[[#This Row],[Precio Unitario]]*Tabla_cocina[[#This Row],[Cantidad Ordenada]]</f>
        <v>60</v>
      </c>
      <c r="K259" s="8">
        <f>Tabla_cocina[[#This Row],[Total del Pedido]]</f>
        <v>60</v>
      </c>
      <c r="L259" s="8">
        <f>Tabla_cocina[[#This Row],[Ganancia Bruta]]-Tabla_cocina[[#This Row],[Costo]]</f>
        <v>24</v>
      </c>
      <c r="M259" s="8">
        <f>Tabla_cocina[[#This Row],[Costo Unitario]]*Tabla_cocina[[#This Row],[Cantidad Ordenada]]</f>
        <v>36</v>
      </c>
      <c r="N259" s="13">
        <f>(Tabla_cocina[[#This Row],[Ganancia Neta]]/Tabla_cocina[[#This Row],[Costo]])</f>
        <v>0.66666666666666663</v>
      </c>
    </row>
    <row r="260" spans="1:14" hidden="1" x14ac:dyDescent="0.3">
      <c r="A260" s="2">
        <v>97</v>
      </c>
      <c r="B260" s="2">
        <v>14</v>
      </c>
      <c r="C260" s="3" t="s">
        <v>20</v>
      </c>
      <c r="D260" s="3" t="s">
        <v>97</v>
      </c>
      <c r="E260" s="4">
        <v>20</v>
      </c>
      <c r="F260" s="4">
        <v>34</v>
      </c>
      <c r="G260" s="2">
        <v>3</v>
      </c>
      <c r="H260" s="2">
        <v>57</v>
      </c>
      <c r="I260" s="3" t="s">
        <v>6</v>
      </c>
      <c r="J260" s="8">
        <f>Tabla_cocina[[#This Row],[Precio Unitario]]*Tabla_cocina[[#This Row],[Cantidad Ordenada]]</f>
        <v>102</v>
      </c>
      <c r="K260" s="8">
        <f>Tabla_cocina[[#This Row],[Total del Pedido]]</f>
        <v>102</v>
      </c>
      <c r="L260" s="8">
        <f>Tabla_cocina[[#This Row],[Ganancia Bruta]]-Tabla_cocina[[#This Row],[Costo]]</f>
        <v>42</v>
      </c>
      <c r="M260" s="8">
        <f>Tabla_cocina[[#This Row],[Costo Unitario]]*Tabla_cocina[[#This Row],[Cantidad Ordenada]]</f>
        <v>60</v>
      </c>
      <c r="N260" s="13">
        <f>(Tabla_cocina[[#This Row],[Ganancia Neta]]/Tabla_cocina[[#This Row],[Costo]])</f>
        <v>0.7</v>
      </c>
    </row>
    <row r="261" spans="1:14" hidden="1" x14ac:dyDescent="0.3">
      <c r="A261" s="2">
        <v>98</v>
      </c>
      <c r="B261" s="2">
        <v>7</v>
      </c>
      <c r="C261" s="3" t="s">
        <v>21</v>
      </c>
      <c r="D261" s="3" t="s">
        <v>98</v>
      </c>
      <c r="E261" s="4">
        <v>12</v>
      </c>
      <c r="F261" s="4">
        <v>20</v>
      </c>
      <c r="G261" s="2">
        <v>3</v>
      </c>
      <c r="H261" s="2">
        <v>56</v>
      </c>
      <c r="I261" s="3" t="s">
        <v>8</v>
      </c>
      <c r="J261" s="8">
        <f>Tabla_cocina[[#This Row],[Precio Unitario]]*Tabla_cocina[[#This Row],[Cantidad Ordenada]]</f>
        <v>60</v>
      </c>
      <c r="K261" s="8">
        <f>Tabla_cocina[[#This Row],[Total del Pedido]]</f>
        <v>60</v>
      </c>
      <c r="L261" s="8">
        <f>Tabla_cocina[[#This Row],[Ganancia Bruta]]-Tabla_cocina[[#This Row],[Costo]]</f>
        <v>24</v>
      </c>
      <c r="M261" s="8">
        <f>Tabla_cocina[[#This Row],[Costo Unitario]]*Tabla_cocina[[#This Row],[Cantidad Ordenada]]</f>
        <v>36</v>
      </c>
      <c r="N261" s="13">
        <f>(Tabla_cocina[[#This Row],[Ganancia Neta]]/Tabla_cocina[[#This Row],[Costo]])</f>
        <v>0.66666666666666663</v>
      </c>
    </row>
    <row r="262" spans="1:14" hidden="1" x14ac:dyDescent="0.3">
      <c r="A262" s="2">
        <v>98</v>
      </c>
      <c r="B262" s="2">
        <v>7</v>
      </c>
      <c r="C262" s="3" t="s">
        <v>13</v>
      </c>
      <c r="D262" s="3" t="s">
        <v>90</v>
      </c>
      <c r="E262" s="4">
        <v>17</v>
      </c>
      <c r="F262" s="4">
        <v>29</v>
      </c>
      <c r="G262" s="2">
        <v>3</v>
      </c>
      <c r="H262" s="2">
        <v>33</v>
      </c>
      <c r="I262" s="3" t="s">
        <v>8</v>
      </c>
      <c r="J262" s="8">
        <f>Tabla_cocina[[#This Row],[Precio Unitario]]*Tabla_cocina[[#This Row],[Cantidad Ordenada]]</f>
        <v>87</v>
      </c>
      <c r="K262" s="8">
        <f>Tabla_cocina[[#This Row],[Total del Pedido]]</f>
        <v>87</v>
      </c>
      <c r="L262" s="8">
        <f>Tabla_cocina[[#This Row],[Ganancia Bruta]]-Tabla_cocina[[#This Row],[Costo]]</f>
        <v>36</v>
      </c>
      <c r="M262" s="8">
        <f>Tabla_cocina[[#This Row],[Costo Unitario]]*Tabla_cocina[[#This Row],[Cantidad Ordenada]]</f>
        <v>51</v>
      </c>
      <c r="N262" s="13">
        <f>(Tabla_cocina[[#This Row],[Ganancia Neta]]/Tabla_cocina[[#This Row],[Costo]])</f>
        <v>0.70588235294117652</v>
      </c>
    </row>
    <row r="263" spans="1:14" hidden="1" x14ac:dyDescent="0.3">
      <c r="A263" s="2">
        <v>98</v>
      </c>
      <c r="B263" s="2">
        <v>7</v>
      </c>
      <c r="C263" s="3" t="s">
        <v>16</v>
      </c>
      <c r="D263" s="3" t="s">
        <v>93</v>
      </c>
      <c r="E263" s="4">
        <v>11</v>
      </c>
      <c r="F263" s="4">
        <v>19</v>
      </c>
      <c r="G263" s="2">
        <v>1</v>
      </c>
      <c r="H263" s="2">
        <v>51</v>
      </c>
      <c r="I263" s="3" t="s">
        <v>8</v>
      </c>
      <c r="J263" s="8">
        <f>Tabla_cocina[[#This Row],[Precio Unitario]]*Tabla_cocina[[#This Row],[Cantidad Ordenada]]</f>
        <v>19</v>
      </c>
      <c r="K263" s="8">
        <f>Tabla_cocina[[#This Row],[Total del Pedido]]</f>
        <v>19</v>
      </c>
      <c r="L263" s="8">
        <f>Tabla_cocina[[#This Row],[Ganancia Bruta]]-Tabla_cocina[[#This Row],[Costo]]</f>
        <v>8</v>
      </c>
      <c r="M263" s="8">
        <f>Tabla_cocina[[#This Row],[Costo Unitario]]*Tabla_cocina[[#This Row],[Cantidad Ordenada]]</f>
        <v>11</v>
      </c>
      <c r="N263" s="13">
        <f>(Tabla_cocina[[#This Row],[Ganancia Neta]]/Tabla_cocina[[#This Row],[Costo]])</f>
        <v>0.72727272727272729</v>
      </c>
    </row>
    <row r="264" spans="1:14" hidden="1" x14ac:dyDescent="0.3">
      <c r="A264" s="2">
        <v>99</v>
      </c>
      <c r="B264" s="2">
        <v>2</v>
      </c>
      <c r="C264" s="3" t="s">
        <v>7</v>
      </c>
      <c r="D264" s="3" t="s">
        <v>85</v>
      </c>
      <c r="E264" s="4">
        <v>18</v>
      </c>
      <c r="F264" s="4">
        <v>30</v>
      </c>
      <c r="G264" s="2">
        <v>2</v>
      </c>
      <c r="H264" s="2">
        <v>27</v>
      </c>
      <c r="I264" s="3" t="s">
        <v>8</v>
      </c>
      <c r="J264" s="8">
        <f>Tabla_cocina[[#This Row],[Precio Unitario]]*Tabla_cocina[[#This Row],[Cantidad Ordenada]]</f>
        <v>60</v>
      </c>
      <c r="K264" s="8">
        <f>Tabla_cocina[[#This Row],[Total del Pedido]]</f>
        <v>60</v>
      </c>
      <c r="L264" s="8">
        <f>Tabla_cocina[[#This Row],[Ganancia Bruta]]-Tabla_cocina[[#This Row],[Costo]]</f>
        <v>24</v>
      </c>
      <c r="M264" s="8">
        <f>Tabla_cocina[[#This Row],[Costo Unitario]]*Tabla_cocina[[#This Row],[Cantidad Ordenada]]</f>
        <v>36</v>
      </c>
      <c r="N264" s="13">
        <f>(Tabla_cocina[[#This Row],[Ganancia Neta]]/Tabla_cocina[[#This Row],[Costo]])</f>
        <v>0.66666666666666663</v>
      </c>
    </row>
    <row r="265" spans="1:14" hidden="1" x14ac:dyDescent="0.3">
      <c r="A265" s="2">
        <v>99</v>
      </c>
      <c r="B265" s="2">
        <v>2</v>
      </c>
      <c r="C265" s="3" t="s">
        <v>9</v>
      </c>
      <c r="D265" s="3" t="s">
        <v>86</v>
      </c>
      <c r="E265" s="4">
        <v>19</v>
      </c>
      <c r="F265" s="4">
        <v>31</v>
      </c>
      <c r="G265" s="2">
        <v>1</v>
      </c>
      <c r="H265" s="2">
        <v>5</v>
      </c>
      <c r="I265" s="3" t="s">
        <v>8</v>
      </c>
      <c r="J265" s="8">
        <f>Tabla_cocina[[#This Row],[Precio Unitario]]*Tabla_cocina[[#This Row],[Cantidad Ordenada]]</f>
        <v>31</v>
      </c>
      <c r="K265" s="8">
        <f>Tabla_cocina[[#This Row],[Total del Pedido]]</f>
        <v>31</v>
      </c>
      <c r="L265" s="8">
        <f>Tabla_cocina[[#This Row],[Ganancia Bruta]]-Tabla_cocina[[#This Row],[Costo]]</f>
        <v>12</v>
      </c>
      <c r="M265" s="8">
        <f>Tabla_cocina[[#This Row],[Costo Unitario]]*Tabla_cocina[[#This Row],[Cantidad Ordenada]]</f>
        <v>19</v>
      </c>
      <c r="N265" s="13">
        <f>(Tabla_cocina[[#This Row],[Ganancia Neta]]/Tabla_cocina[[#This Row],[Costo]])</f>
        <v>0.63157894736842102</v>
      </c>
    </row>
    <row r="266" spans="1:14" hidden="1" x14ac:dyDescent="0.3">
      <c r="A266" s="2">
        <v>99</v>
      </c>
      <c r="B266" s="2">
        <v>2</v>
      </c>
      <c r="C266" s="3" t="s">
        <v>16</v>
      </c>
      <c r="D266" s="3" t="s">
        <v>93</v>
      </c>
      <c r="E266" s="4">
        <v>11</v>
      </c>
      <c r="F266" s="4">
        <v>19</v>
      </c>
      <c r="G266" s="2">
        <v>1</v>
      </c>
      <c r="H266" s="2">
        <v>9</v>
      </c>
      <c r="I266" s="3" t="s">
        <v>6</v>
      </c>
      <c r="J266" s="8">
        <f>Tabla_cocina[[#This Row],[Precio Unitario]]*Tabla_cocina[[#This Row],[Cantidad Ordenada]]</f>
        <v>19</v>
      </c>
      <c r="K266" s="8">
        <f>Tabla_cocina[[#This Row],[Total del Pedido]]</f>
        <v>19</v>
      </c>
      <c r="L266" s="8">
        <f>Tabla_cocina[[#This Row],[Ganancia Bruta]]-Tabla_cocina[[#This Row],[Costo]]</f>
        <v>8</v>
      </c>
      <c r="M266" s="8">
        <f>Tabla_cocina[[#This Row],[Costo Unitario]]*Tabla_cocina[[#This Row],[Cantidad Ordenada]]</f>
        <v>11</v>
      </c>
      <c r="N266" s="13">
        <f>(Tabla_cocina[[#This Row],[Ganancia Neta]]/Tabla_cocina[[#This Row],[Costo]])</f>
        <v>0.72727272727272729</v>
      </c>
    </row>
    <row r="267" spans="1:14" hidden="1" x14ac:dyDescent="0.3">
      <c r="A267" s="2">
        <v>99</v>
      </c>
      <c r="B267" s="2">
        <v>2</v>
      </c>
      <c r="C267" s="3" t="s">
        <v>13</v>
      </c>
      <c r="D267" s="3" t="s">
        <v>90</v>
      </c>
      <c r="E267" s="4">
        <v>17</v>
      </c>
      <c r="F267" s="4">
        <v>29</v>
      </c>
      <c r="G267" s="2">
        <v>1</v>
      </c>
      <c r="H267" s="2">
        <v>45</v>
      </c>
      <c r="I267" s="3" t="s">
        <v>6</v>
      </c>
      <c r="J267" s="8">
        <f>Tabla_cocina[[#This Row],[Precio Unitario]]*Tabla_cocina[[#This Row],[Cantidad Ordenada]]</f>
        <v>29</v>
      </c>
      <c r="K267" s="8">
        <f>Tabla_cocina[[#This Row],[Total del Pedido]]</f>
        <v>29</v>
      </c>
      <c r="L267" s="8">
        <f>Tabla_cocina[[#This Row],[Ganancia Bruta]]-Tabla_cocina[[#This Row],[Costo]]</f>
        <v>12</v>
      </c>
      <c r="M267" s="8">
        <f>Tabla_cocina[[#This Row],[Costo Unitario]]*Tabla_cocina[[#This Row],[Cantidad Ordenada]]</f>
        <v>17</v>
      </c>
      <c r="N267" s="13">
        <f>(Tabla_cocina[[#This Row],[Ganancia Neta]]/Tabla_cocina[[#This Row],[Costo]])</f>
        <v>0.70588235294117652</v>
      </c>
    </row>
    <row r="268" spans="1:14" hidden="1" x14ac:dyDescent="0.3">
      <c r="A268" s="2">
        <v>100</v>
      </c>
      <c r="B268" s="2">
        <v>18</v>
      </c>
      <c r="C268" s="3" t="s">
        <v>5</v>
      </c>
      <c r="D268" s="3" t="s">
        <v>84</v>
      </c>
      <c r="E268" s="4">
        <v>14</v>
      </c>
      <c r="F268" s="4">
        <v>24</v>
      </c>
      <c r="G268" s="2">
        <v>3</v>
      </c>
      <c r="H268" s="2">
        <v>48</v>
      </c>
      <c r="I268" s="3" t="s">
        <v>8</v>
      </c>
      <c r="J268" s="8">
        <f>Tabla_cocina[[#This Row],[Precio Unitario]]*Tabla_cocina[[#This Row],[Cantidad Ordenada]]</f>
        <v>72</v>
      </c>
      <c r="K268" s="8">
        <f>Tabla_cocina[[#This Row],[Total del Pedido]]</f>
        <v>72</v>
      </c>
      <c r="L268" s="8">
        <f>Tabla_cocina[[#This Row],[Ganancia Bruta]]-Tabla_cocina[[#This Row],[Costo]]</f>
        <v>30</v>
      </c>
      <c r="M268" s="8">
        <f>Tabla_cocina[[#This Row],[Costo Unitario]]*Tabla_cocina[[#This Row],[Cantidad Ordenada]]</f>
        <v>42</v>
      </c>
      <c r="N268" s="13">
        <f>(Tabla_cocina[[#This Row],[Ganancia Neta]]/Tabla_cocina[[#This Row],[Costo]])</f>
        <v>0.7142857142857143</v>
      </c>
    </row>
    <row r="269" spans="1:14" hidden="1" x14ac:dyDescent="0.3">
      <c r="A269" s="2">
        <v>100</v>
      </c>
      <c r="B269" s="2">
        <v>18</v>
      </c>
      <c r="C269" s="3" t="s">
        <v>19</v>
      </c>
      <c r="D269" s="3" t="s">
        <v>96</v>
      </c>
      <c r="E269" s="4">
        <v>13</v>
      </c>
      <c r="F269" s="4">
        <v>22</v>
      </c>
      <c r="G269" s="2">
        <v>2</v>
      </c>
      <c r="H269" s="2">
        <v>33</v>
      </c>
      <c r="I269" s="3" t="s">
        <v>6</v>
      </c>
      <c r="J269" s="8">
        <f>Tabla_cocina[[#This Row],[Precio Unitario]]*Tabla_cocina[[#This Row],[Cantidad Ordenada]]</f>
        <v>44</v>
      </c>
      <c r="K269" s="8">
        <f>Tabla_cocina[[#This Row],[Total del Pedido]]</f>
        <v>44</v>
      </c>
      <c r="L269" s="8">
        <f>Tabla_cocina[[#This Row],[Ganancia Bruta]]-Tabla_cocina[[#This Row],[Costo]]</f>
        <v>18</v>
      </c>
      <c r="M269" s="8">
        <f>Tabla_cocina[[#This Row],[Costo Unitario]]*Tabla_cocina[[#This Row],[Cantidad Ordenada]]</f>
        <v>26</v>
      </c>
      <c r="N269" s="13">
        <f>(Tabla_cocina[[#This Row],[Ganancia Neta]]/Tabla_cocina[[#This Row],[Costo]])</f>
        <v>0.69230769230769229</v>
      </c>
    </row>
    <row r="270" spans="1:14" hidden="1" x14ac:dyDescent="0.3">
      <c r="A270" s="2">
        <v>100</v>
      </c>
      <c r="B270" s="2">
        <v>18</v>
      </c>
      <c r="C270" s="3" t="s">
        <v>26</v>
      </c>
      <c r="D270" s="3" t="s">
        <v>103</v>
      </c>
      <c r="E270" s="4">
        <v>15</v>
      </c>
      <c r="F270" s="4">
        <v>25</v>
      </c>
      <c r="G270" s="2">
        <v>2</v>
      </c>
      <c r="H270" s="2">
        <v>22</v>
      </c>
      <c r="I270" s="3" t="s">
        <v>8</v>
      </c>
      <c r="J270" s="8">
        <f>Tabla_cocina[[#This Row],[Precio Unitario]]*Tabla_cocina[[#This Row],[Cantidad Ordenada]]</f>
        <v>50</v>
      </c>
      <c r="K270" s="8">
        <f>Tabla_cocina[[#This Row],[Total del Pedido]]</f>
        <v>50</v>
      </c>
      <c r="L270" s="8">
        <f>Tabla_cocina[[#This Row],[Ganancia Bruta]]-Tabla_cocina[[#This Row],[Costo]]</f>
        <v>20</v>
      </c>
      <c r="M270" s="8">
        <f>Tabla_cocina[[#This Row],[Costo Unitario]]*Tabla_cocina[[#This Row],[Cantidad Ordenada]]</f>
        <v>30</v>
      </c>
      <c r="N270" s="13">
        <f>(Tabla_cocina[[#This Row],[Ganancia Neta]]/Tabla_cocina[[#This Row],[Costo]])</f>
        <v>0.66666666666666663</v>
      </c>
    </row>
    <row r="271" spans="1:14" hidden="1" x14ac:dyDescent="0.3">
      <c r="A271" s="2">
        <v>101</v>
      </c>
      <c r="B271" s="2">
        <v>1</v>
      </c>
      <c r="C271" s="3" t="s">
        <v>9</v>
      </c>
      <c r="D271" s="3" t="s">
        <v>86</v>
      </c>
      <c r="E271" s="4">
        <v>19</v>
      </c>
      <c r="F271" s="4">
        <v>31</v>
      </c>
      <c r="G271" s="2">
        <v>1</v>
      </c>
      <c r="H271" s="2">
        <v>24</v>
      </c>
      <c r="I271" s="3" t="s">
        <v>8</v>
      </c>
      <c r="J271" s="8">
        <f>Tabla_cocina[[#This Row],[Precio Unitario]]*Tabla_cocina[[#This Row],[Cantidad Ordenada]]</f>
        <v>31</v>
      </c>
      <c r="K271" s="8">
        <f>Tabla_cocina[[#This Row],[Total del Pedido]]</f>
        <v>31</v>
      </c>
      <c r="L271" s="8">
        <f>Tabla_cocina[[#This Row],[Ganancia Bruta]]-Tabla_cocina[[#This Row],[Costo]]</f>
        <v>12</v>
      </c>
      <c r="M271" s="8">
        <f>Tabla_cocina[[#This Row],[Costo Unitario]]*Tabla_cocina[[#This Row],[Cantidad Ordenada]]</f>
        <v>19</v>
      </c>
      <c r="N271" s="13">
        <f>(Tabla_cocina[[#This Row],[Ganancia Neta]]/Tabla_cocina[[#This Row],[Costo]])</f>
        <v>0.63157894736842102</v>
      </c>
    </row>
    <row r="272" spans="1:14" hidden="1" x14ac:dyDescent="0.3">
      <c r="A272" s="2">
        <v>101</v>
      </c>
      <c r="B272" s="2">
        <v>1</v>
      </c>
      <c r="C272" s="3" t="s">
        <v>26</v>
      </c>
      <c r="D272" s="3" t="s">
        <v>103</v>
      </c>
      <c r="E272" s="4">
        <v>15</v>
      </c>
      <c r="F272" s="4">
        <v>25</v>
      </c>
      <c r="G272" s="2">
        <v>2</v>
      </c>
      <c r="H272" s="2">
        <v>41</v>
      </c>
      <c r="I272" s="3" t="s">
        <v>8</v>
      </c>
      <c r="J272" s="8">
        <f>Tabla_cocina[[#This Row],[Precio Unitario]]*Tabla_cocina[[#This Row],[Cantidad Ordenada]]</f>
        <v>50</v>
      </c>
      <c r="K272" s="8">
        <f>Tabla_cocina[[#This Row],[Total del Pedido]]</f>
        <v>50</v>
      </c>
      <c r="L272" s="8">
        <f>Tabla_cocina[[#This Row],[Ganancia Bruta]]-Tabla_cocina[[#This Row],[Costo]]</f>
        <v>20</v>
      </c>
      <c r="M272" s="8">
        <f>Tabla_cocina[[#This Row],[Costo Unitario]]*Tabla_cocina[[#This Row],[Cantidad Ordenada]]</f>
        <v>30</v>
      </c>
      <c r="N272" s="13">
        <f>(Tabla_cocina[[#This Row],[Ganancia Neta]]/Tabla_cocina[[#This Row],[Costo]])</f>
        <v>0.66666666666666663</v>
      </c>
    </row>
    <row r="273" spans="1:14" hidden="1" x14ac:dyDescent="0.3">
      <c r="A273" s="2">
        <v>101</v>
      </c>
      <c r="B273" s="2">
        <v>1</v>
      </c>
      <c r="C273" s="3" t="s">
        <v>19</v>
      </c>
      <c r="D273" s="3" t="s">
        <v>96</v>
      </c>
      <c r="E273" s="4">
        <v>13</v>
      </c>
      <c r="F273" s="4">
        <v>22</v>
      </c>
      <c r="G273" s="2">
        <v>1</v>
      </c>
      <c r="H273" s="2">
        <v>35</v>
      </c>
      <c r="I273" s="3" t="s">
        <v>8</v>
      </c>
      <c r="J273" s="8">
        <f>Tabla_cocina[[#This Row],[Precio Unitario]]*Tabla_cocina[[#This Row],[Cantidad Ordenada]]</f>
        <v>22</v>
      </c>
      <c r="K273" s="8">
        <f>Tabla_cocina[[#This Row],[Total del Pedido]]</f>
        <v>22</v>
      </c>
      <c r="L273" s="8">
        <f>Tabla_cocina[[#This Row],[Ganancia Bruta]]-Tabla_cocina[[#This Row],[Costo]]</f>
        <v>9</v>
      </c>
      <c r="M273" s="8">
        <f>Tabla_cocina[[#This Row],[Costo Unitario]]*Tabla_cocina[[#This Row],[Cantidad Ordenada]]</f>
        <v>13</v>
      </c>
      <c r="N273" s="13">
        <f>(Tabla_cocina[[#This Row],[Ganancia Neta]]/Tabla_cocina[[#This Row],[Costo]])</f>
        <v>0.69230769230769229</v>
      </c>
    </row>
    <row r="274" spans="1:14" hidden="1" x14ac:dyDescent="0.3">
      <c r="A274" s="2">
        <v>101</v>
      </c>
      <c r="B274" s="2">
        <v>1</v>
      </c>
      <c r="C274" s="3" t="s">
        <v>17</v>
      </c>
      <c r="D274" s="3" t="s">
        <v>94</v>
      </c>
      <c r="E274" s="4">
        <v>21</v>
      </c>
      <c r="F274" s="4">
        <v>35</v>
      </c>
      <c r="G274" s="2">
        <v>1</v>
      </c>
      <c r="H274" s="2">
        <v>34</v>
      </c>
      <c r="I274" s="3" t="s">
        <v>8</v>
      </c>
      <c r="J274" s="8">
        <f>Tabla_cocina[[#This Row],[Precio Unitario]]*Tabla_cocina[[#This Row],[Cantidad Ordenada]]</f>
        <v>35</v>
      </c>
      <c r="K274" s="8">
        <f>Tabla_cocina[[#This Row],[Total del Pedido]]</f>
        <v>35</v>
      </c>
      <c r="L274" s="8">
        <f>Tabla_cocina[[#This Row],[Ganancia Bruta]]-Tabla_cocina[[#This Row],[Costo]]</f>
        <v>14</v>
      </c>
      <c r="M274" s="8">
        <f>Tabla_cocina[[#This Row],[Costo Unitario]]*Tabla_cocina[[#This Row],[Cantidad Ordenada]]</f>
        <v>21</v>
      </c>
      <c r="N274" s="13">
        <f>(Tabla_cocina[[#This Row],[Ganancia Neta]]/Tabla_cocina[[#This Row],[Costo]])</f>
        <v>0.66666666666666663</v>
      </c>
    </row>
    <row r="275" spans="1:14" hidden="1" x14ac:dyDescent="0.3">
      <c r="A275" s="2">
        <v>102</v>
      </c>
      <c r="B275" s="2">
        <v>19</v>
      </c>
      <c r="C275" s="3" t="s">
        <v>15</v>
      </c>
      <c r="D275" s="3" t="s">
        <v>92</v>
      </c>
      <c r="E275" s="4">
        <v>16</v>
      </c>
      <c r="F275" s="4">
        <v>28</v>
      </c>
      <c r="G275" s="2">
        <v>3</v>
      </c>
      <c r="H275" s="2">
        <v>17</v>
      </c>
      <c r="I275" s="3" t="s">
        <v>8</v>
      </c>
      <c r="J275" s="8">
        <f>Tabla_cocina[[#This Row],[Precio Unitario]]*Tabla_cocina[[#This Row],[Cantidad Ordenada]]</f>
        <v>84</v>
      </c>
      <c r="K275" s="8">
        <f>Tabla_cocina[[#This Row],[Total del Pedido]]</f>
        <v>84</v>
      </c>
      <c r="L275" s="8">
        <f>Tabla_cocina[[#This Row],[Ganancia Bruta]]-Tabla_cocina[[#This Row],[Costo]]</f>
        <v>36</v>
      </c>
      <c r="M275" s="8">
        <f>Tabla_cocina[[#This Row],[Costo Unitario]]*Tabla_cocina[[#This Row],[Cantidad Ordenada]]</f>
        <v>48</v>
      </c>
      <c r="N275" s="13">
        <f>(Tabla_cocina[[#This Row],[Ganancia Neta]]/Tabla_cocina[[#This Row],[Costo]])</f>
        <v>0.75</v>
      </c>
    </row>
    <row r="276" spans="1:14" hidden="1" x14ac:dyDescent="0.3">
      <c r="A276" s="2">
        <v>102</v>
      </c>
      <c r="B276" s="2">
        <v>19</v>
      </c>
      <c r="C276" s="3" t="s">
        <v>13</v>
      </c>
      <c r="D276" s="3" t="s">
        <v>90</v>
      </c>
      <c r="E276" s="4">
        <v>17</v>
      </c>
      <c r="F276" s="4">
        <v>29</v>
      </c>
      <c r="G276" s="2">
        <v>3</v>
      </c>
      <c r="H276" s="2">
        <v>29</v>
      </c>
      <c r="I276" s="3" t="s">
        <v>6</v>
      </c>
      <c r="J276" s="8">
        <f>Tabla_cocina[[#This Row],[Precio Unitario]]*Tabla_cocina[[#This Row],[Cantidad Ordenada]]</f>
        <v>87</v>
      </c>
      <c r="K276" s="8">
        <f>Tabla_cocina[[#This Row],[Total del Pedido]]</f>
        <v>87</v>
      </c>
      <c r="L276" s="8">
        <f>Tabla_cocina[[#This Row],[Ganancia Bruta]]-Tabla_cocina[[#This Row],[Costo]]</f>
        <v>36</v>
      </c>
      <c r="M276" s="8">
        <f>Tabla_cocina[[#This Row],[Costo Unitario]]*Tabla_cocina[[#This Row],[Cantidad Ordenada]]</f>
        <v>51</v>
      </c>
      <c r="N276" s="13">
        <f>(Tabla_cocina[[#This Row],[Ganancia Neta]]/Tabla_cocina[[#This Row],[Costo]])</f>
        <v>0.70588235294117652</v>
      </c>
    </row>
    <row r="277" spans="1:14" hidden="1" x14ac:dyDescent="0.3">
      <c r="A277" s="2">
        <v>103</v>
      </c>
      <c r="B277" s="2">
        <v>13</v>
      </c>
      <c r="C277" s="3" t="s">
        <v>23</v>
      </c>
      <c r="D277" s="3" t="s">
        <v>100</v>
      </c>
      <c r="E277" s="4">
        <v>13</v>
      </c>
      <c r="F277" s="4">
        <v>21</v>
      </c>
      <c r="G277" s="2">
        <v>1</v>
      </c>
      <c r="H277" s="2">
        <v>57</v>
      </c>
      <c r="I277" s="3" t="s">
        <v>8</v>
      </c>
      <c r="J277" s="8">
        <f>Tabla_cocina[[#This Row],[Precio Unitario]]*Tabla_cocina[[#This Row],[Cantidad Ordenada]]</f>
        <v>21</v>
      </c>
      <c r="K277" s="8">
        <f>Tabla_cocina[[#This Row],[Total del Pedido]]</f>
        <v>21</v>
      </c>
      <c r="L277" s="8">
        <f>Tabla_cocina[[#This Row],[Ganancia Bruta]]-Tabla_cocina[[#This Row],[Costo]]</f>
        <v>8</v>
      </c>
      <c r="M277" s="8">
        <f>Tabla_cocina[[#This Row],[Costo Unitario]]*Tabla_cocina[[#This Row],[Cantidad Ordenada]]</f>
        <v>13</v>
      </c>
      <c r="N277" s="13">
        <f>(Tabla_cocina[[#This Row],[Ganancia Neta]]/Tabla_cocina[[#This Row],[Costo]])</f>
        <v>0.61538461538461542</v>
      </c>
    </row>
    <row r="278" spans="1:14" hidden="1" x14ac:dyDescent="0.3">
      <c r="A278" s="2">
        <v>103</v>
      </c>
      <c r="B278" s="2">
        <v>13</v>
      </c>
      <c r="C278" s="3" t="s">
        <v>20</v>
      </c>
      <c r="D278" s="3" t="s">
        <v>97</v>
      </c>
      <c r="E278" s="4">
        <v>20</v>
      </c>
      <c r="F278" s="4">
        <v>34</v>
      </c>
      <c r="G278" s="2">
        <v>1</v>
      </c>
      <c r="H278" s="2">
        <v>9</v>
      </c>
      <c r="I278" s="3" t="s">
        <v>6</v>
      </c>
      <c r="J278" s="8">
        <f>Tabla_cocina[[#This Row],[Precio Unitario]]*Tabla_cocina[[#This Row],[Cantidad Ordenada]]</f>
        <v>34</v>
      </c>
      <c r="K278" s="8">
        <f>Tabla_cocina[[#This Row],[Total del Pedido]]</f>
        <v>34</v>
      </c>
      <c r="L278" s="8">
        <f>Tabla_cocina[[#This Row],[Ganancia Bruta]]-Tabla_cocina[[#This Row],[Costo]]</f>
        <v>14</v>
      </c>
      <c r="M278" s="8">
        <f>Tabla_cocina[[#This Row],[Costo Unitario]]*Tabla_cocina[[#This Row],[Cantidad Ordenada]]</f>
        <v>20</v>
      </c>
      <c r="N278" s="13">
        <f>(Tabla_cocina[[#This Row],[Ganancia Neta]]/Tabla_cocina[[#This Row],[Costo]])</f>
        <v>0.7</v>
      </c>
    </row>
    <row r="279" spans="1:14" hidden="1" x14ac:dyDescent="0.3">
      <c r="A279" s="2">
        <v>103</v>
      </c>
      <c r="B279" s="2">
        <v>13</v>
      </c>
      <c r="C279" s="3" t="s">
        <v>24</v>
      </c>
      <c r="D279" s="3" t="s">
        <v>101</v>
      </c>
      <c r="E279" s="4">
        <v>10</v>
      </c>
      <c r="F279" s="4">
        <v>18</v>
      </c>
      <c r="G279" s="2">
        <v>1</v>
      </c>
      <c r="H279" s="2">
        <v>33</v>
      </c>
      <c r="I279" s="3" t="s">
        <v>8</v>
      </c>
      <c r="J279" s="8">
        <f>Tabla_cocina[[#This Row],[Precio Unitario]]*Tabla_cocina[[#This Row],[Cantidad Ordenada]]</f>
        <v>18</v>
      </c>
      <c r="K279" s="8">
        <f>Tabla_cocina[[#This Row],[Total del Pedido]]</f>
        <v>18</v>
      </c>
      <c r="L279" s="8">
        <f>Tabla_cocina[[#This Row],[Ganancia Bruta]]-Tabla_cocina[[#This Row],[Costo]]</f>
        <v>8</v>
      </c>
      <c r="M279" s="8">
        <f>Tabla_cocina[[#This Row],[Costo Unitario]]*Tabla_cocina[[#This Row],[Cantidad Ordenada]]</f>
        <v>10</v>
      </c>
      <c r="N279" s="13">
        <f>(Tabla_cocina[[#This Row],[Ganancia Neta]]/Tabla_cocina[[#This Row],[Costo]])</f>
        <v>0.8</v>
      </c>
    </row>
    <row r="280" spans="1:14" hidden="1" x14ac:dyDescent="0.3">
      <c r="A280" s="2">
        <v>104</v>
      </c>
      <c r="B280" s="2">
        <v>14</v>
      </c>
      <c r="C280" s="3" t="s">
        <v>22</v>
      </c>
      <c r="D280" s="3" t="s">
        <v>99</v>
      </c>
      <c r="E280" s="4">
        <v>14</v>
      </c>
      <c r="F280" s="4">
        <v>23</v>
      </c>
      <c r="G280" s="2">
        <v>2</v>
      </c>
      <c r="H280" s="2">
        <v>43</v>
      </c>
      <c r="I280" s="3" t="s">
        <v>8</v>
      </c>
      <c r="J280" s="8">
        <f>Tabla_cocina[[#This Row],[Precio Unitario]]*Tabla_cocina[[#This Row],[Cantidad Ordenada]]</f>
        <v>46</v>
      </c>
      <c r="K280" s="8">
        <f>Tabla_cocina[[#This Row],[Total del Pedido]]</f>
        <v>46</v>
      </c>
      <c r="L280" s="8">
        <f>Tabla_cocina[[#This Row],[Ganancia Bruta]]-Tabla_cocina[[#This Row],[Costo]]</f>
        <v>18</v>
      </c>
      <c r="M280" s="8">
        <f>Tabla_cocina[[#This Row],[Costo Unitario]]*Tabla_cocina[[#This Row],[Cantidad Ordenada]]</f>
        <v>28</v>
      </c>
      <c r="N280" s="13">
        <f>(Tabla_cocina[[#This Row],[Ganancia Neta]]/Tabla_cocina[[#This Row],[Costo]])</f>
        <v>0.6428571428571429</v>
      </c>
    </row>
    <row r="281" spans="1:14" hidden="1" x14ac:dyDescent="0.3">
      <c r="A281" s="2">
        <v>104</v>
      </c>
      <c r="B281" s="2">
        <v>14</v>
      </c>
      <c r="C281" s="3" t="s">
        <v>9</v>
      </c>
      <c r="D281" s="3" t="s">
        <v>86</v>
      </c>
      <c r="E281" s="4">
        <v>19</v>
      </c>
      <c r="F281" s="4">
        <v>31</v>
      </c>
      <c r="G281" s="2">
        <v>1</v>
      </c>
      <c r="H281" s="2">
        <v>12</v>
      </c>
      <c r="I281" s="3" t="s">
        <v>6</v>
      </c>
      <c r="J281" s="8">
        <f>Tabla_cocina[[#This Row],[Precio Unitario]]*Tabla_cocina[[#This Row],[Cantidad Ordenada]]</f>
        <v>31</v>
      </c>
      <c r="K281" s="8">
        <f>Tabla_cocina[[#This Row],[Total del Pedido]]</f>
        <v>31</v>
      </c>
      <c r="L281" s="8">
        <f>Tabla_cocina[[#This Row],[Ganancia Bruta]]-Tabla_cocina[[#This Row],[Costo]]</f>
        <v>12</v>
      </c>
      <c r="M281" s="8">
        <f>Tabla_cocina[[#This Row],[Costo Unitario]]*Tabla_cocina[[#This Row],[Cantidad Ordenada]]</f>
        <v>19</v>
      </c>
      <c r="N281" s="13">
        <f>(Tabla_cocina[[#This Row],[Ganancia Neta]]/Tabla_cocina[[#This Row],[Costo]])</f>
        <v>0.63157894736842102</v>
      </c>
    </row>
    <row r="282" spans="1:14" hidden="1" x14ac:dyDescent="0.3">
      <c r="A282" s="2">
        <v>105</v>
      </c>
      <c r="B282" s="2">
        <v>14</v>
      </c>
      <c r="C282" s="3" t="s">
        <v>21</v>
      </c>
      <c r="D282" s="3" t="s">
        <v>98</v>
      </c>
      <c r="E282" s="4">
        <v>12</v>
      </c>
      <c r="F282" s="4">
        <v>20</v>
      </c>
      <c r="G282" s="2">
        <v>3</v>
      </c>
      <c r="H282" s="2">
        <v>9</v>
      </c>
      <c r="I282" s="3" t="s">
        <v>6</v>
      </c>
      <c r="J282" s="8">
        <f>Tabla_cocina[[#This Row],[Precio Unitario]]*Tabla_cocina[[#This Row],[Cantidad Ordenada]]</f>
        <v>60</v>
      </c>
      <c r="K282" s="8">
        <f>Tabla_cocina[[#This Row],[Total del Pedido]]</f>
        <v>60</v>
      </c>
      <c r="L282" s="8">
        <f>Tabla_cocina[[#This Row],[Ganancia Bruta]]-Tabla_cocina[[#This Row],[Costo]]</f>
        <v>24</v>
      </c>
      <c r="M282" s="8">
        <f>Tabla_cocina[[#This Row],[Costo Unitario]]*Tabla_cocina[[#This Row],[Cantidad Ordenada]]</f>
        <v>36</v>
      </c>
      <c r="N282" s="13">
        <f>(Tabla_cocina[[#This Row],[Ganancia Neta]]/Tabla_cocina[[#This Row],[Costo]])</f>
        <v>0.66666666666666663</v>
      </c>
    </row>
    <row r="283" spans="1:14" hidden="1" x14ac:dyDescent="0.3">
      <c r="A283" s="2">
        <v>105</v>
      </c>
      <c r="B283" s="2">
        <v>14</v>
      </c>
      <c r="C283" s="3" t="s">
        <v>10</v>
      </c>
      <c r="D283" s="3" t="s">
        <v>87</v>
      </c>
      <c r="E283" s="4">
        <v>16</v>
      </c>
      <c r="F283" s="4">
        <v>27</v>
      </c>
      <c r="G283" s="2">
        <v>3</v>
      </c>
      <c r="H283" s="2">
        <v>34</v>
      </c>
      <c r="I283" s="3" t="s">
        <v>6</v>
      </c>
      <c r="J283" s="8">
        <f>Tabla_cocina[[#This Row],[Precio Unitario]]*Tabla_cocina[[#This Row],[Cantidad Ordenada]]</f>
        <v>81</v>
      </c>
      <c r="K283" s="8">
        <f>Tabla_cocina[[#This Row],[Total del Pedido]]</f>
        <v>81</v>
      </c>
      <c r="L283" s="8">
        <f>Tabla_cocina[[#This Row],[Ganancia Bruta]]-Tabla_cocina[[#This Row],[Costo]]</f>
        <v>33</v>
      </c>
      <c r="M283" s="8">
        <f>Tabla_cocina[[#This Row],[Costo Unitario]]*Tabla_cocina[[#This Row],[Cantidad Ordenada]]</f>
        <v>48</v>
      </c>
      <c r="N283" s="13">
        <f>(Tabla_cocina[[#This Row],[Ganancia Neta]]/Tabla_cocina[[#This Row],[Costo]])</f>
        <v>0.6875</v>
      </c>
    </row>
    <row r="284" spans="1:14" hidden="1" x14ac:dyDescent="0.3">
      <c r="A284" s="2">
        <v>106</v>
      </c>
      <c r="B284" s="2">
        <v>15</v>
      </c>
      <c r="C284" s="3" t="s">
        <v>20</v>
      </c>
      <c r="D284" s="3" t="s">
        <v>97</v>
      </c>
      <c r="E284" s="4">
        <v>20</v>
      </c>
      <c r="F284" s="4">
        <v>34</v>
      </c>
      <c r="G284" s="2">
        <v>2</v>
      </c>
      <c r="H284" s="2">
        <v>29</v>
      </c>
      <c r="I284" s="3" t="s">
        <v>6</v>
      </c>
      <c r="J284" s="8">
        <f>Tabla_cocina[[#This Row],[Precio Unitario]]*Tabla_cocina[[#This Row],[Cantidad Ordenada]]</f>
        <v>68</v>
      </c>
      <c r="K284" s="8">
        <f>Tabla_cocina[[#This Row],[Total del Pedido]]</f>
        <v>68</v>
      </c>
      <c r="L284" s="8">
        <f>Tabla_cocina[[#This Row],[Ganancia Bruta]]-Tabla_cocina[[#This Row],[Costo]]</f>
        <v>28</v>
      </c>
      <c r="M284" s="8">
        <f>Tabla_cocina[[#This Row],[Costo Unitario]]*Tabla_cocina[[#This Row],[Cantidad Ordenada]]</f>
        <v>40</v>
      </c>
      <c r="N284" s="13">
        <f>(Tabla_cocina[[#This Row],[Ganancia Neta]]/Tabla_cocina[[#This Row],[Costo]])</f>
        <v>0.7</v>
      </c>
    </row>
    <row r="285" spans="1:14" hidden="1" x14ac:dyDescent="0.3">
      <c r="A285" s="2">
        <v>107</v>
      </c>
      <c r="B285" s="2">
        <v>11</v>
      </c>
      <c r="C285" s="3" t="s">
        <v>18</v>
      </c>
      <c r="D285" s="3" t="s">
        <v>95</v>
      </c>
      <c r="E285" s="4">
        <v>19</v>
      </c>
      <c r="F285" s="4">
        <v>32</v>
      </c>
      <c r="G285" s="2">
        <v>2</v>
      </c>
      <c r="H285" s="2">
        <v>48</v>
      </c>
      <c r="I285" s="3" t="s">
        <v>6</v>
      </c>
      <c r="J285" s="8">
        <f>Tabla_cocina[[#This Row],[Precio Unitario]]*Tabla_cocina[[#This Row],[Cantidad Ordenada]]</f>
        <v>64</v>
      </c>
      <c r="K285" s="8">
        <f>Tabla_cocina[[#This Row],[Total del Pedido]]</f>
        <v>64</v>
      </c>
      <c r="L285" s="8">
        <f>Tabla_cocina[[#This Row],[Ganancia Bruta]]-Tabla_cocina[[#This Row],[Costo]]</f>
        <v>26</v>
      </c>
      <c r="M285" s="8">
        <f>Tabla_cocina[[#This Row],[Costo Unitario]]*Tabla_cocina[[#This Row],[Cantidad Ordenada]]</f>
        <v>38</v>
      </c>
      <c r="N285" s="13">
        <f>(Tabla_cocina[[#This Row],[Ganancia Neta]]/Tabla_cocina[[#This Row],[Costo]])</f>
        <v>0.68421052631578949</v>
      </c>
    </row>
    <row r="286" spans="1:14" hidden="1" x14ac:dyDescent="0.3">
      <c r="A286" s="2">
        <v>107</v>
      </c>
      <c r="B286" s="2">
        <v>11</v>
      </c>
      <c r="C286" s="3" t="s">
        <v>13</v>
      </c>
      <c r="D286" s="3" t="s">
        <v>90</v>
      </c>
      <c r="E286" s="4">
        <v>17</v>
      </c>
      <c r="F286" s="4">
        <v>29</v>
      </c>
      <c r="G286" s="2">
        <v>3</v>
      </c>
      <c r="H286" s="2">
        <v>51</v>
      </c>
      <c r="I286" s="3" t="s">
        <v>8</v>
      </c>
      <c r="J286" s="8">
        <f>Tabla_cocina[[#This Row],[Precio Unitario]]*Tabla_cocina[[#This Row],[Cantidad Ordenada]]</f>
        <v>87</v>
      </c>
      <c r="K286" s="8">
        <f>Tabla_cocina[[#This Row],[Total del Pedido]]</f>
        <v>87</v>
      </c>
      <c r="L286" s="8">
        <f>Tabla_cocina[[#This Row],[Ganancia Bruta]]-Tabla_cocina[[#This Row],[Costo]]</f>
        <v>36</v>
      </c>
      <c r="M286" s="8">
        <f>Tabla_cocina[[#This Row],[Costo Unitario]]*Tabla_cocina[[#This Row],[Cantidad Ordenada]]</f>
        <v>51</v>
      </c>
      <c r="N286" s="13">
        <f>(Tabla_cocina[[#This Row],[Ganancia Neta]]/Tabla_cocina[[#This Row],[Costo]])</f>
        <v>0.70588235294117652</v>
      </c>
    </row>
    <row r="287" spans="1:14" hidden="1" x14ac:dyDescent="0.3">
      <c r="A287" s="2">
        <v>107</v>
      </c>
      <c r="B287" s="2">
        <v>11</v>
      </c>
      <c r="C287" s="3" t="s">
        <v>20</v>
      </c>
      <c r="D287" s="3" t="s">
        <v>97</v>
      </c>
      <c r="E287" s="4">
        <v>20</v>
      </c>
      <c r="F287" s="4">
        <v>34</v>
      </c>
      <c r="G287" s="2">
        <v>3</v>
      </c>
      <c r="H287" s="2">
        <v>42</v>
      </c>
      <c r="I287" s="3" t="s">
        <v>8</v>
      </c>
      <c r="J287" s="8">
        <f>Tabla_cocina[[#This Row],[Precio Unitario]]*Tabla_cocina[[#This Row],[Cantidad Ordenada]]</f>
        <v>102</v>
      </c>
      <c r="K287" s="8">
        <f>Tabla_cocina[[#This Row],[Total del Pedido]]</f>
        <v>102</v>
      </c>
      <c r="L287" s="8">
        <f>Tabla_cocina[[#This Row],[Ganancia Bruta]]-Tabla_cocina[[#This Row],[Costo]]</f>
        <v>42</v>
      </c>
      <c r="M287" s="8">
        <f>Tabla_cocina[[#This Row],[Costo Unitario]]*Tabla_cocina[[#This Row],[Cantidad Ordenada]]</f>
        <v>60</v>
      </c>
      <c r="N287" s="13">
        <f>(Tabla_cocina[[#This Row],[Ganancia Neta]]/Tabla_cocina[[#This Row],[Costo]])</f>
        <v>0.7</v>
      </c>
    </row>
    <row r="288" spans="1:14" hidden="1" x14ac:dyDescent="0.3">
      <c r="A288" s="2">
        <v>108</v>
      </c>
      <c r="B288" s="2">
        <v>3</v>
      </c>
      <c r="C288" s="3" t="s">
        <v>13</v>
      </c>
      <c r="D288" s="3" t="s">
        <v>90</v>
      </c>
      <c r="E288" s="4">
        <v>17</v>
      </c>
      <c r="F288" s="4">
        <v>29</v>
      </c>
      <c r="G288" s="2">
        <v>2</v>
      </c>
      <c r="H288" s="2">
        <v>23</v>
      </c>
      <c r="I288" s="3" t="s">
        <v>6</v>
      </c>
      <c r="J288" s="8">
        <f>Tabla_cocina[[#This Row],[Precio Unitario]]*Tabla_cocina[[#This Row],[Cantidad Ordenada]]</f>
        <v>58</v>
      </c>
      <c r="K288" s="8">
        <f>Tabla_cocina[[#This Row],[Total del Pedido]]</f>
        <v>58</v>
      </c>
      <c r="L288" s="8">
        <f>Tabla_cocina[[#This Row],[Ganancia Bruta]]-Tabla_cocina[[#This Row],[Costo]]</f>
        <v>24</v>
      </c>
      <c r="M288" s="8">
        <f>Tabla_cocina[[#This Row],[Costo Unitario]]*Tabla_cocina[[#This Row],[Cantidad Ordenada]]</f>
        <v>34</v>
      </c>
      <c r="N288" s="13">
        <f>(Tabla_cocina[[#This Row],[Ganancia Neta]]/Tabla_cocina[[#This Row],[Costo]])</f>
        <v>0.70588235294117652</v>
      </c>
    </row>
    <row r="289" spans="1:14" hidden="1" x14ac:dyDescent="0.3">
      <c r="A289" s="2">
        <v>108</v>
      </c>
      <c r="B289" s="2">
        <v>3</v>
      </c>
      <c r="C289" s="3" t="s">
        <v>24</v>
      </c>
      <c r="D289" s="3" t="s">
        <v>101</v>
      </c>
      <c r="E289" s="4">
        <v>10</v>
      </c>
      <c r="F289" s="4">
        <v>18</v>
      </c>
      <c r="G289" s="2">
        <v>1</v>
      </c>
      <c r="H289" s="2">
        <v>10</v>
      </c>
      <c r="I289" s="3" t="s">
        <v>8</v>
      </c>
      <c r="J289" s="8">
        <f>Tabla_cocina[[#This Row],[Precio Unitario]]*Tabla_cocina[[#This Row],[Cantidad Ordenada]]</f>
        <v>18</v>
      </c>
      <c r="K289" s="8">
        <f>Tabla_cocina[[#This Row],[Total del Pedido]]</f>
        <v>18</v>
      </c>
      <c r="L289" s="8">
        <f>Tabla_cocina[[#This Row],[Ganancia Bruta]]-Tabla_cocina[[#This Row],[Costo]]</f>
        <v>8</v>
      </c>
      <c r="M289" s="8">
        <f>Tabla_cocina[[#This Row],[Costo Unitario]]*Tabla_cocina[[#This Row],[Cantidad Ordenada]]</f>
        <v>10</v>
      </c>
      <c r="N289" s="13">
        <f>(Tabla_cocina[[#This Row],[Ganancia Neta]]/Tabla_cocina[[#This Row],[Costo]])</f>
        <v>0.8</v>
      </c>
    </row>
    <row r="290" spans="1:14" hidden="1" x14ac:dyDescent="0.3">
      <c r="A290" s="2">
        <v>108</v>
      </c>
      <c r="B290" s="2">
        <v>3</v>
      </c>
      <c r="C290" s="3" t="s">
        <v>21</v>
      </c>
      <c r="D290" s="3" t="s">
        <v>98</v>
      </c>
      <c r="E290" s="4">
        <v>12</v>
      </c>
      <c r="F290" s="4">
        <v>20</v>
      </c>
      <c r="G290" s="2">
        <v>1</v>
      </c>
      <c r="H290" s="2">
        <v>26</v>
      </c>
      <c r="I290" s="3" t="s">
        <v>8</v>
      </c>
      <c r="J290" s="8">
        <f>Tabla_cocina[[#This Row],[Precio Unitario]]*Tabla_cocina[[#This Row],[Cantidad Ordenada]]</f>
        <v>20</v>
      </c>
      <c r="K290" s="8">
        <f>Tabla_cocina[[#This Row],[Total del Pedido]]</f>
        <v>20</v>
      </c>
      <c r="L290" s="8">
        <f>Tabla_cocina[[#This Row],[Ganancia Bruta]]-Tabla_cocina[[#This Row],[Costo]]</f>
        <v>8</v>
      </c>
      <c r="M290" s="8">
        <f>Tabla_cocina[[#This Row],[Costo Unitario]]*Tabla_cocina[[#This Row],[Cantidad Ordenada]]</f>
        <v>12</v>
      </c>
      <c r="N290" s="13">
        <f>(Tabla_cocina[[#This Row],[Ganancia Neta]]/Tabla_cocina[[#This Row],[Costo]])</f>
        <v>0.66666666666666663</v>
      </c>
    </row>
    <row r="291" spans="1:14" hidden="1" x14ac:dyDescent="0.3">
      <c r="A291" s="2">
        <v>108</v>
      </c>
      <c r="B291" s="2">
        <v>3</v>
      </c>
      <c r="C291" s="3" t="s">
        <v>15</v>
      </c>
      <c r="D291" s="3" t="s">
        <v>92</v>
      </c>
      <c r="E291" s="4">
        <v>16</v>
      </c>
      <c r="F291" s="4">
        <v>28</v>
      </c>
      <c r="G291" s="2">
        <v>1</v>
      </c>
      <c r="H291" s="2">
        <v>56</v>
      </c>
      <c r="I291" s="3" t="s">
        <v>6</v>
      </c>
      <c r="J291" s="8">
        <f>Tabla_cocina[[#This Row],[Precio Unitario]]*Tabla_cocina[[#This Row],[Cantidad Ordenada]]</f>
        <v>28</v>
      </c>
      <c r="K291" s="8">
        <f>Tabla_cocina[[#This Row],[Total del Pedido]]</f>
        <v>28</v>
      </c>
      <c r="L291" s="8">
        <f>Tabla_cocina[[#This Row],[Ganancia Bruta]]-Tabla_cocina[[#This Row],[Costo]]</f>
        <v>12</v>
      </c>
      <c r="M291" s="8">
        <f>Tabla_cocina[[#This Row],[Costo Unitario]]*Tabla_cocina[[#This Row],[Cantidad Ordenada]]</f>
        <v>16</v>
      </c>
      <c r="N291" s="13">
        <f>(Tabla_cocina[[#This Row],[Ganancia Neta]]/Tabla_cocina[[#This Row],[Costo]])</f>
        <v>0.75</v>
      </c>
    </row>
    <row r="292" spans="1:14" hidden="1" x14ac:dyDescent="0.3">
      <c r="A292" s="2">
        <v>109</v>
      </c>
      <c r="B292" s="2">
        <v>10</v>
      </c>
      <c r="C292" s="3" t="s">
        <v>20</v>
      </c>
      <c r="D292" s="3" t="s">
        <v>97</v>
      </c>
      <c r="E292" s="4">
        <v>20</v>
      </c>
      <c r="F292" s="4">
        <v>34</v>
      </c>
      <c r="G292" s="2">
        <v>3</v>
      </c>
      <c r="H292" s="2">
        <v>54</v>
      </c>
      <c r="I292" s="3" t="s">
        <v>8</v>
      </c>
      <c r="J292" s="8">
        <f>Tabla_cocina[[#This Row],[Precio Unitario]]*Tabla_cocina[[#This Row],[Cantidad Ordenada]]</f>
        <v>102</v>
      </c>
      <c r="K292" s="8">
        <f>Tabla_cocina[[#This Row],[Total del Pedido]]</f>
        <v>102</v>
      </c>
      <c r="L292" s="8">
        <f>Tabla_cocina[[#This Row],[Ganancia Bruta]]-Tabla_cocina[[#This Row],[Costo]]</f>
        <v>42</v>
      </c>
      <c r="M292" s="8">
        <f>Tabla_cocina[[#This Row],[Costo Unitario]]*Tabla_cocina[[#This Row],[Cantidad Ordenada]]</f>
        <v>60</v>
      </c>
      <c r="N292" s="13">
        <f>(Tabla_cocina[[#This Row],[Ganancia Neta]]/Tabla_cocina[[#This Row],[Costo]])</f>
        <v>0.7</v>
      </c>
    </row>
    <row r="293" spans="1:14" hidden="1" x14ac:dyDescent="0.3">
      <c r="A293" s="2">
        <v>109</v>
      </c>
      <c r="B293" s="2">
        <v>10</v>
      </c>
      <c r="C293" s="3" t="s">
        <v>22</v>
      </c>
      <c r="D293" s="3" t="s">
        <v>99</v>
      </c>
      <c r="E293" s="4">
        <v>14</v>
      </c>
      <c r="F293" s="4">
        <v>23</v>
      </c>
      <c r="G293" s="2">
        <v>1</v>
      </c>
      <c r="H293" s="2">
        <v>26</v>
      </c>
      <c r="I293" s="3" t="s">
        <v>8</v>
      </c>
      <c r="J293" s="8">
        <f>Tabla_cocina[[#This Row],[Precio Unitario]]*Tabla_cocina[[#This Row],[Cantidad Ordenada]]</f>
        <v>23</v>
      </c>
      <c r="K293" s="8">
        <f>Tabla_cocina[[#This Row],[Total del Pedido]]</f>
        <v>23</v>
      </c>
      <c r="L293" s="8">
        <f>Tabla_cocina[[#This Row],[Ganancia Bruta]]-Tabla_cocina[[#This Row],[Costo]]</f>
        <v>9</v>
      </c>
      <c r="M293" s="8">
        <f>Tabla_cocina[[#This Row],[Costo Unitario]]*Tabla_cocina[[#This Row],[Cantidad Ordenada]]</f>
        <v>14</v>
      </c>
      <c r="N293" s="13">
        <f>(Tabla_cocina[[#This Row],[Ganancia Neta]]/Tabla_cocina[[#This Row],[Costo]])</f>
        <v>0.6428571428571429</v>
      </c>
    </row>
    <row r="294" spans="1:14" hidden="1" x14ac:dyDescent="0.3">
      <c r="A294" s="2">
        <v>109</v>
      </c>
      <c r="B294" s="2">
        <v>10</v>
      </c>
      <c r="C294" s="3" t="s">
        <v>19</v>
      </c>
      <c r="D294" s="3" t="s">
        <v>96</v>
      </c>
      <c r="E294" s="4">
        <v>13</v>
      </c>
      <c r="F294" s="4">
        <v>22</v>
      </c>
      <c r="G294" s="2">
        <v>2</v>
      </c>
      <c r="H294" s="2">
        <v>38</v>
      </c>
      <c r="I294" s="3" t="s">
        <v>6</v>
      </c>
      <c r="J294" s="8">
        <f>Tabla_cocina[[#This Row],[Precio Unitario]]*Tabla_cocina[[#This Row],[Cantidad Ordenada]]</f>
        <v>44</v>
      </c>
      <c r="K294" s="8">
        <f>Tabla_cocina[[#This Row],[Total del Pedido]]</f>
        <v>44</v>
      </c>
      <c r="L294" s="8">
        <f>Tabla_cocina[[#This Row],[Ganancia Bruta]]-Tabla_cocina[[#This Row],[Costo]]</f>
        <v>18</v>
      </c>
      <c r="M294" s="8">
        <f>Tabla_cocina[[#This Row],[Costo Unitario]]*Tabla_cocina[[#This Row],[Cantidad Ordenada]]</f>
        <v>26</v>
      </c>
      <c r="N294" s="13">
        <f>(Tabla_cocina[[#This Row],[Ganancia Neta]]/Tabla_cocina[[#This Row],[Costo]])</f>
        <v>0.69230769230769229</v>
      </c>
    </row>
    <row r="295" spans="1:14" hidden="1" x14ac:dyDescent="0.3">
      <c r="A295" s="2">
        <v>110</v>
      </c>
      <c r="B295" s="2">
        <v>5</v>
      </c>
      <c r="C295" s="3" t="s">
        <v>13</v>
      </c>
      <c r="D295" s="3" t="s">
        <v>90</v>
      </c>
      <c r="E295" s="4">
        <v>17</v>
      </c>
      <c r="F295" s="4">
        <v>29</v>
      </c>
      <c r="G295" s="2">
        <v>2</v>
      </c>
      <c r="H295" s="2">
        <v>38</v>
      </c>
      <c r="I295" s="3" t="s">
        <v>6</v>
      </c>
      <c r="J295" s="8">
        <f>Tabla_cocina[[#This Row],[Precio Unitario]]*Tabla_cocina[[#This Row],[Cantidad Ordenada]]</f>
        <v>58</v>
      </c>
      <c r="K295" s="8">
        <f>Tabla_cocina[[#This Row],[Total del Pedido]]</f>
        <v>58</v>
      </c>
      <c r="L295" s="8">
        <f>Tabla_cocina[[#This Row],[Ganancia Bruta]]-Tabla_cocina[[#This Row],[Costo]]</f>
        <v>24</v>
      </c>
      <c r="M295" s="8">
        <f>Tabla_cocina[[#This Row],[Costo Unitario]]*Tabla_cocina[[#This Row],[Cantidad Ordenada]]</f>
        <v>34</v>
      </c>
      <c r="N295" s="13">
        <f>(Tabla_cocina[[#This Row],[Ganancia Neta]]/Tabla_cocina[[#This Row],[Costo]])</f>
        <v>0.70588235294117652</v>
      </c>
    </row>
    <row r="296" spans="1:14" hidden="1" x14ac:dyDescent="0.3">
      <c r="A296" s="2">
        <v>110</v>
      </c>
      <c r="B296" s="2">
        <v>5</v>
      </c>
      <c r="C296" s="3" t="s">
        <v>25</v>
      </c>
      <c r="D296" s="3" t="s">
        <v>102</v>
      </c>
      <c r="E296" s="4">
        <v>15</v>
      </c>
      <c r="F296" s="4">
        <v>26</v>
      </c>
      <c r="G296" s="2">
        <v>3</v>
      </c>
      <c r="H296" s="2">
        <v>27</v>
      </c>
      <c r="I296" s="3" t="s">
        <v>6</v>
      </c>
      <c r="J296" s="8">
        <f>Tabla_cocina[[#This Row],[Precio Unitario]]*Tabla_cocina[[#This Row],[Cantidad Ordenada]]</f>
        <v>78</v>
      </c>
      <c r="K296" s="8">
        <f>Tabla_cocina[[#This Row],[Total del Pedido]]</f>
        <v>78</v>
      </c>
      <c r="L296" s="8">
        <f>Tabla_cocina[[#This Row],[Ganancia Bruta]]-Tabla_cocina[[#This Row],[Costo]]</f>
        <v>33</v>
      </c>
      <c r="M296" s="8">
        <f>Tabla_cocina[[#This Row],[Costo Unitario]]*Tabla_cocina[[#This Row],[Cantidad Ordenada]]</f>
        <v>45</v>
      </c>
      <c r="N296" s="13">
        <f>(Tabla_cocina[[#This Row],[Ganancia Neta]]/Tabla_cocina[[#This Row],[Costo]])</f>
        <v>0.73333333333333328</v>
      </c>
    </row>
    <row r="297" spans="1:14" hidden="1" x14ac:dyDescent="0.3">
      <c r="A297" s="2">
        <v>110</v>
      </c>
      <c r="B297" s="2">
        <v>5</v>
      </c>
      <c r="C297" s="3" t="s">
        <v>10</v>
      </c>
      <c r="D297" s="3" t="s">
        <v>87</v>
      </c>
      <c r="E297" s="4">
        <v>16</v>
      </c>
      <c r="F297" s="4">
        <v>27</v>
      </c>
      <c r="G297" s="2">
        <v>1</v>
      </c>
      <c r="H297" s="2">
        <v>56</v>
      </c>
      <c r="I297" s="3" t="s">
        <v>8</v>
      </c>
      <c r="J297" s="8">
        <f>Tabla_cocina[[#This Row],[Precio Unitario]]*Tabla_cocina[[#This Row],[Cantidad Ordenada]]</f>
        <v>27</v>
      </c>
      <c r="K297" s="8">
        <f>Tabla_cocina[[#This Row],[Total del Pedido]]</f>
        <v>27</v>
      </c>
      <c r="L297" s="8">
        <f>Tabla_cocina[[#This Row],[Ganancia Bruta]]-Tabla_cocina[[#This Row],[Costo]]</f>
        <v>11</v>
      </c>
      <c r="M297" s="8">
        <f>Tabla_cocina[[#This Row],[Costo Unitario]]*Tabla_cocina[[#This Row],[Cantidad Ordenada]]</f>
        <v>16</v>
      </c>
      <c r="N297" s="13">
        <f>(Tabla_cocina[[#This Row],[Ganancia Neta]]/Tabla_cocina[[#This Row],[Costo]])</f>
        <v>0.6875</v>
      </c>
    </row>
    <row r="298" spans="1:14" hidden="1" x14ac:dyDescent="0.3">
      <c r="A298" s="2">
        <v>111</v>
      </c>
      <c r="B298" s="2">
        <v>3</v>
      </c>
      <c r="C298" s="3" t="s">
        <v>18</v>
      </c>
      <c r="D298" s="3" t="s">
        <v>95</v>
      </c>
      <c r="E298" s="4">
        <v>19</v>
      </c>
      <c r="F298" s="4">
        <v>32</v>
      </c>
      <c r="G298" s="2">
        <v>1</v>
      </c>
      <c r="H298" s="2">
        <v>47</v>
      </c>
      <c r="I298" s="3" t="s">
        <v>8</v>
      </c>
      <c r="J298" s="8">
        <f>Tabla_cocina[[#This Row],[Precio Unitario]]*Tabla_cocina[[#This Row],[Cantidad Ordenada]]</f>
        <v>32</v>
      </c>
      <c r="K298" s="8">
        <f>Tabla_cocina[[#This Row],[Total del Pedido]]</f>
        <v>32</v>
      </c>
      <c r="L298" s="8">
        <f>Tabla_cocina[[#This Row],[Ganancia Bruta]]-Tabla_cocina[[#This Row],[Costo]]</f>
        <v>13</v>
      </c>
      <c r="M298" s="8">
        <f>Tabla_cocina[[#This Row],[Costo Unitario]]*Tabla_cocina[[#This Row],[Cantidad Ordenada]]</f>
        <v>19</v>
      </c>
      <c r="N298" s="13">
        <f>(Tabla_cocina[[#This Row],[Ganancia Neta]]/Tabla_cocina[[#This Row],[Costo]])</f>
        <v>0.68421052631578949</v>
      </c>
    </row>
    <row r="299" spans="1:14" hidden="1" x14ac:dyDescent="0.3">
      <c r="A299" s="2">
        <v>111</v>
      </c>
      <c r="B299" s="2">
        <v>3</v>
      </c>
      <c r="C299" s="3" t="s">
        <v>19</v>
      </c>
      <c r="D299" s="3" t="s">
        <v>96</v>
      </c>
      <c r="E299" s="4">
        <v>13</v>
      </c>
      <c r="F299" s="4">
        <v>22</v>
      </c>
      <c r="G299" s="2">
        <v>3</v>
      </c>
      <c r="H299" s="2">
        <v>5</v>
      </c>
      <c r="I299" s="3" t="s">
        <v>6</v>
      </c>
      <c r="J299" s="8">
        <f>Tabla_cocina[[#This Row],[Precio Unitario]]*Tabla_cocina[[#This Row],[Cantidad Ordenada]]</f>
        <v>66</v>
      </c>
      <c r="K299" s="8">
        <f>Tabla_cocina[[#This Row],[Total del Pedido]]</f>
        <v>66</v>
      </c>
      <c r="L299" s="8">
        <f>Tabla_cocina[[#This Row],[Ganancia Bruta]]-Tabla_cocina[[#This Row],[Costo]]</f>
        <v>27</v>
      </c>
      <c r="M299" s="8">
        <f>Tabla_cocina[[#This Row],[Costo Unitario]]*Tabla_cocina[[#This Row],[Cantidad Ordenada]]</f>
        <v>39</v>
      </c>
      <c r="N299" s="13">
        <f>(Tabla_cocina[[#This Row],[Ganancia Neta]]/Tabla_cocina[[#This Row],[Costo]])</f>
        <v>0.69230769230769229</v>
      </c>
    </row>
    <row r="300" spans="1:14" hidden="1" x14ac:dyDescent="0.3">
      <c r="A300" s="2">
        <v>111</v>
      </c>
      <c r="B300" s="2">
        <v>3</v>
      </c>
      <c r="C300" s="3" t="s">
        <v>5</v>
      </c>
      <c r="D300" s="3" t="s">
        <v>84</v>
      </c>
      <c r="E300" s="4">
        <v>14</v>
      </c>
      <c r="F300" s="4">
        <v>24</v>
      </c>
      <c r="G300" s="2">
        <v>2</v>
      </c>
      <c r="H300" s="2">
        <v>48</v>
      </c>
      <c r="I300" s="3" t="s">
        <v>6</v>
      </c>
      <c r="J300" s="8">
        <f>Tabla_cocina[[#This Row],[Precio Unitario]]*Tabla_cocina[[#This Row],[Cantidad Ordenada]]</f>
        <v>48</v>
      </c>
      <c r="K300" s="8">
        <f>Tabla_cocina[[#This Row],[Total del Pedido]]</f>
        <v>48</v>
      </c>
      <c r="L300" s="8">
        <f>Tabla_cocina[[#This Row],[Ganancia Bruta]]-Tabla_cocina[[#This Row],[Costo]]</f>
        <v>20</v>
      </c>
      <c r="M300" s="8">
        <f>Tabla_cocina[[#This Row],[Costo Unitario]]*Tabla_cocina[[#This Row],[Cantidad Ordenada]]</f>
        <v>28</v>
      </c>
      <c r="N300" s="13">
        <f>(Tabla_cocina[[#This Row],[Ganancia Neta]]/Tabla_cocina[[#This Row],[Costo]])</f>
        <v>0.7142857142857143</v>
      </c>
    </row>
    <row r="301" spans="1:14" hidden="1" x14ac:dyDescent="0.3">
      <c r="A301" s="2">
        <v>111</v>
      </c>
      <c r="B301" s="2">
        <v>3</v>
      </c>
      <c r="C301" s="3" t="s">
        <v>13</v>
      </c>
      <c r="D301" s="3" t="s">
        <v>90</v>
      </c>
      <c r="E301" s="4">
        <v>17</v>
      </c>
      <c r="F301" s="4">
        <v>29</v>
      </c>
      <c r="G301" s="2">
        <v>2</v>
      </c>
      <c r="H301" s="2">
        <v>37</v>
      </c>
      <c r="I301" s="3" t="s">
        <v>8</v>
      </c>
      <c r="J301" s="8">
        <f>Tabla_cocina[[#This Row],[Precio Unitario]]*Tabla_cocina[[#This Row],[Cantidad Ordenada]]</f>
        <v>58</v>
      </c>
      <c r="K301" s="8">
        <f>Tabla_cocina[[#This Row],[Total del Pedido]]</f>
        <v>58</v>
      </c>
      <c r="L301" s="8">
        <f>Tabla_cocina[[#This Row],[Ganancia Bruta]]-Tabla_cocina[[#This Row],[Costo]]</f>
        <v>24</v>
      </c>
      <c r="M301" s="8">
        <f>Tabla_cocina[[#This Row],[Costo Unitario]]*Tabla_cocina[[#This Row],[Cantidad Ordenada]]</f>
        <v>34</v>
      </c>
      <c r="N301" s="13">
        <f>(Tabla_cocina[[#This Row],[Ganancia Neta]]/Tabla_cocina[[#This Row],[Costo]])</f>
        <v>0.70588235294117652</v>
      </c>
    </row>
    <row r="302" spans="1:14" hidden="1" x14ac:dyDescent="0.3">
      <c r="A302" s="2">
        <v>112</v>
      </c>
      <c r="B302" s="2">
        <v>6</v>
      </c>
      <c r="C302" s="3" t="s">
        <v>21</v>
      </c>
      <c r="D302" s="3" t="s">
        <v>98</v>
      </c>
      <c r="E302" s="4">
        <v>12</v>
      </c>
      <c r="F302" s="4">
        <v>20</v>
      </c>
      <c r="G302" s="2">
        <v>1</v>
      </c>
      <c r="H302" s="2">
        <v>16</v>
      </c>
      <c r="I302" s="3" t="s">
        <v>8</v>
      </c>
      <c r="J302" s="8">
        <f>Tabla_cocina[[#This Row],[Precio Unitario]]*Tabla_cocina[[#This Row],[Cantidad Ordenada]]</f>
        <v>20</v>
      </c>
      <c r="K302" s="8">
        <f>Tabla_cocina[[#This Row],[Total del Pedido]]</f>
        <v>20</v>
      </c>
      <c r="L302" s="8">
        <f>Tabla_cocina[[#This Row],[Ganancia Bruta]]-Tabla_cocina[[#This Row],[Costo]]</f>
        <v>8</v>
      </c>
      <c r="M302" s="8">
        <f>Tabla_cocina[[#This Row],[Costo Unitario]]*Tabla_cocina[[#This Row],[Cantidad Ordenada]]</f>
        <v>12</v>
      </c>
      <c r="N302" s="13">
        <f>(Tabla_cocina[[#This Row],[Ganancia Neta]]/Tabla_cocina[[#This Row],[Costo]])</f>
        <v>0.66666666666666663</v>
      </c>
    </row>
    <row r="303" spans="1:14" hidden="1" x14ac:dyDescent="0.3">
      <c r="A303" s="2">
        <v>113</v>
      </c>
      <c r="B303" s="2">
        <v>4</v>
      </c>
      <c r="C303" s="3" t="s">
        <v>20</v>
      </c>
      <c r="D303" s="3" t="s">
        <v>97</v>
      </c>
      <c r="E303" s="4">
        <v>20</v>
      </c>
      <c r="F303" s="4">
        <v>34</v>
      </c>
      <c r="G303" s="2">
        <v>2</v>
      </c>
      <c r="H303" s="2">
        <v>51</v>
      </c>
      <c r="I303" s="3" t="s">
        <v>6</v>
      </c>
      <c r="J303" s="8">
        <f>Tabla_cocina[[#This Row],[Precio Unitario]]*Tabla_cocina[[#This Row],[Cantidad Ordenada]]</f>
        <v>68</v>
      </c>
      <c r="K303" s="8">
        <f>Tabla_cocina[[#This Row],[Total del Pedido]]</f>
        <v>68</v>
      </c>
      <c r="L303" s="8">
        <f>Tabla_cocina[[#This Row],[Ganancia Bruta]]-Tabla_cocina[[#This Row],[Costo]]</f>
        <v>28</v>
      </c>
      <c r="M303" s="8">
        <f>Tabla_cocina[[#This Row],[Costo Unitario]]*Tabla_cocina[[#This Row],[Cantidad Ordenada]]</f>
        <v>40</v>
      </c>
      <c r="N303" s="13">
        <f>(Tabla_cocina[[#This Row],[Ganancia Neta]]/Tabla_cocina[[#This Row],[Costo]])</f>
        <v>0.7</v>
      </c>
    </row>
    <row r="304" spans="1:14" hidden="1" x14ac:dyDescent="0.3">
      <c r="A304" s="2">
        <v>114</v>
      </c>
      <c r="B304" s="2">
        <v>7</v>
      </c>
      <c r="C304" s="3" t="s">
        <v>7</v>
      </c>
      <c r="D304" s="3" t="s">
        <v>85</v>
      </c>
      <c r="E304" s="4">
        <v>18</v>
      </c>
      <c r="F304" s="4">
        <v>30</v>
      </c>
      <c r="G304" s="2">
        <v>3</v>
      </c>
      <c r="H304" s="2">
        <v>36</v>
      </c>
      <c r="I304" s="3" t="s">
        <v>6</v>
      </c>
      <c r="J304" s="8">
        <f>Tabla_cocina[[#This Row],[Precio Unitario]]*Tabla_cocina[[#This Row],[Cantidad Ordenada]]</f>
        <v>90</v>
      </c>
      <c r="K304" s="8">
        <f>Tabla_cocina[[#This Row],[Total del Pedido]]</f>
        <v>90</v>
      </c>
      <c r="L304" s="8">
        <f>Tabla_cocina[[#This Row],[Ganancia Bruta]]-Tabla_cocina[[#This Row],[Costo]]</f>
        <v>36</v>
      </c>
      <c r="M304" s="8">
        <f>Tabla_cocina[[#This Row],[Costo Unitario]]*Tabla_cocina[[#This Row],[Cantidad Ordenada]]</f>
        <v>54</v>
      </c>
      <c r="N304" s="13">
        <f>(Tabla_cocina[[#This Row],[Ganancia Neta]]/Tabla_cocina[[#This Row],[Costo]])</f>
        <v>0.66666666666666663</v>
      </c>
    </row>
    <row r="305" spans="1:14" hidden="1" x14ac:dyDescent="0.3">
      <c r="A305" s="2">
        <v>114</v>
      </c>
      <c r="B305" s="2">
        <v>7</v>
      </c>
      <c r="C305" s="3" t="s">
        <v>13</v>
      </c>
      <c r="D305" s="3" t="s">
        <v>90</v>
      </c>
      <c r="E305" s="4">
        <v>17</v>
      </c>
      <c r="F305" s="4">
        <v>29</v>
      </c>
      <c r="G305" s="2">
        <v>3</v>
      </c>
      <c r="H305" s="2">
        <v>22</v>
      </c>
      <c r="I305" s="3" t="s">
        <v>6</v>
      </c>
      <c r="J305" s="8">
        <f>Tabla_cocina[[#This Row],[Precio Unitario]]*Tabla_cocina[[#This Row],[Cantidad Ordenada]]</f>
        <v>87</v>
      </c>
      <c r="K305" s="8">
        <f>Tabla_cocina[[#This Row],[Total del Pedido]]</f>
        <v>87</v>
      </c>
      <c r="L305" s="8">
        <f>Tabla_cocina[[#This Row],[Ganancia Bruta]]-Tabla_cocina[[#This Row],[Costo]]</f>
        <v>36</v>
      </c>
      <c r="M305" s="8">
        <f>Tabla_cocina[[#This Row],[Costo Unitario]]*Tabla_cocina[[#This Row],[Cantidad Ordenada]]</f>
        <v>51</v>
      </c>
      <c r="N305" s="13">
        <f>(Tabla_cocina[[#This Row],[Ganancia Neta]]/Tabla_cocina[[#This Row],[Costo]])</f>
        <v>0.70588235294117652</v>
      </c>
    </row>
    <row r="306" spans="1:14" hidden="1" x14ac:dyDescent="0.3">
      <c r="A306" s="2">
        <v>114</v>
      </c>
      <c r="B306" s="2">
        <v>7</v>
      </c>
      <c r="C306" s="3" t="s">
        <v>24</v>
      </c>
      <c r="D306" s="3" t="s">
        <v>101</v>
      </c>
      <c r="E306" s="4">
        <v>10</v>
      </c>
      <c r="F306" s="4">
        <v>18</v>
      </c>
      <c r="G306" s="2">
        <v>3</v>
      </c>
      <c r="H306" s="2">
        <v>31</v>
      </c>
      <c r="I306" s="3" t="s">
        <v>8</v>
      </c>
      <c r="J306" s="8">
        <f>Tabla_cocina[[#This Row],[Precio Unitario]]*Tabla_cocina[[#This Row],[Cantidad Ordenada]]</f>
        <v>54</v>
      </c>
      <c r="K306" s="8">
        <f>Tabla_cocina[[#This Row],[Total del Pedido]]</f>
        <v>54</v>
      </c>
      <c r="L306" s="8">
        <f>Tabla_cocina[[#This Row],[Ganancia Bruta]]-Tabla_cocina[[#This Row],[Costo]]</f>
        <v>24</v>
      </c>
      <c r="M306" s="8">
        <f>Tabla_cocina[[#This Row],[Costo Unitario]]*Tabla_cocina[[#This Row],[Cantidad Ordenada]]</f>
        <v>30</v>
      </c>
      <c r="N306" s="13">
        <f>(Tabla_cocina[[#This Row],[Ganancia Neta]]/Tabla_cocina[[#This Row],[Costo]])</f>
        <v>0.8</v>
      </c>
    </row>
    <row r="307" spans="1:14" hidden="1" x14ac:dyDescent="0.3">
      <c r="A307" s="2">
        <v>114</v>
      </c>
      <c r="B307" s="2">
        <v>7</v>
      </c>
      <c r="C307" s="3" t="s">
        <v>19</v>
      </c>
      <c r="D307" s="3" t="s">
        <v>96</v>
      </c>
      <c r="E307" s="4">
        <v>13</v>
      </c>
      <c r="F307" s="4">
        <v>22</v>
      </c>
      <c r="G307" s="2">
        <v>1</v>
      </c>
      <c r="H307" s="2">
        <v>42</v>
      </c>
      <c r="I307" s="3" t="s">
        <v>8</v>
      </c>
      <c r="J307" s="8">
        <f>Tabla_cocina[[#This Row],[Precio Unitario]]*Tabla_cocina[[#This Row],[Cantidad Ordenada]]</f>
        <v>22</v>
      </c>
      <c r="K307" s="8">
        <f>Tabla_cocina[[#This Row],[Total del Pedido]]</f>
        <v>22</v>
      </c>
      <c r="L307" s="8">
        <f>Tabla_cocina[[#This Row],[Ganancia Bruta]]-Tabla_cocina[[#This Row],[Costo]]</f>
        <v>9</v>
      </c>
      <c r="M307" s="8">
        <f>Tabla_cocina[[#This Row],[Costo Unitario]]*Tabla_cocina[[#This Row],[Cantidad Ordenada]]</f>
        <v>13</v>
      </c>
      <c r="N307" s="13">
        <f>(Tabla_cocina[[#This Row],[Ganancia Neta]]/Tabla_cocina[[#This Row],[Costo]])</f>
        <v>0.69230769230769229</v>
      </c>
    </row>
    <row r="308" spans="1:14" hidden="1" x14ac:dyDescent="0.3">
      <c r="A308" s="2">
        <v>115</v>
      </c>
      <c r="B308" s="2">
        <v>12</v>
      </c>
      <c r="C308" s="3" t="s">
        <v>10</v>
      </c>
      <c r="D308" s="3" t="s">
        <v>87</v>
      </c>
      <c r="E308" s="4">
        <v>16</v>
      </c>
      <c r="F308" s="4">
        <v>27</v>
      </c>
      <c r="G308" s="2">
        <v>3</v>
      </c>
      <c r="H308" s="2">
        <v>23</v>
      </c>
      <c r="I308" s="3" t="s">
        <v>8</v>
      </c>
      <c r="J308" s="8">
        <f>Tabla_cocina[[#This Row],[Precio Unitario]]*Tabla_cocina[[#This Row],[Cantidad Ordenada]]</f>
        <v>81</v>
      </c>
      <c r="K308" s="8">
        <f>Tabla_cocina[[#This Row],[Total del Pedido]]</f>
        <v>81</v>
      </c>
      <c r="L308" s="8">
        <f>Tabla_cocina[[#This Row],[Ganancia Bruta]]-Tabla_cocina[[#This Row],[Costo]]</f>
        <v>33</v>
      </c>
      <c r="M308" s="8">
        <f>Tabla_cocina[[#This Row],[Costo Unitario]]*Tabla_cocina[[#This Row],[Cantidad Ordenada]]</f>
        <v>48</v>
      </c>
      <c r="N308" s="13">
        <f>(Tabla_cocina[[#This Row],[Ganancia Neta]]/Tabla_cocina[[#This Row],[Costo]])</f>
        <v>0.6875</v>
      </c>
    </row>
    <row r="309" spans="1:14" hidden="1" x14ac:dyDescent="0.3">
      <c r="A309" s="2">
        <v>115</v>
      </c>
      <c r="B309" s="2">
        <v>12</v>
      </c>
      <c r="C309" s="3" t="s">
        <v>7</v>
      </c>
      <c r="D309" s="3" t="s">
        <v>85</v>
      </c>
      <c r="E309" s="4">
        <v>18</v>
      </c>
      <c r="F309" s="4">
        <v>30</v>
      </c>
      <c r="G309" s="2">
        <v>2</v>
      </c>
      <c r="H309" s="2">
        <v>32</v>
      </c>
      <c r="I309" s="3" t="s">
        <v>8</v>
      </c>
      <c r="J309" s="8">
        <f>Tabla_cocina[[#This Row],[Precio Unitario]]*Tabla_cocina[[#This Row],[Cantidad Ordenada]]</f>
        <v>60</v>
      </c>
      <c r="K309" s="8">
        <f>Tabla_cocina[[#This Row],[Total del Pedido]]</f>
        <v>60</v>
      </c>
      <c r="L309" s="8">
        <f>Tabla_cocina[[#This Row],[Ganancia Bruta]]-Tabla_cocina[[#This Row],[Costo]]</f>
        <v>24</v>
      </c>
      <c r="M309" s="8">
        <f>Tabla_cocina[[#This Row],[Costo Unitario]]*Tabla_cocina[[#This Row],[Cantidad Ordenada]]</f>
        <v>36</v>
      </c>
      <c r="N309" s="13">
        <f>(Tabla_cocina[[#This Row],[Ganancia Neta]]/Tabla_cocina[[#This Row],[Costo]])</f>
        <v>0.66666666666666663</v>
      </c>
    </row>
    <row r="310" spans="1:14" hidden="1" x14ac:dyDescent="0.3">
      <c r="A310" s="2">
        <v>115</v>
      </c>
      <c r="B310" s="2">
        <v>12</v>
      </c>
      <c r="C310" s="3" t="s">
        <v>18</v>
      </c>
      <c r="D310" s="3" t="s">
        <v>95</v>
      </c>
      <c r="E310" s="4">
        <v>19</v>
      </c>
      <c r="F310" s="4">
        <v>32</v>
      </c>
      <c r="G310" s="2">
        <v>3</v>
      </c>
      <c r="H310" s="2">
        <v>43</v>
      </c>
      <c r="I310" s="3" t="s">
        <v>8</v>
      </c>
      <c r="J310" s="8">
        <f>Tabla_cocina[[#This Row],[Precio Unitario]]*Tabla_cocina[[#This Row],[Cantidad Ordenada]]</f>
        <v>96</v>
      </c>
      <c r="K310" s="8">
        <f>Tabla_cocina[[#This Row],[Total del Pedido]]</f>
        <v>96</v>
      </c>
      <c r="L310" s="8">
        <f>Tabla_cocina[[#This Row],[Ganancia Bruta]]-Tabla_cocina[[#This Row],[Costo]]</f>
        <v>39</v>
      </c>
      <c r="M310" s="8">
        <f>Tabla_cocina[[#This Row],[Costo Unitario]]*Tabla_cocina[[#This Row],[Cantidad Ordenada]]</f>
        <v>57</v>
      </c>
      <c r="N310" s="13">
        <f>(Tabla_cocina[[#This Row],[Ganancia Neta]]/Tabla_cocina[[#This Row],[Costo]])</f>
        <v>0.68421052631578949</v>
      </c>
    </row>
    <row r="311" spans="1:14" hidden="1" x14ac:dyDescent="0.3">
      <c r="A311" s="2">
        <v>116</v>
      </c>
      <c r="B311" s="2">
        <v>8</v>
      </c>
      <c r="C311" s="3" t="s">
        <v>18</v>
      </c>
      <c r="D311" s="3" t="s">
        <v>95</v>
      </c>
      <c r="E311" s="4">
        <v>19</v>
      </c>
      <c r="F311" s="4">
        <v>32</v>
      </c>
      <c r="G311" s="2">
        <v>3</v>
      </c>
      <c r="H311" s="2">
        <v>54</v>
      </c>
      <c r="I311" s="3" t="s">
        <v>8</v>
      </c>
      <c r="J311" s="8">
        <f>Tabla_cocina[[#This Row],[Precio Unitario]]*Tabla_cocina[[#This Row],[Cantidad Ordenada]]</f>
        <v>96</v>
      </c>
      <c r="K311" s="8">
        <f>Tabla_cocina[[#This Row],[Total del Pedido]]</f>
        <v>96</v>
      </c>
      <c r="L311" s="8">
        <f>Tabla_cocina[[#This Row],[Ganancia Bruta]]-Tabla_cocina[[#This Row],[Costo]]</f>
        <v>39</v>
      </c>
      <c r="M311" s="8">
        <f>Tabla_cocina[[#This Row],[Costo Unitario]]*Tabla_cocina[[#This Row],[Cantidad Ordenada]]</f>
        <v>57</v>
      </c>
      <c r="N311" s="13">
        <f>(Tabla_cocina[[#This Row],[Ganancia Neta]]/Tabla_cocina[[#This Row],[Costo]])</f>
        <v>0.68421052631578949</v>
      </c>
    </row>
    <row r="312" spans="1:14" hidden="1" x14ac:dyDescent="0.3">
      <c r="A312" s="2">
        <v>116</v>
      </c>
      <c r="B312" s="2">
        <v>8</v>
      </c>
      <c r="C312" s="3" t="s">
        <v>17</v>
      </c>
      <c r="D312" s="3" t="s">
        <v>94</v>
      </c>
      <c r="E312" s="4">
        <v>21</v>
      </c>
      <c r="F312" s="4">
        <v>35</v>
      </c>
      <c r="G312" s="2">
        <v>1</v>
      </c>
      <c r="H312" s="2">
        <v>21</v>
      </c>
      <c r="I312" s="3" t="s">
        <v>6</v>
      </c>
      <c r="J312" s="8">
        <f>Tabla_cocina[[#This Row],[Precio Unitario]]*Tabla_cocina[[#This Row],[Cantidad Ordenada]]</f>
        <v>35</v>
      </c>
      <c r="K312" s="8">
        <f>Tabla_cocina[[#This Row],[Total del Pedido]]</f>
        <v>35</v>
      </c>
      <c r="L312" s="8">
        <f>Tabla_cocina[[#This Row],[Ganancia Bruta]]-Tabla_cocina[[#This Row],[Costo]]</f>
        <v>14</v>
      </c>
      <c r="M312" s="8">
        <f>Tabla_cocina[[#This Row],[Costo Unitario]]*Tabla_cocina[[#This Row],[Cantidad Ordenada]]</f>
        <v>21</v>
      </c>
      <c r="N312" s="13">
        <f>(Tabla_cocina[[#This Row],[Ganancia Neta]]/Tabla_cocina[[#This Row],[Costo]])</f>
        <v>0.66666666666666663</v>
      </c>
    </row>
    <row r="313" spans="1:14" hidden="1" x14ac:dyDescent="0.3">
      <c r="A313" s="2">
        <v>116</v>
      </c>
      <c r="B313" s="2">
        <v>8</v>
      </c>
      <c r="C313" s="3" t="s">
        <v>12</v>
      </c>
      <c r="D313" s="3" t="s">
        <v>89</v>
      </c>
      <c r="E313" s="4">
        <v>22</v>
      </c>
      <c r="F313" s="4">
        <v>36</v>
      </c>
      <c r="G313" s="2">
        <v>1</v>
      </c>
      <c r="H313" s="2">
        <v>26</v>
      </c>
      <c r="I313" s="3" t="s">
        <v>8</v>
      </c>
      <c r="J313" s="8">
        <f>Tabla_cocina[[#This Row],[Precio Unitario]]*Tabla_cocina[[#This Row],[Cantidad Ordenada]]</f>
        <v>36</v>
      </c>
      <c r="K313" s="8">
        <f>Tabla_cocina[[#This Row],[Total del Pedido]]</f>
        <v>36</v>
      </c>
      <c r="L313" s="8">
        <f>Tabla_cocina[[#This Row],[Ganancia Bruta]]-Tabla_cocina[[#This Row],[Costo]]</f>
        <v>14</v>
      </c>
      <c r="M313" s="8">
        <f>Tabla_cocina[[#This Row],[Costo Unitario]]*Tabla_cocina[[#This Row],[Cantidad Ordenada]]</f>
        <v>22</v>
      </c>
      <c r="N313" s="13">
        <f>(Tabla_cocina[[#This Row],[Ganancia Neta]]/Tabla_cocina[[#This Row],[Costo]])</f>
        <v>0.63636363636363635</v>
      </c>
    </row>
    <row r="314" spans="1:14" hidden="1" x14ac:dyDescent="0.3">
      <c r="A314" s="2">
        <v>116</v>
      </c>
      <c r="B314" s="2">
        <v>8</v>
      </c>
      <c r="C314" s="3" t="s">
        <v>20</v>
      </c>
      <c r="D314" s="3" t="s">
        <v>97</v>
      </c>
      <c r="E314" s="4">
        <v>20</v>
      </c>
      <c r="F314" s="4">
        <v>34</v>
      </c>
      <c r="G314" s="2">
        <v>3</v>
      </c>
      <c r="H314" s="2">
        <v>28</v>
      </c>
      <c r="I314" s="3" t="s">
        <v>8</v>
      </c>
      <c r="J314" s="8">
        <f>Tabla_cocina[[#This Row],[Precio Unitario]]*Tabla_cocina[[#This Row],[Cantidad Ordenada]]</f>
        <v>102</v>
      </c>
      <c r="K314" s="8">
        <f>Tabla_cocina[[#This Row],[Total del Pedido]]</f>
        <v>102</v>
      </c>
      <c r="L314" s="8">
        <f>Tabla_cocina[[#This Row],[Ganancia Bruta]]-Tabla_cocina[[#This Row],[Costo]]</f>
        <v>42</v>
      </c>
      <c r="M314" s="8">
        <f>Tabla_cocina[[#This Row],[Costo Unitario]]*Tabla_cocina[[#This Row],[Cantidad Ordenada]]</f>
        <v>60</v>
      </c>
      <c r="N314" s="13">
        <f>(Tabla_cocina[[#This Row],[Ganancia Neta]]/Tabla_cocina[[#This Row],[Costo]])</f>
        <v>0.7</v>
      </c>
    </row>
    <row r="315" spans="1:14" hidden="1" x14ac:dyDescent="0.3">
      <c r="A315" s="2">
        <v>117</v>
      </c>
      <c r="B315" s="2">
        <v>8</v>
      </c>
      <c r="C315" s="3" t="s">
        <v>17</v>
      </c>
      <c r="D315" s="3" t="s">
        <v>94</v>
      </c>
      <c r="E315" s="4">
        <v>21</v>
      </c>
      <c r="F315" s="4">
        <v>35</v>
      </c>
      <c r="G315" s="2">
        <v>2</v>
      </c>
      <c r="H315" s="2">
        <v>8</v>
      </c>
      <c r="I315" s="3" t="s">
        <v>8</v>
      </c>
      <c r="J315" s="8">
        <f>Tabla_cocina[[#This Row],[Precio Unitario]]*Tabla_cocina[[#This Row],[Cantidad Ordenada]]</f>
        <v>70</v>
      </c>
      <c r="K315" s="8">
        <f>Tabla_cocina[[#This Row],[Total del Pedido]]</f>
        <v>70</v>
      </c>
      <c r="L315" s="8">
        <f>Tabla_cocina[[#This Row],[Ganancia Bruta]]-Tabla_cocina[[#This Row],[Costo]]</f>
        <v>28</v>
      </c>
      <c r="M315" s="8">
        <f>Tabla_cocina[[#This Row],[Costo Unitario]]*Tabla_cocina[[#This Row],[Cantidad Ordenada]]</f>
        <v>42</v>
      </c>
      <c r="N315" s="13">
        <f>(Tabla_cocina[[#This Row],[Ganancia Neta]]/Tabla_cocina[[#This Row],[Costo]])</f>
        <v>0.66666666666666663</v>
      </c>
    </row>
    <row r="316" spans="1:14" hidden="1" x14ac:dyDescent="0.3">
      <c r="A316" s="2">
        <v>118</v>
      </c>
      <c r="B316" s="2">
        <v>13</v>
      </c>
      <c r="C316" s="3" t="s">
        <v>24</v>
      </c>
      <c r="D316" s="3" t="s">
        <v>101</v>
      </c>
      <c r="E316" s="4">
        <v>10</v>
      </c>
      <c r="F316" s="4">
        <v>18</v>
      </c>
      <c r="G316" s="2">
        <v>3</v>
      </c>
      <c r="H316" s="2">
        <v>39</v>
      </c>
      <c r="I316" s="3" t="s">
        <v>6</v>
      </c>
      <c r="J316" s="8">
        <f>Tabla_cocina[[#This Row],[Precio Unitario]]*Tabla_cocina[[#This Row],[Cantidad Ordenada]]</f>
        <v>54</v>
      </c>
      <c r="K316" s="8">
        <f>Tabla_cocina[[#This Row],[Total del Pedido]]</f>
        <v>54</v>
      </c>
      <c r="L316" s="8">
        <f>Tabla_cocina[[#This Row],[Ganancia Bruta]]-Tabla_cocina[[#This Row],[Costo]]</f>
        <v>24</v>
      </c>
      <c r="M316" s="8">
        <f>Tabla_cocina[[#This Row],[Costo Unitario]]*Tabla_cocina[[#This Row],[Cantidad Ordenada]]</f>
        <v>30</v>
      </c>
      <c r="N316" s="13">
        <f>(Tabla_cocina[[#This Row],[Ganancia Neta]]/Tabla_cocina[[#This Row],[Costo]])</f>
        <v>0.8</v>
      </c>
    </row>
    <row r="317" spans="1:14" hidden="1" x14ac:dyDescent="0.3">
      <c r="A317" s="2">
        <v>118</v>
      </c>
      <c r="B317" s="2">
        <v>13</v>
      </c>
      <c r="C317" s="3" t="s">
        <v>22</v>
      </c>
      <c r="D317" s="3" t="s">
        <v>99</v>
      </c>
      <c r="E317" s="4">
        <v>14</v>
      </c>
      <c r="F317" s="4">
        <v>23</v>
      </c>
      <c r="G317" s="2">
        <v>3</v>
      </c>
      <c r="H317" s="2">
        <v>22</v>
      </c>
      <c r="I317" s="3" t="s">
        <v>8</v>
      </c>
      <c r="J317" s="8">
        <f>Tabla_cocina[[#This Row],[Precio Unitario]]*Tabla_cocina[[#This Row],[Cantidad Ordenada]]</f>
        <v>69</v>
      </c>
      <c r="K317" s="8">
        <f>Tabla_cocina[[#This Row],[Total del Pedido]]</f>
        <v>69</v>
      </c>
      <c r="L317" s="8">
        <f>Tabla_cocina[[#This Row],[Ganancia Bruta]]-Tabla_cocina[[#This Row],[Costo]]</f>
        <v>27</v>
      </c>
      <c r="M317" s="8">
        <f>Tabla_cocina[[#This Row],[Costo Unitario]]*Tabla_cocina[[#This Row],[Cantidad Ordenada]]</f>
        <v>42</v>
      </c>
      <c r="N317" s="13">
        <f>(Tabla_cocina[[#This Row],[Ganancia Neta]]/Tabla_cocina[[#This Row],[Costo]])</f>
        <v>0.6428571428571429</v>
      </c>
    </row>
    <row r="318" spans="1:14" hidden="1" x14ac:dyDescent="0.3">
      <c r="A318" s="2">
        <v>118</v>
      </c>
      <c r="B318" s="2">
        <v>13</v>
      </c>
      <c r="C318" s="3" t="s">
        <v>10</v>
      </c>
      <c r="D318" s="3" t="s">
        <v>87</v>
      </c>
      <c r="E318" s="4">
        <v>16</v>
      </c>
      <c r="F318" s="4">
        <v>27</v>
      </c>
      <c r="G318" s="2">
        <v>2</v>
      </c>
      <c r="H318" s="2">
        <v>52</v>
      </c>
      <c r="I318" s="3" t="s">
        <v>8</v>
      </c>
      <c r="J318" s="8">
        <f>Tabla_cocina[[#This Row],[Precio Unitario]]*Tabla_cocina[[#This Row],[Cantidad Ordenada]]</f>
        <v>54</v>
      </c>
      <c r="K318" s="8">
        <f>Tabla_cocina[[#This Row],[Total del Pedido]]</f>
        <v>54</v>
      </c>
      <c r="L318" s="8">
        <f>Tabla_cocina[[#This Row],[Ganancia Bruta]]-Tabla_cocina[[#This Row],[Costo]]</f>
        <v>22</v>
      </c>
      <c r="M318" s="8">
        <f>Tabla_cocina[[#This Row],[Costo Unitario]]*Tabla_cocina[[#This Row],[Cantidad Ordenada]]</f>
        <v>32</v>
      </c>
      <c r="N318" s="13">
        <f>(Tabla_cocina[[#This Row],[Ganancia Neta]]/Tabla_cocina[[#This Row],[Costo]])</f>
        <v>0.6875</v>
      </c>
    </row>
    <row r="319" spans="1:14" hidden="1" x14ac:dyDescent="0.3">
      <c r="A319" s="2">
        <v>118</v>
      </c>
      <c r="B319" s="2">
        <v>13</v>
      </c>
      <c r="C319" s="3" t="s">
        <v>18</v>
      </c>
      <c r="D319" s="3" t="s">
        <v>95</v>
      </c>
      <c r="E319" s="4">
        <v>19</v>
      </c>
      <c r="F319" s="4">
        <v>32</v>
      </c>
      <c r="G319" s="2">
        <v>1</v>
      </c>
      <c r="H319" s="2">
        <v>23</v>
      </c>
      <c r="I319" s="3" t="s">
        <v>8</v>
      </c>
      <c r="J319" s="8">
        <f>Tabla_cocina[[#This Row],[Precio Unitario]]*Tabla_cocina[[#This Row],[Cantidad Ordenada]]</f>
        <v>32</v>
      </c>
      <c r="K319" s="8">
        <f>Tabla_cocina[[#This Row],[Total del Pedido]]</f>
        <v>32</v>
      </c>
      <c r="L319" s="8">
        <f>Tabla_cocina[[#This Row],[Ganancia Bruta]]-Tabla_cocina[[#This Row],[Costo]]</f>
        <v>13</v>
      </c>
      <c r="M319" s="8">
        <f>Tabla_cocina[[#This Row],[Costo Unitario]]*Tabla_cocina[[#This Row],[Cantidad Ordenada]]</f>
        <v>19</v>
      </c>
      <c r="N319" s="13">
        <f>(Tabla_cocina[[#This Row],[Ganancia Neta]]/Tabla_cocina[[#This Row],[Costo]])</f>
        <v>0.68421052631578949</v>
      </c>
    </row>
    <row r="320" spans="1:14" hidden="1" x14ac:dyDescent="0.3">
      <c r="A320" s="2">
        <v>119</v>
      </c>
      <c r="B320" s="2">
        <v>17</v>
      </c>
      <c r="C320" s="3" t="s">
        <v>25</v>
      </c>
      <c r="D320" s="3" t="s">
        <v>102</v>
      </c>
      <c r="E320" s="4">
        <v>15</v>
      </c>
      <c r="F320" s="4">
        <v>26</v>
      </c>
      <c r="G320" s="2">
        <v>1</v>
      </c>
      <c r="H320" s="2">
        <v>7</v>
      </c>
      <c r="I320" s="3" t="s">
        <v>6</v>
      </c>
      <c r="J320" s="8">
        <f>Tabla_cocina[[#This Row],[Precio Unitario]]*Tabla_cocina[[#This Row],[Cantidad Ordenada]]</f>
        <v>26</v>
      </c>
      <c r="K320" s="8">
        <f>Tabla_cocina[[#This Row],[Total del Pedido]]</f>
        <v>26</v>
      </c>
      <c r="L320" s="8">
        <f>Tabla_cocina[[#This Row],[Ganancia Bruta]]-Tabla_cocina[[#This Row],[Costo]]</f>
        <v>11</v>
      </c>
      <c r="M320" s="8">
        <f>Tabla_cocina[[#This Row],[Costo Unitario]]*Tabla_cocina[[#This Row],[Cantidad Ordenada]]</f>
        <v>15</v>
      </c>
      <c r="N320" s="13">
        <f>(Tabla_cocina[[#This Row],[Ganancia Neta]]/Tabla_cocina[[#This Row],[Costo]])</f>
        <v>0.73333333333333328</v>
      </c>
    </row>
    <row r="321" spans="1:14" hidden="1" x14ac:dyDescent="0.3">
      <c r="A321" s="2">
        <v>119</v>
      </c>
      <c r="B321" s="2">
        <v>17</v>
      </c>
      <c r="C321" s="3" t="s">
        <v>12</v>
      </c>
      <c r="D321" s="3" t="s">
        <v>89</v>
      </c>
      <c r="E321" s="4">
        <v>22</v>
      </c>
      <c r="F321" s="4">
        <v>36</v>
      </c>
      <c r="G321" s="2">
        <v>2</v>
      </c>
      <c r="H321" s="2">
        <v>13</v>
      </c>
      <c r="I321" s="3" t="s">
        <v>8</v>
      </c>
      <c r="J321" s="8">
        <f>Tabla_cocina[[#This Row],[Precio Unitario]]*Tabla_cocina[[#This Row],[Cantidad Ordenada]]</f>
        <v>72</v>
      </c>
      <c r="K321" s="8">
        <f>Tabla_cocina[[#This Row],[Total del Pedido]]</f>
        <v>72</v>
      </c>
      <c r="L321" s="8">
        <f>Tabla_cocina[[#This Row],[Ganancia Bruta]]-Tabla_cocina[[#This Row],[Costo]]</f>
        <v>28</v>
      </c>
      <c r="M321" s="8">
        <f>Tabla_cocina[[#This Row],[Costo Unitario]]*Tabla_cocina[[#This Row],[Cantidad Ordenada]]</f>
        <v>44</v>
      </c>
      <c r="N321" s="13">
        <f>(Tabla_cocina[[#This Row],[Ganancia Neta]]/Tabla_cocina[[#This Row],[Costo]])</f>
        <v>0.63636363636363635</v>
      </c>
    </row>
    <row r="322" spans="1:14" hidden="1" x14ac:dyDescent="0.3">
      <c r="A322" s="2">
        <v>119</v>
      </c>
      <c r="B322" s="2">
        <v>17</v>
      </c>
      <c r="C322" s="3" t="s">
        <v>24</v>
      </c>
      <c r="D322" s="3" t="s">
        <v>101</v>
      </c>
      <c r="E322" s="4">
        <v>10</v>
      </c>
      <c r="F322" s="4">
        <v>18</v>
      </c>
      <c r="G322" s="2">
        <v>2</v>
      </c>
      <c r="H322" s="2">
        <v>34</v>
      </c>
      <c r="I322" s="3" t="s">
        <v>8</v>
      </c>
      <c r="J322" s="8">
        <f>Tabla_cocina[[#This Row],[Precio Unitario]]*Tabla_cocina[[#This Row],[Cantidad Ordenada]]</f>
        <v>36</v>
      </c>
      <c r="K322" s="8">
        <f>Tabla_cocina[[#This Row],[Total del Pedido]]</f>
        <v>36</v>
      </c>
      <c r="L322" s="8">
        <f>Tabla_cocina[[#This Row],[Ganancia Bruta]]-Tabla_cocina[[#This Row],[Costo]]</f>
        <v>16</v>
      </c>
      <c r="M322" s="8">
        <f>Tabla_cocina[[#This Row],[Costo Unitario]]*Tabla_cocina[[#This Row],[Cantidad Ordenada]]</f>
        <v>20</v>
      </c>
      <c r="N322" s="13">
        <f>(Tabla_cocina[[#This Row],[Ganancia Neta]]/Tabla_cocina[[#This Row],[Costo]])</f>
        <v>0.8</v>
      </c>
    </row>
    <row r="323" spans="1:14" hidden="1" x14ac:dyDescent="0.3">
      <c r="A323" s="2">
        <v>120</v>
      </c>
      <c r="B323" s="2">
        <v>4</v>
      </c>
      <c r="C323" s="3" t="s">
        <v>9</v>
      </c>
      <c r="D323" s="3" t="s">
        <v>86</v>
      </c>
      <c r="E323" s="4">
        <v>19</v>
      </c>
      <c r="F323" s="4">
        <v>31</v>
      </c>
      <c r="G323" s="2">
        <v>3</v>
      </c>
      <c r="H323" s="2">
        <v>56</v>
      </c>
      <c r="I323" s="3" t="s">
        <v>8</v>
      </c>
      <c r="J323" s="8">
        <f>Tabla_cocina[[#This Row],[Precio Unitario]]*Tabla_cocina[[#This Row],[Cantidad Ordenada]]</f>
        <v>93</v>
      </c>
      <c r="K323" s="8">
        <f>Tabla_cocina[[#This Row],[Total del Pedido]]</f>
        <v>93</v>
      </c>
      <c r="L323" s="8">
        <f>Tabla_cocina[[#This Row],[Ganancia Bruta]]-Tabla_cocina[[#This Row],[Costo]]</f>
        <v>36</v>
      </c>
      <c r="M323" s="8">
        <f>Tabla_cocina[[#This Row],[Costo Unitario]]*Tabla_cocina[[#This Row],[Cantidad Ordenada]]</f>
        <v>57</v>
      </c>
      <c r="N323" s="13">
        <f>(Tabla_cocina[[#This Row],[Ganancia Neta]]/Tabla_cocina[[#This Row],[Costo]])</f>
        <v>0.63157894736842102</v>
      </c>
    </row>
    <row r="324" spans="1:14" hidden="1" x14ac:dyDescent="0.3">
      <c r="A324" s="2">
        <v>120</v>
      </c>
      <c r="B324" s="2">
        <v>4</v>
      </c>
      <c r="C324" s="3" t="s">
        <v>25</v>
      </c>
      <c r="D324" s="3" t="s">
        <v>102</v>
      </c>
      <c r="E324" s="4">
        <v>15</v>
      </c>
      <c r="F324" s="4">
        <v>26</v>
      </c>
      <c r="G324" s="2">
        <v>2</v>
      </c>
      <c r="H324" s="2">
        <v>41</v>
      </c>
      <c r="I324" s="3" t="s">
        <v>8</v>
      </c>
      <c r="J324" s="8">
        <f>Tabla_cocina[[#This Row],[Precio Unitario]]*Tabla_cocina[[#This Row],[Cantidad Ordenada]]</f>
        <v>52</v>
      </c>
      <c r="K324" s="8">
        <f>Tabla_cocina[[#This Row],[Total del Pedido]]</f>
        <v>52</v>
      </c>
      <c r="L324" s="8">
        <f>Tabla_cocina[[#This Row],[Ganancia Bruta]]-Tabla_cocina[[#This Row],[Costo]]</f>
        <v>22</v>
      </c>
      <c r="M324" s="8">
        <f>Tabla_cocina[[#This Row],[Costo Unitario]]*Tabla_cocina[[#This Row],[Cantidad Ordenada]]</f>
        <v>30</v>
      </c>
      <c r="N324" s="13">
        <f>(Tabla_cocina[[#This Row],[Ganancia Neta]]/Tabla_cocina[[#This Row],[Costo]])</f>
        <v>0.73333333333333328</v>
      </c>
    </row>
    <row r="325" spans="1:14" hidden="1" x14ac:dyDescent="0.3">
      <c r="A325" s="2">
        <v>121</v>
      </c>
      <c r="B325" s="2">
        <v>5</v>
      </c>
      <c r="C325" s="3" t="s">
        <v>25</v>
      </c>
      <c r="D325" s="3" t="s">
        <v>102</v>
      </c>
      <c r="E325" s="4">
        <v>15</v>
      </c>
      <c r="F325" s="4">
        <v>26</v>
      </c>
      <c r="G325" s="2">
        <v>2</v>
      </c>
      <c r="H325" s="2">
        <v>38</v>
      </c>
      <c r="I325" s="3" t="s">
        <v>6</v>
      </c>
      <c r="J325" s="8">
        <f>Tabla_cocina[[#This Row],[Precio Unitario]]*Tabla_cocina[[#This Row],[Cantidad Ordenada]]</f>
        <v>52</v>
      </c>
      <c r="K325" s="8">
        <f>Tabla_cocina[[#This Row],[Total del Pedido]]</f>
        <v>52</v>
      </c>
      <c r="L325" s="8">
        <f>Tabla_cocina[[#This Row],[Ganancia Bruta]]-Tabla_cocina[[#This Row],[Costo]]</f>
        <v>22</v>
      </c>
      <c r="M325" s="8">
        <f>Tabla_cocina[[#This Row],[Costo Unitario]]*Tabla_cocina[[#This Row],[Cantidad Ordenada]]</f>
        <v>30</v>
      </c>
      <c r="N325" s="13">
        <f>(Tabla_cocina[[#This Row],[Ganancia Neta]]/Tabla_cocina[[#This Row],[Costo]])</f>
        <v>0.73333333333333328</v>
      </c>
    </row>
    <row r="326" spans="1:14" hidden="1" x14ac:dyDescent="0.3">
      <c r="A326" s="2">
        <v>122</v>
      </c>
      <c r="B326" s="2">
        <v>6</v>
      </c>
      <c r="C326" s="3" t="s">
        <v>17</v>
      </c>
      <c r="D326" s="3" t="s">
        <v>94</v>
      </c>
      <c r="E326" s="4">
        <v>21</v>
      </c>
      <c r="F326" s="4">
        <v>35</v>
      </c>
      <c r="G326" s="2">
        <v>3</v>
      </c>
      <c r="H326" s="2">
        <v>32</v>
      </c>
      <c r="I326" s="3" t="s">
        <v>6</v>
      </c>
      <c r="J326" s="8">
        <f>Tabla_cocina[[#This Row],[Precio Unitario]]*Tabla_cocina[[#This Row],[Cantidad Ordenada]]</f>
        <v>105</v>
      </c>
      <c r="K326" s="8">
        <f>Tabla_cocina[[#This Row],[Total del Pedido]]</f>
        <v>105</v>
      </c>
      <c r="L326" s="8">
        <f>Tabla_cocina[[#This Row],[Ganancia Bruta]]-Tabla_cocina[[#This Row],[Costo]]</f>
        <v>42</v>
      </c>
      <c r="M326" s="8">
        <f>Tabla_cocina[[#This Row],[Costo Unitario]]*Tabla_cocina[[#This Row],[Cantidad Ordenada]]</f>
        <v>63</v>
      </c>
      <c r="N326" s="13">
        <f>(Tabla_cocina[[#This Row],[Ganancia Neta]]/Tabla_cocina[[#This Row],[Costo]])</f>
        <v>0.66666666666666663</v>
      </c>
    </row>
    <row r="327" spans="1:14" hidden="1" x14ac:dyDescent="0.3">
      <c r="A327" s="2">
        <v>123</v>
      </c>
      <c r="B327" s="2">
        <v>16</v>
      </c>
      <c r="C327" s="3" t="s">
        <v>5</v>
      </c>
      <c r="D327" s="3" t="s">
        <v>84</v>
      </c>
      <c r="E327" s="4">
        <v>14</v>
      </c>
      <c r="F327" s="4">
        <v>24</v>
      </c>
      <c r="G327" s="2">
        <v>1</v>
      </c>
      <c r="H327" s="2">
        <v>33</v>
      </c>
      <c r="I327" s="3" t="s">
        <v>8</v>
      </c>
      <c r="J327" s="8">
        <f>Tabla_cocina[[#This Row],[Precio Unitario]]*Tabla_cocina[[#This Row],[Cantidad Ordenada]]</f>
        <v>24</v>
      </c>
      <c r="K327" s="8">
        <f>Tabla_cocina[[#This Row],[Total del Pedido]]</f>
        <v>24</v>
      </c>
      <c r="L327" s="8">
        <f>Tabla_cocina[[#This Row],[Ganancia Bruta]]-Tabla_cocina[[#This Row],[Costo]]</f>
        <v>10</v>
      </c>
      <c r="M327" s="8">
        <f>Tabla_cocina[[#This Row],[Costo Unitario]]*Tabla_cocina[[#This Row],[Cantidad Ordenada]]</f>
        <v>14</v>
      </c>
      <c r="N327" s="13">
        <f>(Tabla_cocina[[#This Row],[Ganancia Neta]]/Tabla_cocina[[#This Row],[Costo]])</f>
        <v>0.7142857142857143</v>
      </c>
    </row>
    <row r="328" spans="1:14" hidden="1" x14ac:dyDescent="0.3">
      <c r="A328" s="2">
        <v>124</v>
      </c>
      <c r="B328" s="2">
        <v>16</v>
      </c>
      <c r="C328" s="3" t="s">
        <v>21</v>
      </c>
      <c r="D328" s="3" t="s">
        <v>98</v>
      </c>
      <c r="E328" s="4">
        <v>12</v>
      </c>
      <c r="F328" s="4">
        <v>20</v>
      </c>
      <c r="G328" s="2">
        <v>2</v>
      </c>
      <c r="H328" s="2">
        <v>43</v>
      </c>
      <c r="I328" s="3" t="s">
        <v>6</v>
      </c>
      <c r="J328" s="8">
        <f>Tabla_cocina[[#This Row],[Precio Unitario]]*Tabla_cocina[[#This Row],[Cantidad Ordenada]]</f>
        <v>40</v>
      </c>
      <c r="K328" s="8">
        <f>Tabla_cocina[[#This Row],[Total del Pedido]]</f>
        <v>40</v>
      </c>
      <c r="L328" s="8">
        <f>Tabla_cocina[[#This Row],[Ganancia Bruta]]-Tabla_cocina[[#This Row],[Costo]]</f>
        <v>16</v>
      </c>
      <c r="M328" s="8">
        <f>Tabla_cocina[[#This Row],[Costo Unitario]]*Tabla_cocina[[#This Row],[Cantidad Ordenada]]</f>
        <v>24</v>
      </c>
      <c r="N328" s="13">
        <f>(Tabla_cocina[[#This Row],[Ganancia Neta]]/Tabla_cocina[[#This Row],[Costo]])</f>
        <v>0.66666666666666663</v>
      </c>
    </row>
    <row r="329" spans="1:14" hidden="1" x14ac:dyDescent="0.3">
      <c r="A329" s="2">
        <v>124</v>
      </c>
      <c r="B329" s="2">
        <v>16</v>
      </c>
      <c r="C329" s="3" t="s">
        <v>26</v>
      </c>
      <c r="D329" s="3" t="s">
        <v>103</v>
      </c>
      <c r="E329" s="4">
        <v>15</v>
      </c>
      <c r="F329" s="4">
        <v>25</v>
      </c>
      <c r="G329" s="2">
        <v>1</v>
      </c>
      <c r="H329" s="2">
        <v>27</v>
      </c>
      <c r="I329" s="3" t="s">
        <v>8</v>
      </c>
      <c r="J329" s="8">
        <f>Tabla_cocina[[#This Row],[Precio Unitario]]*Tabla_cocina[[#This Row],[Cantidad Ordenada]]</f>
        <v>25</v>
      </c>
      <c r="K329" s="8">
        <f>Tabla_cocina[[#This Row],[Total del Pedido]]</f>
        <v>25</v>
      </c>
      <c r="L329" s="8">
        <f>Tabla_cocina[[#This Row],[Ganancia Bruta]]-Tabla_cocina[[#This Row],[Costo]]</f>
        <v>10</v>
      </c>
      <c r="M329" s="8">
        <f>Tabla_cocina[[#This Row],[Costo Unitario]]*Tabla_cocina[[#This Row],[Cantidad Ordenada]]</f>
        <v>15</v>
      </c>
      <c r="N329" s="13">
        <f>(Tabla_cocina[[#This Row],[Ganancia Neta]]/Tabla_cocina[[#This Row],[Costo]])</f>
        <v>0.66666666666666663</v>
      </c>
    </row>
    <row r="330" spans="1:14" hidden="1" x14ac:dyDescent="0.3">
      <c r="A330" s="2">
        <v>124</v>
      </c>
      <c r="B330" s="2">
        <v>16</v>
      </c>
      <c r="C330" s="3" t="s">
        <v>14</v>
      </c>
      <c r="D330" s="3" t="s">
        <v>91</v>
      </c>
      <c r="E330" s="4">
        <v>20</v>
      </c>
      <c r="F330" s="4">
        <v>33</v>
      </c>
      <c r="G330" s="2">
        <v>3</v>
      </c>
      <c r="H330" s="2">
        <v>9</v>
      </c>
      <c r="I330" s="3" t="s">
        <v>8</v>
      </c>
      <c r="J330" s="8">
        <f>Tabla_cocina[[#This Row],[Precio Unitario]]*Tabla_cocina[[#This Row],[Cantidad Ordenada]]</f>
        <v>99</v>
      </c>
      <c r="K330" s="8">
        <f>Tabla_cocina[[#This Row],[Total del Pedido]]</f>
        <v>99</v>
      </c>
      <c r="L330" s="8">
        <f>Tabla_cocina[[#This Row],[Ganancia Bruta]]-Tabla_cocina[[#This Row],[Costo]]</f>
        <v>39</v>
      </c>
      <c r="M330" s="8">
        <f>Tabla_cocina[[#This Row],[Costo Unitario]]*Tabla_cocina[[#This Row],[Cantidad Ordenada]]</f>
        <v>60</v>
      </c>
      <c r="N330" s="13">
        <f>(Tabla_cocina[[#This Row],[Ganancia Neta]]/Tabla_cocina[[#This Row],[Costo]])</f>
        <v>0.65</v>
      </c>
    </row>
    <row r="331" spans="1:14" hidden="1" x14ac:dyDescent="0.3">
      <c r="A331" s="2">
        <v>124</v>
      </c>
      <c r="B331" s="2">
        <v>16</v>
      </c>
      <c r="C331" s="3" t="s">
        <v>13</v>
      </c>
      <c r="D331" s="3" t="s">
        <v>90</v>
      </c>
      <c r="E331" s="4">
        <v>17</v>
      </c>
      <c r="F331" s="4">
        <v>29</v>
      </c>
      <c r="G331" s="2">
        <v>2</v>
      </c>
      <c r="H331" s="2">
        <v>59</v>
      </c>
      <c r="I331" s="3" t="s">
        <v>8</v>
      </c>
      <c r="J331" s="8">
        <f>Tabla_cocina[[#This Row],[Precio Unitario]]*Tabla_cocina[[#This Row],[Cantidad Ordenada]]</f>
        <v>58</v>
      </c>
      <c r="K331" s="8">
        <f>Tabla_cocina[[#This Row],[Total del Pedido]]</f>
        <v>58</v>
      </c>
      <c r="L331" s="8">
        <f>Tabla_cocina[[#This Row],[Ganancia Bruta]]-Tabla_cocina[[#This Row],[Costo]]</f>
        <v>24</v>
      </c>
      <c r="M331" s="8">
        <f>Tabla_cocina[[#This Row],[Costo Unitario]]*Tabla_cocina[[#This Row],[Cantidad Ordenada]]</f>
        <v>34</v>
      </c>
      <c r="N331" s="13">
        <f>(Tabla_cocina[[#This Row],[Ganancia Neta]]/Tabla_cocina[[#This Row],[Costo]])</f>
        <v>0.70588235294117652</v>
      </c>
    </row>
    <row r="332" spans="1:14" hidden="1" x14ac:dyDescent="0.3">
      <c r="A332" s="2">
        <v>125</v>
      </c>
      <c r="B332" s="2">
        <v>14</v>
      </c>
      <c r="C332" s="3" t="s">
        <v>15</v>
      </c>
      <c r="D332" s="3" t="s">
        <v>92</v>
      </c>
      <c r="E332" s="4">
        <v>16</v>
      </c>
      <c r="F332" s="4">
        <v>28</v>
      </c>
      <c r="G332" s="2">
        <v>2</v>
      </c>
      <c r="H332" s="2">
        <v>38</v>
      </c>
      <c r="I332" s="3" t="s">
        <v>8</v>
      </c>
      <c r="J332" s="8">
        <f>Tabla_cocina[[#This Row],[Precio Unitario]]*Tabla_cocina[[#This Row],[Cantidad Ordenada]]</f>
        <v>56</v>
      </c>
      <c r="K332" s="8">
        <f>Tabla_cocina[[#This Row],[Total del Pedido]]</f>
        <v>56</v>
      </c>
      <c r="L332" s="8">
        <f>Tabla_cocina[[#This Row],[Ganancia Bruta]]-Tabla_cocina[[#This Row],[Costo]]</f>
        <v>24</v>
      </c>
      <c r="M332" s="8">
        <f>Tabla_cocina[[#This Row],[Costo Unitario]]*Tabla_cocina[[#This Row],[Cantidad Ordenada]]</f>
        <v>32</v>
      </c>
      <c r="N332" s="13">
        <f>(Tabla_cocina[[#This Row],[Ganancia Neta]]/Tabla_cocina[[#This Row],[Costo]])</f>
        <v>0.75</v>
      </c>
    </row>
    <row r="333" spans="1:14" hidden="1" x14ac:dyDescent="0.3">
      <c r="A333" s="2">
        <v>125</v>
      </c>
      <c r="B333" s="2">
        <v>14</v>
      </c>
      <c r="C333" s="3" t="s">
        <v>20</v>
      </c>
      <c r="D333" s="3" t="s">
        <v>97</v>
      </c>
      <c r="E333" s="4">
        <v>20</v>
      </c>
      <c r="F333" s="4">
        <v>34</v>
      </c>
      <c r="G333" s="2">
        <v>2</v>
      </c>
      <c r="H333" s="2">
        <v>15</v>
      </c>
      <c r="I333" s="3" t="s">
        <v>6</v>
      </c>
      <c r="J333" s="8">
        <f>Tabla_cocina[[#This Row],[Precio Unitario]]*Tabla_cocina[[#This Row],[Cantidad Ordenada]]</f>
        <v>68</v>
      </c>
      <c r="K333" s="8">
        <f>Tabla_cocina[[#This Row],[Total del Pedido]]</f>
        <v>68</v>
      </c>
      <c r="L333" s="8">
        <f>Tabla_cocina[[#This Row],[Ganancia Bruta]]-Tabla_cocina[[#This Row],[Costo]]</f>
        <v>28</v>
      </c>
      <c r="M333" s="8">
        <f>Tabla_cocina[[#This Row],[Costo Unitario]]*Tabla_cocina[[#This Row],[Cantidad Ordenada]]</f>
        <v>40</v>
      </c>
      <c r="N333" s="13">
        <f>(Tabla_cocina[[#This Row],[Ganancia Neta]]/Tabla_cocina[[#This Row],[Costo]])</f>
        <v>0.7</v>
      </c>
    </row>
    <row r="334" spans="1:14" hidden="1" x14ac:dyDescent="0.3">
      <c r="A334" s="2">
        <v>125</v>
      </c>
      <c r="B334" s="2">
        <v>14</v>
      </c>
      <c r="C334" s="3" t="s">
        <v>21</v>
      </c>
      <c r="D334" s="3" t="s">
        <v>98</v>
      </c>
      <c r="E334" s="4">
        <v>12</v>
      </c>
      <c r="F334" s="4">
        <v>20</v>
      </c>
      <c r="G334" s="2">
        <v>3</v>
      </c>
      <c r="H334" s="2">
        <v>31</v>
      </c>
      <c r="I334" s="3" t="s">
        <v>6</v>
      </c>
      <c r="J334" s="8">
        <f>Tabla_cocina[[#This Row],[Precio Unitario]]*Tabla_cocina[[#This Row],[Cantidad Ordenada]]</f>
        <v>60</v>
      </c>
      <c r="K334" s="8">
        <f>Tabla_cocina[[#This Row],[Total del Pedido]]</f>
        <v>60</v>
      </c>
      <c r="L334" s="8">
        <f>Tabla_cocina[[#This Row],[Ganancia Bruta]]-Tabla_cocina[[#This Row],[Costo]]</f>
        <v>24</v>
      </c>
      <c r="M334" s="8">
        <f>Tabla_cocina[[#This Row],[Costo Unitario]]*Tabla_cocina[[#This Row],[Cantidad Ordenada]]</f>
        <v>36</v>
      </c>
      <c r="N334" s="13">
        <f>(Tabla_cocina[[#This Row],[Ganancia Neta]]/Tabla_cocina[[#This Row],[Costo]])</f>
        <v>0.66666666666666663</v>
      </c>
    </row>
    <row r="335" spans="1:14" hidden="1" x14ac:dyDescent="0.3">
      <c r="A335" s="2">
        <v>126</v>
      </c>
      <c r="B335" s="2">
        <v>18</v>
      </c>
      <c r="C335" s="3" t="s">
        <v>15</v>
      </c>
      <c r="D335" s="3" t="s">
        <v>92</v>
      </c>
      <c r="E335" s="4">
        <v>16</v>
      </c>
      <c r="F335" s="4">
        <v>28</v>
      </c>
      <c r="G335" s="2">
        <v>1</v>
      </c>
      <c r="H335" s="2">
        <v>19</v>
      </c>
      <c r="I335" s="3" t="s">
        <v>8</v>
      </c>
      <c r="J335" s="8">
        <f>Tabla_cocina[[#This Row],[Precio Unitario]]*Tabla_cocina[[#This Row],[Cantidad Ordenada]]</f>
        <v>28</v>
      </c>
      <c r="K335" s="8">
        <f>Tabla_cocina[[#This Row],[Total del Pedido]]</f>
        <v>28</v>
      </c>
      <c r="L335" s="8">
        <f>Tabla_cocina[[#This Row],[Ganancia Bruta]]-Tabla_cocina[[#This Row],[Costo]]</f>
        <v>12</v>
      </c>
      <c r="M335" s="8">
        <f>Tabla_cocina[[#This Row],[Costo Unitario]]*Tabla_cocina[[#This Row],[Cantidad Ordenada]]</f>
        <v>16</v>
      </c>
      <c r="N335" s="13">
        <f>(Tabla_cocina[[#This Row],[Ganancia Neta]]/Tabla_cocina[[#This Row],[Costo]])</f>
        <v>0.75</v>
      </c>
    </row>
    <row r="336" spans="1:14" hidden="1" x14ac:dyDescent="0.3">
      <c r="A336" s="2">
        <v>126</v>
      </c>
      <c r="B336" s="2">
        <v>18</v>
      </c>
      <c r="C336" s="3" t="s">
        <v>17</v>
      </c>
      <c r="D336" s="3" t="s">
        <v>94</v>
      </c>
      <c r="E336" s="4">
        <v>21</v>
      </c>
      <c r="F336" s="4">
        <v>35</v>
      </c>
      <c r="G336" s="2">
        <v>1</v>
      </c>
      <c r="H336" s="2">
        <v>40</v>
      </c>
      <c r="I336" s="3" t="s">
        <v>8</v>
      </c>
      <c r="J336" s="8">
        <f>Tabla_cocina[[#This Row],[Precio Unitario]]*Tabla_cocina[[#This Row],[Cantidad Ordenada]]</f>
        <v>35</v>
      </c>
      <c r="K336" s="8">
        <f>Tabla_cocina[[#This Row],[Total del Pedido]]</f>
        <v>35</v>
      </c>
      <c r="L336" s="8">
        <f>Tabla_cocina[[#This Row],[Ganancia Bruta]]-Tabla_cocina[[#This Row],[Costo]]</f>
        <v>14</v>
      </c>
      <c r="M336" s="8">
        <f>Tabla_cocina[[#This Row],[Costo Unitario]]*Tabla_cocina[[#This Row],[Cantidad Ordenada]]</f>
        <v>21</v>
      </c>
      <c r="N336" s="13">
        <f>(Tabla_cocina[[#This Row],[Ganancia Neta]]/Tabla_cocina[[#This Row],[Costo]])</f>
        <v>0.66666666666666663</v>
      </c>
    </row>
    <row r="337" spans="1:14" hidden="1" x14ac:dyDescent="0.3">
      <c r="A337" s="2">
        <v>126</v>
      </c>
      <c r="B337" s="2">
        <v>18</v>
      </c>
      <c r="C337" s="3" t="s">
        <v>5</v>
      </c>
      <c r="D337" s="3" t="s">
        <v>84</v>
      </c>
      <c r="E337" s="4">
        <v>14</v>
      </c>
      <c r="F337" s="4">
        <v>24</v>
      </c>
      <c r="G337" s="2">
        <v>3</v>
      </c>
      <c r="H337" s="2">
        <v>27</v>
      </c>
      <c r="I337" s="3" t="s">
        <v>6</v>
      </c>
      <c r="J337" s="8">
        <f>Tabla_cocina[[#This Row],[Precio Unitario]]*Tabla_cocina[[#This Row],[Cantidad Ordenada]]</f>
        <v>72</v>
      </c>
      <c r="K337" s="8">
        <f>Tabla_cocina[[#This Row],[Total del Pedido]]</f>
        <v>72</v>
      </c>
      <c r="L337" s="8">
        <f>Tabla_cocina[[#This Row],[Ganancia Bruta]]-Tabla_cocina[[#This Row],[Costo]]</f>
        <v>30</v>
      </c>
      <c r="M337" s="8">
        <f>Tabla_cocina[[#This Row],[Costo Unitario]]*Tabla_cocina[[#This Row],[Cantidad Ordenada]]</f>
        <v>42</v>
      </c>
      <c r="N337" s="13">
        <f>(Tabla_cocina[[#This Row],[Ganancia Neta]]/Tabla_cocina[[#This Row],[Costo]])</f>
        <v>0.7142857142857143</v>
      </c>
    </row>
    <row r="338" spans="1:14" hidden="1" x14ac:dyDescent="0.3">
      <c r="A338" s="2">
        <v>126</v>
      </c>
      <c r="B338" s="2">
        <v>18</v>
      </c>
      <c r="C338" s="3" t="s">
        <v>7</v>
      </c>
      <c r="D338" s="3" t="s">
        <v>85</v>
      </c>
      <c r="E338" s="4">
        <v>18</v>
      </c>
      <c r="F338" s="4">
        <v>30</v>
      </c>
      <c r="G338" s="2">
        <v>1</v>
      </c>
      <c r="H338" s="2">
        <v>53</v>
      </c>
      <c r="I338" s="3" t="s">
        <v>6</v>
      </c>
      <c r="J338" s="8">
        <f>Tabla_cocina[[#This Row],[Precio Unitario]]*Tabla_cocina[[#This Row],[Cantidad Ordenada]]</f>
        <v>30</v>
      </c>
      <c r="K338" s="8">
        <f>Tabla_cocina[[#This Row],[Total del Pedido]]</f>
        <v>30</v>
      </c>
      <c r="L338" s="8">
        <f>Tabla_cocina[[#This Row],[Ganancia Bruta]]-Tabla_cocina[[#This Row],[Costo]]</f>
        <v>12</v>
      </c>
      <c r="M338" s="8">
        <f>Tabla_cocina[[#This Row],[Costo Unitario]]*Tabla_cocina[[#This Row],[Cantidad Ordenada]]</f>
        <v>18</v>
      </c>
      <c r="N338" s="13">
        <f>(Tabla_cocina[[#This Row],[Ganancia Neta]]/Tabla_cocina[[#This Row],[Costo]])</f>
        <v>0.66666666666666663</v>
      </c>
    </row>
    <row r="339" spans="1:14" hidden="1" x14ac:dyDescent="0.3">
      <c r="A339" s="2">
        <v>127</v>
      </c>
      <c r="B339" s="2">
        <v>6</v>
      </c>
      <c r="C339" s="3" t="s">
        <v>12</v>
      </c>
      <c r="D339" s="3" t="s">
        <v>89</v>
      </c>
      <c r="E339" s="4">
        <v>22</v>
      </c>
      <c r="F339" s="4">
        <v>36</v>
      </c>
      <c r="G339" s="2">
        <v>2</v>
      </c>
      <c r="H339" s="2">
        <v>30</v>
      </c>
      <c r="I339" s="3" t="s">
        <v>8</v>
      </c>
      <c r="J339" s="8">
        <f>Tabla_cocina[[#This Row],[Precio Unitario]]*Tabla_cocina[[#This Row],[Cantidad Ordenada]]</f>
        <v>72</v>
      </c>
      <c r="K339" s="8">
        <f>Tabla_cocina[[#This Row],[Total del Pedido]]</f>
        <v>72</v>
      </c>
      <c r="L339" s="8">
        <f>Tabla_cocina[[#This Row],[Ganancia Bruta]]-Tabla_cocina[[#This Row],[Costo]]</f>
        <v>28</v>
      </c>
      <c r="M339" s="8">
        <f>Tabla_cocina[[#This Row],[Costo Unitario]]*Tabla_cocina[[#This Row],[Cantidad Ordenada]]</f>
        <v>44</v>
      </c>
      <c r="N339" s="13">
        <f>(Tabla_cocina[[#This Row],[Ganancia Neta]]/Tabla_cocina[[#This Row],[Costo]])</f>
        <v>0.63636363636363635</v>
      </c>
    </row>
    <row r="340" spans="1:14" hidden="1" x14ac:dyDescent="0.3">
      <c r="A340" s="2">
        <v>128</v>
      </c>
      <c r="B340" s="2">
        <v>2</v>
      </c>
      <c r="C340" s="3" t="s">
        <v>26</v>
      </c>
      <c r="D340" s="3" t="s">
        <v>103</v>
      </c>
      <c r="E340" s="4">
        <v>15</v>
      </c>
      <c r="F340" s="4">
        <v>25</v>
      </c>
      <c r="G340" s="2">
        <v>3</v>
      </c>
      <c r="H340" s="2">
        <v>53</v>
      </c>
      <c r="I340" s="3" t="s">
        <v>6</v>
      </c>
      <c r="J340" s="8">
        <f>Tabla_cocina[[#This Row],[Precio Unitario]]*Tabla_cocina[[#This Row],[Cantidad Ordenada]]</f>
        <v>75</v>
      </c>
      <c r="K340" s="8">
        <f>Tabla_cocina[[#This Row],[Total del Pedido]]</f>
        <v>75</v>
      </c>
      <c r="L340" s="8">
        <f>Tabla_cocina[[#This Row],[Ganancia Bruta]]-Tabla_cocina[[#This Row],[Costo]]</f>
        <v>30</v>
      </c>
      <c r="M340" s="8">
        <f>Tabla_cocina[[#This Row],[Costo Unitario]]*Tabla_cocina[[#This Row],[Cantidad Ordenada]]</f>
        <v>45</v>
      </c>
      <c r="N340" s="13">
        <f>(Tabla_cocina[[#This Row],[Ganancia Neta]]/Tabla_cocina[[#This Row],[Costo]])</f>
        <v>0.66666666666666663</v>
      </c>
    </row>
    <row r="341" spans="1:14" hidden="1" x14ac:dyDescent="0.3">
      <c r="A341" s="2">
        <v>128</v>
      </c>
      <c r="B341" s="2">
        <v>2</v>
      </c>
      <c r="C341" s="3" t="s">
        <v>24</v>
      </c>
      <c r="D341" s="3" t="s">
        <v>101</v>
      </c>
      <c r="E341" s="4">
        <v>10</v>
      </c>
      <c r="F341" s="4">
        <v>18</v>
      </c>
      <c r="G341" s="2">
        <v>3</v>
      </c>
      <c r="H341" s="2">
        <v>50</v>
      </c>
      <c r="I341" s="3" t="s">
        <v>8</v>
      </c>
      <c r="J341" s="8">
        <f>Tabla_cocina[[#This Row],[Precio Unitario]]*Tabla_cocina[[#This Row],[Cantidad Ordenada]]</f>
        <v>54</v>
      </c>
      <c r="K341" s="8">
        <f>Tabla_cocina[[#This Row],[Total del Pedido]]</f>
        <v>54</v>
      </c>
      <c r="L341" s="8">
        <f>Tabla_cocina[[#This Row],[Ganancia Bruta]]-Tabla_cocina[[#This Row],[Costo]]</f>
        <v>24</v>
      </c>
      <c r="M341" s="8">
        <f>Tabla_cocina[[#This Row],[Costo Unitario]]*Tabla_cocina[[#This Row],[Cantidad Ordenada]]</f>
        <v>30</v>
      </c>
      <c r="N341" s="13">
        <f>(Tabla_cocina[[#This Row],[Ganancia Neta]]/Tabla_cocina[[#This Row],[Costo]])</f>
        <v>0.8</v>
      </c>
    </row>
    <row r="342" spans="1:14" hidden="1" x14ac:dyDescent="0.3">
      <c r="A342" s="2">
        <v>128</v>
      </c>
      <c r="B342" s="2">
        <v>2</v>
      </c>
      <c r="C342" s="3" t="s">
        <v>5</v>
      </c>
      <c r="D342" s="3" t="s">
        <v>84</v>
      </c>
      <c r="E342" s="4">
        <v>14</v>
      </c>
      <c r="F342" s="4">
        <v>24</v>
      </c>
      <c r="G342" s="2">
        <v>2</v>
      </c>
      <c r="H342" s="2">
        <v>35</v>
      </c>
      <c r="I342" s="3" t="s">
        <v>8</v>
      </c>
      <c r="J342" s="8">
        <f>Tabla_cocina[[#This Row],[Precio Unitario]]*Tabla_cocina[[#This Row],[Cantidad Ordenada]]</f>
        <v>48</v>
      </c>
      <c r="K342" s="8">
        <f>Tabla_cocina[[#This Row],[Total del Pedido]]</f>
        <v>48</v>
      </c>
      <c r="L342" s="8">
        <f>Tabla_cocina[[#This Row],[Ganancia Bruta]]-Tabla_cocina[[#This Row],[Costo]]</f>
        <v>20</v>
      </c>
      <c r="M342" s="8">
        <f>Tabla_cocina[[#This Row],[Costo Unitario]]*Tabla_cocina[[#This Row],[Cantidad Ordenada]]</f>
        <v>28</v>
      </c>
      <c r="N342" s="13">
        <f>(Tabla_cocina[[#This Row],[Ganancia Neta]]/Tabla_cocina[[#This Row],[Costo]])</f>
        <v>0.7142857142857143</v>
      </c>
    </row>
    <row r="343" spans="1:14" hidden="1" x14ac:dyDescent="0.3">
      <c r="A343" s="2">
        <v>128</v>
      </c>
      <c r="B343" s="2">
        <v>2</v>
      </c>
      <c r="C343" s="3" t="s">
        <v>9</v>
      </c>
      <c r="D343" s="3" t="s">
        <v>86</v>
      </c>
      <c r="E343" s="4">
        <v>19</v>
      </c>
      <c r="F343" s="4">
        <v>31</v>
      </c>
      <c r="G343" s="2">
        <v>2</v>
      </c>
      <c r="H343" s="2">
        <v>34</v>
      </c>
      <c r="I343" s="3" t="s">
        <v>8</v>
      </c>
      <c r="J343" s="8">
        <f>Tabla_cocina[[#This Row],[Precio Unitario]]*Tabla_cocina[[#This Row],[Cantidad Ordenada]]</f>
        <v>62</v>
      </c>
      <c r="K343" s="8">
        <f>Tabla_cocina[[#This Row],[Total del Pedido]]</f>
        <v>62</v>
      </c>
      <c r="L343" s="8">
        <f>Tabla_cocina[[#This Row],[Ganancia Bruta]]-Tabla_cocina[[#This Row],[Costo]]</f>
        <v>24</v>
      </c>
      <c r="M343" s="8">
        <f>Tabla_cocina[[#This Row],[Costo Unitario]]*Tabla_cocina[[#This Row],[Cantidad Ordenada]]</f>
        <v>38</v>
      </c>
      <c r="N343" s="13">
        <f>(Tabla_cocina[[#This Row],[Ganancia Neta]]/Tabla_cocina[[#This Row],[Costo]])</f>
        <v>0.63157894736842102</v>
      </c>
    </row>
    <row r="344" spans="1:14" hidden="1" x14ac:dyDescent="0.3">
      <c r="A344" s="2">
        <v>129</v>
      </c>
      <c r="B344" s="2">
        <v>16</v>
      </c>
      <c r="C344" s="3" t="s">
        <v>16</v>
      </c>
      <c r="D344" s="3" t="s">
        <v>93</v>
      </c>
      <c r="E344" s="4">
        <v>11</v>
      </c>
      <c r="F344" s="4">
        <v>19</v>
      </c>
      <c r="G344" s="2">
        <v>3</v>
      </c>
      <c r="H344" s="2">
        <v>6</v>
      </c>
      <c r="I344" s="3" t="s">
        <v>8</v>
      </c>
      <c r="J344" s="8">
        <f>Tabla_cocina[[#This Row],[Precio Unitario]]*Tabla_cocina[[#This Row],[Cantidad Ordenada]]</f>
        <v>57</v>
      </c>
      <c r="K344" s="8">
        <f>Tabla_cocina[[#This Row],[Total del Pedido]]</f>
        <v>57</v>
      </c>
      <c r="L344" s="8">
        <f>Tabla_cocina[[#This Row],[Ganancia Bruta]]-Tabla_cocina[[#This Row],[Costo]]</f>
        <v>24</v>
      </c>
      <c r="M344" s="8">
        <f>Tabla_cocina[[#This Row],[Costo Unitario]]*Tabla_cocina[[#This Row],[Cantidad Ordenada]]</f>
        <v>33</v>
      </c>
      <c r="N344" s="13">
        <f>(Tabla_cocina[[#This Row],[Ganancia Neta]]/Tabla_cocina[[#This Row],[Costo]])</f>
        <v>0.72727272727272729</v>
      </c>
    </row>
    <row r="345" spans="1:14" hidden="1" x14ac:dyDescent="0.3">
      <c r="A345" s="2">
        <v>129</v>
      </c>
      <c r="B345" s="2">
        <v>16</v>
      </c>
      <c r="C345" s="3" t="s">
        <v>21</v>
      </c>
      <c r="D345" s="3" t="s">
        <v>98</v>
      </c>
      <c r="E345" s="4">
        <v>12</v>
      </c>
      <c r="F345" s="4">
        <v>20</v>
      </c>
      <c r="G345" s="2">
        <v>1</v>
      </c>
      <c r="H345" s="2">
        <v>24</v>
      </c>
      <c r="I345" s="3" t="s">
        <v>6</v>
      </c>
      <c r="J345" s="8">
        <f>Tabla_cocina[[#This Row],[Precio Unitario]]*Tabla_cocina[[#This Row],[Cantidad Ordenada]]</f>
        <v>20</v>
      </c>
      <c r="K345" s="8">
        <f>Tabla_cocina[[#This Row],[Total del Pedido]]</f>
        <v>20</v>
      </c>
      <c r="L345" s="8">
        <f>Tabla_cocina[[#This Row],[Ganancia Bruta]]-Tabla_cocina[[#This Row],[Costo]]</f>
        <v>8</v>
      </c>
      <c r="M345" s="8">
        <f>Tabla_cocina[[#This Row],[Costo Unitario]]*Tabla_cocina[[#This Row],[Cantidad Ordenada]]</f>
        <v>12</v>
      </c>
      <c r="N345" s="13">
        <f>(Tabla_cocina[[#This Row],[Ganancia Neta]]/Tabla_cocina[[#This Row],[Costo]])</f>
        <v>0.66666666666666663</v>
      </c>
    </row>
    <row r="346" spans="1:14" hidden="1" x14ac:dyDescent="0.3">
      <c r="A346" s="2">
        <v>129</v>
      </c>
      <c r="B346" s="2">
        <v>16</v>
      </c>
      <c r="C346" s="3" t="s">
        <v>13</v>
      </c>
      <c r="D346" s="3" t="s">
        <v>90</v>
      </c>
      <c r="E346" s="4">
        <v>17</v>
      </c>
      <c r="F346" s="4">
        <v>29</v>
      </c>
      <c r="G346" s="2">
        <v>1</v>
      </c>
      <c r="H346" s="2">
        <v>50</v>
      </c>
      <c r="I346" s="3" t="s">
        <v>6</v>
      </c>
      <c r="J346" s="8">
        <f>Tabla_cocina[[#This Row],[Precio Unitario]]*Tabla_cocina[[#This Row],[Cantidad Ordenada]]</f>
        <v>29</v>
      </c>
      <c r="K346" s="8">
        <f>Tabla_cocina[[#This Row],[Total del Pedido]]</f>
        <v>29</v>
      </c>
      <c r="L346" s="8">
        <f>Tabla_cocina[[#This Row],[Ganancia Bruta]]-Tabla_cocina[[#This Row],[Costo]]</f>
        <v>12</v>
      </c>
      <c r="M346" s="8">
        <f>Tabla_cocina[[#This Row],[Costo Unitario]]*Tabla_cocina[[#This Row],[Cantidad Ordenada]]</f>
        <v>17</v>
      </c>
      <c r="N346" s="13">
        <f>(Tabla_cocina[[#This Row],[Ganancia Neta]]/Tabla_cocina[[#This Row],[Costo]])</f>
        <v>0.70588235294117652</v>
      </c>
    </row>
    <row r="347" spans="1:14" hidden="1" x14ac:dyDescent="0.3">
      <c r="A347" s="2">
        <v>130</v>
      </c>
      <c r="B347" s="2">
        <v>10</v>
      </c>
      <c r="C347" s="3" t="s">
        <v>17</v>
      </c>
      <c r="D347" s="3" t="s">
        <v>94</v>
      </c>
      <c r="E347" s="4">
        <v>21</v>
      </c>
      <c r="F347" s="4">
        <v>35</v>
      </c>
      <c r="G347" s="2">
        <v>1</v>
      </c>
      <c r="H347" s="2">
        <v>25</v>
      </c>
      <c r="I347" s="3" t="s">
        <v>8</v>
      </c>
      <c r="J347" s="8">
        <f>Tabla_cocina[[#This Row],[Precio Unitario]]*Tabla_cocina[[#This Row],[Cantidad Ordenada]]</f>
        <v>35</v>
      </c>
      <c r="K347" s="8">
        <f>Tabla_cocina[[#This Row],[Total del Pedido]]</f>
        <v>35</v>
      </c>
      <c r="L347" s="8">
        <f>Tabla_cocina[[#This Row],[Ganancia Bruta]]-Tabla_cocina[[#This Row],[Costo]]</f>
        <v>14</v>
      </c>
      <c r="M347" s="8">
        <f>Tabla_cocina[[#This Row],[Costo Unitario]]*Tabla_cocina[[#This Row],[Cantidad Ordenada]]</f>
        <v>21</v>
      </c>
      <c r="N347" s="13">
        <f>(Tabla_cocina[[#This Row],[Ganancia Neta]]/Tabla_cocina[[#This Row],[Costo]])</f>
        <v>0.66666666666666663</v>
      </c>
    </row>
    <row r="348" spans="1:14" hidden="1" x14ac:dyDescent="0.3">
      <c r="A348" s="2">
        <v>131</v>
      </c>
      <c r="B348" s="2">
        <v>7</v>
      </c>
      <c r="C348" s="3" t="s">
        <v>11</v>
      </c>
      <c r="D348" s="3" t="s">
        <v>88</v>
      </c>
      <c r="E348" s="4">
        <v>25</v>
      </c>
      <c r="F348" s="4">
        <v>40</v>
      </c>
      <c r="G348" s="2">
        <v>1</v>
      </c>
      <c r="H348" s="2">
        <v>43</v>
      </c>
      <c r="I348" s="3" t="s">
        <v>8</v>
      </c>
      <c r="J348" s="8">
        <f>Tabla_cocina[[#This Row],[Precio Unitario]]*Tabla_cocina[[#This Row],[Cantidad Ordenada]]</f>
        <v>40</v>
      </c>
      <c r="K348" s="8">
        <f>Tabla_cocina[[#This Row],[Total del Pedido]]</f>
        <v>40</v>
      </c>
      <c r="L348" s="8">
        <f>Tabla_cocina[[#This Row],[Ganancia Bruta]]-Tabla_cocina[[#This Row],[Costo]]</f>
        <v>15</v>
      </c>
      <c r="M348" s="8">
        <f>Tabla_cocina[[#This Row],[Costo Unitario]]*Tabla_cocina[[#This Row],[Cantidad Ordenada]]</f>
        <v>25</v>
      </c>
      <c r="N348" s="13">
        <f>(Tabla_cocina[[#This Row],[Ganancia Neta]]/Tabla_cocina[[#This Row],[Costo]])</f>
        <v>0.6</v>
      </c>
    </row>
    <row r="349" spans="1:14" hidden="1" x14ac:dyDescent="0.3">
      <c r="A349" s="2">
        <v>131</v>
      </c>
      <c r="B349" s="2">
        <v>7</v>
      </c>
      <c r="C349" s="3" t="s">
        <v>24</v>
      </c>
      <c r="D349" s="3" t="s">
        <v>101</v>
      </c>
      <c r="E349" s="4">
        <v>10</v>
      </c>
      <c r="F349" s="4">
        <v>18</v>
      </c>
      <c r="G349" s="2">
        <v>3</v>
      </c>
      <c r="H349" s="2">
        <v>20</v>
      </c>
      <c r="I349" s="3" t="s">
        <v>6</v>
      </c>
      <c r="J349" s="8">
        <f>Tabla_cocina[[#This Row],[Precio Unitario]]*Tabla_cocina[[#This Row],[Cantidad Ordenada]]</f>
        <v>54</v>
      </c>
      <c r="K349" s="8">
        <f>Tabla_cocina[[#This Row],[Total del Pedido]]</f>
        <v>54</v>
      </c>
      <c r="L349" s="8">
        <f>Tabla_cocina[[#This Row],[Ganancia Bruta]]-Tabla_cocina[[#This Row],[Costo]]</f>
        <v>24</v>
      </c>
      <c r="M349" s="8">
        <f>Tabla_cocina[[#This Row],[Costo Unitario]]*Tabla_cocina[[#This Row],[Cantidad Ordenada]]</f>
        <v>30</v>
      </c>
      <c r="N349" s="13">
        <f>(Tabla_cocina[[#This Row],[Ganancia Neta]]/Tabla_cocina[[#This Row],[Costo]])</f>
        <v>0.8</v>
      </c>
    </row>
    <row r="350" spans="1:14" hidden="1" x14ac:dyDescent="0.3">
      <c r="A350" s="2">
        <v>131</v>
      </c>
      <c r="B350" s="2">
        <v>7</v>
      </c>
      <c r="C350" s="3" t="s">
        <v>23</v>
      </c>
      <c r="D350" s="3" t="s">
        <v>100</v>
      </c>
      <c r="E350" s="4">
        <v>13</v>
      </c>
      <c r="F350" s="4">
        <v>21</v>
      </c>
      <c r="G350" s="2">
        <v>3</v>
      </c>
      <c r="H350" s="2">
        <v>57</v>
      </c>
      <c r="I350" s="3" t="s">
        <v>8</v>
      </c>
      <c r="J350" s="8">
        <f>Tabla_cocina[[#This Row],[Precio Unitario]]*Tabla_cocina[[#This Row],[Cantidad Ordenada]]</f>
        <v>63</v>
      </c>
      <c r="K350" s="8">
        <f>Tabla_cocina[[#This Row],[Total del Pedido]]</f>
        <v>63</v>
      </c>
      <c r="L350" s="8">
        <f>Tabla_cocina[[#This Row],[Ganancia Bruta]]-Tabla_cocina[[#This Row],[Costo]]</f>
        <v>24</v>
      </c>
      <c r="M350" s="8">
        <f>Tabla_cocina[[#This Row],[Costo Unitario]]*Tabla_cocina[[#This Row],[Cantidad Ordenada]]</f>
        <v>39</v>
      </c>
      <c r="N350" s="13">
        <f>(Tabla_cocina[[#This Row],[Ganancia Neta]]/Tabla_cocina[[#This Row],[Costo]])</f>
        <v>0.61538461538461542</v>
      </c>
    </row>
    <row r="351" spans="1:14" hidden="1" x14ac:dyDescent="0.3">
      <c r="A351" s="2">
        <v>132</v>
      </c>
      <c r="B351" s="2">
        <v>9</v>
      </c>
      <c r="C351" s="3" t="s">
        <v>22</v>
      </c>
      <c r="D351" s="3" t="s">
        <v>99</v>
      </c>
      <c r="E351" s="4">
        <v>14</v>
      </c>
      <c r="F351" s="4">
        <v>23</v>
      </c>
      <c r="G351" s="2">
        <v>1</v>
      </c>
      <c r="H351" s="2">
        <v>6</v>
      </c>
      <c r="I351" s="3" t="s">
        <v>8</v>
      </c>
      <c r="J351" s="8">
        <f>Tabla_cocina[[#This Row],[Precio Unitario]]*Tabla_cocina[[#This Row],[Cantidad Ordenada]]</f>
        <v>23</v>
      </c>
      <c r="K351" s="8">
        <f>Tabla_cocina[[#This Row],[Total del Pedido]]</f>
        <v>23</v>
      </c>
      <c r="L351" s="8">
        <f>Tabla_cocina[[#This Row],[Ganancia Bruta]]-Tabla_cocina[[#This Row],[Costo]]</f>
        <v>9</v>
      </c>
      <c r="M351" s="8">
        <f>Tabla_cocina[[#This Row],[Costo Unitario]]*Tabla_cocina[[#This Row],[Cantidad Ordenada]]</f>
        <v>14</v>
      </c>
      <c r="N351" s="13">
        <f>(Tabla_cocina[[#This Row],[Ganancia Neta]]/Tabla_cocina[[#This Row],[Costo]])</f>
        <v>0.6428571428571429</v>
      </c>
    </row>
    <row r="352" spans="1:14" hidden="1" x14ac:dyDescent="0.3">
      <c r="A352" s="2">
        <v>132</v>
      </c>
      <c r="B352" s="2">
        <v>9</v>
      </c>
      <c r="C352" s="3" t="s">
        <v>12</v>
      </c>
      <c r="D352" s="3" t="s">
        <v>89</v>
      </c>
      <c r="E352" s="4">
        <v>22</v>
      </c>
      <c r="F352" s="4">
        <v>36</v>
      </c>
      <c r="G352" s="2">
        <v>1</v>
      </c>
      <c r="H352" s="2">
        <v>18</v>
      </c>
      <c r="I352" s="3" t="s">
        <v>6</v>
      </c>
      <c r="J352" s="8">
        <f>Tabla_cocina[[#This Row],[Precio Unitario]]*Tabla_cocina[[#This Row],[Cantidad Ordenada]]</f>
        <v>36</v>
      </c>
      <c r="K352" s="8">
        <f>Tabla_cocina[[#This Row],[Total del Pedido]]</f>
        <v>36</v>
      </c>
      <c r="L352" s="8">
        <f>Tabla_cocina[[#This Row],[Ganancia Bruta]]-Tabla_cocina[[#This Row],[Costo]]</f>
        <v>14</v>
      </c>
      <c r="M352" s="8">
        <f>Tabla_cocina[[#This Row],[Costo Unitario]]*Tabla_cocina[[#This Row],[Cantidad Ordenada]]</f>
        <v>22</v>
      </c>
      <c r="N352" s="13">
        <f>(Tabla_cocina[[#This Row],[Ganancia Neta]]/Tabla_cocina[[#This Row],[Costo]])</f>
        <v>0.63636363636363635</v>
      </c>
    </row>
    <row r="353" spans="1:14" hidden="1" x14ac:dyDescent="0.3">
      <c r="A353" s="2">
        <v>132</v>
      </c>
      <c r="B353" s="2">
        <v>9</v>
      </c>
      <c r="C353" s="3" t="s">
        <v>23</v>
      </c>
      <c r="D353" s="3" t="s">
        <v>100</v>
      </c>
      <c r="E353" s="4">
        <v>13</v>
      </c>
      <c r="F353" s="4">
        <v>21</v>
      </c>
      <c r="G353" s="2">
        <v>2</v>
      </c>
      <c r="H353" s="2">
        <v>53</v>
      </c>
      <c r="I353" s="3" t="s">
        <v>6</v>
      </c>
      <c r="J353" s="8">
        <f>Tabla_cocina[[#This Row],[Precio Unitario]]*Tabla_cocina[[#This Row],[Cantidad Ordenada]]</f>
        <v>42</v>
      </c>
      <c r="K353" s="8">
        <f>Tabla_cocina[[#This Row],[Total del Pedido]]</f>
        <v>42</v>
      </c>
      <c r="L353" s="8">
        <f>Tabla_cocina[[#This Row],[Ganancia Bruta]]-Tabla_cocina[[#This Row],[Costo]]</f>
        <v>16</v>
      </c>
      <c r="M353" s="8">
        <f>Tabla_cocina[[#This Row],[Costo Unitario]]*Tabla_cocina[[#This Row],[Cantidad Ordenada]]</f>
        <v>26</v>
      </c>
      <c r="N353" s="13">
        <f>(Tabla_cocina[[#This Row],[Ganancia Neta]]/Tabla_cocina[[#This Row],[Costo]])</f>
        <v>0.61538461538461542</v>
      </c>
    </row>
    <row r="354" spans="1:14" hidden="1" x14ac:dyDescent="0.3">
      <c r="A354" s="2">
        <v>132</v>
      </c>
      <c r="B354" s="2">
        <v>9</v>
      </c>
      <c r="C354" s="3" t="s">
        <v>17</v>
      </c>
      <c r="D354" s="3" t="s">
        <v>94</v>
      </c>
      <c r="E354" s="4">
        <v>21</v>
      </c>
      <c r="F354" s="4">
        <v>35</v>
      </c>
      <c r="G354" s="2">
        <v>3</v>
      </c>
      <c r="H354" s="2">
        <v>25</v>
      </c>
      <c r="I354" s="3" t="s">
        <v>8</v>
      </c>
      <c r="J354" s="8">
        <f>Tabla_cocina[[#This Row],[Precio Unitario]]*Tabla_cocina[[#This Row],[Cantidad Ordenada]]</f>
        <v>105</v>
      </c>
      <c r="K354" s="8">
        <f>Tabla_cocina[[#This Row],[Total del Pedido]]</f>
        <v>105</v>
      </c>
      <c r="L354" s="8">
        <f>Tabla_cocina[[#This Row],[Ganancia Bruta]]-Tabla_cocina[[#This Row],[Costo]]</f>
        <v>42</v>
      </c>
      <c r="M354" s="8">
        <f>Tabla_cocina[[#This Row],[Costo Unitario]]*Tabla_cocina[[#This Row],[Cantidad Ordenada]]</f>
        <v>63</v>
      </c>
      <c r="N354" s="13">
        <f>(Tabla_cocina[[#This Row],[Ganancia Neta]]/Tabla_cocina[[#This Row],[Costo]])</f>
        <v>0.66666666666666663</v>
      </c>
    </row>
    <row r="355" spans="1:14" hidden="1" x14ac:dyDescent="0.3">
      <c r="A355" s="2">
        <v>133</v>
      </c>
      <c r="B355" s="2">
        <v>20</v>
      </c>
      <c r="C355" s="3" t="s">
        <v>18</v>
      </c>
      <c r="D355" s="3" t="s">
        <v>95</v>
      </c>
      <c r="E355" s="4">
        <v>19</v>
      </c>
      <c r="F355" s="4">
        <v>32</v>
      </c>
      <c r="G355" s="2">
        <v>1</v>
      </c>
      <c r="H355" s="2">
        <v>5</v>
      </c>
      <c r="I355" s="3" t="s">
        <v>6</v>
      </c>
      <c r="J355" s="8">
        <f>Tabla_cocina[[#This Row],[Precio Unitario]]*Tabla_cocina[[#This Row],[Cantidad Ordenada]]</f>
        <v>32</v>
      </c>
      <c r="K355" s="8">
        <f>Tabla_cocina[[#This Row],[Total del Pedido]]</f>
        <v>32</v>
      </c>
      <c r="L355" s="8">
        <f>Tabla_cocina[[#This Row],[Ganancia Bruta]]-Tabla_cocina[[#This Row],[Costo]]</f>
        <v>13</v>
      </c>
      <c r="M355" s="8">
        <f>Tabla_cocina[[#This Row],[Costo Unitario]]*Tabla_cocina[[#This Row],[Cantidad Ordenada]]</f>
        <v>19</v>
      </c>
      <c r="N355" s="13">
        <f>(Tabla_cocina[[#This Row],[Ganancia Neta]]/Tabla_cocina[[#This Row],[Costo]])</f>
        <v>0.68421052631578949</v>
      </c>
    </row>
    <row r="356" spans="1:14" hidden="1" x14ac:dyDescent="0.3">
      <c r="A356" s="2">
        <v>133</v>
      </c>
      <c r="B356" s="2">
        <v>20</v>
      </c>
      <c r="C356" s="3" t="s">
        <v>20</v>
      </c>
      <c r="D356" s="3" t="s">
        <v>97</v>
      </c>
      <c r="E356" s="4">
        <v>20</v>
      </c>
      <c r="F356" s="4">
        <v>34</v>
      </c>
      <c r="G356" s="2">
        <v>1</v>
      </c>
      <c r="H356" s="2">
        <v>45</v>
      </c>
      <c r="I356" s="3" t="s">
        <v>8</v>
      </c>
      <c r="J356" s="8">
        <f>Tabla_cocina[[#This Row],[Precio Unitario]]*Tabla_cocina[[#This Row],[Cantidad Ordenada]]</f>
        <v>34</v>
      </c>
      <c r="K356" s="8">
        <f>Tabla_cocina[[#This Row],[Total del Pedido]]</f>
        <v>34</v>
      </c>
      <c r="L356" s="8">
        <f>Tabla_cocina[[#This Row],[Ganancia Bruta]]-Tabla_cocina[[#This Row],[Costo]]</f>
        <v>14</v>
      </c>
      <c r="M356" s="8">
        <f>Tabla_cocina[[#This Row],[Costo Unitario]]*Tabla_cocina[[#This Row],[Cantidad Ordenada]]</f>
        <v>20</v>
      </c>
      <c r="N356" s="13">
        <f>(Tabla_cocina[[#This Row],[Ganancia Neta]]/Tabla_cocina[[#This Row],[Costo]])</f>
        <v>0.7</v>
      </c>
    </row>
    <row r="357" spans="1:14" hidden="1" x14ac:dyDescent="0.3">
      <c r="A357" s="2">
        <v>133</v>
      </c>
      <c r="B357" s="2">
        <v>20</v>
      </c>
      <c r="C357" s="3" t="s">
        <v>9</v>
      </c>
      <c r="D357" s="3" t="s">
        <v>86</v>
      </c>
      <c r="E357" s="4">
        <v>19</v>
      </c>
      <c r="F357" s="4">
        <v>31</v>
      </c>
      <c r="G357" s="2">
        <v>2</v>
      </c>
      <c r="H357" s="2">
        <v>46</v>
      </c>
      <c r="I357" s="3" t="s">
        <v>6</v>
      </c>
      <c r="J357" s="8">
        <f>Tabla_cocina[[#This Row],[Precio Unitario]]*Tabla_cocina[[#This Row],[Cantidad Ordenada]]</f>
        <v>62</v>
      </c>
      <c r="K357" s="8">
        <f>Tabla_cocina[[#This Row],[Total del Pedido]]</f>
        <v>62</v>
      </c>
      <c r="L357" s="8">
        <f>Tabla_cocina[[#This Row],[Ganancia Bruta]]-Tabla_cocina[[#This Row],[Costo]]</f>
        <v>24</v>
      </c>
      <c r="M357" s="8">
        <f>Tabla_cocina[[#This Row],[Costo Unitario]]*Tabla_cocina[[#This Row],[Cantidad Ordenada]]</f>
        <v>38</v>
      </c>
      <c r="N357" s="13">
        <f>(Tabla_cocina[[#This Row],[Ganancia Neta]]/Tabla_cocina[[#This Row],[Costo]])</f>
        <v>0.63157894736842102</v>
      </c>
    </row>
    <row r="358" spans="1:14" hidden="1" x14ac:dyDescent="0.3">
      <c r="A358" s="2">
        <v>133</v>
      </c>
      <c r="B358" s="2">
        <v>20</v>
      </c>
      <c r="C358" s="3" t="s">
        <v>24</v>
      </c>
      <c r="D358" s="3" t="s">
        <v>101</v>
      </c>
      <c r="E358" s="4">
        <v>10</v>
      </c>
      <c r="F358" s="4">
        <v>18</v>
      </c>
      <c r="G358" s="2">
        <v>3</v>
      </c>
      <c r="H358" s="2">
        <v>11</v>
      </c>
      <c r="I358" s="3" t="s">
        <v>6</v>
      </c>
      <c r="J358" s="8">
        <f>Tabla_cocina[[#This Row],[Precio Unitario]]*Tabla_cocina[[#This Row],[Cantidad Ordenada]]</f>
        <v>54</v>
      </c>
      <c r="K358" s="8">
        <f>Tabla_cocina[[#This Row],[Total del Pedido]]</f>
        <v>54</v>
      </c>
      <c r="L358" s="8">
        <f>Tabla_cocina[[#This Row],[Ganancia Bruta]]-Tabla_cocina[[#This Row],[Costo]]</f>
        <v>24</v>
      </c>
      <c r="M358" s="8">
        <f>Tabla_cocina[[#This Row],[Costo Unitario]]*Tabla_cocina[[#This Row],[Cantidad Ordenada]]</f>
        <v>30</v>
      </c>
      <c r="N358" s="13">
        <f>(Tabla_cocina[[#This Row],[Ganancia Neta]]/Tabla_cocina[[#This Row],[Costo]])</f>
        <v>0.8</v>
      </c>
    </row>
    <row r="359" spans="1:14" hidden="1" x14ac:dyDescent="0.3">
      <c r="A359" s="2">
        <v>134</v>
      </c>
      <c r="B359" s="2">
        <v>3</v>
      </c>
      <c r="C359" s="3" t="s">
        <v>5</v>
      </c>
      <c r="D359" s="3" t="s">
        <v>84</v>
      </c>
      <c r="E359" s="4">
        <v>14</v>
      </c>
      <c r="F359" s="4">
        <v>24</v>
      </c>
      <c r="G359" s="2">
        <v>1</v>
      </c>
      <c r="H359" s="2">
        <v>19</v>
      </c>
      <c r="I359" s="3" t="s">
        <v>6</v>
      </c>
      <c r="J359" s="8">
        <f>Tabla_cocina[[#This Row],[Precio Unitario]]*Tabla_cocina[[#This Row],[Cantidad Ordenada]]</f>
        <v>24</v>
      </c>
      <c r="K359" s="8">
        <f>Tabla_cocina[[#This Row],[Total del Pedido]]</f>
        <v>24</v>
      </c>
      <c r="L359" s="8">
        <f>Tabla_cocina[[#This Row],[Ganancia Bruta]]-Tabla_cocina[[#This Row],[Costo]]</f>
        <v>10</v>
      </c>
      <c r="M359" s="8">
        <f>Tabla_cocina[[#This Row],[Costo Unitario]]*Tabla_cocina[[#This Row],[Cantidad Ordenada]]</f>
        <v>14</v>
      </c>
      <c r="N359" s="13">
        <f>(Tabla_cocina[[#This Row],[Ganancia Neta]]/Tabla_cocina[[#This Row],[Costo]])</f>
        <v>0.7142857142857143</v>
      </c>
    </row>
    <row r="360" spans="1:14" hidden="1" x14ac:dyDescent="0.3">
      <c r="A360" s="2">
        <v>134</v>
      </c>
      <c r="B360" s="2">
        <v>3</v>
      </c>
      <c r="C360" s="3" t="s">
        <v>18</v>
      </c>
      <c r="D360" s="3" t="s">
        <v>95</v>
      </c>
      <c r="E360" s="4">
        <v>19</v>
      </c>
      <c r="F360" s="4">
        <v>32</v>
      </c>
      <c r="G360" s="2">
        <v>3</v>
      </c>
      <c r="H360" s="2">
        <v>29</v>
      </c>
      <c r="I360" s="3" t="s">
        <v>6</v>
      </c>
      <c r="J360" s="8">
        <f>Tabla_cocina[[#This Row],[Precio Unitario]]*Tabla_cocina[[#This Row],[Cantidad Ordenada]]</f>
        <v>96</v>
      </c>
      <c r="K360" s="8">
        <f>Tabla_cocina[[#This Row],[Total del Pedido]]</f>
        <v>96</v>
      </c>
      <c r="L360" s="8">
        <f>Tabla_cocina[[#This Row],[Ganancia Bruta]]-Tabla_cocina[[#This Row],[Costo]]</f>
        <v>39</v>
      </c>
      <c r="M360" s="8">
        <f>Tabla_cocina[[#This Row],[Costo Unitario]]*Tabla_cocina[[#This Row],[Cantidad Ordenada]]</f>
        <v>57</v>
      </c>
      <c r="N360" s="13">
        <f>(Tabla_cocina[[#This Row],[Ganancia Neta]]/Tabla_cocina[[#This Row],[Costo]])</f>
        <v>0.68421052631578949</v>
      </c>
    </row>
    <row r="361" spans="1:14" hidden="1" x14ac:dyDescent="0.3">
      <c r="A361" s="2">
        <v>135</v>
      </c>
      <c r="B361" s="2">
        <v>11</v>
      </c>
      <c r="C361" s="3" t="s">
        <v>9</v>
      </c>
      <c r="D361" s="3" t="s">
        <v>86</v>
      </c>
      <c r="E361" s="4">
        <v>19</v>
      </c>
      <c r="F361" s="4">
        <v>31</v>
      </c>
      <c r="G361" s="2">
        <v>3</v>
      </c>
      <c r="H361" s="2">
        <v>17</v>
      </c>
      <c r="I361" s="3" t="s">
        <v>6</v>
      </c>
      <c r="J361" s="8">
        <f>Tabla_cocina[[#This Row],[Precio Unitario]]*Tabla_cocina[[#This Row],[Cantidad Ordenada]]</f>
        <v>93</v>
      </c>
      <c r="K361" s="8">
        <f>Tabla_cocina[[#This Row],[Total del Pedido]]</f>
        <v>93</v>
      </c>
      <c r="L361" s="8">
        <f>Tabla_cocina[[#This Row],[Ganancia Bruta]]-Tabla_cocina[[#This Row],[Costo]]</f>
        <v>36</v>
      </c>
      <c r="M361" s="8">
        <f>Tabla_cocina[[#This Row],[Costo Unitario]]*Tabla_cocina[[#This Row],[Cantidad Ordenada]]</f>
        <v>57</v>
      </c>
      <c r="N361" s="13">
        <f>(Tabla_cocina[[#This Row],[Ganancia Neta]]/Tabla_cocina[[#This Row],[Costo]])</f>
        <v>0.63157894736842102</v>
      </c>
    </row>
    <row r="362" spans="1:14" hidden="1" x14ac:dyDescent="0.3">
      <c r="A362" s="2">
        <v>135</v>
      </c>
      <c r="B362" s="2">
        <v>11</v>
      </c>
      <c r="C362" s="3" t="s">
        <v>11</v>
      </c>
      <c r="D362" s="3" t="s">
        <v>88</v>
      </c>
      <c r="E362" s="4">
        <v>25</v>
      </c>
      <c r="F362" s="4">
        <v>40</v>
      </c>
      <c r="G362" s="2">
        <v>2</v>
      </c>
      <c r="H362" s="2">
        <v>42</v>
      </c>
      <c r="I362" s="3" t="s">
        <v>6</v>
      </c>
      <c r="J362" s="8">
        <f>Tabla_cocina[[#This Row],[Precio Unitario]]*Tabla_cocina[[#This Row],[Cantidad Ordenada]]</f>
        <v>80</v>
      </c>
      <c r="K362" s="8">
        <f>Tabla_cocina[[#This Row],[Total del Pedido]]</f>
        <v>80</v>
      </c>
      <c r="L362" s="8">
        <f>Tabla_cocina[[#This Row],[Ganancia Bruta]]-Tabla_cocina[[#This Row],[Costo]]</f>
        <v>30</v>
      </c>
      <c r="M362" s="8">
        <f>Tabla_cocina[[#This Row],[Costo Unitario]]*Tabla_cocina[[#This Row],[Cantidad Ordenada]]</f>
        <v>50</v>
      </c>
      <c r="N362" s="13">
        <f>(Tabla_cocina[[#This Row],[Ganancia Neta]]/Tabla_cocina[[#This Row],[Costo]])</f>
        <v>0.6</v>
      </c>
    </row>
    <row r="363" spans="1:14" hidden="1" x14ac:dyDescent="0.3">
      <c r="A363" s="2">
        <v>135</v>
      </c>
      <c r="B363" s="2">
        <v>11</v>
      </c>
      <c r="C363" s="3" t="s">
        <v>13</v>
      </c>
      <c r="D363" s="3" t="s">
        <v>90</v>
      </c>
      <c r="E363" s="4">
        <v>17</v>
      </c>
      <c r="F363" s="4">
        <v>29</v>
      </c>
      <c r="G363" s="2">
        <v>3</v>
      </c>
      <c r="H363" s="2">
        <v>29</v>
      </c>
      <c r="I363" s="3" t="s">
        <v>8</v>
      </c>
      <c r="J363" s="8">
        <f>Tabla_cocina[[#This Row],[Precio Unitario]]*Tabla_cocina[[#This Row],[Cantidad Ordenada]]</f>
        <v>87</v>
      </c>
      <c r="K363" s="8">
        <f>Tabla_cocina[[#This Row],[Total del Pedido]]</f>
        <v>87</v>
      </c>
      <c r="L363" s="8">
        <f>Tabla_cocina[[#This Row],[Ganancia Bruta]]-Tabla_cocina[[#This Row],[Costo]]</f>
        <v>36</v>
      </c>
      <c r="M363" s="8">
        <f>Tabla_cocina[[#This Row],[Costo Unitario]]*Tabla_cocina[[#This Row],[Cantidad Ordenada]]</f>
        <v>51</v>
      </c>
      <c r="N363" s="13">
        <f>(Tabla_cocina[[#This Row],[Ganancia Neta]]/Tabla_cocina[[#This Row],[Costo]])</f>
        <v>0.70588235294117652</v>
      </c>
    </row>
    <row r="364" spans="1:14" hidden="1" x14ac:dyDescent="0.3">
      <c r="A364" s="2">
        <v>136</v>
      </c>
      <c r="B364" s="2">
        <v>6</v>
      </c>
      <c r="C364" s="3" t="s">
        <v>11</v>
      </c>
      <c r="D364" s="3" t="s">
        <v>88</v>
      </c>
      <c r="E364" s="4">
        <v>25</v>
      </c>
      <c r="F364" s="4">
        <v>40</v>
      </c>
      <c r="G364" s="2">
        <v>2</v>
      </c>
      <c r="H364" s="2">
        <v>13</v>
      </c>
      <c r="I364" s="3" t="s">
        <v>8</v>
      </c>
      <c r="J364" s="8">
        <f>Tabla_cocina[[#This Row],[Precio Unitario]]*Tabla_cocina[[#This Row],[Cantidad Ordenada]]</f>
        <v>80</v>
      </c>
      <c r="K364" s="8">
        <f>Tabla_cocina[[#This Row],[Total del Pedido]]</f>
        <v>80</v>
      </c>
      <c r="L364" s="8">
        <f>Tabla_cocina[[#This Row],[Ganancia Bruta]]-Tabla_cocina[[#This Row],[Costo]]</f>
        <v>30</v>
      </c>
      <c r="M364" s="8">
        <f>Tabla_cocina[[#This Row],[Costo Unitario]]*Tabla_cocina[[#This Row],[Cantidad Ordenada]]</f>
        <v>50</v>
      </c>
      <c r="N364" s="13">
        <f>(Tabla_cocina[[#This Row],[Ganancia Neta]]/Tabla_cocina[[#This Row],[Costo]])</f>
        <v>0.6</v>
      </c>
    </row>
    <row r="365" spans="1:14" hidden="1" x14ac:dyDescent="0.3">
      <c r="A365" s="2">
        <v>137</v>
      </c>
      <c r="B365" s="2">
        <v>13</v>
      </c>
      <c r="C365" s="3" t="s">
        <v>23</v>
      </c>
      <c r="D365" s="3" t="s">
        <v>100</v>
      </c>
      <c r="E365" s="4">
        <v>13</v>
      </c>
      <c r="F365" s="4">
        <v>21</v>
      </c>
      <c r="G365" s="2">
        <v>3</v>
      </c>
      <c r="H365" s="2">
        <v>41</v>
      </c>
      <c r="I365" s="3" t="s">
        <v>8</v>
      </c>
      <c r="J365" s="8">
        <f>Tabla_cocina[[#This Row],[Precio Unitario]]*Tabla_cocina[[#This Row],[Cantidad Ordenada]]</f>
        <v>63</v>
      </c>
      <c r="K365" s="8">
        <f>Tabla_cocina[[#This Row],[Total del Pedido]]</f>
        <v>63</v>
      </c>
      <c r="L365" s="8">
        <f>Tabla_cocina[[#This Row],[Ganancia Bruta]]-Tabla_cocina[[#This Row],[Costo]]</f>
        <v>24</v>
      </c>
      <c r="M365" s="8">
        <f>Tabla_cocina[[#This Row],[Costo Unitario]]*Tabla_cocina[[#This Row],[Cantidad Ordenada]]</f>
        <v>39</v>
      </c>
      <c r="N365" s="13">
        <f>(Tabla_cocina[[#This Row],[Ganancia Neta]]/Tabla_cocina[[#This Row],[Costo]])</f>
        <v>0.61538461538461542</v>
      </c>
    </row>
    <row r="366" spans="1:14" hidden="1" x14ac:dyDescent="0.3">
      <c r="A366" s="2">
        <v>138</v>
      </c>
      <c r="B366" s="2">
        <v>6</v>
      </c>
      <c r="C366" s="3" t="s">
        <v>9</v>
      </c>
      <c r="D366" s="3" t="s">
        <v>86</v>
      </c>
      <c r="E366" s="4">
        <v>19</v>
      </c>
      <c r="F366" s="4">
        <v>31</v>
      </c>
      <c r="G366" s="2">
        <v>2</v>
      </c>
      <c r="H366" s="2">
        <v>40</v>
      </c>
      <c r="I366" s="3" t="s">
        <v>6</v>
      </c>
      <c r="J366" s="8">
        <f>Tabla_cocina[[#This Row],[Precio Unitario]]*Tabla_cocina[[#This Row],[Cantidad Ordenada]]</f>
        <v>62</v>
      </c>
      <c r="K366" s="8">
        <f>Tabla_cocina[[#This Row],[Total del Pedido]]</f>
        <v>62</v>
      </c>
      <c r="L366" s="8">
        <f>Tabla_cocina[[#This Row],[Ganancia Bruta]]-Tabla_cocina[[#This Row],[Costo]]</f>
        <v>24</v>
      </c>
      <c r="M366" s="8">
        <f>Tabla_cocina[[#This Row],[Costo Unitario]]*Tabla_cocina[[#This Row],[Cantidad Ordenada]]</f>
        <v>38</v>
      </c>
      <c r="N366" s="13">
        <f>(Tabla_cocina[[#This Row],[Ganancia Neta]]/Tabla_cocina[[#This Row],[Costo]])</f>
        <v>0.63157894736842102</v>
      </c>
    </row>
    <row r="367" spans="1:14" hidden="1" x14ac:dyDescent="0.3">
      <c r="A367" s="2">
        <v>138</v>
      </c>
      <c r="B367" s="2">
        <v>6</v>
      </c>
      <c r="C367" s="3" t="s">
        <v>16</v>
      </c>
      <c r="D367" s="3" t="s">
        <v>93</v>
      </c>
      <c r="E367" s="4">
        <v>11</v>
      </c>
      <c r="F367" s="4">
        <v>19</v>
      </c>
      <c r="G367" s="2">
        <v>2</v>
      </c>
      <c r="H367" s="2">
        <v>6</v>
      </c>
      <c r="I367" s="3" t="s">
        <v>6</v>
      </c>
      <c r="J367" s="8">
        <f>Tabla_cocina[[#This Row],[Precio Unitario]]*Tabla_cocina[[#This Row],[Cantidad Ordenada]]</f>
        <v>38</v>
      </c>
      <c r="K367" s="8">
        <f>Tabla_cocina[[#This Row],[Total del Pedido]]</f>
        <v>38</v>
      </c>
      <c r="L367" s="8">
        <f>Tabla_cocina[[#This Row],[Ganancia Bruta]]-Tabla_cocina[[#This Row],[Costo]]</f>
        <v>16</v>
      </c>
      <c r="M367" s="8">
        <f>Tabla_cocina[[#This Row],[Costo Unitario]]*Tabla_cocina[[#This Row],[Cantidad Ordenada]]</f>
        <v>22</v>
      </c>
      <c r="N367" s="13">
        <f>(Tabla_cocina[[#This Row],[Ganancia Neta]]/Tabla_cocina[[#This Row],[Costo]])</f>
        <v>0.72727272727272729</v>
      </c>
    </row>
    <row r="368" spans="1:14" hidden="1" x14ac:dyDescent="0.3">
      <c r="A368" s="2">
        <v>138</v>
      </c>
      <c r="B368" s="2">
        <v>6</v>
      </c>
      <c r="C368" s="3" t="s">
        <v>25</v>
      </c>
      <c r="D368" s="3" t="s">
        <v>102</v>
      </c>
      <c r="E368" s="4">
        <v>15</v>
      </c>
      <c r="F368" s="4">
        <v>26</v>
      </c>
      <c r="G368" s="2">
        <v>3</v>
      </c>
      <c r="H368" s="2">
        <v>7</v>
      </c>
      <c r="I368" s="3" t="s">
        <v>8</v>
      </c>
      <c r="J368" s="8">
        <f>Tabla_cocina[[#This Row],[Precio Unitario]]*Tabla_cocina[[#This Row],[Cantidad Ordenada]]</f>
        <v>78</v>
      </c>
      <c r="K368" s="8">
        <f>Tabla_cocina[[#This Row],[Total del Pedido]]</f>
        <v>78</v>
      </c>
      <c r="L368" s="8">
        <f>Tabla_cocina[[#This Row],[Ganancia Bruta]]-Tabla_cocina[[#This Row],[Costo]]</f>
        <v>33</v>
      </c>
      <c r="M368" s="8">
        <f>Tabla_cocina[[#This Row],[Costo Unitario]]*Tabla_cocina[[#This Row],[Cantidad Ordenada]]</f>
        <v>45</v>
      </c>
      <c r="N368" s="13">
        <f>(Tabla_cocina[[#This Row],[Ganancia Neta]]/Tabla_cocina[[#This Row],[Costo]])</f>
        <v>0.73333333333333328</v>
      </c>
    </row>
    <row r="369" spans="1:14" hidden="1" x14ac:dyDescent="0.3">
      <c r="A369" s="2">
        <v>138</v>
      </c>
      <c r="B369" s="2">
        <v>6</v>
      </c>
      <c r="C369" s="3" t="s">
        <v>7</v>
      </c>
      <c r="D369" s="3" t="s">
        <v>85</v>
      </c>
      <c r="E369" s="4">
        <v>18</v>
      </c>
      <c r="F369" s="4">
        <v>30</v>
      </c>
      <c r="G369" s="2">
        <v>2</v>
      </c>
      <c r="H369" s="2">
        <v>44</v>
      </c>
      <c r="I369" s="3" t="s">
        <v>8</v>
      </c>
      <c r="J369" s="8">
        <f>Tabla_cocina[[#This Row],[Precio Unitario]]*Tabla_cocina[[#This Row],[Cantidad Ordenada]]</f>
        <v>60</v>
      </c>
      <c r="K369" s="8">
        <f>Tabla_cocina[[#This Row],[Total del Pedido]]</f>
        <v>60</v>
      </c>
      <c r="L369" s="8">
        <f>Tabla_cocina[[#This Row],[Ganancia Bruta]]-Tabla_cocina[[#This Row],[Costo]]</f>
        <v>24</v>
      </c>
      <c r="M369" s="8">
        <f>Tabla_cocina[[#This Row],[Costo Unitario]]*Tabla_cocina[[#This Row],[Cantidad Ordenada]]</f>
        <v>36</v>
      </c>
      <c r="N369" s="13">
        <f>(Tabla_cocina[[#This Row],[Ganancia Neta]]/Tabla_cocina[[#This Row],[Costo]])</f>
        <v>0.66666666666666663</v>
      </c>
    </row>
    <row r="370" spans="1:14" hidden="1" x14ac:dyDescent="0.3">
      <c r="A370" s="2">
        <v>139</v>
      </c>
      <c r="B370" s="2">
        <v>16</v>
      </c>
      <c r="C370" s="3" t="s">
        <v>17</v>
      </c>
      <c r="D370" s="3" t="s">
        <v>94</v>
      </c>
      <c r="E370" s="4">
        <v>21</v>
      </c>
      <c r="F370" s="4">
        <v>35</v>
      </c>
      <c r="G370" s="2">
        <v>1</v>
      </c>
      <c r="H370" s="2">
        <v>26</v>
      </c>
      <c r="I370" s="3" t="s">
        <v>6</v>
      </c>
      <c r="J370" s="8">
        <f>Tabla_cocina[[#This Row],[Precio Unitario]]*Tabla_cocina[[#This Row],[Cantidad Ordenada]]</f>
        <v>35</v>
      </c>
      <c r="K370" s="8">
        <f>Tabla_cocina[[#This Row],[Total del Pedido]]</f>
        <v>35</v>
      </c>
      <c r="L370" s="8">
        <f>Tabla_cocina[[#This Row],[Ganancia Bruta]]-Tabla_cocina[[#This Row],[Costo]]</f>
        <v>14</v>
      </c>
      <c r="M370" s="8">
        <f>Tabla_cocina[[#This Row],[Costo Unitario]]*Tabla_cocina[[#This Row],[Cantidad Ordenada]]</f>
        <v>21</v>
      </c>
      <c r="N370" s="13">
        <f>(Tabla_cocina[[#This Row],[Ganancia Neta]]/Tabla_cocina[[#This Row],[Costo]])</f>
        <v>0.66666666666666663</v>
      </c>
    </row>
    <row r="371" spans="1:14" hidden="1" x14ac:dyDescent="0.3">
      <c r="A371" s="2">
        <v>140</v>
      </c>
      <c r="B371" s="2">
        <v>11</v>
      </c>
      <c r="C371" s="3" t="s">
        <v>26</v>
      </c>
      <c r="D371" s="3" t="s">
        <v>103</v>
      </c>
      <c r="E371" s="4">
        <v>15</v>
      </c>
      <c r="F371" s="4">
        <v>25</v>
      </c>
      <c r="G371" s="2">
        <v>2</v>
      </c>
      <c r="H371" s="2">
        <v>35</v>
      </c>
      <c r="I371" s="3" t="s">
        <v>6</v>
      </c>
      <c r="J371" s="8">
        <f>Tabla_cocina[[#This Row],[Precio Unitario]]*Tabla_cocina[[#This Row],[Cantidad Ordenada]]</f>
        <v>50</v>
      </c>
      <c r="K371" s="8">
        <f>Tabla_cocina[[#This Row],[Total del Pedido]]</f>
        <v>50</v>
      </c>
      <c r="L371" s="8">
        <f>Tabla_cocina[[#This Row],[Ganancia Bruta]]-Tabla_cocina[[#This Row],[Costo]]</f>
        <v>20</v>
      </c>
      <c r="M371" s="8">
        <f>Tabla_cocina[[#This Row],[Costo Unitario]]*Tabla_cocina[[#This Row],[Cantidad Ordenada]]</f>
        <v>30</v>
      </c>
      <c r="N371" s="13">
        <f>(Tabla_cocina[[#This Row],[Ganancia Neta]]/Tabla_cocina[[#This Row],[Costo]])</f>
        <v>0.66666666666666663</v>
      </c>
    </row>
    <row r="372" spans="1:14" hidden="1" x14ac:dyDescent="0.3">
      <c r="A372" s="2">
        <v>140</v>
      </c>
      <c r="B372" s="2">
        <v>11</v>
      </c>
      <c r="C372" s="3" t="s">
        <v>17</v>
      </c>
      <c r="D372" s="3" t="s">
        <v>94</v>
      </c>
      <c r="E372" s="4">
        <v>21</v>
      </c>
      <c r="F372" s="4">
        <v>35</v>
      </c>
      <c r="G372" s="2">
        <v>3</v>
      </c>
      <c r="H372" s="2">
        <v>35</v>
      </c>
      <c r="I372" s="3" t="s">
        <v>8</v>
      </c>
      <c r="J372" s="8">
        <f>Tabla_cocina[[#This Row],[Precio Unitario]]*Tabla_cocina[[#This Row],[Cantidad Ordenada]]</f>
        <v>105</v>
      </c>
      <c r="K372" s="8">
        <f>Tabla_cocina[[#This Row],[Total del Pedido]]</f>
        <v>105</v>
      </c>
      <c r="L372" s="8">
        <f>Tabla_cocina[[#This Row],[Ganancia Bruta]]-Tabla_cocina[[#This Row],[Costo]]</f>
        <v>42</v>
      </c>
      <c r="M372" s="8">
        <f>Tabla_cocina[[#This Row],[Costo Unitario]]*Tabla_cocina[[#This Row],[Cantidad Ordenada]]</f>
        <v>63</v>
      </c>
      <c r="N372" s="13">
        <f>(Tabla_cocina[[#This Row],[Ganancia Neta]]/Tabla_cocina[[#This Row],[Costo]])</f>
        <v>0.66666666666666663</v>
      </c>
    </row>
    <row r="373" spans="1:14" hidden="1" x14ac:dyDescent="0.3">
      <c r="A373" s="2">
        <v>140</v>
      </c>
      <c r="B373" s="2">
        <v>11</v>
      </c>
      <c r="C373" s="3" t="s">
        <v>24</v>
      </c>
      <c r="D373" s="3" t="s">
        <v>101</v>
      </c>
      <c r="E373" s="4">
        <v>10</v>
      </c>
      <c r="F373" s="4">
        <v>18</v>
      </c>
      <c r="G373" s="2">
        <v>2</v>
      </c>
      <c r="H373" s="2">
        <v>48</v>
      </c>
      <c r="I373" s="3" t="s">
        <v>8</v>
      </c>
      <c r="J373" s="8">
        <f>Tabla_cocina[[#This Row],[Precio Unitario]]*Tabla_cocina[[#This Row],[Cantidad Ordenada]]</f>
        <v>36</v>
      </c>
      <c r="K373" s="8">
        <f>Tabla_cocina[[#This Row],[Total del Pedido]]</f>
        <v>36</v>
      </c>
      <c r="L373" s="8">
        <f>Tabla_cocina[[#This Row],[Ganancia Bruta]]-Tabla_cocina[[#This Row],[Costo]]</f>
        <v>16</v>
      </c>
      <c r="M373" s="8">
        <f>Tabla_cocina[[#This Row],[Costo Unitario]]*Tabla_cocina[[#This Row],[Cantidad Ordenada]]</f>
        <v>20</v>
      </c>
      <c r="N373" s="13">
        <f>(Tabla_cocina[[#This Row],[Ganancia Neta]]/Tabla_cocina[[#This Row],[Costo]])</f>
        <v>0.8</v>
      </c>
    </row>
    <row r="374" spans="1:14" hidden="1" x14ac:dyDescent="0.3">
      <c r="A374" s="2">
        <v>141</v>
      </c>
      <c r="B374" s="2">
        <v>4</v>
      </c>
      <c r="C374" s="3" t="s">
        <v>23</v>
      </c>
      <c r="D374" s="3" t="s">
        <v>100</v>
      </c>
      <c r="E374" s="4">
        <v>13</v>
      </c>
      <c r="F374" s="4">
        <v>21</v>
      </c>
      <c r="G374" s="2">
        <v>1</v>
      </c>
      <c r="H374" s="2">
        <v>28</v>
      </c>
      <c r="I374" s="3" t="s">
        <v>8</v>
      </c>
      <c r="J374" s="8">
        <f>Tabla_cocina[[#This Row],[Precio Unitario]]*Tabla_cocina[[#This Row],[Cantidad Ordenada]]</f>
        <v>21</v>
      </c>
      <c r="K374" s="8">
        <f>Tabla_cocina[[#This Row],[Total del Pedido]]</f>
        <v>21</v>
      </c>
      <c r="L374" s="8">
        <f>Tabla_cocina[[#This Row],[Ganancia Bruta]]-Tabla_cocina[[#This Row],[Costo]]</f>
        <v>8</v>
      </c>
      <c r="M374" s="8">
        <f>Tabla_cocina[[#This Row],[Costo Unitario]]*Tabla_cocina[[#This Row],[Cantidad Ordenada]]</f>
        <v>13</v>
      </c>
      <c r="N374" s="13">
        <f>(Tabla_cocina[[#This Row],[Ganancia Neta]]/Tabla_cocina[[#This Row],[Costo]])</f>
        <v>0.61538461538461542</v>
      </c>
    </row>
    <row r="375" spans="1:14" hidden="1" x14ac:dyDescent="0.3">
      <c r="A375" s="2">
        <v>142</v>
      </c>
      <c r="B375" s="2">
        <v>14</v>
      </c>
      <c r="C375" s="3" t="s">
        <v>5</v>
      </c>
      <c r="D375" s="3" t="s">
        <v>84</v>
      </c>
      <c r="E375" s="4">
        <v>14</v>
      </c>
      <c r="F375" s="4">
        <v>24</v>
      </c>
      <c r="G375" s="2">
        <v>3</v>
      </c>
      <c r="H375" s="2">
        <v>37</v>
      </c>
      <c r="I375" s="3" t="s">
        <v>6</v>
      </c>
      <c r="J375" s="8">
        <f>Tabla_cocina[[#This Row],[Precio Unitario]]*Tabla_cocina[[#This Row],[Cantidad Ordenada]]</f>
        <v>72</v>
      </c>
      <c r="K375" s="8">
        <f>Tabla_cocina[[#This Row],[Total del Pedido]]</f>
        <v>72</v>
      </c>
      <c r="L375" s="8">
        <f>Tabla_cocina[[#This Row],[Ganancia Bruta]]-Tabla_cocina[[#This Row],[Costo]]</f>
        <v>30</v>
      </c>
      <c r="M375" s="8">
        <f>Tabla_cocina[[#This Row],[Costo Unitario]]*Tabla_cocina[[#This Row],[Cantidad Ordenada]]</f>
        <v>42</v>
      </c>
      <c r="N375" s="13">
        <f>(Tabla_cocina[[#This Row],[Ganancia Neta]]/Tabla_cocina[[#This Row],[Costo]])</f>
        <v>0.7142857142857143</v>
      </c>
    </row>
    <row r="376" spans="1:14" hidden="1" x14ac:dyDescent="0.3">
      <c r="A376" s="2">
        <v>142</v>
      </c>
      <c r="B376" s="2">
        <v>14</v>
      </c>
      <c r="C376" s="3" t="s">
        <v>22</v>
      </c>
      <c r="D376" s="3" t="s">
        <v>99</v>
      </c>
      <c r="E376" s="4">
        <v>14</v>
      </c>
      <c r="F376" s="4">
        <v>23</v>
      </c>
      <c r="G376" s="2">
        <v>3</v>
      </c>
      <c r="H376" s="2">
        <v>11</v>
      </c>
      <c r="I376" s="3" t="s">
        <v>8</v>
      </c>
      <c r="J376" s="8">
        <f>Tabla_cocina[[#This Row],[Precio Unitario]]*Tabla_cocina[[#This Row],[Cantidad Ordenada]]</f>
        <v>69</v>
      </c>
      <c r="K376" s="8">
        <f>Tabla_cocina[[#This Row],[Total del Pedido]]</f>
        <v>69</v>
      </c>
      <c r="L376" s="8">
        <f>Tabla_cocina[[#This Row],[Ganancia Bruta]]-Tabla_cocina[[#This Row],[Costo]]</f>
        <v>27</v>
      </c>
      <c r="M376" s="8">
        <f>Tabla_cocina[[#This Row],[Costo Unitario]]*Tabla_cocina[[#This Row],[Cantidad Ordenada]]</f>
        <v>42</v>
      </c>
      <c r="N376" s="13">
        <f>(Tabla_cocina[[#This Row],[Ganancia Neta]]/Tabla_cocina[[#This Row],[Costo]])</f>
        <v>0.6428571428571429</v>
      </c>
    </row>
    <row r="377" spans="1:14" hidden="1" x14ac:dyDescent="0.3">
      <c r="A377" s="2">
        <v>142</v>
      </c>
      <c r="B377" s="2">
        <v>14</v>
      </c>
      <c r="C377" s="3" t="s">
        <v>11</v>
      </c>
      <c r="D377" s="3" t="s">
        <v>88</v>
      </c>
      <c r="E377" s="4">
        <v>25</v>
      </c>
      <c r="F377" s="4">
        <v>40</v>
      </c>
      <c r="G377" s="2">
        <v>1</v>
      </c>
      <c r="H377" s="2">
        <v>22</v>
      </c>
      <c r="I377" s="3" t="s">
        <v>6</v>
      </c>
      <c r="J377" s="8">
        <f>Tabla_cocina[[#This Row],[Precio Unitario]]*Tabla_cocina[[#This Row],[Cantidad Ordenada]]</f>
        <v>40</v>
      </c>
      <c r="K377" s="8">
        <f>Tabla_cocina[[#This Row],[Total del Pedido]]</f>
        <v>40</v>
      </c>
      <c r="L377" s="8">
        <f>Tabla_cocina[[#This Row],[Ganancia Bruta]]-Tabla_cocina[[#This Row],[Costo]]</f>
        <v>15</v>
      </c>
      <c r="M377" s="8">
        <f>Tabla_cocina[[#This Row],[Costo Unitario]]*Tabla_cocina[[#This Row],[Cantidad Ordenada]]</f>
        <v>25</v>
      </c>
      <c r="N377" s="13">
        <f>(Tabla_cocina[[#This Row],[Ganancia Neta]]/Tabla_cocina[[#This Row],[Costo]])</f>
        <v>0.6</v>
      </c>
    </row>
    <row r="378" spans="1:14" hidden="1" x14ac:dyDescent="0.3">
      <c r="A378" s="2">
        <v>143</v>
      </c>
      <c r="B378" s="2">
        <v>9</v>
      </c>
      <c r="C378" s="3" t="s">
        <v>26</v>
      </c>
      <c r="D378" s="3" t="s">
        <v>103</v>
      </c>
      <c r="E378" s="4">
        <v>15</v>
      </c>
      <c r="F378" s="4">
        <v>25</v>
      </c>
      <c r="G378" s="2">
        <v>2</v>
      </c>
      <c r="H378" s="2">
        <v>16</v>
      </c>
      <c r="I378" s="3" t="s">
        <v>8</v>
      </c>
      <c r="J378" s="8">
        <f>Tabla_cocina[[#This Row],[Precio Unitario]]*Tabla_cocina[[#This Row],[Cantidad Ordenada]]</f>
        <v>50</v>
      </c>
      <c r="K378" s="8">
        <f>Tabla_cocina[[#This Row],[Total del Pedido]]</f>
        <v>50</v>
      </c>
      <c r="L378" s="8">
        <f>Tabla_cocina[[#This Row],[Ganancia Bruta]]-Tabla_cocina[[#This Row],[Costo]]</f>
        <v>20</v>
      </c>
      <c r="M378" s="8">
        <f>Tabla_cocina[[#This Row],[Costo Unitario]]*Tabla_cocina[[#This Row],[Cantidad Ordenada]]</f>
        <v>30</v>
      </c>
      <c r="N378" s="13">
        <f>(Tabla_cocina[[#This Row],[Ganancia Neta]]/Tabla_cocina[[#This Row],[Costo]])</f>
        <v>0.66666666666666663</v>
      </c>
    </row>
    <row r="379" spans="1:14" hidden="1" x14ac:dyDescent="0.3">
      <c r="A379" s="2">
        <v>144</v>
      </c>
      <c r="B379" s="2">
        <v>18</v>
      </c>
      <c r="C379" s="3" t="s">
        <v>12</v>
      </c>
      <c r="D379" s="3" t="s">
        <v>89</v>
      </c>
      <c r="E379" s="4">
        <v>22</v>
      </c>
      <c r="F379" s="4">
        <v>36</v>
      </c>
      <c r="G379" s="2">
        <v>1</v>
      </c>
      <c r="H379" s="2">
        <v>27</v>
      </c>
      <c r="I379" s="3" t="s">
        <v>8</v>
      </c>
      <c r="J379" s="8">
        <f>Tabla_cocina[[#This Row],[Precio Unitario]]*Tabla_cocina[[#This Row],[Cantidad Ordenada]]</f>
        <v>36</v>
      </c>
      <c r="K379" s="8">
        <f>Tabla_cocina[[#This Row],[Total del Pedido]]</f>
        <v>36</v>
      </c>
      <c r="L379" s="8">
        <f>Tabla_cocina[[#This Row],[Ganancia Bruta]]-Tabla_cocina[[#This Row],[Costo]]</f>
        <v>14</v>
      </c>
      <c r="M379" s="8">
        <f>Tabla_cocina[[#This Row],[Costo Unitario]]*Tabla_cocina[[#This Row],[Cantidad Ordenada]]</f>
        <v>22</v>
      </c>
      <c r="N379" s="13">
        <f>(Tabla_cocina[[#This Row],[Ganancia Neta]]/Tabla_cocina[[#This Row],[Costo]])</f>
        <v>0.63636363636363635</v>
      </c>
    </row>
    <row r="380" spans="1:14" hidden="1" x14ac:dyDescent="0.3">
      <c r="A380" s="2">
        <v>144</v>
      </c>
      <c r="B380" s="2">
        <v>18</v>
      </c>
      <c r="C380" s="3" t="s">
        <v>16</v>
      </c>
      <c r="D380" s="3" t="s">
        <v>93</v>
      </c>
      <c r="E380" s="4">
        <v>11</v>
      </c>
      <c r="F380" s="4">
        <v>19</v>
      </c>
      <c r="G380" s="2">
        <v>3</v>
      </c>
      <c r="H380" s="2">
        <v>51</v>
      </c>
      <c r="I380" s="3" t="s">
        <v>6</v>
      </c>
      <c r="J380" s="8">
        <f>Tabla_cocina[[#This Row],[Precio Unitario]]*Tabla_cocina[[#This Row],[Cantidad Ordenada]]</f>
        <v>57</v>
      </c>
      <c r="K380" s="8">
        <f>Tabla_cocina[[#This Row],[Total del Pedido]]</f>
        <v>57</v>
      </c>
      <c r="L380" s="8">
        <f>Tabla_cocina[[#This Row],[Ganancia Bruta]]-Tabla_cocina[[#This Row],[Costo]]</f>
        <v>24</v>
      </c>
      <c r="M380" s="8">
        <f>Tabla_cocina[[#This Row],[Costo Unitario]]*Tabla_cocina[[#This Row],[Cantidad Ordenada]]</f>
        <v>33</v>
      </c>
      <c r="N380" s="13">
        <f>(Tabla_cocina[[#This Row],[Ganancia Neta]]/Tabla_cocina[[#This Row],[Costo]])</f>
        <v>0.72727272727272729</v>
      </c>
    </row>
    <row r="381" spans="1:14" hidden="1" x14ac:dyDescent="0.3">
      <c r="A381" s="2">
        <v>144</v>
      </c>
      <c r="B381" s="2">
        <v>18</v>
      </c>
      <c r="C381" s="3" t="s">
        <v>13</v>
      </c>
      <c r="D381" s="3" t="s">
        <v>90</v>
      </c>
      <c r="E381" s="4">
        <v>17</v>
      </c>
      <c r="F381" s="4">
        <v>29</v>
      </c>
      <c r="G381" s="2">
        <v>2</v>
      </c>
      <c r="H381" s="2">
        <v>38</v>
      </c>
      <c r="I381" s="3" t="s">
        <v>6</v>
      </c>
      <c r="J381" s="8">
        <f>Tabla_cocina[[#This Row],[Precio Unitario]]*Tabla_cocina[[#This Row],[Cantidad Ordenada]]</f>
        <v>58</v>
      </c>
      <c r="K381" s="8">
        <f>Tabla_cocina[[#This Row],[Total del Pedido]]</f>
        <v>58</v>
      </c>
      <c r="L381" s="8">
        <f>Tabla_cocina[[#This Row],[Ganancia Bruta]]-Tabla_cocina[[#This Row],[Costo]]</f>
        <v>24</v>
      </c>
      <c r="M381" s="8">
        <f>Tabla_cocina[[#This Row],[Costo Unitario]]*Tabla_cocina[[#This Row],[Cantidad Ordenada]]</f>
        <v>34</v>
      </c>
      <c r="N381" s="13">
        <f>(Tabla_cocina[[#This Row],[Ganancia Neta]]/Tabla_cocina[[#This Row],[Costo]])</f>
        <v>0.70588235294117652</v>
      </c>
    </row>
    <row r="382" spans="1:14" hidden="1" x14ac:dyDescent="0.3">
      <c r="A382" s="2">
        <v>144</v>
      </c>
      <c r="B382" s="2">
        <v>18</v>
      </c>
      <c r="C382" s="3" t="s">
        <v>20</v>
      </c>
      <c r="D382" s="3" t="s">
        <v>97</v>
      </c>
      <c r="E382" s="4">
        <v>20</v>
      </c>
      <c r="F382" s="4">
        <v>34</v>
      </c>
      <c r="G382" s="2">
        <v>1</v>
      </c>
      <c r="H382" s="2">
        <v>34</v>
      </c>
      <c r="I382" s="3" t="s">
        <v>8</v>
      </c>
      <c r="J382" s="8">
        <f>Tabla_cocina[[#This Row],[Precio Unitario]]*Tabla_cocina[[#This Row],[Cantidad Ordenada]]</f>
        <v>34</v>
      </c>
      <c r="K382" s="8">
        <f>Tabla_cocina[[#This Row],[Total del Pedido]]</f>
        <v>34</v>
      </c>
      <c r="L382" s="8">
        <f>Tabla_cocina[[#This Row],[Ganancia Bruta]]-Tabla_cocina[[#This Row],[Costo]]</f>
        <v>14</v>
      </c>
      <c r="M382" s="8">
        <f>Tabla_cocina[[#This Row],[Costo Unitario]]*Tabla_cocina[[#This Row],[Cantidad Ordenada]]</f>
        <v>20</v>
      </c>
      <c r="N382" s="13">
        <f>(Tabla_cocina[[#This Row],[Ganancia Neta]]/Tabla_cocina[[#This Row],[Costo]])</f>
        <v>0.7</v>
      </c>
    </row>
    <row r="383" spans="1:14" hidden="1" x14ac:dyDescent="0.3">
      <c r="A383" s="2">
        <v>145</v>
      </c>
      <c r="B383" s="2">
        <v>2</v>
      </c>
      <c r="C383" s="3" t="s">
        <v>19</v>
      </c>
      <c r="D383" s="3" t="s">
        <v>96</v>
      </c>
      <c r="E383" s="4">
        <v>13</v>
      </c>
      <c r="F383" s="4">
        <v>22</v>
      </c>
      <c r="G383" s="2">
        <v>3</v>
      </c>
      <c r="H383" s="2">
        <v>59</v>
      </c>
      <c r="I383" s="3" t="s">
        <v>6</v>
      </c>
      <c r="J383" s="8">
        <f>Tabla_cocina[[#This Row],[Precio Unitario]]*Tabla_cocina[[#This Row],[Cantidad Ordenada]]</f>
        <v>66</v>
      </c>
      <c r="K383" s="8">
        <f>Tabla_cocina[[#This Row],[Total del Pedido]]</f>
        <v>66</v>
      </c>
      <c r="L383" s="8">
        <f>Tabla_cocina[[#This Row],[Ganancia Bruta]]-Tabla_cocina[[#This Row],[Costo]]</f>
        <v>27</v>
      </c>
      <c r="M383" s="8">
        <f>Tabla_cocina[[#This Row],[Costo Unitario]]*Tabla_cocina[[#This Row],[Cantidad Ordenada]]</f>
        <v>39</v>
      </c>
      <c r="N383" s="13">
        <f>(Tabla_cocina[[#This Row],[Ganancia Neta]]/Tabla_cocina[[#This Row],[Costo]])</f>
        <v>0.69230769230769229</v>
      </c>
    </row>
    <row r="384" spans="1:14" hidden="1" x14ac:dyDescent="0.3">
      <c r="A384" s="2">
        <v>145</v>
      </c>
      <c r="B384" s="2">
        <v>2</v>
      </c>
      <c r="C384" s="3" t="s">
        <v>7</v>
      </c>
      <c r="D384" s="3" t="s">
        <v>85</v>
      </c>
      <c r="E384" s="4">
        <v>18</v>
      </c>
      <c r="F384" s="4">
        <v>30</v>
      </c>
      <c r="G384" s="2">
        <v>2</v>
      </c>
      <c r="H384" s="2">
        <v>47</v>
      </c>
      <c r="I384" s="3" t="s">
        <v>8</v>
      </c>
      <c r="J384" s="8">
        <f>Tabla_cocina[[#This Row],[Precio Unitario]]*Tabla_cocina[[#This Row],[Cantidad Ordenada]]</f>
        <v>60</v>
      </c>
      <c r="K384" s="8">
        <f>Tabla_cocina[[#This Row],[Total del Pedido]]</f>
        <v>60</v>
      </c>
      <c r="L384" s="8">
        <f>Tabla_cocina[[#This Row],[Ganancia Bruta]]-Tabla_cocina[[#This Row],[Costo]]</f>
        <v>24</v>
      </c>
      <c r="M384" s="8">
        <f>Tabla_cocina[[#This Row],[Costo Unitario]]*Tabla_cocina[[#This Row],[Cantidad Ordenada]]</f>
        <v>36</v>
      </c>
      <c r="N384" s="13">
        <f>(Tabla_cocina[[#This Row],[Ganancia Neta]]/Tabla_cocina[[#This Row],[Costo]])</f>
        <v>0.66666666666666663</v>
      </c>
    </row>
    <row r="385" spans="1:14" hidden="1" x14ac:dyDescent="0.3">
      <c r="A385" s="2">
        <v>146</v>
      </c>
      <c r="B385" s="2">
        <v>8</v>
      </c>
      <c r="C385" s="3" t="s">
        <v>9</v>
      </c>
      <c r="D385" s="3" t="s">
        <v>86</v>
      </c>
      <c r="E385" s="4">
        <v>19</v>
      </c>
      <c r="F385" s="4">
        <v>31</v>
      </c>
      <c r="G385" s="2">
        <v>2</v>
      </c>
      <c r="H385" s="2">
        <v>47</v>
      </c>
      <c r="I385" s="3" t="s">
        <v>8</v>
      </c>
      <c r="J385" s="8">
        <f>Tabla_cocina[[#This Row],[Precio Unitario]]*Tabla_cocina[[#This Row],[Cantidad Ordenada]]</f>
        <v>62</v>
      </c>
      <c r="K385" s="8">
        <f>Tabla_cocina[[#This Row],[Total del Pedido]]</f>
        <v>62</v>
      </c>
      <c r="L385" s="8">
        <f>Tabla_cocina[[#This Row],[Ganancia Bruta]]-Tabla_cocina[[#This Row],[Costo]]</f>
        <v>24</v>
      </c>
      <c r="M385" s="8">
        <f>Tabla_cocina[[#This Row],[Costo Unitario]]*Tabla_cocina[[#This Row],[Cantidad Ordenada]]</f>
        <v>38</v>
      </c>
      <c r="N385" s="13">
        <f>(Tabla_cocina[[#This Row],[Ganancia Neta]]/Tabla_cocina[[#This Row],[Costo]])</f>
        <v>0.63157894736842102</v>
      </c>
    </row>
    <row r="386" spans="1:14" hidden="1" x14ac:dyDescent="0.3">
      <c r="A386" s="2">
        <v>147</v>
      </c>
      <c r="B386" s="2">
        <v>5</v>
      </c>
      <c r="C386" s="3" t="s">
        <v>11</v>
      </c>
      <c r="D386" s="3" t="s">
        <v>88</v>
      </c>
      <c r="E386" s="4">
        <v>25</v>
      </c>
      <c r="F386" s="4">
        <v>40</v>
      </c>
      <c r="G386" s="2">
        <v>1</v>
      </c>
      <c r="H386" s="2">
        <v>13</v>
      </c>
      <c r="I386" s="3" t="s">
        <v>8</v>
      </c>
      <c r="J386" s="8">
        <f>Tabla_cocina[[#This Row],[Precio Unitario]]*Tabla_cocina[[#This Row],[Cantidad Ordenada]]</f>
        <v>40</v>
      </c>
      <c r="K386" s="8">
        <f>Tabla_cocina[[#This Row],[Total del Pedido]]</f>
        <v>40</v>
      </c>
      <c r="L386" s="8">
        <f>Tabla_cocina[[#This Row],[Ganancia Bruta]]-Tabla_cocina[[#This Row],[Costo]]</f>
        <v>15</v>
      </c>
      <c r="M386" s="8">
        <f>Tabla_cocina[[#This Row],[Costo Unitario]]*Tabla_cocina[[#This Row],[Cantidad Ordenada]]</f>
        <v>25</v>
      </c>
      <c r="N386" s="13">
        <f>(Tabla_cocina[[#This Row],[Ganancia Neta]]/Tabla_cocina[[#This Row],[Costo]])</f>
        <v>0.6</v>
      </c>
    </row>
    <row r="387" spans="1:14" hidden="1" x14ac:dyDescent="0.3">
      <c r="A387" s="2">
        <v>147</v>
      </c>
      <c r="B387" s="2">
        <v>5</v>
      </c>
      <c r="C387" s="3" t="s">
        <v>19</v>
      </c>
      <c r="D387" s="3" t="s">
        <v>96</v>
      </c>
      <c r="E387" s="4">
        <v>13</v>
      </c>
      <c r="F387" s="4">
        <v>22</v>
      </c>
      <c r="G387" s="2">
        <v>2</v>
      </c>
      <c r="H387" s="2">
        <v>20</v>
      </c>
      <c r="I387" s="3" t="s">
        <v>6</v>
      </c>
      <c r="J387" s="8">
        <f>Tabla_cocina[[#This Row],[Precio Unitario]]*Tabla_cocina[[#This Row],[Cantidad Ordenada]]</f>
        <v>44</v>
      </c>
      <c r="K387" s="8">
        <f>Tabla_cocina[[#This Row],[Total del Pedido]]</f>
        <v>44</v>
      </c>
      <c r="L387" s="8">
        <f>Tabla_cocina[[#This Row],[Ganancia Bruta]]-Tabla_cocina[[#This Row],[Costo]]</f>
        <v>18</v>
      </c>
      <c r="M387" s="8">
        <f>Tabla_cocina[[#This Row],[Costo Unitario]]*Tabla_cocina[[#This Row],[Cantidad Ordenada]]</f>
        <v>26</v>
      </c>
      <c r="N387" s="13">
        <f>(Tabla_cocina[[#This Row],[Ganancia Neta]]/Tabla_cocina[[#This Row],[Costo]])</f>
        <v>0.69230769230769229</v>
      </c>
    </row>
    <row r="388" spans="1:14" hidden="1" x14ac:dyDescent="0.3">
      <c r="A388" s="2">
        <v>148</v>
      </c>
      <c r="B388" s="2">
        <v>10</v>
      </c>
      <c r="C388" s="3" t="s">
        <v>13</v>
      </c>
      <c r="D388" s="3" t="s">
        <v>90</v>
      </c>
      <c r="E388" s="4">
        <v>17</v>
      </c>
      <c r="F388" s="4">
        <v>29</v>
      </c>
      <c r="G388" s="2">
        <v>2</v>
      </c>
      <c r="H388" s="2">
        <v>31</v>
      </c>
      <c r="I388" s="3" t="s">
        <v>6</v>
      </c>
      <c r="J388" s="8">
        <f>Tabla_cocina[[#This Row],[Precio Unitario]]*Tabla_cocina[[#This Row],[Cantidad Ordenada]]</f>
        <v>58</v>
      </c>
      <c r="K388" s="8">
        <f>Tabla_cocina[[#This Row],[Total del Pedido]]</f>
        <v>58</v>
      </c>
      <c r="L388" s="8">
        <f>Tabla_cocina[[#This Row],[Ganancia Bruta]]-Tabla_cocina[[#This Row],[Costo]]</f>
        <v>24</v>
      </c>
      <c r="M388" s="8">
        <f>Tabla_cocina[[#This Row],[Costo Unitario]]*Tabla_cocina[[#This Row],[Cantidad Ordenada]]</f>
        <v>34</v>
      </c>
      <c r="N388" s="13">
        <f>(Tabla_cocina[[#This Row],[Ganancia Neta]]/Tabla_cocina[[#This Row],[Costo]])</f>
        <v>0.70588235294117652</v>
      </c>
    </row>
    <row r="389" spans="1:14" hidden="1" x14ac:dyDescent="0.3">
      <c r="A389" s="2">
        <v>148</v>
      </c>
      <c r="B389" s="2">
        <v>10</v>
      </c>
      <c r="C389" s="3" t="s">
        <v>20</v>
      </c>
      <c r="D389" s="3" t="s">
        <v>97</v>
      </c>
      <c r="E389" s="4">
        <v>20</v>
      </c>
      <c r="F389" s="4">
        <v>34</v>
      </c>
      <c r="G389" s="2">
        <v>2</v>
      </c>
      <c r="H389" s="2">
        <v>57</v>
      </c>
      <c r="I389" s="3" t="s">
        <v>6</v>
      </c>
      <c r="J389" s="8">
        <f>Tabla_cocina[[#This Row],[Precio Unitario]]*Tabla_cocina[[#This Row],[Cantidad Ordenada]]</f>
        <v>68</v>
      </c>
      <c r="K389" s="8">
        <f>Tabla_cocina[[#This Row],[Total del Pedido]]</f>
        <v>68</v>
      </c>
      <c r="L389" s="8">
        <f>Tabla_cocina[[#This Row],[Ganancia Bruta]]-Tabla_cocina[[#This Row],[Costo]]</f>
        <v>28</v>
      </c>
      <c r="M389" s="8">
        <f>Tabla_cocina[[#This Row],[Costo Unitario]]*Tabla_cocina[[#This Row],[Cantidad Ordenada]]</f>
        <v>40</v>
      </c>
      <c r="N389" s="13">
        <f>(Tabla_cocina[[#This Row],[Ganancia Neta]]/Tabla_cocina[[#This Row],[Costo]])</f>
        <v>0.7</v>
      </c>
    </row>
    <row r="390" spans="1:14" hidden="1" x14ac:dyDescent="0.3">
      <c r="A390" s="2">
        <v>148</v>
      </c>
      <c r="B390" s="2">
        <v>10</v>
      </c>
      <c r="C390" s="3" t="s">
        <v>21</v>
      </c>
      <c r="D390" s="3" t="s">
        <v>98</v>
      </c>
      <c r="E390" s="4">
        <v>12</v>
      </c>
      <c r="F390" s="4">
        <v>20</v>
      </c>
      <c r="G390" s="2">
        <v>3</v>
      </c>
      <c r="H390" s="2">
        <v>46</v>
      </c>
      <c r="I390" s="3" t="s">
        <v>6</v>
      </c>
      <c r="J390" s="8">
        <f>Tabla_cocina[[#This Row],[Precio Unitario]]*Tabla_cocina[[#This Row],[Cantidad Ordenada]]</f>
        <v>60</v>
      </c>
      <c r="K390" s="8">
        <f>Tabla_cocina[[#This Row],[Total del Pedido]]</f>
        <v>60</v>
      </c>
      <c r="L390" s="8">
        <f>Tabla_cocina[[#This Row],[Ganancia Bruta]]-Tabla_cocina[[#This Row],[Costo]]</f>
        <v>24</v>
      </c>
      <c r="M390" s="8">
        <f>Tabla_cocina[[#This Row],[Costo Unitario]]*Tabla_cocina[[#This Row],[Cantidad Ordenada]]</f>
        <v>36</v>
      </c>
      <c r="N390" s="13">
        <f>(Tabla_cocina[[#This Row],[Ganancia Neta]]/Tabla_cocina[[#This Row],[Costo]])</f>
        <v>0.66666666666666663</v>
      </c>
    </row>
    <row r="391" spans="1:14" hidden="1" x14ac:dyDescent="0.3">
      <c r="A391" s="2">
        <v>148</v>
      </c>
      <c r="B391" s="2">
        <v>10</v>
      </c>
      <c r="C391" s="3" t="s">
        <v>25</v>
      </c>
      <c r="D391" s="3" t="s">
        <v>102</v>
      </c>
      <c r="E391" s="4">
        <v>15</v>
      </c>
      <c r="F391" s="4">
        <v>26</v>
      </c>
      <c r="G391" s="2">
        <v>1</v>
      </c>
      <c r="H391" s="2">
        <v>25</v>
      </c>
      <c r="I391" s="3" t="s">
        <v>6</v>
      </c>
      <c r="J391" s="8">
        <f>Tabla_cocina[[#This Row],[Precio Unitario]]*Tabla_cocina[[#This Row],[Cantidad Ordenada]]</f>
        <v>26</v>
      </c>
      <c r="K391" s="8">
        <f>Tabla_cocina[[#This Row],[Total del Pedido]]</f>
        <v>26</v>
      </c>
      <c r="L391" s="8">
        <f>Tabla_cocina[[#This Row],[Ganancia Bruta]]-Tabla_cocina[[#This Row],[Costo]]</f>
        <v>11</v>
      </c>
      <c r="M391" s="8">
        <f>Tabla_cocina[[#This Row],[Costo Unitario]]*Tabla_cocina[[#This Row],[Cantidad Ordenada]]</f>
        <v>15</v>
      </c>
      <c r="N391" s="13">
        <f>(Tabla_cocina[[#This Row],[Ganancia Neta]]/Tabla_cocina[[#This Row],[Costo]])</f>
        <v>0.73333333333333328</v>
      </c>
    </row>
    <row r="392" spans="1:14" hidden="1" x14ac:dyDescent="0.3">
      <c r="A392" s="2">
        <v>149</v>
      </c>
      <c r="B392" s="2">
        <v>18</v>
      </c>
      <c r="C392" s="3" t="s">
        <v>20</v>
      </c>
      <c r="D392" s="3" t="s">
        <v>97</v>
      </c>
      <c r="E392" s="4">
        <v>20</v>
      </c>
      <c r="F392" s="4">
        <v>34</v>
      </c>
      <c r="G392" s="2">
        <v>3</v>
      </c>
      <c r="H392" s="2">
        <v>28</v>
      </c>
      <c r="I392" s="3" t="s">
        <v>8</v>
      </c>
      <c r="J392" s="8">
        <f>Tabla_cocina[[#This Row],[Precio Unitario]]*Tabla_cocina[[#This Row],[Cantidad Ordenada]]</f>
        <v>102</v>
      </c>
      <c r="K392" s="8">
        <f>Tabla_cocina[[#This Row],[Total del Pedido]]</f>
        <v>102</v>
      </c>
      <c r="L392" s="8">
        <f>Tabla_cocina[[#This Row],[Ganancia Bruta]]-Tabla_cocina[[#This Row],[Costo]]</f>
        <v>42</v>
      </c>
      <c r="M392" s="8">
        <f>Tabla_cocina[[#This Row],[Costo Unitario]]*Tabla_cocina[[#This Row],[Cantidad Ordenada]]</f>
        <v>60</v>
      </c>
      <c r="N392" s="13">
        <f>(Tabla_cocina[[#This Row],[Ganancia Neta]]/Tabla_cocina[[#This Row],[Costo]])</f>
        <v>0.7</v>
      </c>
    </row>
    <row r="393" spans="1:14" hidden="1" x14ac:dyDescent="0.3">
      <c r="A393" s="2">
        <v>149</v>
      </c>
      <c r="B393" s="2">
        <v>18</v>
      </c>
      <c r="C393" s="3" t="s">
        <v>7</v>
      </c>
      <c r="D393" s="3" t="s">
        <v>85</v>
      </c>
      <c r="E393" s="4">
        <v>18</v>
      </c>
      <c r="F393" s="4">
        <v>30</v>
      </c>
      <c r="G393" s="2">
        <v>1</v>
      </c>
      <c r="H393" s="2">
        <v>38</v>
      </c>
      <c r="I393" s="3" t="s">
        <v>8</v>
      </c>
      <c r="J393" s="8">
        <f>Tabla_cocina[[#This Row],[Precio Unitario]]*Tabla_cocina[[#This Row],[Cantidad Ordenada]]</f>
        <v>30</v>
      </c>
      <c r="K393" s="8">
        <f>Tabla_cocina[[#This Row],[Total del Pedido]]</f>
        <v>30</v>
      </c>
      <c r="L393" s="8">
        <f>Tabla_cocina[[#This Row],[Ganancia Bruta]]-Tabla_cocina[[#This Row],[Costo]]</f>
        <v>12</v>
      </c>
      <c r="M393" s="8">
        <f>Tabla_cocina[[#This Row],[Costo Unitario]]*Tabla_cocina[[#This Row],[Cantidad Ordenada]]</f>
        <v>18</v>
      </c>
      <c r="N393" s="13">
        <f>(Tabla_cocina[[#This Row],[Ganancia Neta]]/Tabla_cocina[[#This Row],[Costo]])</f>
        <v>0.66666666666666663</v>
      </c>
    </row>
    <row r="394" spans="1:14" hidden="1" x14ac:dyDescent="0.3">
      <c r="A394" s="2">
        <v>149</v>
      </c>
      <c r="B394" s="2">
        <v>18</v>
      </c>
      <c r="C394" s="3" t="s">
        <v>24</v>
      </c>
      <c r="D394" s="3" t="s">
        <v>101</v>
      </c>
      <c r="E394" s="4">
        <v>10</v>
      </c>
      <c r="F394" s="4">
        <v>18</v>
      </c>
      <c r="G394" s="2">
        <v>2</v>
      </c>
      <c r="H394" s="2">
        <v>25</v>
      </c>
      <c r="I394" s="3" t="s">
        <v>6</v>
      </c>
      <c r="J394" s="8">
        <f>Tabla_cocina[[#This Row],[Precio Unitario]]*Tabla_cocina[[#This Row],[Cantidad Ordenada]]</f>
        <v>36</v>
      </c>
      <c r="K394" s="8">
        <f>Tabla_cocina[[#This Row],[Total del Pedido]]</f>
        <v>36</v>
      </c>
      <c r="L394" s="8">
        <f>Tabla_cocina[[#This Row],[Ganancia Bruta]]-Tabla_cocina[[#This Row],[Costo]]</f>
        <v>16</v>
      </c>
      <c r="M394" s="8">
        <f>Tabla_cocina[[#This Row],[Costo Unitario]]*Tabla_cocina[[#This Row],[Cantidad Ordenada]]</f>
        <v>20</v>
      </c>
      <c r="N394" s="13">
        <f>(Tabla_cocina[[#This Row],[Ganancia Neta]]/Tabla_cocina[[#This Row],[Costo]])</f>
        <v>0.8</v>
      </c>
    </row>
    <row r="395" spans="1:14" hidden="1" x14ac:dyDescent="0.3">
      <c r="A395" s="2">
        <v>149</v>
      </c>
      <c r="B395" s="2">
        <v>18</v>
      </c>
      <c r="C395" s="3" t="s">
        <v>13</v>
      </c>
      <c r="D395" s="3" t="s">
        <v>90</v>
      </c>
      <c r="E395" s="4">
        <v>17</v>
      </c>
      <c r="F395" s="4">
        <v>29</v>
      </c>
      <c r="G395" s="2">
        <v>2</v>
      </c>
      <c r="H395" s="2">
        <v>48</v>
      </c>
      <c r="I395" s="3" t="s">
        <v>8</v>
      </c>
      <c r="J395" s="8">
        <f>Tabla_cocina[[#This Row],[Precio Unitario]]*Tabla_cocina[[#This Row],[Cantidad Ordenada]]</f>
        <v>58</v>
      </c>
      <c r="K395" s="8">
        <f>Tabla_cocina[[#This Row],[Total del Pedido]]</f>
        <v>58</v>
      </c>
      <c r="L395" s="8">
        <f>Tabla_cocina[[#This Row],[Ganancia Bruta]]-Tabla_cocina[[#This Row],[Costo]]</f>
        <v>24</v>
      </c>
      <c r="M395" s="8">
        <f>Tabla_cocina[[#This Row],[Costo Unitario]]*Tabla_cocina[[#This Row],[Cantidad Ordenada]]</f>
        <v>34</v>
      </c>
      <c r="N395" s="13">
        <f>(Tabla_cocina[[#This Row],[Ganancia Neta]]/Tabla_cocina[[#This Row],[Costo]])</f>
        <v>0.70588235294117652</v>
      </c>
    </row>
    <row r="396" spans="1:14" hidden="1" x14ac:dyDescent="0.3">
      <c r="A396" s="2">
        <v>150</v>
      </c>
      <c r="B396" s="2">
        <v>18</v>
      </c>
      <c r="C396" s="3" t="s">
        <v>19</v>
      </c>
      <c r="D396" s="3" t="s">
        <v>96</v>
      </c>
      <c r="E396" s="4">
        <v>13</v>
      </c>
      <c r="F396" s="4">
        <v>22</v>
      </c>
      <c r="G396" s="2">
        <v>2</v>
      </c>
      <c r="H396" s="2">
        <v>19</v>
      </c>
      <c r="I396" s="3" t="s">
        <v>6</v>
      </c>
      <c r="J396" s="8">
        <f>Tabla_cocina[[#This Row],[Precio Unitario]]*Tabla_cocina[[#This Row],[Cantidad Ordenada]]</f>
        <v>44</v>
      </c>
      <c r="K396" s="8">
        <f>Tabla_cocina[[#This Row],[Total del Pedido]]</f>
        <v>44</v>
      </c>
      <c r="L396" s="8">
        <f>Tabla_cocina[[#This Row],[Ganancia Bruta]]-Tabla_cocina[[#This Row],[Costo]]</f>
        <v>18</v>
      </c>
      <c r="M396" s="8">
        <f>Tabla_cocina[[#This Row],[Costo Unitario]]*Tabla_cocina[[#This Row],[Cantidad Ordenada]]</f>
        <v>26</v>
      </c>
      <c r="N396" s="13">
        <f>(Tabla_cocina[[#This Row],[Ganancia Neta]]/Tabla_cocina[[#This Row],[Costo]])</f>
        <v>0.69230769230769229</v>
      </c>
    </row>
    <row r="397" spans="1:14" hidden="1" x14ac:dyDescent="0.3">
      <c r="A397" s="2">
        <v>150</v>
      </c>
      <c r="B397" s="2">
        <v>18</v>
      </c>
      <c r="C397" s="3" t="s">
        <v>14</v>
      </c>
      <c r="D397" s="3" t="s">
        <v>91</v>
      </c>
      <c r="E397" s="4">
        <v>20</v>
      </c>
      <c r="F397" s="4">
        <v>33</v>
      </c>
      <c r="G397" s="2">
        <v>2</v>
      </c>
      <c r="H397" s="2">
        <v>57</v>
      </c>
      <c r="I397" s="3" t="s">
        <v>8</v>
      </c>
      <c r="J397" s="8">
        <f>Tabla_cocina[[#This Row],[Precio Unitario]]*Tabla_cocina[[#This Row],[Cantidad Ordenada]]</f>
        <v>66</v>
      </c>
      <c r="K397" s="8">
        <f>Tabla_cocina[[#This Row],[Total del Pedido]]</f>
        <v>66</v>
      </c>
      <c r="L397" s="8">
        <f>Tabla_cocina[[#This Row],[Ganancia Bruta]]-Tabla_cocina[[#This Row],[Costo]]</f>
        <v>26</v>
      </c>
      <c r="M397" s="8">
        <f>Tabla_cocina[[#This Row],[Costo Unitario]]*Tabla_cocina[[#This Row],[Cantidad Ordenada]]</f>
        <v>40</v>
      </c>
      <c r="N397" s="13">
        <f>(Tabla_cocina[[#This Row],[Ganancia Neta]]/Tabla_cocina[[#This Row],[Costo]])</f>
        <v>0.65</v>
      </c>
    </row>
    <row r="398" spans="1:14" hidden="1" x14ac:dyDescent="0.3">
      <c r="A398" s="2">
        <v>150</v>
      </c>
      <c r="B398" s="2">
        <v>18</v>
      </c>
      <c r="C398" s="3" t="s">
        <v>21</v>
      </c>
      <c r="D398" s="3" t="s">
        <v>98</v>
      </c>
      <c r="E398" s="4">
        <v>12</v>
      </c>
      <c r="F398" s="4">
        <v>20</v>
      </c>
      <c r="G398" s="2">
        <v>2</v>
      </c>
      <c r="H398" s="2">
        <v>30</v>
      </c>
      <c r="I398" s="3" t="s">
        <v>8</v>
      </c>
      <c r="J398" s="8">
        <f>Tabla_cocina[[#This Row],[Precio Unitario]]*Tabla_cocina[[#This Row],[Cantidad Ordenada]]</f>
        <v>40</v>
      </c>
      <c r="K398" s="8">
        <f>Tabla_cocina[[#This Row],[Total del Pedido]]</f>
        <v>40</v>
      </c>
      <c r="L398" s="8">
        <f>Tabla_cocina[[#This Row],[Ganancia Bruta]]-Tabla_cocina[[#This Row],[Costo]]</f>
        <v>16</v>
      </c>
      <c r="M398" s="8">
        <f>Tabla_cocina[[#This Row],[Costo Unitario]]*Tabla_cocina[[#This Row],[Cantidad Ordenada]]</f>
        <v>24</v>
      </c>
      <c r="N398" s="13">
        <f>(Tabla_cocina[[#This Row],[Ganancia Neta]]/Tabla_cocina[[#This Row],[Costo]])</f>
        <v>0.66666666666666663</v>
      </c>
    </row>
    <row r="399" spans="1:14" hidden="1" x14ac:dyDescent="0.3">
      <c r="A399" s="2">
        <v>151</v>
      </c>
      <c r="B399" s="2">
        <v>6</v>
      </c>
      <c r="C399" s="3" t="s">
        <v>22</v>
      </c>
      <c r="D399" s="3" t="s">
        <v>99</v>
      </c>
      <c r="E399" s="4">
        <v>14</v>
      </c>
      <c r="F399" s="4">
        <v>23</v>
      </c>
      <c r="G399" s="2">
        <v>3</v>
      </c>
      <c r="H399" s="2">
        <v>13</v>
      </c>
      <c r="I399" s="3" t="s">
        <v>6</v>
      </c>
      <c r="J399" s="8">
        <f>Tabla_cocina[[#This Row],[Precio Unitario]]*Tabla_cocina[[#This Row],[Cantidad Ordenada]]</f>
        <v>69</v>
      </c>
      <c r="K399" s="8">
        <f>Tabla_cocina[[#This Row],[Total del Pedido]]</f>
        <v>69</v>
      </c>
      <c r="L399" s="8">
        <f>Tabla_cocina[[#This Row],[Ganancia Bruta]]-Tabla_cocina[[#This Row],[Costo]]</f>
        <v>27</v>
      </c>
      <c r="M399" s="8">
        <f>Tabla_cocina[[#This Row],[Costo Unitario]]*Tabla_cocina[[#This Row],[Cantidad Ordenada]]</f>
        <v>42</v>
      </c>
      <c r="N399" s="13">
        <f>(Tabla_cocina[[#This Row],[Ganancia Neta]]/Tabla_cocina[[#This Row],[Costo]])</f>
        <v>0.6428571428571429</v>
      </c>
    </row>
    <row r="400" spans="1:14" hidden="1" x14ac:dyDescent="0.3">
      <c r="A400" s="2">
        <v>151</v>
      </c>
      <c r="B400" s="2">
        <v>6</v>
      </c>
      <c r="C400" s="3" t="s">
        <v>23</v>
      </c>
      <c r="D400" s="3" t="s">
        <v>100</v>
      </c>
      <c r="E400" s="4">
        <v>13</v>
      </c>
      <c r="F400" s="4">
        <v>21</v>
      </c>
      <c r="G400" s="2">
        <v>3</v>
      </c>
      <c r="H400" s="2">
        <v>6</v>
      </c>
      <c r="I400" s="3" t="s">
        <v>6</v>
      </c>
      <c r="J400" s="8">
        <f>Tabla_cocina[[#This Row],[Precio Unitario]]*Tabla_cocina[[#This Row],[Cantidad Ordenada]]</f>
        <v>63</v>
      </c>
      <c r="K400" s="8">
        <f>Tabla_cocina[[#This Row],[Total del Pedido]]</f>
        <v>63</v>
      </c>
      <c r="L400" s="8">
        <f>Tabla_cocina[[#This Row],[Ganancia Bruta]]-Tabla_cocina[[#This Row],[Costo]]</f>
        <v>24</v>
      </c>
      <c r="M400" s="8">
        <f>Tabla_cocina[[#This Row],[Costo Unitario]]*Tabla_cocina[[#This Row],[Cantidad Ordenada]]</f>
        <v>39</v>
      </c>
      <c r="N400" s="13">
        <f>(Tabla_cocina[[#This Row],[Ganancia Neta]]/Tabla_cocina[[#This Row],[Costo]])</f>
        <v>0.61538461538461542</v>
      </c>
    </row>
    <row r="401" spans="1:14" hidden="1" x14ac:dyDescent="0.3">
      <c r="A401" s="2">
        <v>152</v>
      </c>
      <c r="B401" s="2">
        <v>5</v>
      </c>
      <c r="C401" s="3" t="s">
        <v>15</v>
      </c>
      <c r="D401" s="3" t="s">
        <v>92</v>
      </c>
      <c r="E401" s="4">
        <v>16</v>
      </c>
      <c r="F401" s="4">
        <v>28</v>
      </c>
      <c r="G401" s="2">
        <v>2</v>
      </c>
      <c r="H401" s="2">
        <v>12</v>
      </c>
      <c r="I401" s="3" t="s">
        <v>6</v>
      </c>
      <c r="J401" s="8">
        <f>Tabla_cocina[[#This Row],[Precio Unitario]]*Tabla_cocina[[#This Row],[Cantidad Ordenada]]</f>
        <v>56</v>
      </c>
      <c r="K401" s="8">
        <f>Tabla_cocina[[#This Row],[Total del Pedido]]</f>
        <v>56</v>
      </c>
      <c r="L401" s="8">
        <f>Tabla_cocina[[#This Row],[Ganancia Bruta]]-Tabla_cocina[[#This Row],[Costo]]</f>
        <v>24</v>
      </c>
      <c r="M401" s="8">
        <f>Tabla_cocina[[#This Row],[Costo Unitario]]*Tabla_cocina[[#This Row],[Cantidad Ordenada]]</f>
        <v>32</v>
      </c>
      <c r="N401" s="13">
        <f>(Tabla_cocina[[#This Row],[Ganancia Neta]]/Tabla_cocina[[#This Row],[Costo]])</f>
        <v>0.75</v>
      </c>
    </row>
    <row r="402" spans="1:14" hidden="1" x14ac:dyDescent="0.3">
      <c r="A402" s="2">
        <v>153</v>
      </c>
      <c r="B402" s="2">
        <v>10</v>
      </c>
      <c r="C402" s="3" t="s">
        <v>14</v>
      </c>
      <c r="D402" s="3" t="s">
        <v>91</v>
      </c>
      <c r="E402" s="4">
        <v>20</v>
      </c>
      <c r="F402" s="4">
        <v>33</v>
      </c>
      <c r="G402" s="2">
        <v>3</v>
      </c>
      <c r="H402" s="2">
        <v>10</v>
      </c>
      <c r="I402" s="3" t="s">
        <v>8</v>
      </c>
      <c r="J402" s="8">
        <f>Tabla_cocina[[#This Row],[Precio Unitario]]*Tabla_cocina[[#This Row],[Cantidad Ordenada]]</f>
        <v>99</v>
      </c>
      <c r="K402" s="8">
        <f>Tabla_cocina[[#This Row],[Total del Pedido]]</f>
        <v>99</v>
      </c>
      <c r="L402" s="8">
        <f>Tabla_cocina[[#This Row],[Ganancia Bruta]]-Tabla_cocina[[#This Row],[Costo]]</f>
        <v>39</v>
      </c>
      <c r="M402" s="8">
        <f>Tabla_cocina[[#This Row],[Costo Unitario]]*Tabla_cocina[[#This Row],[Cantidad Ordenada]]</f>
        <v>60</v>
      </c>
      <c r="N402" s="13">
        <f>(Tabla_cocina[[#This Row],[Ganancia Neta]]/Tabla_cocina[[#This Row],[Costo]])</f>
        <v>0.65</v>
      </c>
    </row>
    <row r="403" spans="1:14" hidden="1" x14ac:dyDescent="0.3">
      <c r="A403" s="2">
        <v>153</v>
      </c>
      <c r="B403" s="2">
        <v>10</v>
      </c>
      <c r="C403" s="3" t="s">
        <v>5</v>
      </c>
      <c r="D403" s="3" t="s">
        <v>84</v>
      </c>
      <c r="E403" s="4">
        <v>14</v>
      </c>
      <c r="F403" s="4">
        <v>24</v>
      </c>
      <c r="G403" s="2">
        <v>1</v>
      </c>
      <c r="H403" s="2">
        <v>53</v>
      </c>
      <c r="I403" s="3" t="s">
        <v>8</v>
      </c>
      <c r="J403" s="8">
        <f>Tabla_cocina[[#This Row],[Precio Unitario]]*Tabla_cocina[[#This Row],[Cantidad Ordenada]]</f>
        <v>24</v>
      </c>
      <c r="K403" s="8">
        <f>Tabla_cocina[[#This Row],[Total del Pedido]]</f>
        <v>24</v>
      </c>
      <c r="L403" s="8">
        <f>Tabla_cocina[[#This Row],[Ganancia Bruta]]-Tabla_cocina[[#This Row],[Costo]]</f>
        <v>10</v>
      </c>
      <c r="M403" s="8">
        <f>Tabla_cocina[[#This Row],[Costo Unitario]]*Tabla_cocina[[#This Row],[Cantidad Ordenada]]</f>
        <v>14</v>
      </c>
      <c r="N403" s="13">
        <f>(Tabla_cocina[[#This Row],[Ganancia Neta]]/Tabla_cocina[[#This Row],[Costo]])</f>
        <v>0.7142857142857143</v>
      </c>
    </row>
    <row r="404" spans="1:14" hidden="1" x14ac:dyDescent="0.3">
      <c r="A404" s="2">
        <v>153</v>
      </c>
      <c r="B404" s="2">
        <v>10</v>
      </c>
      <c r="C404" s="3" t="s">
        <v>11</v>
      </c>
      <c r="D404" s="3" t="s">
        <v>88</v>
      </c>
      <c r="E404" s="4">
        <v>25</v>
      </c>
      <c r="F404" s="4">
        <v>40</v>
      </c>
      <c r="G404" s="2">
        <v>2</v>
      </c>
      <c r="H404" s="2">
        <v>26</v>
      </c>
      <c r="I404" s="3" t="s">
        <v>6</v>
      </c>
      <c r="J404" s="8">
        <f>Tabla_cocina[[#This Row],[Precio Unitario]]*Tabla_cocina[[#This Row],[Cantidad Ordenada]]</f>
        <v>80</v>
      </c>
      <c r="K404" s="8">
        <f>Tabla_cocina[[#This Row],[Total del Pedido]]</f>
        <v>80</v>
      </c>
      <c r="L404" s="8">
        <f>Tabla_cocina[[#This Row],[Ganancia Bruta]]-Tabla_cocina[[#This Row],[Costo]]</f>
        <v>30</v>
      </c>
      <c r="M404" s="8">
        <f>Tabla_cocina[[#This Row],[Costo Unitario]]*Tabla_cocina[[#This Row],[Cantidad Ordenada]]</f>
        <v>50</v>
      </c>
      <c r="N404" s="13">
        <f>(Tabla_cocina[[#This Row],[Ganancia Neta]]/Tabla_cocina[[#This Row],[Costo]])</f>
        <v>0.6</v>
      </c>
    </row>
    <row r="405" spans="1:14" hidden="1" x14ac:dyDescent="0.3">
      <c r="A405" s="2">
        <v>154</v>
      </c>
      <c r="B405" s="2">
        <v>11</v>
      </c>
      <c r="C405" s="3" t="s">
        <v>12</v>
      </c>
      <c r="D405" s="3" t="s">
        <v>89</v>
      </c>
      <c r="E405" s="4">
        <v>22</v>
      </c>
      <c r="F405" s="4">
        <v>36</v>
      </c>
      <c r="G405" s="2">
        <v>3</v>
      </c>
      <c r="H405" s="2">
        <v>52</v>
      </c>
      <c r="I405" s="3" t="s">
        <v>6</v>
      </c>
      <c r="J405" s="8">
        <f>Tabla_cocina[[#This Row],[Precio Unitario]]*Tabla_cocina[[#This Row],[Cantidad Ordenada]]</f>
        <v>108</v>
      </c>
      <c r="K405" s="8">
        <f>Tabla_cocina[[#This Row],[Total del Pedido]]</f>
        <v>108</v>
      </c>
      <c r="L405" s="8">
        <f>Tabla_cocina[[#This Row],[Ganancia Bruta]]-Tabla_cocina[[#This Row],[Costo]]</f>
        <v>42</v>
      </c>
      <c r="M405" s="8">
        <f>Tabla_cocina[[#This Row],[Costo Unitario]]*Tabla_cocina[[#This Row],[Cantidad Ordenada]]</f>
        <v>66</v>
      </c>
      <c r="N405" s="13">
        <f>(Tabla_cocina[[#This Row],[Ganancia Neta]]/Tabla_cocina[[#This Row],[Costo]])</f>
        <v>0.63636363636363635</v>
      </c>
    </row>
    <row r="406" spans="1:14" hidden="1" x14ac:dyDescent="0.3">
      <c r="A406" s="2">
        <v>154</v>
      </c>
      <c r="B406" s="2">
        <v>11</v>
      </c>
      <c r="C406" s="3" t="s">
        <v>24</v>
      </c>
      <c r="D406" s="3" t="s">
        <v>101</v>
      </c>
      <c r="E406" s="4">
        <v>10</v>
      </c>
      <c r="F406" s="4">
        <v>18</v>
      </c>
      <c r="G406" s="2">
        <v>2</v>
      </c>
      <c r="H406" s="2">
        <v>30</v>
      </c>
      <c r="I406" s="3" t="s">
        <v>6</v>
      </c>
      <c r="J406" s="8">
        <f>Tabla_cocina[[#This Row],[Precio Unitario]]*Tabla_cocina[[#This Row],[Cantidad Ordenada]]</f>
        <v>36</v>
      </c>
      <c r="K406" s="8">
        <f>Tabla_cocina[[#This Row],[Total del Pedido]]</f>
        <v>36</v>
      </c>
      <c r="L406" s="8">
        <f>Tabla_cocina[[#This Row],[Ganancia Bruta]]-Tabla_cocina[[#This Row],[Costo]]</f>
        <v>16</v>
      </c>
      <c r="M406" s="8">
        <f>Tabla_cocina[[#This Row],[Costo Unitario]]*Tabla_cocina[[#This Row],[Cantidad Ordenada]]</f>
        <v>20</v>
      </c>
      <c r="N406" s="13">
        <f>(Tabla_cocina[[#This Row],[Ganancia Neta]]/Tabla_cocina[[#This Row],[Costo]])</f>
        <v>0.8</v>
      </c>
    </row>
    <row r="407" spans="1:14" hidden="1" x14ac:dyDescent="0.3">
      <c r="A407" s="2">
        <v>155</v>
      </c>
      <c r="B407" s="2">
        <v>7</v>
      </c>
      <c r="C407" s="3" t="s">
        <v>10</v>
      </c>
      <c r="D407" s="3" t="s">
        <v>87</v>
      </c>
      <c r="E407" s="4">
        <v>16</v>
      </c>
      <c r="F407" s="4">
        <v>27</v>
      </c>
      <c r="G407" s="2">
        <v>2</v>
      </c>
      <c r="H407" s="2">
        <v>24</v>
      </c>
      <c r="I407" s="3" t="s">
        <v>8</v>
      </c>
      <c r="J407" s="8">
        <f>Tabla_cocina[[#This Row],[Precio Unitario]]*Tabla_cocina[[#This Row],[Cantidad Ordenada]]</f>
        <v>54</v>
      </c>
      <c r="K407" s="8">
        <f>Tabla_cocina[[#This Row],[Total del Pedido]]</f>
        <v>54</v>
      </c>
      <c r="L407" s="8">
        <f>Tabla_cocina[[#This Row],[Ganancia Bruta]]-Tabla_cocina[[#This Row],[Costo]]</f>
        <v>22</v>
      </c>
      <c r="M407" s="8">
        <f>Tabla_cocina[[#This Row],[Costo Unitario]]*Tabla_cocina[[#This Row],[Cantidad Ordenada]]</f>
        <v>32</v>
      </c>
      <c r="N407" s="13">
        <f>(Tabla_cocina[[#This Row],[Ganancia Neta]]/Tabla_cocina[[#This Row],[Costo]])</f>
        <v>0.6875</v>
      </c>
    </row>
    <row r="408" spans="1:14" hidden="1" x14ac:dyDescent="0.3">
      <c r="A408" s="2">
        <v>155</v>
      </c>
      <c r="B408" s="2">
        <v>7</v>
      </c>
      <c r="C408" s="3" t="s">
        <v>9</v>
      </c>
      <c r="D408" s="3" t="s">
        <v>86</v>
      </c>
      <c r="E408" s="4">
        <v>19</v>
      </c>
      <c r="F408" s="4">
        <v>31</v>
      </c>
      <c r="G408" s="2">
        <v>2</v>
      </c>
      <c r="H408" s="2">
        <v>43</v>
      </c>
      <c r="I408" s="3" t="s">
        <v>6</v>
      </c>
      <c r="J408" s="8">
        <f>Tabla_cocina[[#This Row],[Precio Unitario]]*Tabla_cocina[[#This Row],[Cantidad Ordenada]]</f>
        <v>62</v>
      </c>
      <c r="K408" s="8">
        <f>Tabla_cocina[[#This Row],[Total del Pedido]]</f>
        <v>62</v>
      </c>
      <c r="L408" s="8">
        <f>Tabla_cocina[[#This Row],[Ganancia Bruta]]-Tabla_cocina[[#This Row],[Costo]]</f>
        <v>24</v>
      </c>
      <c r="M408" s="8">
        <f>Tabla_cocina[[#This Row],[Costo Unitario]]*Tabla_cocina[[#This Row],[Cantidad Ordenada]]</f>
        <v>38</v>
      </c>
      <c r="N408" s="13">
        <f>(Tabla_cocina[[#This Row],[Ganancia Neta]]/Tabla_cocina[[#This Row],[Costo]])</f>
        <v>0.63157894736842102</v>
      </c>
    </row>
    <row r="409" spans="1:14" hidden="1" x14ac:dyDescent="0.3">
      <c r="A409" s="2">
        <v>155</v>
      </c>
      <c r="B409" s="2">
        <v>7</v>
      </c>
      <c r="C409" s="3" t="s">
        <v>21</v>
      </c>
      <c r="D409" s="3" t="s">
        <v>98</v>
      </c>
      <c r="E409" s="4">
        <v>12</v>
      </c>
      <c r="F409" s="4">
        <v>20</v>
      </c>
      <c r="G409" s="2">
        <v>1</v>
      </c>
      <c r="H409" s="2">
        <v>33</v>
      </c>
      <c r="I409" s="3" t="s">
        <v>8</v>
      </c>
      <c r="J409" s="8">
        <f>Tabla_cocina[[#This Row],[Precio Unitario]]*Tabla_cocina[[#This Row],[Cantidad Ordenada]]</f>
        <v>20</v>
      </c>
      <c r="K409" s="8">
        <f>Tabla_cocina[[#This Row],[Total del Pedido]]</f>
        <v>20</v>
      </c>
      <c r="L409" s="8">
        <f>Tabla_cocina[[#This Row],[Ganancia Bruta]]-Tabla_cocina[[#This Row],[Costo]]</f>
        <v>8</v>
      </c>
      <c r="M409" s="8">
        <f>Tabla_cocina[[#This Row],[Costo Unitario]]*Tabla_cocina[[#This Row],[Cantidad Ordenada]]</f>
        <v>12</v>
      </c>
      <c r="N409" s="13">
        <f>(Tabla_cocina[[#This Row],[Ganancia Neta]]/Tabla_cocina[[#This Row],[Costo]])</f>
        <v>0.66666666666666663</v>
      </c>
    </row>
    <row r="410" spans="1:14" hidden="1" x14ac:dyDescent="0.3">
      <c r="A410" s="2">
        <v>156</v>
      </c>
      <c r="B410" s="2">
        <v>6</v>
      </c>
      <c r="C410" s="3" t="s">
        <v>15</v>
      </c>
      <c r="D410" s="3" t="s">
        <v>92</v>
      </c>
      <c r="E410" s="4">
        <v>16</v>
      </c>
      <c r="F410" s="4">
        <v>28</v>
      </c>
      <c r="G410" s="2">
        <v>2</v>
      </c>
      <c r="H410" s="2">
        <v>6</v>
      </c>
      <c r="I410" s="3" t="s">
        <v>6</v>
      </c>
      <c r="J410" s="8">
        <f>Tabla_cocina[[#This Row],[Precio Unitario]]*Tabla_cocina[[#This Row],[Cantidad Ordenada]]</f>
        <v>56</v>
      </c>
      <c r="K410" s="8">
        <f>Tabla_cocina[[#This Row],[Total del Pedido]]</f>
        <v>56</v>
      </c>
      <c r="L410" s="8">
        <f>Tabla_cocina[[#This Row],[Ganancia Bruta]]-Tabla_cocina[[#This Row],[Costo]]</f>
        <v>24</v>
      </c>
      <c r="M410" s="8">
        <f>Tabla_cocina[[#This Row],[Costo Unitario]]*Tabla_cocina[[#This Row],[Cantidad Ordenada]]</f>
        <v>32</v>
      </c>
      <c r="N410" s="13">
        <f>(Tabla_cocina[[#This Row],[Ganancia Neta]]/Tabla_cocina[[#This Row],[Costo]])</f>
        <v>0.75</v>
      </c>
    </row>
    <row r="411" spans="1:14" hidden="1" x14ac:dyDescent="0.3">
      <c r="A411" s="2">
        <v>157</v>
      </c>
      <c r="B411" s="2">
        <v>13</v>
      </c>
      <c r="C411" s="3" t="s">
        <v>26</v>
      </c>
      <c r="D411" s="3" t="s">
        <v>103</v>
      </c>
      <c r="E411" s="4">
        <v>15</v>
      </c>
      <c r="F411" s="4">
        <v>25</v>
      </c>
      <c r="G411" s="2">
        <v>3</v>
      </c>
      <c r="H411" s="2">
        <v>48</v>
      </c>
      <c r="I411" s="3" t="s">
        <v>8</v>
      </c>
      <c r="J411" s="8">
        <f>Tabla_cocina[[#This Row],[Precio Unitario]]*Tabla_cocina[[#This Row],[Cantidad Ordenada]]</f>
        <v>75</v>
      </c>
      <c r="K411" s="8">
        <f>Tabla_cocina[[#This Row],[Total del Pedido]]</f>
        <v>75</v>
      </c>
      <c r="L411" s="8">
        <f>Tabla_cocina[[#This Row],[Ganancia Bruta]]-Tabla_cocina[[#This Row],[Costo]]</f>
        <v>30</v>
      </c>
      <c r="M411" s="8">
        <f>Tabla_cocina[[#This Row],[Costo Unitario]]*Tabla_cocina[[#This Row],[Cantidad Ordenada]]</f>
        <v>45</v>
      </c>
      <c r="N411" s="13">
        <f>(Tabla_cocina[[#This Row],[Ganancia Neta]]/Tabla_cocina[[#This Row],[Costo]])</f>
        <v>0.66666666666666663</v>
      </c>
    </row>
    <row r="412" spans="1:14" hidden="1" x14ac:dyDescent="0.3">
      <c r="A412" s="2">
        <v>157</v>
      </c>
      <c r="B412" s="2">
        <v>13</v>
      </c>
      <c r="C412" s="3" t="s">
        <v>15</v>
      </c>
      <c r="D412" s="3" t="s">
        <v>92</v>
      </c>
      <c r="E412" s="4">
        <v>16</v>
      </c>
      <c r="F412" s="4">
        <v>28</v>
      </c>
      <c r="G412" s="2">
        <v>1</v>
      </c>
      <c r="H412" s="2">
        <v>54</v>
      </c>
      <c r="I412" s="3" t="s">
        <v>8</v>
      </c>
      <c r="J412" s="8">
        <f>Tabla_cocina[[#This Row],[Precio Unitario]]*Tabla_cocina[[#This Row],[Cantidad Ordenada]]</f>
        <v>28</v>
      </c>
      <c r="K412" s="8">
        <f>Tabla_cocina[[#This Row],[Total del Pedido]]</f>
        <v>28</v>
      </c>
      <c r="L412" s="8">
        <f>Tabla_cocina[[#This Row],[Ganancia Bruta]]-Tabla_cocina[[#This Row],[Costo]]</f>
        <v>12</v>
      </c>
      <c r="M412" s="8">
        <f>Tabla_cocina[[#This Row],[Costo Unitario]]*Tabla_cocina[[#This Row],[Cantidad Ordenada]]</f>
        <v>16</v>
      </c>
      <c r="N412" s="13">
        <f>(Tabla_cocina[[#This Row],[Ganancia Neta]]/Tabla_cocina[[#This Row],[Costo]])</f>
        <v>0.75</v>
      </c>
    </row>
    <row r="413" spans="1:14" hidden="1" x14ac:dyDescent="0.3">
      <c r="A413" s="2">
        <v>157</v>
      </c>
      <c r="B413" s="2">
        <v>13</v>
      </c>
      <c r="C413" s="3" t="s">
        <v>7</v>
      </c>
      <c r="D413" s="3" t="s">
        <v>85</v>
      </c>
      <c r="E413" s="4">
        <v>18</v>
      </c>
      <c r="F413" s="4">
        <v>30</v>
      </c>
      <c r="G413" s="2">
        <v>2</v>
      </c>
      <c r="H413" s="2">
        <v>27</v>
      </c>
      <c r="I413" s="3" t="s">
        <v>6</v>
      </c>
      <c r="J413" s="8">
        <f>Tabla_cocina[[#This Row],[Precio Unitario]]*Tabla_cocina[[#This Row],[Cantidad Ordenada]]</f>
        <v>60</v>
      </c>
      <c r="K413" s="8">
        <f>Tabla_cocina[[#This Row],[Total del Pedido]]</f>
        <v>60</v>
      </c>
      <c r="L413" s="8">
        <f>Tabla_cocina[[#This Row],[Ganancia Bruta]]-Tabla_cocina[[#This Row],[Costo]]</f>
        <v>24</v>
      </c>
      <c r="M413" s="8">
        <f>Tabla_cocina[[#This Row],[Costo Unitario]]*Tabla_cocina[[#This Row],[Cantidad Ordenada]]</f>
        <v>36</v>
      </c>
      <c r="N413" s="13">
        <f>(Tabla_cocina[[#This Row],[Ganancia Neta]]/Tabla_cocina[[#This Row],[Costo]])</f>
        <v>0.66666666666666663</v>
      </c>
    </row>
    <row r="414" spans="1:14" hidden="1" x14ac:dyDescent="0.3">
      <c r="A414" s="2">
        <v>157</v>
      </c>
      <c r="B414" s="2">
        <v>13</v>
      </c>
      <c r="C414" s="3" t="s">
        <v>12</v>
      </c>
      <c r="D414" s="3" t="s">
        <v>89</v>
      </c>
      <c r="E414" s="4">
        <v>22</v>
      </c>
      <c r="F414" s="4">
        <v>36</v>
      </c>
      <c r="G414" s="2">
        <v>3</v>
      </c>
      <c r="H414" s="2">
        <v>21</v>
      </c>
      <c r="I414" s="3" t="s">
        <v>6</v>
      </c>
      <c r="J414" s="8">
        <f>Tabla_cocina[[#This Row],[Precio Unitario]]*Tabla_cocina[[#This Row],[Cantidad Ordenada]]</f>
        <v>108</v>
      </c>
      <c r="K414" s="8">
        <f>Tabla_cocina[[#This Row],[Total del Pedido]]</f>
        <v>108</v>
      </c>
      <c r="L414" s="8">
        <f>Tabla_cocina[[#This Row],[Ganancia Bruta]]-Tabla_cocina[[#This Row],[Costo]]</f>
        <v>42</v>
      </c>
      <c r="M414" s="8">
        <f>Tabla_cocina[[#This Row],[Costo Unitario]]*Tabla_cocina[[#This Row],[Cantidad Ordenada]]</f>
        <v>66</v>
      </c>
      <c r="N414" s="13">
        <f>(Tabla_cocina[[#This Row],[Ganancia Neta]]/Tabla_cocina[[#This Row],[Costo]])</f>
        <v>0.63636363636363635</v>
      </c>
    </row>
    <row r="415" spans="1:14" hidden="1" x14ac:dyDescent="0.3">
      <c r="A415" s="2">
        <v>158</v>
      </c>
      <c r="B415" s="2">
        <v>5</v>
      </c>
      <c r="C415" s="3" t="s">
        <v>16</v>
      </c>
      <c r="D415" s="3" t="s">
        <v>93</v>
      </c>
      <c r="E415" s="4">
        <v>11</v>
      </c>
      <c r="F415" s="4">
        <v>19</v>
      </c>
      <c r="G415" s="2">
        <v>1</v>
      </c>
      <c r="H415" s="2">
        <v>57</v>
      </c>
      <c r="I415" s="3" t="s">
        <v>6</v>
      </c>
      <c r="J415" s="8">
        <f>Tabla_cocina[[#This Row],[Precio Unitario]]*Tabla_cocina[[#This Row],[Cantidad Ordenada]]</f>
        <v>19</v>
      </c>
      <c r="K415" s="8">
        <f>Tabla_cocina[[#This Row],[Total del Pedido]]</f>
        <v>19</v>
      </c>
      <c r="L415" s="8">
        <f>Tabla_cocina[[#This Row],[Ganancia Bruta]]-Tabla_cocina[[#This Row],[Costo]]</f>
        <v>8</v>
      </c>
      <c r="M415" s="8">
        <f>Tabla_cocina[[#This Row],[Costo Unitario]]*Tabla_cocina[[#This Row],[Cantidad Ordenada]]</f>
        <v>11</v>
      </c>
      <c r="N415" s="13">
        <f>(Tabla_cocina[[#This Row],[Ganancia Neta]]/Tabla_cocina[[#This Row],[Costo]])</f>
        <v>0.72727272727272729</v>
      </c>
    </row>
    <row r="416" spans="1:14" hidden="1" x14ac:dyDescent="0.3">
      <c r="A416" s="2">
        <v>158</v>
      </c>
      <c r="B416" s="2">
        <v>5</v>
      </c>
      <c r="C416" s="3" t="s">
        <v>25</v>
      </c>
      <c r="D416" s="3" t="s">
        <v>102</v>
      </c>
      <c r="E416" s="4">
        <v>15</v>
      </c>
      <c r="F416" s="4">
        <v>26</v>
      </c>
      <c r="G416" s="2">
        <v>3</v>
      </c>
      <c r="H416" s="2">
        <v>55</v>
      </c>
      <c r="I416" s="3" t="s">
        <v>6</v>
      </c>
      <c r="J416" s="8">
        <f>Tabla_cocina[[#This Row],[Precio Unitario]]*Tabla_cocina[[#This Row],[Cantidad Ordenada]]</f>
        <v>78</v>
      </c>
      <c r="K416" s="8">
        <f>Tabla_cocina[[#This Row],[Total del Pedido]]</f>
        <v>78</v>
      </c>
      <c r="L416" s="8">
        <f>Tabla_cocina[[#This Row],[Ganancia Bruta]]-Tabla_cocina[[#This Row],[Costo]]</f>
        <v>33</v>
      </c>
      <c r="M416" s="8">
        <f>Tabla_cocina[[#This Row],[Costo Unitario]]*Tabla_cocina[[#This Row],[Cantidad Ordenada]]</f>
        <v>45</v>
      </c>
      <c r="N416" s="13">
        <f>(Tabla_cocina[[#This Row],[Ganancia Neta]]/Tabla_cocina[[#This Row],[Costo]])</f>
        <v>0.73333333333333328</v>
      </c>
    </row>
    <row r="417" spans="1:14" hidden="1" x14ac:dyDescent="0.3">
      <c r="A417" s="2">
        <v>158</v>
      </c>
      <c r="B417" s="2">
        <v>5</v>
      </c>
      <c r="C417" s="3" t="s">
        <v>12</v>
      </c>
      <c r="D417" s="3" t="s">
        <v>89</v>
      </c>
      <c r="E417" s="4">
        <v>22</v>
      </c>
      <c r="F417" s="4">
        <v>36</v>
      </c>
      <c r="G417" s="2">
        <v>3</v>
      </c>
      <c r="H417" s="2">
        <v>7</v>
      </c>
      <c r="I417" s="3" t="s">
        <v>6</v>
      </c>
      <c r="J417" s="8">
        <f>Tabla_cocina[[#This Row],[Precio Unitario]]*Tabla_cocina[[#This Row],[Cantidad Ordenada]]</f>
        <v>108</v>
      </c>
      <c r="K417" s="8">
        <f>Tabla_cocina[[#This Row],[Total del Pedido]]</f>
        <v>108</v>
      </c>
      <c r="L417" s="8">
        <f>Tabla_cocina[[#This Row],[Ganancia Bruta]]-Tabla_cocina[[#This Row],[Costo]]</f>
        <v>42</v>
      </c>
      <c r="M417" s="8">
        <f>Tabla_cocina[[#This Row],[Costo Unitario]]*Tabla_cocina[[#This Row],[Cantidad Ordenada]]</f>
        <v>66</v>
      </c>
      <c r="N417" s="13">
        <f>(Tabla_cocina[[#This Row],[Ganancia Neta]]/Tabla_cocina[[#This Row],[Costo]])</f>
        <v>0.63636363636363635</v>
      </c>
    </row>
    <row r="418" spans="1:14" hidden="1" x14ac:dyDescent="0.3">
      <c r="A418" s="2">
        <v>158</v>
      </c>
      <c r="B418" s="2">
        <v>5</v>
      </c>
      <c r="C418" s="3" t="s">
        <v>17</v>
      </c>
      <c r="D418" s="3" t="s">
        <v>94</v>
      </c>
      <c r="E418" s="4">
        <v>21</v>
      </c>
      <c r="F418" s="4">
        <v>35</v>
      </c>
      <c r="G418" s="2">
        <v>3</v>
      </c>
      <c r="H418" s="2">
        <v>16</v>
      </c>
      <c r="I418" s="3" t="s">
        <v>8</v>
      </c>
      <c r="J418" s="8">
        <f>Tabla_cocina[[#This Row],[Precio Unitario]]*Tabla_cocina[[#This Row],[Cantidad Ordenada]]</f>
        <v>105</v>
      </c>
      <c r="K418" s="8">
        <f>Tabla_cocina[[#This Row],[Total del Pedido]]</f>
        <v>105</v>
      </c>
      <c r="L418" s="8">
        <f>Tabla_cocina[[#This Row],[Ganancia Bruta]]-Tabla_cocina[[#This Row],[Costo]]</f>
        <v>42</v>
      </c>
      <c r="M418" s="8">
        <f>Tabla_cocina[[#This Row],[Costo Unitario]]*Tabla_cocina[[#This Row],[Cantidad Ordenada]]</f>
        <v>63</v>
      </c>
      <c r="N418" s="13">
        <f>(Tabla_cocina[[#This Row],[Ganancia Neta]]/Tabla_cocina[[#This Row],[Costo]])</f>
        <v>0.66666666666666663</v>
      </c>
    </row>
    <row r="419" spans="1:14" hidden="1" x14ac:dyDescent="0.3">
      <c r="A419" s="2">
        <v>159</v>
      </c>
      <c r="B419" s="2">
        <v>16</v>
      </c>
      <c r="C419" s="3" t="s">
        <v>13</v>
      </c>
      <c r="D419" s="3" t="s">
        <v>90</v>
      </c>
      <c r="E419" s="4">
        <v>17</v>
      </c>
      <c r="F419" s="4">
        <v>29</v>
      </c>
      <c r="G419" s="2">
        <v>3</v>
      </c>
      <c r="H419" s="2">
        <v>23</v>
      </c>
      <c r="I419" s="3" t="s">
        <v>8</v>
      </c>
      <c r="J419" s="8">
        <f>Tabla_cocina[[#This Row],[Precio Unitario]]*Tabla_cocina[[#This Row],[Cantidad Ordenada]]</f>
        <v>87</v>
      </c>
      <c r="K419" s="8">
        <f>Tabla_cocina[[#This Row],[Total del Pedido]]</f>
        <v>87</v>
      </c>
      <c r="L419" s="8">
        <f>Tabla_cocina[[#This Row],[Ganancia Bruta]]-Tabla_cocina[[#This Row],[Costo]]</f>
        <v>36</v>
      </c>
      <c r="M419" s="8">
        <f>Tabla_cocina[[#This Row],[Costo Unitario]]*Tabla_cocina[[#This Row],[Cantidad Ordenada]]</f>
        <v>51</v>
      </c>
      <c r="N419" s="13">
        <f>(Tabla_cocina[[#This Row],[Ganancia Neta]]/Tabla_cocina[[#This Row],[Costo]])</f>
        <v>0.70588235294117652</v>
      </c>
    </row>
    <row r="420" spans="1:14" hidden="1" x14ac:dyDescent="0.3">
      <c r="A420" s="2">
        <v>159</v>
      </c>
      <c r="B420" s="2">
        <v>16</v>
      </c>
      <c r="C420" s="3" t="s">
        <v>9</v>
      </c>
      <c r="D420" s="3" t="s">
        <v>86</v>
      </c>
      <c r="E420" s="4">
        <v>19</v>
      </c>
      <c r="F420" s="4">
        <v>31</v>
      </c>
      <c r="G420" s="2">
        <v>1</v>
      </c>
      <c r="H420" s="2">
        <v>5</v>
      </c>
      <c r="I420" s="3" t="s">
        <v>6</v>
      </c>
      <c r="J420" s="8">
        <f>Tabla_cocina[[#This Row],[Precio Unitario]]*Tabla_cocina[[#This Row],[Cantidad Ordenada]]</f>
        <v>31</v>
      </c>
      <c r="K420" s="8">
        <f>Tabla_cocina[[#This Row],[Total del Pedido]]</f>
        <v>31</v>
      </c>
      <c r="L420" s="8">
        <f>Tabla_cocina[[#This Row],[Ganancia Bruta]]-Tabla_cocina[[#This Row],[Costo]]</f>
        <v>12</v>
      </c>
      <c r="M420" s="8">
        <f>Tabla_cocina[[#This Row],[Costo Unitario]]*Tabla_cocina[[#This Row],[Cantidad Ordenada]]</f>
        <v>19</v>
      </c>
      <c r="N420" s="13">
        <f>(Tabla_cocina[[#This Row],[Ganancia Neta]]/Tabla_cocina[[#This Row],[Costo]])</f>
        <v>0.63157894736842102</v>
      </c>
    </row>
    <row r="421" spans="1:14" hidden="1" x14ac:dyDescent="0.3">
      <c r="A421" s="2">
        <v>159</v>
      </c>
      <c r="B421" s="2">
        <v>16</v>
      </c>
      <c r="C421" s="3" t="s">
        <v>24</v>
      </c>
      <c r="D421" s="3" t="s">
        <v>101</v>
      </c>
      <c r="E421" s="4">
        <v>10</v>
      </c>
      <c r="F421" s="4">
        <v>18</v>
      </c>
      <c r="G421" s="2">
        <v>2</v>
      </c>
      <c r="H421" s="2">
        <v>6</v>
      </c>
      <c r="I421" s="3" t="s">
        <v>6</v>
      </c>
      <c r="J421" s="8">
        <f>Tabla_cocina[[#This Row],[Precio Unitario]]*Tabla_cocina[[#This Row],[Cantidad Ordenada]]</f>
        <v>36</v>
      </c>
      <c r="K421" s="8">
        <f>Tabla_cocina[[#This Row],[Total del Pedido]]</f>
        <v>36</v>
      </c>
      <c r="L421" s="8">
        <f>Tabla_cocina[[#This Row],[Ganancia Bruta]]-Tabla_cocina[[#This Row],[Costo]]</f>
        <v>16</v>
      </c>
      <c r="M421" s="8">
        <f>Tabla_cocina[[#This Row],[Costo Unitario]]*Tabla_cocina[[#This Row],[Cantidad Ordenada]]</f>
        <v>20</v>
      </c>
      <c r="N421" s="13">
        <f>(Tabla_cocina[[#This Row],[Ganancia Neta]]/Tabla_cocina[[#This Row],[Costo]])</f>
        <v>0.8</v>
      </c>
    </row>
    <row r="422" spans="1:14" hidden="1" x14ac:dyDescent="0.3">
      <c r="A422" s="2">
        <v>159</v>
      </c>
      <c r="B422" s="2">
        <v>16</v>
      </c>
      <c r="C422" s="3" t="s">
        <v>14</v>
      </c>
      <c r="D422" s="3" t="s">
        <v>91</v>
      </c>
      <c r="E422" s="4">
        <v>20</v>
      </c>
      <c r="F422" s="4">
        <v>33</v>
      </c>
      <c r="G422" s="2">
        <v>3</v>
      </c>
      <c r="H422" s="2">
        <v>40</v>
      </c>
      <c r="I422" s="3" t="s">
        <v>6</v>
      </c>
      <c r="J422" s="8">
        <f>Tabla_cocina[[#This Row],[Precio Unitario]]*Tabla_cocina[[#This Row],[Cantidad Ordenada]]</f>
        <v>99</v>
      </c>
      <c r="K422" s="8">
        <f>Tabla_cocina[[#This Row],[Total del Pedido]]</f>
        <v>99</v>
      </c>
      <c r="L422" s="8">
        <f>Tabla_cocina[[#This Row],[Ganancia Bruta]]-Tabla_cocina[[#This Row],[Costo]]</f>
        <v>39</v>
      </c>
      <c r="M422" s="8">
        <f>Tabla_cocina[[#This Row],[Costo Unitario]]*Tabla_cocina[[#This Row],[Cantidad Ordenada]]</f>
        <v>60</v>
      </c>
      <c r="N422" s="13">
        <f>(Tabla_cocina[[#This Row],[Ganancia Neta]]/Tabla_cocina[[#This Row],[Costo]])</f>
        <v>0.65</v>
      </c>
    </row>
    <row r="423" spans="1:14" hidden="1" x14ac:dyDescent="0.3">
      <c r="A423" s="2">
        <v>160</v>
      </c>
      <c r="B423" s="2">
        <v>19</v>
      </c>
      <c r="C423" s="3" t="s">
        <v>12</v>
      </c>
      <c r="D423" s="3" t="s">
        <v>89</v>
      </c>
      <c r="E423" s="4">
        <v>22</v>
      </c>
      <c r="F423" s="4">
        <v>36</v>
      </c>
      <c r="G423" s="2">
        <v>3</v>
      </c>
      <c r="H423" s="2">
        <v>20</v>
      </c>
      <c r="I423" s="3" t="s">
        <v>6</v>
      </c>
      <c r="J423" s="8">
        <f>Tabla_cocina[[#This Row],[Precio Unitario]]*Tabla_cocina[[#This Row],[Cantidad Ordenada]]</f>
        <v>108</v>
      </c>
      <c r="K423" s="8">
        <f>Tabla_cocina[[#This Row],[Total del Pedido]]</f>
        <v>108</v>
      </c>
      <c r="L423" s="8">
        <f>Tabla_cocina[[#This Row],[Ganancia Bruta]]-Tabla_cocina[[#This Row],[Costo]]</f>
        <v>42</v>
      </c>
      <c r="M423" s="8">
        <f>Tabla_cocina[[#This Row],[Costo Unitario]]*Tabla_cocina[[#This Row],[Cantidad Ordenada]]</f>
        <v>66</v>
      </c>
      <c r="N423" s="13">
        <f>(Tabla_cocina[[#This Row],[Ganancia Neta]]/Tabla_cocina[[#This Row],[Costo]])</f>
        <v>0.63636363636363635</v>
      </c>
    </row>
    <row r="424" spans="1:14" hidden="1" x14ac:dyDescent="0.3">
      <c r="A424" s="2">
        <v>160</v>
      </c>
      <c r="B424" s="2">
        <v>19</v>
      </c>
      <c r="C424" s="3" t="s">
        <v>5</v>
      </c>
      <c r="D424" s="3" t="s">
        <v>84</v>
      </c>
      <c r="E424" s="4">
        <v>14</v>
      </c>
      <c r="F424" s="4">
        <v>24</v>
      </c>
      <c r="G424" s="2">
        <v>2</v>
      </c>
      <c r="H424" s="2">
        <v>47</v>
      </c>
      <c r="I424" s="3" t="s">
        <v>6</v>
      </c>
      <c r="J424" s="8">
        <f>Tabla_cocina[[#This Row],[Precio Unitario]]*Tabla_cocina[[#This Row],[Cantidad Ordenada]]</f>
        <v>48</v>
      </c>
      <c r="K424" s="8">
        <f>Tabla_cocina[[#This Row],[Total del Pedido]]</f>
        <v>48</v>
      </c>
      <c r="L424" s="8">
        <f>Tabla_cocina[[#This Row],[Ganancia Bruta]]-Tabla_cocina[[#This Row],[Costo]]</f>
        <v>20</v>
      </c>
      <c r="M424" s="8">
        <f>Tabla_cocina[[#This Row],[Costo Unitario]]*Tabla_cocina[[#This Row],[Cantidad Ordenada]]</f>
        <v>28</v>
      </c>
      <c r="N424" s="13">
        <f>(Tabla_cocina[[#This Row],[Ganancia Neta]]/Tabla_cocina[[#This Row],[Costo]])</f>
        <v>0.7142857142857143</v>
      </c>
    </row>
    <row r="425" spans="1:14" hidden="1" x14ac:dyDescent="0.3">
      <c r="A425" s="2">
        <v>161</v>
      </c>
      <c r="B425" s="2">
        <v>13</v>
      </c>
      <c r="C425" s="3" t="s">
        <v>15</v>
      </c>
      <c r="D425" s="3" t="s">
        <v>92</v>
      </c>
      <c r="E425" s="4">
        <v>16</v>
      </c>
      <c r="F425" s="4">
        <v>28</v>
      </c>
      <c r="G425" s="2">
        <v>3</v>
      </c>
      <c r="H425" s="2">
        <v>57</v>
      </c>
      <c r="I425" s="3" t="s">
        <v>6</v>
      </c>
      <c r="J425" s="8">
        <f>Tabla_cocina[[#This Row],[Precio Unitario]]*Tabla_cocina[[#This Row],[Cantidad Ordenada]]</f>
        <v>84</v>
      </c>
      <c r="K425" s="8">
        <f>Tabla_cocina[[#This Row],[Total del Pedido]]</f>
        <v>84</v>
      </c>
      <c r="L425" s="8">
        <f>Tabla_cocina[[#This Row],[Ganancia Bruta]]-Tabla_cocina[[#This Row],[Costo]]</f>
        <v>36</v>
      </c>
      <c r="M425" s="8">
        <f>Tabla_cocina[[#This Row],[Costo Unitario]]*Tabla_cocina[[#This Row],[Cantidad Ordenada]]</f>
        <v>48</v>
      </c>
      <c r="N425" s="13">
        <f>(Tabla_cocina[[#This Row],[Ganancia Neta]]/Tabla_cocina[[#This Row],[Costo]])</f>
        <v>0.75</v>
      </c>
    </row>
    <row r="426" spans="1:14" hidden="1" x14ac:dyDescent="0.3">
      <c r="A426" s="2">
        <v>162</v>
      </c>
      <c r="B426" s="2">
        <v>14</v>
      </c>
      <c r="C426" s="3" t="s">
        <v>5</v>
      </c>
      <c r="D426" s="3" t="s">
        <v>84</v>
      </c>
      <c r="E426" s="4">
        <v>14</v>
      </c>
      <c r="F426" s="4">
        <v>24</v>
      </c>
      <c r="G426" s="2">
        <v>3</v>
      </c>
      <c r="H426" s="2">
        <v>25</v>
      </c>
      <c r="I426" s="3" t="s">
        <v>6</v>
      </c>
      <c r="J426" s="8">
        <f>Tabla_cocina[[#This Row],[Precio Unitario]]*Tabla_cocina[[#This Row],[Cantidad Ordenada]]</f>
        <v>72</v>
      </c>
      <c r="K426" s="8">
        <f>Tabla_cocina[[#This Row],[Total del Pedido]]</f>
        <v>72</v>
      </c>
      <c r="L426" s="8">
        <f>Tabla_cocina[[#This Row],[Ganancia Bruta]]-Tabla_cocina[[#This Row],[Costo]]</f>
        <v>30</v>
      </c>
      <c r="M426" s="8">
        <f>Tabla_cocina[[#This Row],[Costo Unitario]]*Tabla_cocina[[#This Row],[Cantidad Ordenada]]</f>
        <v>42</v>
      </c>
      <c r="N426" s="13">
        <f>(Tabla_cocina[[#This Row],[Ganancia Neta]]/Tabla_cocina[[#This Row],[Costo]])</f>
        <v>0.7142857142857143</v>
      </c>
    </row>
    <row r="427" spans="1:14" hidden="1" x14ac:dyDescent="0.3">
      <c r="A427" s="2">
        <v>163</v>
      </c>
      <c r="B427" s="2">
        <v>6</v>
      </c>
      <c r="C427" s="3" t="s">
        <v>9</v>
      </c>
      <c r="D427" s="3" t="s">
        <v>86</v>
      </c>
      <c r="E427" s="4">
        <v>19</v>
      </c>
      <c r="F427" s="4">
        <v>31</v>
      </c>
      <c r="G427" s="2">
        <v>3</v>
      </c>
      <c r="H427" s="2">
        <v>8</v>
      </c>
      <c r="I427" s="3" t="s">
        <v>8</v>
      </c>
      <c r="J427" s="8">
        <f>Tabla_cocina[[#This Row],[Precio Unitario]]*Tabla_cocina[[#This Row],[Cantidad Ordenada]]</f>
        <v>93</v>
      </c>
      <c r="K427" s="8">
        <f>Tabla_cocina[[#This Row],[Total del Pedido]]</f>
        <v>93</v>
      </c>
      <c r="L427" s="8">
        <f>Tabla_cocina[[#This Row],[Ganancia Bruta]]-Tabla_cocina[[#This Row],[Costo]]</f>
        <v>36</v>
      </c>
      <c r="M427" s="8">
        <f>Tabla_cocina[[#This Row],[Costo Unitario]]*Tabla_cocina[[#This Row],[Cantidad Ordenada]]</f>
        <v>57</v>
      </c>
      <c r="N427" s="13">
        <f>(Tabla_cocina[[#This Row],[Ganancia Neta]]/Tabla_cocina[[#This Row],[Costo]])</f>
        <v>0.63157894736842102</v>
      </c>
    </row>
    <row r="428" spans="1:14" hidden="1" x14ac:dyDescent="0.3">
      <c r="A428" s="2">
        <v>163</v>
      </c>
      <c r="B428" s="2">
        <v>6</v>
      </c>
      <c r="C428" s="3" t="s">
        <v>7</v>
      </c>
      <c r="D428" s="3" t="s">
        <v>85</v>
      </c>
      <c r="E428" s="4">
        <v>18</v>
      </c>
      <c r="F428" s="4">
        <v>30</v>
      </c>
      <c r="G428" s="2">
        <v>3</v>
      </c>
      <c r="H428" s="2">
        <v>16</v>
      </c>
      <c r="I428" s="3" t="s">
        <v>8</v>
      </c>
      <c r="J428" s="8">
        <f>Tabla_cocina[[#This Row],[Precio Unitario]]*Tabla_cocina[[#This Row],[Cantidad Ordenada]]</f>
        <v>90</v>
      </c>
      <c r="K428" s="8">
        <f>Tabla_cocina[[#This Row],[Total del Pedido]]</f>
        <v>90</v>
      </c>
      <c r="L428" s="8">
        <f>Tabla_cocina[[#This Row],[Ganancia Bruta]]-Tabla_cocina[[#This Row],[Costo]]</f>
        <v>36</v>
      </c>
      <c r="M428" s="8">
        <f>Tabla_cocina[[#This Row],[Costo Unitario]]*Tabla_cocina[[#This Row],[Cantidad Ordenada]]</f>
        <v>54</v>
      </c>
      <c r="N428" s="13">
        <f>(Tabla_cocina[[#This Row],[Ganancia Neta]]/Tabla_cocina[[#This Row],[Costo]])</f>
        <v>0.66666666666666663</v>
      </c>
    </row>
    <row r="429" spans="1:14" hidden="1" x14ac:dyDescent="0.3">
      <c r="A429" s="2">
        <v>163</v>
      </c>
      <c r="B429" s="2">
        <v>6</v>
      </c>
      <c r="C429" s="3" t="s">
        <v>14</v>
      </c>
      <c r="D429" s="3" t="s">
        <v>91</v>
      </c>
      <c r="E429" s="4">
        <v>20</v>
      </c>
      <c r="F429" s="4">
        <v>33</v>
      </c>
      <c r="G429" s="2">
        <v>2</v>
      </c>
      <c r="H429" s="2">
        <v>40</v>
      </c>
      <c r="I429" s="3" t="s">
        <v>8</v>
      </c>
      <c r="J429" s="8">
        <f>Tabla_cocina[[#This Row],[Precio Unitario]]*Tabla_cocina[[#This Row],[Cantidad Ordenada]]</f>
        <v>66</v>
      </c>
      <c r="K429" s="8">
        <f>Tabla_cocina[[#This Row],[Total del Pedido]]</f>
        <v>66</v>
      </c>
      <c r="L429" s="8">
        <f>Tabla_cocina[[#This Row],[Ganancia Bruta]]-Tabla_cocina[[#This Row],[Costo]]</f>
        <v>26</v>
      </c>
      <c r="M429" s="8">
        <f>Tabla_cocina[[#This Row],[Costo Unitario]]*Tabla_cocina[[#This Row],[Cantidad Ordenada]]</f>
        <v>40</v>
      </c>
      <c r="N429" s="13">
        <f>(Tabla_cocina[[#This Row],[Ganancia Neta]]/Tabla_cocina[[#This Row],[Costo]])</f>
        <v>0.65</v>
      </c>
    </row>
    <row r="430" spans="1:14" hidden="1" x14ac:dyDescent="0.3">
      <c r="A430" s="2">
        <v>163</v>
      </c>
      <c r="B430" s="2">
        <v>6</v>
      </c>
      <c r="C430" s="3" t="s">
        <v>19</v>
      </c>
      <c r="D430" s="3" t="s">
        <v>96</v>
      </c>
      <c r="E430" s="4">
        <v>13</v>
      </c>
      <c r="F430" s="4">
        <v>22</v>
      </c>
      <c r="G430" s="2">
        <v>1</v>
      </c>
      <c r="H430" s="2">
        <v>7</v>
      </c>
      <c r="I430" s="3" t="s">
        <v>6</v>
      </c>
      <c r="J430" s="8">
        <f>Tabla_cocina[[#This Row],[Precio Unitario]]*Tabla_cocina[[#This Row],[Cantidad Ordenada]]</f>
        <v>22</v>
      </c>
      <c r="K430" s="8">
        <f>Tabla_cocina[[#This Row],[Total del Pedido]]</f>
        <v>22</v>
      </c>
      <c r="L430" s="8">
        <f>Tabla_cocina[[#This Row],[Ganancia Bruta]]-Tabla_cocina[[#This Row],[Costo]]</f>
        <v>9</v>
      </c>
      <c r="M430" s="8">
        <f>Tabla_cocina[[#This Row],[Costo Unitario]]*Tabla_cocina[[#This Row],[Cantidad Ordenada]]</f>
        <v>13</v>
      </c>
      <c r="N430" s="13">
        <f>(Tabla_cocina[[#This Row],[Ganancia Neta]]/Tabla_cocina[[#This Row],[Costo]])</f>
        <v>0.69230769230769229</v>
      </c>
    </row>
    <row r="431" spans="1:14" hidden="1" x14ac:dyDescent="0.3">
      <c r="A431" s="2">
        <v>164</v>
      </c>
      <c r="B431" s="2">
        <v>8</v>
      </c>
      <c r="C431" s="3" t="s">
        <v>19</v>
      </c>
      <c r="D431" s="3" t="s">
        <v>96</v>
      </c>
      <c r="E431" s="4">
        <v>13</v>
      </c>
      <c r="F431" s="4">
        <v>22</v>
      </c>
      <c r="G431" s="2">
        <v>1</v>
      </c>
      <c r="H431" s="2">
        <v>43</v>
      </c>
      <c r="I431" s="3" t="s">
        <v>8</v>
      </c>
      <c r="J431" s="8">
        <f>Tabla_cocina[[#This Row],[Precio Unitario]]*Tabla_cocina[[#This Row],[Cantidad Ordenada]]</f>
        <v>22</v>
      </c>
      <c r="K431" s="8">
        <f>Tabla_cocina[[#This Row],[Total del Pedido]]</f>
        <v>22</v>
      </c>
      <c r="L431" s="8">
        <f>Tabla_cocina[[#This Row],[Ganancia Bruta]]-Tabla_cocina[[#This Row],[Costo]]</f>
        <v>9</v>
      </c>
      <c r="M431" s="8">
        <f>Tabla_cocina[[#This Row],[Costo Unitario]]*Tabla_cocina[[#This Row],[Cantidad Ordenada]]</f>
        <v>13</v>
      </c>
      <c r="N431" s="13">
        <f>(Tabla_cocina[[#This Row],[Ganancia Neta]]/Tabla_cocina[[#This Row],[Costo]])</f>
        <v>0.69230769230769229</v>
      </c>
    </row>
    <row r="432" spans="1:14" hidden="1" x14ac:dyDescent="0.3">
      <c r="A432" s="2">
        <v>164</v>
      </c>
      <c r="B432" s="2">
        <v>8</v>
      </c>
      <c r="C432" s="3" t="s">
        <v>12</v>
      </c>
      <c r="D432" s="3" t="s">
        <v>89</v>
      </c>
      <c r="E432" s="4">
        <v>22</v>
      </c>
      <c r="F432" s="4">
        <v>36</v>
      </c>
      <c r="G432" s="2">
        <v>1</v>
      </c>
      <c r="H432" s="2">
        <v>7</v>
      </c>
      <c r="I432" s="3" t="s">
        <v>6</v>
      </c>
      <c r="J432" s="8">
        <f>Tabla_cocina[[#This Row],[Precio Unitario]]*Tabla_cocina[[#This Row],[Cantidad Ordenada]]</f>
        <v>36</v>
      </c>
      <c r="K432" s="8">
        <f>Tabla_cocina[[#This Row],[Total del Pedido]]</f>
        <v>36</v>
      </c>
      <c r="L432" s="8">
        <f>Tabla_cocina[[#This Row],[Ganancia Bruta]]-Tabla_cocina[[#This Row],[Costo]]</f>
        <v>14</v>
      </c>
      <c r="M432" s="8">
        <f>Tabla_cocina[[#This Row],[Costo Unitario]]*Tabla_cocina[[#This Row],[Cantidad Ordenada]]</f>
        <v>22</v>
      </c>
      <c r="N432" s="13">
        <f>(Tabla_cocina[[#This Row],[Ganancia Neta]]/Tabla_cocina[[#This Row],[Costo]])</f>
        <v>0.63636363636363635</v>
      </c>
    </row>
    <row r="433" spans="1:14" hidden="1" x14ac:dyDescent="0.3">
      <c r="A433" s="2">
        <v>164</v>
      </c>
      <c r="B433" s="2">
        <v>8</v>
      </c>
      <c r="C433" s="3" t="s">
        <v>18</v>
      </c>
      <c r="D433" s="3" t="s">
        <v>95</v>
      </c>
      <c r="E433" s="4">
        <v>19</v>
      </c>
      <c r="F433" s="4">
        <v>32</v>
      </c>
      <c r="G433" s="2">
        <v>2</v>
      </c>
      <c r="H433" s="2">
        <v>20</v>
      </c>
      <c r="I433" s="3" t="s">
        <v>6</v>
      </c>
      <c r="J433" s="8">
        <f>Tabla_cocina[[#This Row],[Precio Unitario]]*Tabla_cocina[[#This Row],[Cantidad Ordenada]]</f>
        <v>64</v>
      </c>
      <c r="K433" s="8">
        <f>Tabla_cocina[[#This Row],[Total del Pedido]]</f>
        <v>64</v>
      </c>
      <c r="L433" s="8">
        <f>Tabla_cocina[[#This Row],[Ganancia Bruta]]-Tabla_cocina[[#This Row],[Costo]]</f>
        <v>26</v>
      </c>
      <c r="M433" s="8">
        <f>Tabla_cocina[[#This Row],[Costo Unitario]]*Tabla_cocina[[#This Row],[Cantidad Ordenada]]</f>
        <v>38</v>
      </c>
      <c r="N433" s="13">
        <f>(Tabla_cocina[[#This Row],[Ganancia Neta]]/Tabla_cocina[[#This Row],[Costo]])</f>
        <v>0.68421052631578949</v>
      </c>
    </row>
    <row r="434" spans="1:14" hidden="1" x14ac:dyDescent="0.3">
      <c r="A434" s="2">
        <v>164</v>
      </c>
      <c r="B434" s="2">
        <v>8</v>
      </c>
      <c r="C434" s="3" t="s">
        <v>5</v>
      </c>
      <c r="D434" s="3" t="s">
        <v>84</v>
      </c>
      <c r="E434" s="4">
        <v>14</v>
      </c>
      <c r="F434" s="4">
        <v>24</v>
      </c>
      <c r="G434" s="2">
        <v>2</v>
      </c>
      <c r="H434" s="2">
        <v>35</v>
      </c>
      <c r="I434" s="3" t="s">
        <v>6</v>
      </c>
      <c r="J434" s="8">
        <f>Tabla_cocina[[#This Row],[Precio Unitario]]*Tabla_cocina[[#This Row],[Cantidad Ordenada]]</f>
        <v>48</v>
      </c>
      <c r="K434" s="8">
        <f>Tabla_cocina[[#This Row],[Total del Pedido]]</f>
        <v>48</v>
      </c>
      <c r="L434" s="8">
        <f>Tabla_cocina[[#This Row],[Ganancia Bruta]]-Tabla_cocina[[#This Row],[Costo]]</f>
        <v>20</v>
      </c>
      <c r="M434" s="8">
        <f>Tabla_cocina[[#This Row],[Costo Unitario]]*Tabla_cocina[[#This Row],[Cantidad Ordenada]]</f>
        <v>28</v>
      </c>
      <c r="N434" s="13">
        <f>(Tabla_cocina[[#This Row],[Ganancia Neta]]/Tabla_cocina[[#This Row],[Costo]])</f>
        <v>0.7142857142857143</v>
      </c>
    </row>
    <row r="435" spans="1:14" hidden="1" x14ac:dyDescent="0.3">
      <c r="A435" s="2">
        <v>165</v>
      </c>
      <c r="B435" s="2">
        <v>10</v>
      </c>
      <c r="C435" s="3" t="s">
        <v>5</v>
      </c>
      <c r="D435" s="3" t="s">
        <v>84</v>
      </c>
      <c r="E435" s="4">
        <v>14</v>
      </c>
      <c r="F435" s="4">
        <v>24</v>
      </c>
      <c r="G435" s="2">
        <v>2</v>
      </c>
      <c r="H435" s="2">
        <v>15</v>
      </c>
      <c r="I435" s="3" t="s">
        <v>8</v>
      </c>
      <c r="J435" s="8">
        <f>Tabla_cocina[[#This Row],[Precio Unitario]]*Tabla_cocina[[#This Row],[Cantidad Ordenada]]</f>
        <v>48</v>
      </c>
      <c r="K435" s="8">
        <f>Tabla_cocina[[#This Row],[Total del Pedido]]</f>
        <v>48</v>
      </c>
      <c r="L435" s="8">
        <f>Tabla_cocina[[#This Row],[Ganancia Bruta]]-Tabla_cocina[[#This Row],[Costo]]</f>
        <v>20</v>
      </c>
      <c r="M435" s="8">
        <f>Tabla_cocina[[#This Row],[Costo Unitario]]*Tabla_cocina[[#This Row],[Cantidad Ordenada]]</f>
        <v>28</v>
      </c>
      <c r="N435" s="13">
        <f>(Tabla_cocina[[#This Row],[Ganancia Neta]]/Tabla_cocina[[#This Row],[Costo]])</f>
        <v>0.7142857142857143</v>
      </c>
    </row>
    <row r="436" spans="1:14" hidden="1" x14ac:dyDescent="0.3">
      <c r="A436" s="2">
        <v>165</v>
      </c>
      <c r="B436" s="2">
        <v>10</v>
      </c>
      <c r="C436" s="3" t="s">
        <v>23</v>
      </c>
      <c r="D436" s="3" t="s">
        <v>100</v>
      </c>
      <c r="E436" s="4">
        <v>13</v>
      </c>
      <c r="F436" s="4">
        <v>21</v>
      </c>
      <c r="G436" s="2">
        <v>2</v>
      </c>
      <c r="H436" s="2">
        <v>41</v>
      </c>
      <c r="I436" s="3" t="s">
        <v>6</v>
      </c>
      <c r="J436" s="8">
        <f>Tabla_cocina[[#This Row],[Precio Unitario]]*Tabla_cocina[[#This Row],[Cantidad Ordenada]]</f>
        <v>42</v>
      </c>
      <c r="K436" s="8">
        <f>Tabla_cocina[[#This Row],[Total del Pedido]]</f>
        <v>42</v>
      </c>
      <c r="L436" s="8">
        <f>Tabla_cocina[[#This Row],[Ganancia Bruta]]-Tabla_cocina[[#This Row],[Costo]]</f>
        <v>16</v>
      </c>
      <c r="M436" s="8">
        <f>Tabla_cocina[[#This Row],[Costo Unitario]]*Tabla_cocina[[#This Row],[Cantidad Ordenada]]</f>
        <v>26</v>
      </c>
      <c r="N436" s="13">
        <f>(Tabla_cocina[[#This Row],[Ganancia Neta]]/Tabla_cocina[[#This Row],[Costo]])</f>
        <v>0.61538461538461542</v>
      </c>
    </row>
    <row r="437" spans="1:14" hidden="1" x14ac:dyDescent="0.3">
      <c r="A437" s="2">
        <v>166</v>
      </c>
      <c r="B437" s="2">
        <v>12</v>
      </c>
      <c r="C437" s="3" t="s">
        <v>22</v>
      </c>
      <c r="D437" s="3" t="s">
        <v>99</v>
      </c>
      <c r="E437" s="4">
        <v>14</v>
      </c>
      <c r="F437" s="4">
        <v>23</v>
      </c>
      <c r="G437" s="2">
        <v>2</v>
      </c>
      <c r="H437" s="2">
        <v>22</v>
      </c>
      <c r="I437" s="3" t="s">
        <v>8</v>
      </c>
      <c r="J437" s="8">
        <f>Tabla_cocina[[#This Row],[Precio Unitario]]*Tabla_cocina[[#This Row],[Cantidad Ordenada]]</f>
        <v>46</v>
      </c>
      <c r="K437" s="8">
        <f>Tabla_cocina[[#This Row],[Total del Pedido]]</f>
        <v>46</v>
      </c>
      <c r="L437" s="8">
        <f>Tabla_cocina[[#This Row],[Ganancia Bruta]]-Tabla_cocina[[#This Row],[Costo]]</f>
        <v>18</v>
      </c>
      <c r="M437" s="8">
        <f>Tabla_cocina[[#This Row],[Costo Unitario]]*Tabla_cocina[[#This Row],[Cantidad Ordenada]]</f>
        <v>28</v>
      </c>
      <c r="N437" s="13">
        <f>(Tabla_cocina[[#This Row],[Ganancia Neta]]/Tabla_cocina[[#This Row],[Costo]])</f>
        <v>0.6428571428571429</v>
      </c>
    </row>
    <row r="438" spans="1:14" hidden="1" x14ac:dyDescent="0.3">
      <c r="A438" s="2">
        <v>167</v>
      </c>
      <c r="B438" s="2">
        <v>5</v>
      </c>
      <c r="C438" s="3" t="s">
        <v>16</v>
      </c>
      <c r="D438" s="3" t="s">
        <v>93</v>
      </c>
      <c r="E438" s="4">
        <v>11</v>
      </c>
      <c r="F438" s="4">
        <v>19</v>
      </c>
      <c r="G438" s="2">
        <v>1</v>
      </c>
      <c r="H438" s="2">
        <v>29</v>
      </c>
      <c r="I438" s="3" t="s">
        <v>6</v>
      </c>
      <c r="J438" s="8">
        <f>Tabla_cocina[[#This Row],[Precio Unitario]]*Tabla_cocina[[#This Row],[Cantidad Ordenada]]</f>
        <v>19</v>
      </c>
      <c r="K438" s="8">
        <f>Tabla_cocina[[#This Row],[Total del Pedido]]</f>
        <v>19</v>
      </c>
      <c r="L438" s="8">
        <f>Tabla_cocina[[#This Row],[Ganancia Bruta]]-Tabla_cocina[[#This Row],[Costo]]</f>
        <v>8</v>
      </c>
      <c r="M438" s="8">
        <f>Tabla_cocina[[#This Row],[Costo Unitario]]*Tabla_cocina[[#This Row],[Cantidad Ordenada]]</f>
        <v>11</v>
      </c>
      <c r="N438" s="13">
        <f>(Tabla_cocina[[#This Row],[Ganancia Neta]]/Tabla_cocina[[#This Row],[Costo]])</f>
        <v>0.72727272727272729</v>
      </c>
    </row>
    <row r="439" spans="1:14" hidden="1" x14ac:dyDescent="0.3">
      <c r="A439" s="2">
        <v>167</v>
      </c>
      <c r="B439" s="2">
        <v>5</v>
      </c>
      <c r="C439" s="3" t="s">
        <v>20</v>
      </c>
      <c r="D439" s="3" t="s">
        <v>97</v>
      </c>
      <c r="E439" s="4">
        <v>20</v>
      </c>
      <c r="F439" s="4">
        <v>34</v>
      </c>
      <c r="G439" s="2">
        <v>3</v>
      </c>
      <c r="H439" s="2">
        <v>11</v>
      </c>
      <c r="I439" s="3" t="s">
        <v>6</v>
      </c>
      <c r="J439" s="8">
        <f>Tabla_cocina[[#This Row],[Precio Unitario]]*Tabla_cocina[[#This Row],[Cantidad Ordenada]]</f>
        <v>102</v>
      </c>
      <c r="K439" s="8">
        <f>Tabla_cocina[[#This Row],[Total del Pedido]]</f>
        <v>102</v>
      </c>
      <c r="L439" s="8">
        <f>Tabla_cocina[[#This Row],[Ganancia Bruta]]-Tabla_cocina[[#This Row],[Costo]]</f>
        <v>42</v>
      </c>
      <c r="M439" s="8">
        <f>Tabla_cocina[[#This Row],[Costo Unitario]]*Tabla_cocina[[#This Row],[Cantidad Ordenada]]</f>
        <v>60</v>
      </c>
      <c r="N439" s="13">
        <f>(Tabla_cocina[[#This Row],[Ganancia Neta]]/Tabla_cocina[[#This Row],[Costo]])</f>
        <v>0.7</v>
      </c>
    </row>
    <row r="440" spans="1:14" hidden="1" x14ac:dyDescent="0.3">
      <c r="A440" s="2">
        <v>167</v>
      </c>
      <c r="B440" s="2">
        <v>5</v>
      </c>
      <c r="C440" s="3" t="s">
        <v>9</v>
      </c>
      <c r="D440" s="3" t="s">
        <v>86</v>
      </c>
      <c r="E440" s="4">
        <v>19</v>
      </c>
      <c r="F440" s="4">
        <v>31</v>
      </c>
      <c r="G440" s="2">
        <v>1</v>
      </c>
      <c r="H440" s="2">
        <v>36</v>
      </c>
      <c r="I440" s="3" t="s">
        <v>8</v>
      </c>
      <c r="J440" s="8">
        <f>Tabla_cocina[[#This Row],[Precio Unitario]]*Tabla_cocina[[#This Row],[Cantidad Ordenada]]</f>
        <v>31</v>
      </c>
      <c r="K440" s="8">
        <f>Tabla_cocina[[#This Row],[Total del Pedido]]</f>
        <v>31</v>
      </c>
      <c r="L440" s="8">
        <f>Tabla_cocina[[#This Row],[Ganancia Bruta]]-Tabla_cocina[[#This Row],[Costo]]</f>
        <v>12</v>
      </c>
      <c r="M440" s="8">
        <f>Tabla_cocina[[#This Row],[Costo Unitario]]*Tabla_cocina[[#This Row],[Cantidad Ordenada]]</f>
        <v>19</v>
      </c>
      <c r="N440" s="13">
        <f>(Tabla_cocina[[#This Row],[Ganancia Neta]]/Tabla_cocina[[#This Row],[Costo]])</f>
        <v>0.63157894736842102</v>
      </c>
    </row>
    <row r="441" spans="1:14" hidden="1" x14ac:dyDescent="0.3">
      <c r="A441" s="2">
        <v>168</v>
      </c>
      <c r="B441" s="2">
        <v>17</v>
      </c>
      <c r="C441" s="3" t="s">
        <v>19</v>
      </c>
      <c r="D441" s="3" t="s">
        <v>96</v>
      </c>
      <c r="E441" s="4">
        <v>13</v>
      </c>
      <c r="F441" s="4">
        <v>22</v>
      </c>
      <c r="G441" s="2">
        <v>2</v>
      </c>
      <c r="H441" s="2">
        <v>7</v>
      </c>
      <c r="I441" s="3" t="s">
        <v>8</v>
      </c>
      <c r="J441" s="8">
        <f>Tabla_cocina[[#This Row],[Precio Unitario]]*Tabla_cocina[[#This Row],[Cantidad Ordenada]]</f>
        <v>44</v>
      </c>
      <c r="K441" s="8">
        <f>Tabla_cocina[[#This Row],[Total del Pedido]]</f>
        <v>44</v>
      </c>
      <c r="L441" s="8">
        <f>Tabla_cocina[[#This Row],[Ganancia Bruta]]-Tabla_cocina[[#This Row],[Costo]]</f>
        <v>18</v>
      </c>
      <c r="M441" s="8">
        <f>Tabla_cocina[[#This Row],[Costo Unitario]]*Tabla_cocina[[#This Row],[Cantidad Ordenada]]</f>
        <v>26</v>
      </c>
      <c r="N441" s="13">
        <f>(Tabla_cocina[[#This Row],[Ganancia Neta]]/Tabla_cocina[[#This Row],[Costo]])</f>
        <v>0.69230769230769229</v>
      </c>
    </row>
    <row r="442" spans="1:14" hidden="1" x14ac:dyDescent="0.3">
      <c r="A442" s="2">
        <v>169</v>
      </c>
      <c r="B442" s="2">
        <v>19</v>
      </c>
      <c r="C442" s="3" t="s">
        <v>23</v>
      </c>
      <c r="D442" s="3" t="s">
        <v>100</v>
      </c>
      <c r="E442" s="4">
        <v>13</v>
      </c>
      <c r="F442" s="4">
        <v>21</v>
      </c>
      <c r="G442" s="2">
        <v>2</v>
      </c>
      <c r="H442" s="2">
        <v>44</v>
      </c>
      <c r="I442" s="3" t="s">
        <v>8</v>
      </c>
      <c r="J442" s="8">
        <f>Tabla_cocina[[#This Row],[Precio Unitario]]*Tabla_cocina[[#This Row],[Cantidad Ordenada]]</f>
        <v>42</v>
      </c>
      <c r="K442" s="8">
        <f>Tabla_cocina[[#This Row],[Total del Pedido]]</f>
        <v>42</v>
      </c>
      <c r="L442" s="8">
        <f>Tabla_cocina[[#This Row],[Ganancia Bruta]]-Tabla_cocina[[#This Row],[Costo]]</f>
        <v>16</v>
      </c>
      <c r="M442" s="8">
        <f>Tabla_cocina[[#This Row],[Costo Unitario]]*Tabla_cocina[[#This Row],[Cantidad Ordenada]]</f>
        <v>26</v>
      </c>
      <c r="N442" s="13">
        <f>(Tabla_cocina[[#This Row],[Ganancia Neta]]/Tabla_cocina[[#This Row],[Costo]])</f>
        <v>0.61538461538461542</v>
      </c>
    </row>
    <row r="443" spans="1:14" hidden="1" x14ac:dyDescent="0.3">
      <c r="A443" s="2">
        <v>169</v>
      </c>
      <c r="B443" s="2">
        <v>19</v>
      </c>
      <c r="C443" s="3" t="s">
        <v>20</v>
      </c>
      <c r="D443" s="3" t="s">
        <v>97</v>
      </c>
      <c r="E443" s="4">
        <v>20</v>
      </c>
      <c r="F443" s="4">
        <v>34</v>
      </c>
      <c r="G443" s="2">
        <v>2</v>
      </c>
      <c r="H443" s="2">
        <v>59</v>
      </c>
      <c r="I443" s="3" t="s">
        <v>8</v>
      </c>
      <c r="J443" s="8">
        <f>Tabla_cocina[[#This Row],[Precio Unitario]]*Tabla_cocina[[#This Row],[Cantidad Ordenada]]</f>
        <v>68</v>
      </c>
      <c r="K443" s="8">
        <f>Tabla_cocina[[#This Row],[Total del Pedido]]</f>
        <v>68</v>
      </c>
      <c r="L443" s="8">
        <f>Tabla_cocina[[#This Row],[Ganancia Bruta]]-Tabla_cocina[[#This Row],[Costo]]</f>
        <v>28</v>
      </c>
      <c r="M443" s="8">
        <f>Tabla_cocina[[#This Row],[Costo Unitario]]*Tabla_cocina[[#This Row],[Cantidad Ordenada]]</f>
        <v>40</v>
      </c>
      <c r="N443" s="13">
        <f>(Tabla_cocina[[#This Row],[Ganancia Neta]]/Tabla_cocina[[#This Row],[Costo]])</f>
        <v>0.7</v>
      </c>
    </row>
    <row r="444" spans="1:14" hidden="1" x14ac:dyDescent="0.3">
      <c r="A444" s="2">
        <v>169</v>
      </c>
      <c r="B444" s="2">
        <v>19</v>
      </c>
      <c r="C444" s="3" t="s">
        <v>19</v>
      </c>
      <c r="D444" s="3" t="s">
        <v>96</v>
      </c>
      <c r="E444" s="4">
        <v>13</v>
      </c>
      <c r="F444" s="4">
        <v>22</v>
      </c>
      <c r="G444" s="2">
        <v>2</v>
      </c>
      <c r="H444" s="2">
        <v>7</v>
      </c>
      <c r="I444" s="3" t="s">
        <v>6</v>
      </c>
      <c r="J444" s="8">
        <f>Tabla_cocina[[#This Row],[Precio Unitario]]*Tabla_cocina[[#This Row],[Cantidad Ordenada]]</f>
        <v>44</v>
      </c>
      <c r="K444" s="8">
        <f>Tabla_cocina[[#This Row],[Total del Pedido]]</f>
        <v>44</v>
      </c>
      <c r="L444" s="8">
        <f>Tabla_cocina[[#This Row],[Ganancia Bruta]]-Tabla_cocina[[#This Row],[Costo]]</f>
        <v>18</v>
      </c>
      <c r="M444" s="8">
        <f>Tabla_cocina[[#This Row],[Costo Unitario]]*Tabla_cocina[[#This Row],[Cantidad Ordenada]]</f>
        <v>26</v>
      </c>
      <c r="N444" s="13">
        <f>(Tabla_cocina[[#This Row],[Ganancia Neta]]/Tabla_cocina[[#This Row],[Costo]])</f>
        <v>0.69230769230769229</v>
      </c>
    </row>
    <row r="445" spans="1:14" hidden="1" x14ac:dyDescent="0.3">
      <c r="A445" s="2">
        <v>170</v>
      </c>
      <c r="B445" s="2">
        <v>12</v>
      </c>
      <c r="C445" s="3" t="s">
        <v>21</v>
      </c>
      <c r="D445" s="3" t="s">
        <v>98</v>
      </c>
      <c r="E445" s="4">
        <v>12</v>
      </c>
      <c r="F445" s="4">
        <v>20</v>
      </c>
      <c r="G445" s="2">
        <v>3</v>
      </c>
      <c r="H445" s="2">
        <v>16</v>
      </c>
      <c r="I445" s="3" t="s">
        <v>6</v>
      </c>
      <c r="J445" s="8">
        <f>Tabla_cocina[[#This Row],[Precio Unitario]]*Tabla_cocina[[#This Row],[Cantidad Ordenada]]</f>
        <v>60</v>
      </c>
      <c r="K445" s="8">
        <f>Tabla_cocina[[#This Row],[Total del Pedido]]</f>
        <v>60</v>
      </c>
      <c r="L445" s="8">
        <f>Tabla_cocina[[#This Row],[Ganancia Bruta]]-Tabla_cocina[[#This Row],[Costo]]</f>
        <v>24</v>
      </c>
      <c r="M445" s="8">
        <f>Tabla_cocina[[#This Row],[Costo Unitario]]*Tabla_cocina[[#This Row],[Cantidad Ordenada]]</f>
        <v>36</v>
      </c>
      <c r="N445" s="13">
        <f>(Tabla_cocina[[#This Row],[Ganancia Neta]]/Tabla_cocina[[#This Row],[Costo]])</f>
        <v>0.66666666666666663</v>
      </c>
    </row>
    <row r="446" spans="1:14" hidden="1" x14ac:dyDescent="0.3">
      <c r="A446" s="2">
        <v>170</v>
      </c>
      <c r="B446" s="2">
        <v>12</v>
      </c>
      <c r="C446" s="3" t="s">
        <v>13</v>
      </c>
      <c r="D446" s="3" t="s">
        <v>90</v>
      </c>
      <c r="E446" s="4">
        <v>17</v>
      </c>
      <c r="F446" s="4">
        <v>29</v>
      </c>
      <c r="G446" s="2">
        <v>3</v>
      </c>
      <c r="H446" s="2">
        <v>16</v>
      </c>
      <c r="I446" s="3" t="s">
        <v>6</v>
      </c>
      <c r="J446" s="8">
        <f>Tabla_cocina[[#This Row],[Precio Unitario]]*Tabla_cocina[[#This Row],[Cantidad Ordenada]]</f>
        <v>87</v>
      </c>
      <c r="K446" s="8">
        <f>Tabla_cocina[[#This Row],[Total del Pedido]]</f>
        <v>87</v>
      </c>
      <c r="L446" s="8">
        <f>Tabla_cocina[[#This Row],[Ganancia Bruta]]-Tabla_cocina[[#This Row],[Costo]]</f>
        <v>36</v>
      </c>
      <c r="M446" s="8">
        <f>Tabla_cocina[[#This Row],[Costo Unitario]]*Tabla_cocina[[#This Row],[Cantidad Ordenada]]</f>
        <v>51</v>
      </c>
      <c r="N446" s="13">
        <f>(Tabla_cocina[[#This Row],[Ganancia Neta]]/Tabla_cocina[[#This Row],[Costo]])</f>
        <v>0.70588235294117652</v>
      </c>
    </row>
    <row r="447" spans="1:14" hidden="1" x14ac:dyDescent="0.3">
      <c r="A447" s="2">
        <v>170</v>
      </c>
      <c r="B447" s="2">
        <v>12</v>
      </c>
      <c r="C447" s="3" t="s">
        <v>12</v>
      </c>
      <c r="D447" s="3" t="s">
        <v>89</v>
      </c>
      <c r="E447" s="4">
        <v>22</v>
      </c>
      <c r="F447" s="4">
        <v>36</v>
      </c>
      <c r="G447" s="2">
        <v>1</v>
      </c>
      <c r="H447" s="2">
        <v>33</v>
      </c>
      <c r="I447" s="3" t="s">
        <v>8</v>
      </c>
      <c r="J447" s="8">
        <f>Tabla_cocina[[#This Row],[Precio Unitario]]*Tabla_cocina[[#This Row],[Cantidad Ordenada]]</f>
        <v>36</v>
      </c>
      <c r="K447" s="8">
        <f>Tabla_cocina[[#This Row],[Total del Pedido]]</f>
        <v>36</v>
      </c>
      <c r="L447" s="8">
        <f>Tabla_cocina[[#This Row],[Ganancia Bruta]]-Tabla_cocina[[#This Row],[Costo]]</f>
        <v>14</v>
      </c>
      <c r="M447" s="8">
        <f>Tabla_cocina[[#This Row],[Costo Unitario]]*Tabla_cocina[[#This Row],[Cantidad Ordenada]]</f>
        <v>22</v>
      </c>
      <c r="N447" s="13">
        <f>(Tabla_cocina[[#This Row],[Ganancia Neta]]/Tabla_cocina[[#This Row],[Costo]])</f>
        <v>0.63636363636363635</v>
      </c>
    </row>
    <row r="448" spans="1:14" hidden="1" x14ac:dyDescent="0.3">
      <c r="A448" s="2">
        <v>170</v>
      </c>
      <c r="B448" s="2">
        <v>12</v>
      </c>
      <c r="C448" s="3" t="s">
        <v>7</v>
      </c>
      <c r="D448" s="3" t="s">
        <v>85</v>
      </c>
      <c r="E448" s="4">
        <v>18</v>
      </c>
      <c r="F448" s="4">
        <v>30</v>
      </c>
      <c r="G448" s="2">
        <v>2</v>
      </c>
      <c r="H448" s="2">
        <v>8</v>
      </c>
      <c r="I448" s="3" t="s">
        <v>8</v>
      </c>
      <c r="J448" s="8">
        <f>Tabla_cocina[[#This Row],[Precio Unitario]]*Tabla_cocina[[#This Row],[Cantidad Ordenada]]</f>
        <v>60</v>
      </c>
      <c r="K448" s="8">
        <f>Tabla_cocina[[#This Row],[Total del Pedido]]</f>
        <v>60</v>
      </c>
      <c r="L448" s="8">
        <f>Tabla_cocina[[#This Row],[Ganancia Bruta]]-Tabla_cocina[[#This Row],[Costo]]</f>
        <v>24</v>
      </c>
      <c r="M448" s="8">
        <f>Tabla_cocina[[#This Row],[Costo Unitario]]*Tabla_cocina[[#This Row],[Cantidad Ordenada]]</f>
        <v>36</v>
      </c>
      <c r="N448" s="13">
        <f>(Tabla_cocina[[#This Row],[Ganancia Neta]]/Tabla_cocina[[#This Row],[Costo]])</f>
        <v>0.66666666666666663</v>
      </c>
    </row>
    <row r="449" spans="1:14" hidden="1" x14ac:dyDescent="0.3">
      <c r="A449" s="2">
        <v>171</v>
      </c>
      <c r="B449" s="2">
        <v>16</v>
      </c>
      <c r="C449" s="3" t="s">
        <v>25</v>
      </c>
      <c r="D449" s="3" t="s">
        <v>102</v>
      </c>
      <c r="E449" s="4">
        <v>15</v>
      </c>
      <c r="F449" s="4">
        <v>26</v>
      </c>
      <c r="G449" s="2">
        <v>2</v>
      </c>
      <c r="H449" s="2">
        <v>29</v>
      </c>
      <c r="I449" s="3" t="s">
        <v>6</v>
      </c>
      <c r="J449" s="8">
        <f>Tabla_cocina[[#This Row],[Precio Unitario]]*Tabla_cocina[[#This Row],[Cantidad Ordenada]]</f>
        <v>52</v>
      </c>
      <c r="K449" s="8">
        <f>Tabla_cocina[[#This Row],[Total del Pedido]]</f>
        <v>52</v>
      </c>
      <c r="L449" s="8">
        <f>Tabla_cocina[[#This Row],[Ganancia Bruta]]-Tabla_cocina[[#This Row],[Costo]]</f>
        <v>22</v>
      </c>
      <c r="M449" s="8">
        <f>Tabla_cocina[[#This Row],[Costo Unitario]]*Tabla_cocina[[#This Row],[Cantidad Ordenada]]</f>
        <v>30</v>
      </c>
      <c r="N449" s="13">
        <f>(Tabla_cocina[[#This Row],[Ganancia Neta]]/Tabla_cocina[[#This Row],[Costo]])</f>
        <v>0.73333333333333328</v>
      </c>
    </row>
    <row r="450" spans="1:14" hidden="1" x14ac:dyDescent="0.3">
      <c r="A450" s="2">
        <v>171</v>
      </c>
      <c r="B450" s="2">
        <v>16</v>
      </c>
      <c r="C450" s="3" t="s">
        <v>13</v>
      </c>
      <c r="D450" s="3" t="s">
        <v>90</v>
      </c>
      <c r="E450" s="4">
        <v>17</v>
      </c>
      <c r="F450" s="4">
        <v>29</v>
      </c>
      <c r="G450" s="2">
        <v>3</v>
      </c>
      <c r="H450" s="2">
        <v>22</v>
      </c>
      <c r="I450" s="3" t="s">
        <v>8</v>
      </c>
      <c r="J450" s="8">
        <f>Tabla_cocina[[#This Row],[Precio Unitario]]*Tabla_cocina[[#This Row],[Cantidad Ordenada]]</f>
        <v>87</v>
      </c>
      <c r="K450" s="8">
        <f>Tabla_cocina[[#This Row],[Total del Pedido]]</f>
        <v>87</v>
      </c>
      <c r="L450" s="8">
        <f>Tabla_cocina[[#This Row],[Ganancia Bruta]]-Tabla_cocina[[#This Row],[Costo]]</f>
        <v>36</v>
      </c>
      <c r="M450" s="8">
        <f>Tabla_cocina[[#This Row],[Costo Unitario]]*Tabla_cocina[[#This Row],[Cantidad Ordenada]]</f>
        <v>51</v>
      </c>
      <c r="N450" s="13">
        <f>(Tabla_cocina[[#This Row],[Ganancia Neta]]/Tabla_cocina[[#This Row],[Costo]])</f>
        <v>0.70588235294117652</v>
      </c>
    </row>
    <row r="451" spans="1:14" hidden="1" x14ac:dyDescent="0.3">
      <c r="A451" s="2">
        <v>172</v>
      </c>
      <c r="B451" s="2">
        <v>12</v>
      </c>
      <c r="C451" s="3" t="s">
        <v>20</v>
      </c>
      <c r="D451" s="3" t="s">
        <v>97</v>
      </c>
      <c r="E451" s="4">
        <v>20</v>
      </c>
      <c r="F451" s="4">
        <v>34</v>
      </c>
      <c r="G451" s="2">
        <v>2</v>
      </c>
      <c r="H451" s="2">
        <v>27</v>
      </c>
      <c r="I451" s="3" t="s">
        <v>8</v>
      </c>
      <c r="J451" s="8">
        <f>Tabla_cocina[[#This Row],[Precio Unitario]]*Tabla_cocina[[#This Row],[Cantidad Ordenada]]</f>
        <v>68</v>
      </c>
      <c r="K451" s="8">
        <f>Tabla_cocina[[#This Row],[Total del Pedido]]</f>
        <v>68</v>
      </c>
      <c r="L451" s="8">
        <f>Tabla_cocina[[#This Row],[Ganancia Bruta]]-Tabla_cocina[[#This Row],[Costo]]</f>
        <v>28</v>
      </c>
      <c r="M451" s="8">
        <f>Tabla_cocina[[#This Row],[Costo Unitario]]*Tabla_cocina[[#This Row],[Cantidad Ordenada]]</f>
        <v>40</v>
      </c>
      <c r="N451" s="13">
        <f>(Tabla_cocina[[#This Row],[Ganancia Neta]]/Tabla_cocina[[#This Row],[Costo]])</f>
        <v>0.7</v>
      </c>
    </row>
    <row r="452" spans="1:14" hidden="1" x14ac:dyDescent="0.3">
      <c r="A452" s="2">
        <v>173</v>
      </c>
      <c r="B452" s="2">
        <v>11</v>
      </c>
      <c r="C452" s="3" t="s">
        <v>10</v>
      </c>
      <c r="D452" s="3" t="s">
        <v>87</v>
      </c>
      <c r="E452" s="4">
        <v>16</v>
      </c>
      <c r="F452" s="4">
        <v>27</v>
      </c>
      <c r="G452" s="2">
        <v>3</v>
      </c>
      <c r="H452" s="2">
        <v>15</v>
      </c>
      <c r="I452" s="3" t="s">
        <v>8</v>
      </c>
      <c r="J452" s="8">
        <f>Tabla_cocina[[#This Row],[Precio Unitario]]*Tabla_cocina[[#This Row],[Cantidad Ordenada]]</f>
        <v>81</v>
      </c>
      <c r="K452" s="8">
        <f>Tabla_cocina[[#This Row],[Total del Pedido]]</f>
        <v>81</v>
      </c>
      <c r="L452" s="8">
        <f>Tabla_cocina[[#This Row],[Ganancia Bruta]]-Tabla_cocina[[#This Row],[Costo]]</f>
        <v>33</v>
      </c>
      <c r="M452" s="8">
        <f>Tabla_cocina[[#This Row],[Costo Unitario]]*Tabla_cocina[[#This Row],[Cantidad Ordenada]]</f>
        <v>48</v>
      </c>
      <c r="N452" s="13">
        <f>(Tabla_cocina[[#This Row],[Ganancia Neta]]/Tabla_cocina[[#This Row],[Costo]])</f>
        <v>0.6875</v>
      </c>
    </row>
    <row r="453" spans="1:14" hidden="1" x14ac:dyDescent="0.3">
      <c r="A453" s="2">
        <v>173</v>
      </c>
      <c r="B453" s="2">
        <v>11</v>
      </c>
      <c r="C453" s="3" t="s">
        <v>18</v>
      </c>
      <c r="D453" s="3" t="s">
        <v>95</v>
      </c>
      <c r="E453" s="4">
        <v>19</v>
      </c>
      <c r="F453" s="4">
        <v>32</v>
      </c>
      <c r="G453" s="2">
        <v>3</v>
      </c>
      <c r="H453" s="2">
        <v>52</v>
      </c>
      <c r="I453" s="3" t="s">
        <v>8</v>
      </c>
      <c r="J453" s="8">
        <f>Tabla_cocina[[#This Row],[Precio Unitario]]*Tabla_cocina[[#This Row],[Cantidad Ordenada]]</f>
        <v>96</v>
      </c>
      <c r="K453" s="8">
        <f>Tabla_cocina[[#This Row],[Total del Pedido]]</f>
        <v>96</v>
      </c>
      <c r="L453" s="8">
        <f>Tabla_cocina[[#This Row],[Ganancia Bruta]]-Tabla_cocina[[#This Row],[Costo]]</f>
        <v>39</v>
      </c>
      <c r="M453" s="8">
        <f>Tabla_cocina[[#This Row],[Costo Unitario]]*Tabla_cocina[[#This Row],[Cantidad Ordenada]]</f>
        <v>57</v>
      </c>
      <c r="N453" s="13">
        <f>(Tabla_cocina[[#This Row],[Ganancia Neta]]/Tabla_cocina[[#This Row],[Costo]])</f>
        <v>0.68421052631578949</v>
      </c>
    </row>
    <row r="454" spans="1:14" hidden="1" x14ac:dyDescent="0.3">
      <c r="A454" s="2">
        <v>174</v>
      </c>
      <c r="B454" s="2">
        <v>10</v>
      </c>
      <c r="C454" s="3" t="s">
        <v>7</v>
      </c>
      <c r="D454" s="3" t="s">
        <v>85</v>
      </c>
      <c r="E454" s="4">
        <v>18</v>
      </c>
      <c r="F454" s="4">
        <v>30</v>
      </c>
      <c r="G454" s="2">
        <v>2</v>
      </c>
      <c r="H454" s="2">
        <v>12</v>
      </c>
      <c r="I454" s="3" t="s">
        <v>8</v>
      </c>
      <c r="J454" s="8">
        <f>Tabla_cocina[[#This Row],[Precio Unitario]]*Tabla_cocina[[#This Row],[Cantidad Ordenada]]</f>
        <v>60</v>
      </c>
      <c r="K454" s="8">
        <f>Tabla_cocina[[#This Row],[Total del Pedido]]</f>
        <v>60</v>
      </c>
      <c r="L454" s="8">
        <f>Tabla_cocina[[#This Row],[Ganancia Bruta]]-Tabla_cocina[[#This Row],[Costo]]</f>
        <v>24</v>
      </c>
      <c r="M454" s="8">
        <f>Tabla_cocina[[#This Row],[Costo Unitario]]*Tabla_cocina[[#This Row],[Cantidad Ordenada]]</f>
        <v>36</v>
      </c>
      <c r="N454" s="13">
        <f>(Tabla_cocina[[#This Row],[Ganancia Neta]]/Tabla_cocina[[#This Row],[Costo]])</f>
        <v>0.66666666666666663</v>
      </c>
    </row>
    <row r="455" spans="1:14" hidden="1" x14ac:dyDescent="0.3">
      <c r="A455" s="2">
        <v>175</v>
      </c>
      <c r="B455" s="2">
        <v>14</v>
      </c>
      <c r="C455" s="3" t="s">
        <v>18</v>
      </c>
      <c r="D455" s="3" t="s">
        <v>95</v>
      </c>
      <c r="E455" s="4">
        <v>19</v>
      </c>
      <c r="F455" s="4">
        <v>32</v>
      </c>
      <c r="G455" s="2">
        <v>3</v>
      </c>
      <c r="H455" s="2">
        <v>9</v>
      </c>
      <c r="I455" s="3" t="s">
        <v>8</v>
      </c>
      <c r="J455" s="8">
        <f>Tabla_cocina[[#This Row],[Precio Unitario]]*Tabla_cocina[[#This Row],[Cantidad Ordenada]]</f>
        <v>96</v>
      </c>
      <c r="K455" s="8">
        <f>Tabla_cocina[[#This Row],[Total del Pedido]]</f>
        <v>96</v>
      </c>
      <c r="L455" s="8">
        <f>Tabla_cocina[[#This Row],[Ganancia Bruta]]-Tabla_cocina[[#This Row],[Costo]]</f>
        <v>39</v>
      </c>
      <c r="M455" s="8">
        <f>Tabla_cocina[[#This Row],[Costo Unitario]]*Tabla_cocina[[#This Row],[Cantidad Ordenada]]</f>
        <v>57</v>
      </c>
      <c r="N455" s="13">
        <f>(Tabla_cocina[[#This Row],[Ganancia Neta]]/Tabla_cocina[[#This Row],[Costo]])</f>
        <v>0.68421052631578949</v>
      </c>
    </row>
    <row r="456" spans="1:14" hidden="1" x14ac:dyDescent="0.3">
      <c r="A456" s="2">
        <v>175</v>
      </c>
      <c r="B456" s="2">
        <v>14</v>
      </c>
      <c r="C456" s="3" t="s">
        <v>5</v>
      </c>
      <c r="D456" s="3" t="s">
        <v>84</v>
      </c>
      <c r="E456" s="4">
        <v>14</v>
      </c>
      <c r="F456" s="4">
        <v>24</v>
      </c>
      <c r="G456" s="2">
        <v>2</v>
      </c>
      <c r="H456" s="2">
        <v>38</v>
      </c>
      <c r="I456" s="3" t="s">
        <v>6</v>
      </c>
      <c r="J456" s="8">
        <f>Tabla_cocina[[#This Row],[Precio Unitario]]*Tabla_cocina[[#This Row],[Cantidad Ordenada]]</f>
        <v>48</v>
      </c>
      <c r="K456" s="8">
        <f>Tabla_cocina[[#This Row],[Total del Pedido]]</f>
        <v>48</v>
      </c>
      <c r="L456" s="8">
        <f>Tabla_cocina[[#This Row],[Ganancia Bruta]]-Tabla_cocina[[#This Row],[Costo]]</f>
        <v>20</v>
      </c>
      <c r="M456" s="8">
        <f>Tabla_cocina[[#This Row],[Costo Unitario]]*Tabla_cocina[[#This Row],[Cantidad Ordenada]]</f>
        <v>28</v>
      </c>
      <c r="N456" s="13">
        <f>(Tabla_cocina[[#This Row],[Ganancia Neta]]/Tabla_cocina[[#This Row],[Costo]])</f>
        <v>0.7142857142857143</v>
      </c>
    </row>
    <row r="457" spans="1:14" hidden="1" x14ac:dyDescent="0.3">
      <c r="A457" s="2">
        <v>176</v>
      </c>
      <c r="B457" s="2">
        <v>20</v>
      </c>
      <c r="C457" s="3" t="s">
        <v>23</v>
      </c>
      <c r="D457" s="3" t="s">
        <v>100</v>
      </c>
      <c r="E457" s="4">
        <v>13</v>
      </c>
      <c r="F457" s="4">
        <v>21</v>
      </c>
      <c r="G457" s="2">
        <v>3</v>
      </c>
      <c r="H457" s="2">
        <v>48</v>
      </c>
      <c r="I457" s="3" t="s">
        <v>8</v>
      </c>
      <c r="J457" s="8">
        <f>Tabla_cocina[[#This Row],[Precio Unitario]]*Tabla_cocina[[#This Row],[Cantidad Ordenada]]</f>
        <v>63</v>
      </c>
      <c r="K457" s="8">
        <f>Tabla_cocina[[#This Row],[Total del Pedido]]</f>
        <v>63</v>
      </c>
      <c r="L457" s="8">
        <f>Tabla_cocina[[#This Row],[Ganancia Bruta]]-Tabla_cocina[[#This Row],[Costo]]</f>
        <v>24</v>
      </c>
      <c r="M457" s="8">
        <f>Tabla_cocina[[#This Row],[Costo Unitario]]*Tabla_cocina[[#This Row],[Cantidad Ordenada]]</f>
        <v>39</v>
      </c>
      <c r="N457" s="13">
        <f>(Tabla_cocina[[#This Row],[Ganancia Neta]]/Tabla_cocina[[#This Row],[Costo]])</f>
        <v>0.61538461538461542</v>
      </c>
    </row>
    <row r="458" spans="1:14" hidden="1" x14ac:dyDescent="0.3">
      <c r="A458" s="2">
        <v>177</v>
      </c>
      <c r="B458" s="2">
        <v>4</v>
      </c>
      <c r="C458" s="3" t="s">
        <v>5</v>
      </c>
      <c r="D458" s="3" t="s">
        <v>84</v>
      </c>
      <c r="E458" s="4">
        <v>14</v>
      </c>
      <c r="F458" s="4">
        <v>24</v>
      </c>
      <c r="G458" s="2">
        <v>2</v>
      </c>
      <c r="H458" s="2">
        <v>10</v>
      </c>
      <c r="I458" s="3" t="s">
        <v>8</v>
      </c>
      <c r="J458" s="8">
        <f>Tabla_cocina[[#This Row],[Precio Unitario]]*Tabla_cocina[[#This Row],[Cantidad Ordenada]]</f>
        <v>48</v>
      </c>
      <c r="K458" s="8">
        <f>Tabla_cocina[[#This Row],[Total del Pedido]]</f>
        <v>48</v>
      </c>
      <c r="L458" s="8">
        <f>Tabla_cocina[[#This Row],[Ganancia Bruta]]-Tabla_cocina[[#This Row],[Costo]]</f>
        <v>20</v>
      </c>
      <c r="M458" s="8">
        <f>Tabla_cocina[[#This Row],[Costo Unitario]]*Tabla_cocina[[#This Row],[Cantidad Ordenada]]</f>
        <v>28</v>
      </c>
      <c r="N458" s="13">
        <f>(Tabla_cocina[[#This Row],[Ganancia Neta]]/Tabla_cocina[[#This Row],[Costo]])</f>
        <v>0.7142857142857143</v>
      </c>
    </row>
    <row r="459" spans="1:14" hidden="1" x14ac:dyDescent="0.3">
      <c r="A459" s="2">
        <v>177</v>
      </c>
      <c r="B459" s="2">
        <v>4</v>
      </c>
      <c r="C459" s="3" t="s">
        <v>25</v>
      </c>
      <c r="D459" s="3" t="s">
        <v>102</v>
      </c>
      <c r="E459" s="4">
        <v>15</v>
      </c>
      <c r="F459" s="4">
        <v>26</v>
      </c>
      <c r="G459" s="2">
        <v>1</v>
      </c>
      <c r="H459" s="2">
        <v>40</v>
      </c>
      <c r="I459" s="3" t="s">
        <v>6</v>
      </c>
      <c r="J459" s="8">
        <f>Tabla_cocina[[#This Row],[Precio Unitario]]*Tabla_cocina[[#This Row],[Cantidad Ordenada]]</f>
        <v>26</v>
      </c>
      <c r="K459" s="8">
        <f>Tabla_cocina[[#This Row],[Total del Pedido]]</f>
        <v>26</v>
      </c>
      <c r="L459" s="8">
        <f>Tabla_cocina[[#This Row],[Ganancia Bruta]]-Tabla_cocina[[#This Row],[Costo]]</f>
        <v>11</v>
      </c>
      <c r="M459" s="8">
        <f>Tabla_cocina[[#This Row],[Costo Unitario]]*Tabla_cocina[[#This Row],[Cantidad Ordenada]]</f>
        <v>15</v>
      </c>
      <c r="N459" s="13">
        <f>(Tabla_cocina[[#This Row],[Ganancia Neta]]/Tabla_cocina[[#This Row],[Costo]])</f>
        <v>0.73333333333333328</v>
      </c>
    </row>
    <row r="460" spans="1:14" hidden="1" x14ac:dyDescent="0.3">
      <c r="A460" s="2">
        <v>177</v>
      </c>
      <c r="B460" s="2">
        <v>4</v>
      </c>
      <c r="C460" s="3" t="s">
        <v>23</v>
      </c>
      <c r="D460" s="3" t="s">
        <v>100</v>
      </c>
      <c r="E460" s="4">
        <v>13</v>
      </c>
      <c r="F460" s="4">
        <v>21</v>
      </c>
      <c r="G460" s="2">
        <v>2</v>
      </c>
      <c r="H460" s="2">
        <v>45</v>
      </c>
      <c r="I460" s="3" t="s">
        <v>8</v>
      </c>
      <c r="J460" s="8">
        <f>Tabla_cocina[[#This Row],[Precio Unitario]]*Tabla_cocina[[#This Row],[Cantidad Ordenada]]</f>
        <v>42</v>
      </c>
      <c r="K460" s="8">
        <f>Tabla_cocina[[#This Row],[Total del Pedido]]</f>
        <v>42</v>
      </c>
      <c r="L460" s="8">
        <f>Tabla_cocina[[#This Row],[Ganancia Bruta]]-Tabla_cocina[[#This Row],[Costo]]</f>
        <v>16</v>
      </c>
      <c r="M460" s="8">
        <f>Tabla_cocina[[#This Row],[Costo Unitario]]*Tabla_cocina[[#This Row],[Cantidad Ordenada]]</f>
        <v>26</v>
      </c>
      <c r="N460" s="13">
        <f>(Tabla_cocina[[#This Row],[Ganancia Neta]]/Tabla_cocina[[#This Row],[Costo]])</f>
        <v>0.61538461538461542</v>
      </c>
    </row>
    <row r="461" spans="1:14" hidden="1" x14ac:dyDescent="0.3">
      <c r="A461" s="2">
        <v>177</v>
      </c>
      <c r="B461" s="2">
        <v>4</v>
      </c>
      <c r="C461" s="3" t="s">
        <v>16</v>
      </c>
      <c r="D461" s="3" t="s">
        <v>93</v>
      </c>
      <c r="E461" s="4">
        <v>11</v>
      </c>
      <c r="F461" s="4">
        <v>19</v>
      </c>
      <c r="G461" s="2">
        <v>3</v>
      </c>
      <c r="H461" s="2">
        <v>47</v>
      </c>
      <c r="I461" s="3" t="s">
        <v>6</v>
      </c>
      <c r="J461" s="8">
        <f>Tabla_cocina[[#This Row],[Precio Unitario]]*Tabla_cocina[[#This Row],[Cantidad Ordenada]]</f>
        <v>57</v>
      </c>
      <c r="K461" s="8">
        <f>Tabla_cocina[[#This Row],[Total del Pedido]]</f>
        <v>57</v>
      </c>
      <c r="L461" s="8">
        <f>Tabla_cocina[[#This Row],[Ganancia Bruta]]-Tabla_cocina[[#This Row],[Costo]]</f>
        <v>24</v>
      </c>
      <c r="M461" s="8">
        <f>Tabla_cocina[[#This Row],[Costo Unitario]]*Tabla_cocina[[#This Row],[Cantidad Ordenada]]</f>
        <v>33</v>
      </c>
      <c r="N461" s="13">
        <f>(Tabla_cocina[[#This Row],[Ganancia Neta]]/Tabla_cocina[[#This Row],[Costo]])</f>
        <v>0.72727272727272729</v>
      </c>
    </row>
    <row r="462" spans="1:14" hidden="1" x14ac:dyDescent="0.3">
      <c r="A462" s="2">
        <v>178</v>
      </c>
      <c r="B462" s="2">
        <v>11</v>
      </c>
      <c r="C462" s="3" t="s">
        <v>7</v>
      </c>
      <c r="D462" s="3" t="s">
        <v>85</v>
      </c>
      <c r="E462" s="4">
        <v>18</v>
      </c>
      <c r="F462" s="4">
        <v>30</v>
      </c>
      <c r="G462" s="2">
        <v>1</v>
      </c>
      <c r="H462" s="2">
        <v>55</v>
      </c>
      <c r="I462" s="3" t="s">
        <v>8</v>
      </c>
      <c r="J462" s="8">
        <f>Tabla_cocina[[#This Row],[Precio Unitario]]*Tabla_cocina[[#This Row],[Cantidad Ordenada]]</f>
        <v>30</v>
      </c>
      <c r="K462" s="8">
        <f>Tabla_cocina[[#This Row],[Total del Pedido]]</f>
        <v>30</v>
      </c>
      <c r="L462" s="8">
        <f>Tabla_cocina[[#This Row],[Ganancia Bruta]]-Tabla_cocina[[#This Row],[Costo]]</f>
        <v>12</v>
      </c>
      <c r="M462" s="8">
        <f>Tabla_cocina[[#This Row],[Costo Unitario]]*Tabla_cocina[[#This Row],[Cantidad Ordenada]]</f>
        <v>18</v>
      </c>
      <c r="N462" s="13">
        <f>(Tabla_cocina[[#This Row],[Ganancia Neta]]/Tabla_cocina[[#This Row],[Costo]])</f>
        <v>0.66666666666666663</v>
      </c>
    </row>
    <row r="463" spans="1:14" hidden="1" x14ac:dyDescent="0.3">
      <c r="A463" s="2">
        <v>178</v>
      </c>
      <c r="B463" s="2">
        <v>11</v>
      </c>
      <c r="C463" s="3" t="s">
        <v>17</v>
      </c>
      <c r="D463" s="3" t="s">
        <v>94</v>
      </c>
      <c r="E463" s="4">
        <v>21</v>
      </c>
      <c r="F463" s="4">
        <v>35</v>
      </c>
      <c r="G463" s="2">
        <v>1</v>
      </c>
      <c r="H463" s="2">
        <v>16</v>
      </c>
      <c r="I463" s="3" t="s">
        <v>8</v>
      </c>
      <c r="J463" s="8">
        <f>Tabla_cocina[[#This Row],[Precio Unitario]]*Tabla_cocina[[#This Row],[Cantidad Ordenada]]</f>
        <v>35</v>
      </c>
      <c r="K463" s="8">
        <f>Tabla_cocina[[#This Row],[Total del Pedido]]</f>
        <v>35</v>
      </c>
      <c r="L463" s="8">
        <f>Tabla_cocina[[#This Row],[Ganancia Bruta]]-Tabla_cocina[[#This Row],[Costo]]</f>
        <v>14</v>
      </c>
      <c r="M463" s="8">
        <f>Tabla_cocina[[#This Row],[Costo Unitario]]*Tabla_cocina[[#This Row],[Cantidad Ordenada]]</f>
        <v>21</v>
      </c>
      <c r="N463" s="13">
        <f>(Tabla_cocina[[#This Row],[Ganancia Neta]]/Tabla_cocina[[#This Row],[Costo]])</f>
        <v>0.66666666666666663</v>
      </c>
    </row>
    <row r="464" spans="1:14" hidden="1" x14ac:dyDescent="0.3">
      <c r="A464" s="2">
        <v>178</v>
      </c>
      <c r="B464" s="2">
        <v>11</v>
      </c>
      <c r="C464" s="3" t="s">
        <v>19</v>
      </c>
      <c r="D464" s="3" t="s">
        <v>96</v>
      </c>
      <c r="E464" s="4">
        <v>13</v>
      </c>
      <c r="F464" s="4">
        <v>22</v>
      </c>
      <c r="G464" s="2">
        <v>2</v>
      </c>
      <c r="H464" s="2">
        <v>20</v>
      </c>
      <c r="I464" s="3" t="s">
        <v>6</v>
      </c>
      <c r="J464" s="8">
        <f>Tabla_cocina[[#This Row],[Precio Unitario]]*Tabla_cocina[[#This Row],[Cantidad Ordenada]]</f>
        <v>44</v>
      </c>
      <c r="K464" s="8">
        <f>Tabla_cocina[[#This Row],[Total del Pedido]]</f>
        <v>44</v>
      </c>
      <c r="L464" s="8">
        <f>Tabla_cocina[[#This Row],[Ganancia Bruta]]-Tabla_cocina[[#This Row],[Costo]]</f>
        <v>18</v>
      </c>
      <c r="M464" s="8">
        <f>Tabla_cocina[[#This Row],[Costo Unitario]]*Tabla_cocina[[#This Row],[Cantidad Ordenada]]</f>
        <v>26</v>
      </c>
      <c r="N464" s="13">
        <f>(Tabla_cocina[[#This Row],[Ganancia Neta]]/Tabla_cocina[[#This Row],[Costo]])</f>
        <v>0.69230769230769229</v>
      </c>
    </row>
    <row r="465" spans="1:14" hidden="1" x14ac:dyDescent="0.3">
      <c r="A465" s="2">
        <v>178</v>
      </c>
      <c r="B465" s="2">
        <v>11</v>
      </c>
      <c r="C465" s="3" t="s">
        <v>14</v>
      </c>
      <c r="D465" s="3" t="s">
        <v>91</v>
      </c>
      <c r="E465" s="4">
        <v>20</v>
      </c>
      <c r="F465" s="4">
        <v>33</v>
      </c>
      <c r="G465" s="2">
        <v>3</v>
      </c>
      <c r="H465" s="2">
        <v>55</v>
      </c>
      <c r="I465" s="3" t="s">
        <v>6</v>
      </c>
      <c r="J465" s="8">
        <f>Tabla_cocina[[#This Row],[Precio Unitario]]*Tabla_cocina[[#This Row],[Cantidad Ordenada]]</f>
        <v>99</v>
      </c>
      <c r="K465" s="8">
        <f>Tabla_cocina[[#This Row],[Total del Pedido]]</f>
        <v>99</v>
      </c>
      <c r="L465" s="8">
        <f>Tabla_cocina[[#This Row],[Ganancia Bruta]]-Tabla_cocina[[#This Row],[Costo]]</f>
        <v>39</v>
      </c>
      <c r="M465" s="8">
        <f>Tabla_cocina[[#This Row],[Costo Unitario]]*Tabla_cocina[[#This Row],[Cantidad Ordenada]]</f>
        <v>60</v>
      </c>
      <c r="N465" s="13">
        <f>(Tabla_cocina[[#This Row],[Ganancia Neta]]/Tabla_cocina[[#This Row],[Costo]])</f>
        <v>0.65</v>
      </c>
    </row>
    <row r="466" spans="1:14" hidden="1" x14ac:dyDescent="0.3">
      <c r="A466" s="2">
        <v>179</v>
      </c>
      <c r="B466" s="2">
        <v>12</v>
      </c>
      <c r="C466" s="3" t="s">
        <v>9</v>
      </c>
      <c r="D466" s="3" t="s">
        <v>86</v>
      </c>
      <c r="E466" s="4">
        <v>19</v>
      </c>
      <c r="F466" s="4">
        <v>31</v>
      </c>
      <c r="G466" s="2">
        <v>2</v>
      </c>
      <c r="H466" s="2">
        <v>26</v>
      </c>
      <c r="I466" s="3" t="s">
        <v>6</v>
      </c>
      <c r="J466" s="8">
        <f>Tabla_cocina[[#This Row],[Precio Unitario]]*Tabla_cocina[[#This Row],[Cantidad Ordenada]]</f>
        <v>62</v>
      </c>
      <c r="K466" s="8">
        <f>Tabla_cocina[[#This Row],[Total del Pedido]]</f>
        <v>62</v>
      </c>
      <c r="L466" s="8">
        <f>Tabla_cocina[[#This Row],[Ganancia Bruta]]-Tabla_cocina[[#This Row],[Costo]]</f>
        <v>24</v>
      </c>
      <c r="M466" s="8">
        <f>Tabla_cocina[[#This Row],[Costo Unitario]]*Tabla_cocina[[#This Row],[Cantidad Ordenada]]</f>
        <v>38</v>
      </c>
      <c r="N466" s="13">
        <f>(Tabla_cocina[[#This Row],[Ganancia Neta]]/Tabla_cocina[[#This Row],[Costo]])</f>
        <v>0.63157894736842102</v>
      </c>
    </row>
    <row r="467" spans="1:14" hidden="1" x14ac:dyDescent="0.3">
      <c r="A467" s="2">
        <v>180</v>
      </c>
      <c r="B467" s="2">
        <v>10</v>
      </c>
      <c r="C467" s="3" t="s">
        <v>13</v>
      </c>
      <c r="D467" s="3" t="s">
        <v>90</v>
      </c>
      <c r="E467" s="4">
        <v>17</v>
      </c>
      <c r="F467" s="4">
        <v>29</v>
      </c>
      <c r="G467" s="2">
        <v>1</v>
      </c>
      <c r="H467" s="2">
        <v>35</v>
      </c>
      <c r="I467" s="3" t="s">
        <v>8</v>
      </c>
      <c r="J467" s="8">
        <f>Tabla_cocina[[#This Row],[Precio Unitario]]*Tabla_cocina[[#This Row],[Cantidad Ordenada]]</f>
        <v>29</v>
      </c>
      <c r="K467" s="8">
        <f>Tabla_cocina[[#This Row],[Total del Pedido]]</f>
        <v>29</v>
      </c>
      <c r="L467" s="8">
        <f>Tabla_cocina[[#This Row],[Ganancia Bruta]]-Tabla_cocina[[#This Row],[Costo]]</f>
        <v>12</v>
      </c>
      <c r="M467" s="8">
        <f>Tabla_cocina[[#This Row],[Costo Unitario]]*Tabla_cocina[[#This Row],[Cantidad Ordenada]]</f>
        <v>17</v>
      </c>
      <c r="N467" s="13">
        <f>(Tabla_cocina[[#This Row],[Ganancia Neta]]/Tabla_cocina[[#This Row],[Costo]])</f>
        <v>0.70588235294117652</v>
      </c>
    </row>
    <row r="468" spans="1:14" hidden="1" x14ac:dyDescent="0.3">
      <c r="A468" s="2">
        <v>180</v>
      </c>
      <c r="B468" s="2">
        <v>10</v>
      </c>
      <c r="C468" s="3" t="s">
        <v>7</v>
      </c>
      <c r="D468" s="3" t="s">
        <v>85</v>
      </c>
      <c r="E468" s="4">
        <v>18</v>
      </c>
      <c r="F468" s="4">
        <v>30</v>
      </c>
      <c r="G468" s="2">
        <v>3</v>
      </c>
      <c r="H468" s="2">
        <v>20</v>
      </c>
      <c r="I468" s="3" t="s">
        <v>8</v>
      </c>
      <c r="J468" s="8">
        <f>Tabla_cocina[[#This Row],[Precio Unitario]]*Tabla_cocina[[#This Row],[Cantidad Ordenada]]</f>
        <v>90</v>
      </c>
      <c r="K468" s="8">
        <f>Tabla_cocina[[#This Row],[Total del Pedido]]</f>
        <v>90</v>
      </c>
      <c r="L468" s="8">
        <f>Tabla_cocina[[#This Row],[Ganancia Bruta]]-Tabla_cocina[[#This Row],[Costo]]</f>
        <v>36</v>
      </c>
      <c r="M468" s="8">
        <f>Tabla_cocina[[#This Row],[Costo Unitario]]*Tabla_cocina[[#This Row],[Cantidad Ordenada]]</f>
        <v>54</v>
      </c>
      <c r="N468" s="13">
        <f>(Tabla_cocina[[#This Row],[Ganancia Neta]]/Tabla_cocina[[#This Row],[Costo]])</f>
        <v>0.66666666666666663</v>
      </c>
    </row>
    <row r="469" spans="1:14" hidden="1" x14ac:dyDescent="0.3">
      <c r="A469" s="2">
        <v>180</v>
      </c>
      <c r="B469" s="2">
        <v>10</v>
      </c>
      <c r="C469" s="3" t="s">
        <v>21</v>
      </c>
      <c r="D469" s="3" t="s">
        <v>98</v>
      </c>
      <c r="E469" s="4">
        <v>12</v>
      </c>
      <c r="F469" s="4">
        <v>20</v>
      </c>
      <c r="G469" s="2">
        <v>1</v>
      </c>
      <c r="H469" s="2">
        <v>50</v>
      </c>
      <c r="I469" s="3" t="s">
        <v>6</v>
      </c>
      <c r="J469" s="8">
        <f>Tabla_cocina[[#This Row],[Precio Unitario]]*Tabla_cocina[[#This Row],[Cantidad Ordenada]]</f>
        <v>20</v>
      </c>
      <c r="K469" s="8">
        <f>Tabla_cocina[[#This Row],[Total del Pedido]]</f>
        <v>20</v>
      </c>
      <c r="L469" s="8">
        <f>Tabla_cocina[[#This Row],[Ganancia Bruta]]-Tabla_cocina[[#This Row],[Costo]]</f>
        <v>8</v>
      </c>
      <c r="M469" s="8">
        <f>Tabla_cocina[[#This Row],[Costo Unitario]]*Tabla_cocina[[#This Row],[Cantidad Ordenada]]</f>
        <v>12</v>
      </c>
      <c r="N469" s="13">
        <f>(Tabla_cocina[[#This Row],[Ganancia Neta]]/Tabla_cocina[[#This Row],[Costo]])</f>
        <v>0.66666666666666663</v>
      </c>
    </row>
    <row r="470" spans="1:14" hidden="1" x14ac:dyDescent="0.3">
      <c r="A470" s="2">
        <v>180</v>
      </c>
      <c r="B470" s="2">
        <v>10</v>
      </c>
      <c r="C470" s="3" t="s">
        <v>10</v>
      </c>
      <c r="D470" s="3" t="s">
        <v>87</v>
      </c>
      <c r="E470" s="4">
        <v>16</v>
      </c>
      <c r="F470" s="4">
        <v>27</v>
      </c>
      <c r="G470" s="2">
        <v>1</v>
      </c>
      <c r="H470" s="2">
        <v>56</v>
      </c>
      <c r="I470" s="3" t="s">
        <v>6</v>
      </c>
      <c r="J470" s="8">
        <f>Tabla_cocina[[#This Row],[Precio Unitario]]*Tabla_cocina[[#This Row],[Cantidad Ordenada]]</f>
        <v>27</v>
      </c>
      <c r="K470" s="8">
        <f>Tabla_cocina[[#This Row],[Total del Pedido]]</f>
        <v>27</v>
      </c>
      <c r="L470" s="8">
        <f>Tabla_cocina[[#This Row],[Ganancia Bruta]]-Tabla_cocina[[#This Row],[Costo]]</f>
        <v>11</v>
      </c>
      <c r="M470" s="8">
        <f>Tabla_cocina[[#This Row],[Costo Unitario]]*Tabla_cocina[[#This Row],[Cantidad Ordenada]]</f>
        <v>16</v>
      </c>
      <c r="N470" s="13">
        <f>(Tabla_cocina[[#This Row],[Ganancia Neta]]/Tabla_cocina[[#This Row],[Costo]])</f>
        <v>0.6875</v>
      </c>
    </row>
    <row r="471" spans="1:14" hidden="1" x14ac:dyDescent="0.3">
      <c r="A471" s="2">
        <v>181</v>
      </c>
      <c r="B471" s="2">
        <v>15</v>
      </c>
      <c r="C471" s="3" t="s">
        <v>10</v>
      </c>
      <c r="D471" s="3" t="s">
        <v>87</v>
      </c>
      <c r="E471" s="4">
        <v>16</v>
      </c>
      <c r="F471" s="4">
        <v>27</v>
      </c>
      <c r="G471" s="2">
        <v>1</v>
      </c>
      <c r="H471" s="2">
        <v>55</v>
      </c>
      <c r="I471" s="3" t="s">
        <v>8</v>
      </c>
      <c r="J471" s="8">
        <f>Tabla_cocina[[#This Row],[Precio Unitario]]*Tabla_cocina[[#This Row],[Cantidad Ordenada]]</f>
        <v>27</v>
      </c>
      <c r="K471" s="8">
        <f>Tabla_cocina[[#This Row],[Total del Pedido]]</f>
        <v>27</v>
      </c>
      <c r="L471" s="8">
        <f>Tabla_cocina[[#This Row],[Ganancia Bruta]]-Tabla_cocina[[#This Row],[Costo]]</f>
        <v>11</v>
      </c>
      <c r="M471" s="8">
        <f>Tabla_cocina[[#This Row],[Costo Unitario]]*Tabla_cocina[[#This Row],[Cantidad Ordenada]]</f>
        <v>16</v>
      </c>
      <c r="N471" s="13">
        <f>(Tabla_cocina[[#This Row],[Ganancia Neta]]/Tabla_cocina[[#This Row],[Costo]])</f>
        <v>0.6875</v>
      </c>
    </row>
    <row r="472" spans="1:14" hidden="1" x14ac:dyDescent="0.3">
      <c r="A472" s="2">
        <v>182</v>
      </c>
      <c r="B472" s="2">
        <v>18</v>
      </c>
      <c r="C472" s="3" t="s">
        <v>16</v>
      </c>
      <c r="D472" s="3" t="s">
        <v>93</v>
      </c>
      <c r="E472" s="4">
        <v>11</v>
      </c>
      <c r="F472" s="4">
        <v>19</v>
      </c>
      <c r="G472" s="2">
        <v>2</v>
      </c>
      <c r="H472" s="2">
        <v>11</v>
      </c>
      <c r="I472" s="3" t="s">
        <v>8</v>
      </c>
      <c r="J472" s="8">
        <f>Tabla_cocina[[#This Row],[Precio Unitario]]*Tabla_cocina[[#This Row],[Cantidad Ordenada]]</f>
        <v>38</v>
      </c>
      <c r="K472" s="8">
        <f>Tabla_cocina[[#This Row],[Total del Pedido]]</f>
        <v>38</v>
      </c>
      <c r="L472" s="8">
        <f>Tabla_cocina[[#This Row],[Ganancia Bruta]]-Tabla_cocina[[#This Row],[Costo]]</f>
        <v>16</v>
      </c>
      <c r="M472" s="8">
        <f>Tabla_cocina[[#This Row],[Costo Unitario]]*Tabla_cocina[[#This Row],[Cantidad Ordenada]]</f>
        <v>22</v>
      </c>
      <c r="N472" s="13">
        <f>(Tabla_cocina[[#This Row],[Ganancia Neta]]/Tabla_cocina[[#This Row],[Costo]])</f>
        <v>0.72727272727272729</v>
      </c>
    </row>
    <row r="473" spans="1:14" hidden="1" x14ac:dyDescent="0.3">
      <c r="A473" s="2">
        <v>183</v>
      </c>
      <c r="B473" s="2">
        <v>18</v>
      </c>
      <c r="C473" s="3" t="s">
        <v>18</v>
      </c>
      <c r="D473" s="3" t="s">
        <v>95</v>
      </c>
      <c r="E473" s="4">
        <v>19</v>
      </c>
      <c r="F473" s="4">
        <v>32</v>
      </c>
      <c r="G473" s="2">
        <v>2</v>
      </c>
      <c r="H473" s="2">
        <v>52</v>
      </c>
      <c r="I473" s="3" t="s">
        <v>6</v>
      </c>
      <c r="J473" s="8">
        <f>Tabla_cocina[[#This Row],[Precio Unitario]]*Tabla_cocina[[#This Row],[Cantidad Ordenada]]</f>
        <v>64</v>
      </c>
      <c r="K473" s="8">
        <f>Tabla_cocina[[#This Row],[Total del Pedido]]</f>
        <v>64</v>
      </c>
      <c r="L473" s="8">
        <f>Tabla_cocina[[#This Row],[Ganancia Bruta]]-Tabla_cocina[[#This Row],[Costo]]</f>
        <v>26</v>
      </c>
      <c r="M473" s="8">
        <f>Tabla_cocina[[#This Row],[Costo Unitario]]*Tabla_cocina[[#This Row],[Cantidad Ordenada]]</f>
        <v>38</v>
      </c>
      <c r="N473" s="13">
        <f>(Tabla_cocina[[#This Row],[Ganancia Neta]]/Tabla_cocina[[#This Row],[Costo]])</f>
        <v>0.68421052631578949</v>
      </c>
    </row>
    <row r="474" spans="1:14" hidden="1" x14ac:dyDescent="0.3">
      <c r="A474" s="2">
        <v>183</v>
      </c>
      <c r="B474" s="2">
        <v>18</v>
      </c>
      <c r="C474" s="3" t="s">
        <v>25</v>
      </c>
      <c r="D474" s="3" t="s">
        <v>102</v>
      </c>
      <c r="E474" s="4">
        <v>15</v>
      </c>
      <c r="F474" s="4">
        <v>26</v>
      </c>
      <c r="G474" s="2">
        <v>1</v>
      </c>
      <c r="H474" s="2">
        <v>10</v>
      </c>
      <c r="I474" s="3" t="s">
        <v>6</v>
      </c>
      <c r="J474" s="8">
        <f>Tabla_cocina[[#This Row],[Precio Unitario]]*Tabla_cocina[[#This Row],[Cantidad Ordenada]]</f>
        <v>26</v>
      </c>
      <c r="K474" s="8">
        <f>Tabla_cocina[[#This Row],[Total del Pedido]]</f>
        <v>26</v>
      </c>
      <c r="L474" s="8">
        <f>Tabla_cocina[[#This Row],[Ganancia Bruta]]-Tabla_cocina[[#This Row],[Costo]]</f>
        <v>11</v>
      </c>
      <c r="M474" s="8">
        <f>Tabla_cocina[[#This Row],[Costo Unitario]]*Tabla_cocina[[#This Row],[Cantidad Ordenada]]</f>
        <v>15</v>
      </c>
      <c r="N474" s="13">
        <f>(Tabla_cocina[[#This Row],[Ganancia Neta]]/Tabla_cocina[[#This Row],[Costo]])</f>
        <v>0.73333333333333328</v>
      </c>
    </row>
    <row r="475" spans="1:14" hidden="1" x14ac:dyDescent="0.3">
      <c r="A475" s="2">
        <v>183</v>
      </c>
      <c r="B475" s="2">
        <v>18</v>
      </c>
      <c r="C475" s="3" t="s">
        <v>21</v>
      </c>
      <c r="D475" s="3" t="s">
        <v>98</v>
      </c>
      <c r="E475" s="4">
        <v>12</v>
      </c>
      <c r="F475" s="4">
        <v>20</v>
      </c>
      <c r="G475" s="2">
        <v>3</v>
      </c>
      <c r="H475" s="2">
        <v>58</v>
      </c>
      <c r="I475" s="3" t="s">
        <v>6</v>
      </c>
      <c r="J475" s="8">
        <f>Tabla_cocina[[#This Row],[Precio Unitario]]*Tabla_cocina[[#This Row],[Cantidad Ordenada]]</f>
        <v>60</v>
      </c>
      <c r="K475" s="8">
        <f>Tabla_cocina[[#This Row],[Total del Pedido]]</f>
        <v>60</v>
      </c>
      <c r="L475" s="8">
        <f>Tabla_cocina[[#This Row],[Ganancia Bruta]]-Tabla_cocina[[#This Row],[Costo]]</f>
        <v>24</v>
      </c>
      <c r="M475" s="8">
        <f>Tabla_cocina[[#This Row],[Costo Unitario]]*Tabla_cocina[[#This Row],[Cantidad Ordenada]]</f>
        <v>36</v>
      </c>
      <c r="N475" s="13">
        <f>(Tabla_cocina[[#This Row],[Ganancia Neta]]/Tabla_cocina[[#This Row],[Costo]])</f>
        <v>0.66666666666666663</v>
      </c>
    </row>
    <row r="476" spans="1:14" hidden="1" x14ac:dyDescent="0.3">
      <c r="A476" s="2">
        <v>183</v>
      </c>
      <c r="B476" s="2">
        <v>18</v>
      </c>
      <c r="C476" s="3" t="s">
        <v>17</v>
      </c>
      <c r="D476" s="3" t="s">
        <v>94</v>
      </c>
      <c r="E476" s="4">
        <v>21</v>
      </c>
      <c r="F476" s="4">
        <v>35</v>
      </c>
      <c r="G476" s="2">
        <v>3</v>
      </c>
      <c r="H476" s="2">
        <v>46</v>
      </c>
      <c r="I476" s="3" t="s">
        <v>6</v>
      </c>
      <c r="J476" s="8">
        <f>Tabla_cocina[[#This Row],[Precio Unitario]]*Tabla_cocina[[#This Row],[Cantidad Ordenada]]</f>
        <v>105</v>
      </c>
      <c r="K476" s="8">
        <f>Tabla_cocina[[#This Row],[Total del Pedido]]</f>
        <v>105</v>
      </c>
      <c r="L476" s="8">
        <f>Tabla_cocina[[#This Row],[Ganancia Bruta]]-Tabla_cocina[[#This Row],[Costo]]</f>
        <v>42</v>
      </c>
      <c r="M476" s="8">
        <f>Tabla_cocina[[#This Row],[Costo Unitario]]*Tabla_cocina[[#This Row],[Cantidad Ordenada]]</f>
        <v>63</v>
      </c>
      <c r="N476" s="13">
        <f>(Tabla_cocina[[#This Row],[Ganancia Neta]]/Tabla_cocina[[#This Row],[Costo]])</f>
        <v>0.66666666666666663</v>
      </c>
    </row>
    <row r="477" spans="1:14" hidden="1" x14ac:dyDescent="0.3">
      <c r="A477" s="2">
        <v>184</v>
      </c>
      <c r="B477" s="2">
        <v>4</v>
      </c>
      <c r="C477" s="3" t="s">
        <v>15</v>
      </c>
      <c r="D477" s="3" t="s">
        <v>92</v>
      </c>
      <c r="E477" s="4">
        <v>16</v>
      </c>
      <c r="F477" s="4">
        <v>28</v>
      </c>
      <c r="G477" s="2">
        <v>3</v>
      </c>
      <c r="H477" s="2">
        <v>6</v>
      </c>
      <c r="I477" s="3" t="s">
        <v>8</v>
      </c>
      <c r="J477" s="8">
        <f>Tabla_cocina[[#This Row],[Precio Unitario]]*Tabla_cocina[[#This Row],[Cantidad Ordenada]]</f>
        <v>84</v>
      </c>
      <c r="K477" s="8">
        <f>Tabla_cocina[[#This Row],[Total del Pedido]]</f>
        <v>84</v>
      </c>
      <c r="L477" s="8">
        <f>Tabla_cocina[[#This Row],[Ganancia Bruta]]-Tabla_cocina[[#This Row],[Costo]]</f>
        <v>36</v>
      </c>
      <c r="M477" s="8">
        <f>Tabla_cocina[[#This Row],[Costo Unitario]]*Tabla_cocina[[#This Row],[Cantidad Ordenada]]</f>
        <v>48</v>
      </c>
      <c r="N477" s="13">
        <f>(Tabla_cocina[[#This Row],[Ganancia Neta]]/Tabla_cocina[[#This Row],[Costo]])</f>
        <v>0.75</v>
      </c>
    </row>
    <row r="478" spans="1:14" hidden="1" x14ac:dyDescent="0.3">
      <c r="A478" s="2">
        <v>184</v>
      </c>
      <c r="B478" s="2">
        <v>4</v>
      </c>
      <c r="C478" s="3" t="s">
        <v>10</v>
      </c>
      <c r="D478" s="3" t="s">
        <v>87</v>
      </c>
      <c r="E478" s="4">
        <v>16</v>
      </c>
      <c r="F478" s="4">
        <v>27</v>
      </c>
      <c r="G478" s="2">
        <v>3</v>
      </c>
      <c r="H478" s="2">
        <v>10</v>
      </c>
      <c r="I478" s="3" t="s">
        <v>6</v>
      </c>
      <c r="J478" s="8">
        <f>Tabla_cocina[[#This Row],[Precio Unitario]]*Tabla_cocina[[#This Row],[Cantidad Ordenada]]</f>
        <v>81</v>
      </c>
      <c r="K478" s="8">
        <f>Tabla_cocina[[#This Row],[Total del Pedido]]</f>
        <v>81</v>
      </c>
      <c r="L478" s="8">
        <f>Tabla_cocina[[#This Row],[Ganancia Bruta]]-Tabla_cocina[[#This Row],[Costo]]</f>
        <v>33</v>
      </c>
      <c r="M478" s="8">
        <f>Tabla_cocina[[#This Row],[Costo Unitario]]*Tabla_cocina[[#This Row],[Cantidad Ordenada]]</f>
        <v>48</v>
      </c>
      <c r="N478" s="13">
        <f>(Tabla_cocina[[#This Row],[Ganancia Neta]]/Tabla_cocina[[#This Row],[Costo]])</f>
        <v>0.6875</v>
      </c>
    </row>
    <row r="479" spans="1:14" hidden="1" x14ac:dyDescent="0.3">
      <c r="A479" s="2">
        <v>184</v>
      </c>
      <c r="B479" s="2">
        <v>4</v>
      </c>
      <c r="C479" s="3" t="s">
        <v>21</v>
      </c>
      <c r="D479" s="3" t="s">
        <v>98</v>
      </c>
      <c r="E479" s="4">
        <v>12</v>
      </c>
      <c r="F479" s="4">
        <v>20</v>
      </c>
      <c r="G479" s="2">
        <v>2</v>
      </c>
      <c r="H479" s="2">
        <v>13</v>
      </c>
      <c r="I479" s="3" t="s">
        <v>8</v>
      </c>
      <c r="J479" s="8">
        <f>Tabla_cocina[[#This Row],[Precio Unitario]]*Tabla_cocina[[#This Row],[Cantidad Ordenada]]</f>
        <v>40</v>
      </c>
      <c r="K479" s="8">
        <f>Tabla_cocina[[#This Row],[Total del Pedido]]</f>
        <v>40</v>
      </c>
      <c r="L479" s="8">
        <f>Tabla_cocina[[#This Row],[Ganancia Bruta]]-Tabla_cocina[[#This Row],[Costo]]</f>
        <v>16</v>
      </c>
      <c r="M479" s="8">
        <f>Tabla_cocina[[#This Row],[Costo Unitario]]*Tabla_cocina[[#This Row],[Cantidad Ordenada]]</f>
        <v>24</v>
      </c>
      <c r="N479" s="13">
        <f>(Tabla_cocina[[#This Row],[Ganancia Neta]]/Tabla_cocina[[#This Row],[Costo]])</f>
        <v>0.66666666666666663</v>
      </c>
    </row>
    <row r="480" spans="1:14" hidden="1" x14ac:dyDescent="0.3">
      <c r="A480" s="2">
        <v>185</v>
      </c>
      <c r="B480" s="2">
        <v>16</v>
      </c>
      <c r="C480" s="3" t="s">
        <v>23</v>
      </c>
      <c r="D480" s="3" t="s">
        <v>100</v>
      </c>
      <c r="E480" s="4">
        <v>13</v>
      </c>
      <c r="F480" s="4">
        <v>21</v>
      </c>
      <c r="G480" s="2">
        <v>3</v>
      </c>
      <c r="H480" s="2">
        <v>34</v>
      </c>
      <c r="I480" s="3" t="s">
        <v>6</v>
      </c>
      <c r="J480" s="8">
        <f>Tabla_cocina[[#This Row],[Precio Unitario]]*Tabla_cocina[[#This Row],[Cantidad Ordenada]]</f>
        <v>63</v>
      </c>
      <c r="K480" s="8">
        <f>Tabla_cocina[[#This Row],[Total del Pedido]]</f>
        <v>63</v>
      </c>
      <c r="L480" s="8">
        <f>Tabla_cocina[[#This Row],[Ganancia Bruta]]-Tabla_cocina[[#This Row],[Costo]]</f>
        <v>24</v>
      </c>
      <c r="M480" s="8">
        <f>Tabla_cocina[[#This Row],[Costo Unitario]]*Tabla_cocina[[#This Row],[Cantidad Ordenada]]</f>
        <v>39</v>
      </c>
      <c r="N480" s="13">
        <f>(Tabla_cocina[[#This Row],[Ganancia Neta]]/Tabla_cocina[[#This Row],[Costo]])</f>
        <v>0.61538461538461542</v>
      </c>
    </row>
    <row r="481" spans="1:14" hidden="1" x14ac:dyDescent="0.3">
      <c r="A481" s="2">
        <v>185</v>
      </c>
      <c r="B481" s="2">
        <v>16</v>
      </c>
      <c r="C481" s="3" t="s">
        <v>15</v>
      </c>
      <c r="D481" s="3" t="s">
        <v>92</v>
      </c>
      <c r="E481" s="4">
        <v>16</v>
      </c>
      <c r="F481" s="4">
        <v>28</v>
      </c>
      <c r="G481" s="2">
        <v>1</v>
      </c>
      <c r="H481" s="2">
        <v>6</v>
      </c>
      <c r="I481" s="3" t="s">
        <v>8</v>
      </c>
      <c r="J481" s="8">
        <f>Tabla_cocina[[#This Row],[Precio Unitario]]*Tabla_cocina[[#This Row],[Cantidad Ordenada]]</f>
        <v>28</v>
      </c>
      <c r="K481" s="8">
        <f>Tabla_cocina[[#This Row],[Total del Pedido]]</f>
        <v>28</v>
      </c>
      <c r="L481" s="8">
        <f>Tabla_cocina[[#This Row],[Ganancia Bruta]]-Tabla_cocina[[#This Row],[Costo]]</f>
        <v>12</v>
      </c>
      <c r="M481" s="8">
        <f>Tabla_cocina[[#This Row],[Costo Unitario]]*Tabla_cocina[[#This Row],[Cantidad Ordenada]]</f>
        <v>16</v>
      </c>
      <c r="N481" s="13">
        <f>(Tabla_cocina[[#This Row],[Ganancia Neta]]/Tabla_cocina[[#This Row],[Costo]])</f>
        <v>0.75</v>
      </c>
    </row>
    <row r="482" spans="1:14" hidden="1" x14ac:dyDescent="0.3">
      <c r="A482" s="2">
        <v>186</v>
      </c>
      <c r="B482" s="2">
        <v>13</v>
      </c>
      <c r="C482" s="3" t="s">
        <v>10</v>
      </c>
      <c r="D482" s="3" t="s">
        <v>87</v>
      </c>
      <c r="E482" s="4">
        <v>16</v>
      </c>
      <c r="F482" s="4">
        <v>27</v>
      </c>
      <c r="G482" s="2">
        <v>3</v>
      </c>
      <c r="H482" s="2">
        <v>16</v>
      </c>
      <c r="I482" s="3" t="s">
        <v>6</v>
      </c>
      <c r="J482" s="8">
        <f>Tabla_cocina[[#This Row],[Precio Unitario]]*Tabla_cocina[[#This Row],[Cantidad Ordenada]]</f>
        <v>81</v>
      </c>
      <c r="K482" s="8">
        <f>Tabla_cocina[[#This Row],[Total del Pedido]]</f>
        <v>81</v>
      </c>
      <c r="L482" s="8">
        <f>Tabla_cocina[[#This Row],[Ganancia Bruta]]-Tabla_cocina[[#This Row],[Costo]]</f>
        <v>33</v>
      </c>
      <c r="M482" s="8">
        <f>Tabla_cocina[[#This Row],[Costo Unitario]]*Tabla_cocina[[#This Row],[Cantidad Ordenada]]</f>
        <v>48</v>
      </c>
      <c r="N482" s="13">
        <f>(Tabla_cocina[[#This Row],[Ganancia Neta]]/Tabla_cocina[[#This Row],[Costo]])</f>
        <v>0.6875</v>
      </c>
    </row>
    <row r="483" spans="1:14" hidden="1" x14ac:dyDescent="0.3">
      <c r="A483" s="2">
        <v>186</v>
      </c>
      <c r="B483" s="2">
        <v>13</v>
      </c>
      <c r="C483" s="3" t="s">
        <v>18</v>
      </c>
      <c r="D483" s="3" t="s">
        <v>95</v>
      </c>
      <c r="E483" s="4">
        <v>19</v>
      </c>
      <c r="F483" s="4">
        <v>32</v>
      </c>
      <c r="G483" s="2">
        <v>3</v>
      </c>
      <c r="H483" s="2">
        <v>23</v>
      </c>
      <c r="I483" s="3" t="s">
        <v>8</v>
      </c>
      <c r="J483" s="8">
        <f>Tabla_cocina[[#This Row],[Precio Unitario]]*Tabla_cocina[[#This Row],[Cantidad Ordenada]]</f>
        <v>96</v>
      </c>
      <c r="K483" s="8">
        <f>Tabla_cocina[[#This Row],[Total del Pedido]]</f>
        <v>96</v>
      </c>
      <c r="L483" s="8">
        <f>Tabla_cocina[[#This Row],[Ganancia Bruta]]-Tabla_cocina[[#This Row],[Costo]]</f>
        <v>39</v>
      </c>
      <c r="M483" s="8">
        <f>Tabla_cocina[[#This Row],[Costo Unitario]]*Tabla_cocina[[#This Row],[Cantidad Ordenada]]</f>
        <v>57</v>
      </c>
      <c r="N483" s="13">
        <f>(Tabla_cocina[[#This Row],[Ganancia Neta]]/Tabla_cocina[[#This Row],[Costo]])</f>
        <v>0.68421052631578949</v>
      </c>
    </row>
    <row r="484" spans="1:14" hidden="1" x14ac:dyDescent="0.3">
      <c r="A484" s="2">
        <v>186</v>
      </c>
      <c r="B484" s="2">
        <v>13</v>
      </c>
      <c r="C484" s="3" t="s">
        <v>9</v>
      </c>
      <c r="D484" s="3" t="s">
        <v>86</v>
      </c>
      <c r="E484" s="4">
        <v>19</v>
      </c>
      <c r="F484" s="4">
        <v>31</v>
      </c>
      <c r="G484" s="2">
        <v>3</v>
      </c>
      <c r="H484" s="2">
        <v>54</v>
      </c>
      <c r="I484" s="3" t="s">
        <v>6</v>
      </c>
      <c r="J484" s="8">
        <f>Tabla_cocina[[#This Row],[Precio Unitario]]*Tabla_cocina[[#This Row],[Cantidad Ordenada]]</f>
        <v>93</v>
      </c>
      <c r="K484" s="8">
        <f>Tabla_cocina[[#This Row],[Total del Pedido]]</f>
        <v>93</v>
      </c>
      <c r="L484" s="8">
        <f>Tabla_cocina[[#This Row],[Ganancia Bruta]]-Tabla_cocina[[#This Row],[Costo]]</f>
        <v>36</v>
      </c>
      <c r="M484" s="8">
        <f>Tabla_cocina[[#This Row],[Costo Unitario]]*Tabla_cocina[[#This Row],[Cantidad Ordenada]]</f>
        <v>57</v>
      </c>
      <c r="N484" s="13">
        <f>(Tabla_cocina[[#This Row],[Ganancia Neta]]/Tabla_cocina[[#This Row],[Costo]])</f>
        <v>0.63157894736842102</v>
      </c>
    </row>
    <row r="485" spans="1:14" hidden="1" x14ac:dyDescent="0.3">
      <c r="A485" s="2">
        <v>187</v>
      </c>
      <c r="B485" s="2">
        <v>5</v>
      </c>
      <c r="C485" s="3" t="s">
        <v>20</v>
      </c>
      <c r="D485" s="3" t="s">
        <v>97</v>
      </c>
      <c r="E485" s="4">
        <v>20</v>
      </c>
      <c r="F485" s="4">
        <v>34</v>
      </c>
      <c r="G485" s="2">
        <v>2</v>
      </c>
      <c r="H485" s="2">
        <v>28</v>
      </c>
      <c r="I485" s="3" t="s">
        <v>8</v>
      </c>
      <c r="J485" s="8">
        <f>Tabla_cocina[[#This Row],[Precio Unitario]]*Tabla_cocina[[#This Row],[Cantidad Ordenada]]</f>
        <v>68</v>
      </c>
      <c r="K485" s="8">
        <f>Tabla_cocina[[#This Row],[Total del Pedido]]</f>
        <v>68</v>
      </c>
      <c r="L485" s="8">
        <f>Tabla_cocina[[#This Row],[Ganancia Bruta]]-Tabla_cocina[[#This Row],[Costo]]</f>
        <v>28</v>
      </c>
      <c r="M485" s="8">
        <f>Tabla_cocina[[#This Row],[Costo Unitario]]*Tabla_cocina[[#This Row],[Cantidad Ordenada]]</f>
        <v>40</v>
      </c>
      <c r="N485" s="13">
        <f>(Tabla_cocina[[#This Row],[Ganancia Neta]]/Tabla_cocina[[#This Row],[Costo]])</f>
        <v>0.7</v>
      </c>
    </row>
    <row r="486" spans="1:14" hidden="1" x14ac:dyDescent="0.3">
      <c r="A486" s="2">
        <v>187</v>
      </c>
      <c r="B486" s="2">
        <v>5</v>
      </c>
      <c r="C486" s="3" t="s">
        <v>25</v>
      </c>
      <c r="D486" s="3" t="s">
        <v>102</v>
      </c>
      <c r="E486" s="4">
        <v>15</v>
      </c>
      <c r="F486" s="4">
        <v>26</v>
      </c>
      <c r="G486" s="2">
        <v>1</v>
      </c>
      <c r="H486" s="2">
        <v>51</v>
      </c>
      <c r="I486" s="3" t="s">
        <v>6</v>
      </c>
      <c r="J486" s="8">
        <f>Tabla_cocina[[#This Row],[Precio Unitario]]*Tabla_cocina[[#This Row],[Cantidad Ordenada]]</f>
        <v>26</v>
      </c>
      <c r="K486" s="8">
        <f>Tabla_cocina[[#This Row],[Total del Pedido]]</f>
        <v>26</v>
      </c>
      <c r="L486" s="8">
        <f>Tabla_cocina[[#This Row],[Ganancia Bruta]]-Tabla_cocina[[#This Row],[Costo]]</f>
        <v>11</v>
      </c>
      <c r="M486" s="8">
        <f>Tabla_cocina[[#This Row],[Costo Unitario]]*Tabla_cocina[[#This Row],[Cantidad Ordenada]]</f>
        <v>15</v>
      </c>
      <c r="N486" s="13">
        <f>(Tabla_cocina[[#This Row],[Ganancia Neta]]/Tabla_cocina[[#This Row],[Costo]])</f>
        <v>0.73333333333333328</v>
      </c>
    </row>
    <row r="487" spans="1:14" hidden="1" x14ac:dyDescent="0.3">
      <c r="A487" s="2">
        <v>187</v>
      </c>
      <c r="B487" s="2">
        <v>5</v>
      </c>
      <c r="C487" s="3" t="s">
        <v>13</v>
      </c>
      <c r="D487" s="3" t="s">
        <v>90</v>
      </c>
      <c r="E487" s="4">
        <v>17</v>
      </c>
      <c r="F487" s="4">
        <v>29</v>
      </c>
      <c r="G487" s="2">
        <v>3</v>
      </c>
      <c r="H487" s="2">
        <v>11</v>
      </c>
      <c r="I487" s="3" t="s">
        <v>6</v>
      </c>
      <c r="J487" s="8">
        <f>Tabla_cocina[[#This Row],[Precio Unitario]]*Tabla_cocina[[#This Row],[Cantidad Ordenada]]</f>
        <v>87</v>
      </c>
      <c r="K487" s="8">
        <f>Tabla_cocina[[#This Row],[Total del Pedido]]</f>
        <v>87</v>
      </c>
      <c r="L487" s="8">
        <f>Tabla_cocina[[#This Row],[Ganancia Bruta]]-Tabla_cocina[[#This Row],[Costo]]</f>
        <v>36</v>
      </c>
      <c r="M487" s="8">
        <f>Tabla_cocina[[#This Row],[Costo Unitario]]*Tabla_cocina[[#This Row],[Cantidad Ordenada]]</f>
        <v>51</v>
      </c>
      <c r="N487" s="13">
        <f>(Tabla_cocina[[#This Row],[Ganancia Neta]]/Tabla_cocina[[#This Row],[Costo]])</f>
        <v>0.70588235294117652</v>
      </c>
    </row>
    <row r="488" spans="1:14" hidden="1" x14ac:dyDescent="0.3">
      <c r="A488" s="2">
        <v>187</v>
      </c>
      <c r="B488" s="2">
        <v>5</v>
      </c>
      <c r="C488" s="3" t="s">
        <v>10</v>
      </c>
      <c r="D488" s="3" t="s">
        <v>87</v>
      </c>
      <c r="E488" s="4">
        <v>16</v>
      </c>
      <c r="F488" s="4">
        <v>27</v>
      </c>
      <c r="G488" s="2">
        <v>1</v>
      </c>
      <c r="H488" s="2">
        <v>36</v>
      </c>
      <c r="I488" s="3" t="s">
        <v>8</v>
      </c>
      <c r="J488" s="8">
        <f>Tabla_cocina[[#This Row],[Precio Unitario]]*Tabla_cocina[[#This Row],[Cantidad Ordenada]]</f>
        <v>27</v>
      </c>
      <c r="K488" s="8">
        <f>Tabla_cocina[[#This Row],[Total del Pedido]]</f>
        <v>27</v>
      </c>
      <c r="L488" s="8">
        <f>Tabla_cocina[[#This Row],[Ganancia Bruta]]-Tabla_cocina[[#This Row],[Costo]]</f>
        <v>11</v>
      </c>
      <c r="M488" s="8">
        <f>Tabla_cocina[[#This Row],[Costo Unitario]]*Tabla_cocina[[#This Row],[Cantidad Ordenada]]</f>
        <v>16</v>
      </c>
      <c r="N488" s="13">
        <f>(Tabla_cocina[[#This Row],[Ganancia Neta]]/Tabla_cocina[[#This Row],[Costo]])</f>
        <v>0.6875</v>
      </c>
    </row>
    <row r="489" spans="1:14" hidden="1" x14ac:dyDescent="0.3">
      <c r="A489" s="2">
        <v>188</v>
      </c>
      <c r="B489" s="2">
        <v>20</v>
      </c>
      <c r="C489" s="3" t="s">
        <v>9</v>
      </c>
      <c r="D489" s="3" t="s">
        <v>86</v>
      </c>
      <c r="E489" s="4">
        <v>19</v>
      </c>
      <c r="F489" s="4">
        <v>31</v>
      </c>
      <c r="G489" s="2">
        <v>1</v>
      </c>
      <c r="H489" s="2">
        <v>58</v>
      </c>
      <c r="I489" s="3" t="s">
        <v>6</v>
      </c>
      <c r="J489" s="8">
        <f>Tabla_cocina[[#This Row],[Precio Unitario]]*Tabla_cocina[[#This Row],[Cantidad Ordenada]]</f>
        <v>31</v>
      </c>
      <c r="K489" s="8">
        <f>Tabla_cocina[[#This Row],[Total del Pedido]]</f>
        <v>31</v>
      </c>
      <c r="L489" s="8">
        <f>Tabla_cocina[[#This Row],[Ganancia Bruta]]-Tabla_cocina[[#This Row],[Costo]]</f>
        <v>12</v>
      </c>
      <c r="M489" s="8">
        <f>Tabla_cocina[[#This Row],[Costo Unitario]]*Tabla_cocina[[#This Row],[Cantidad Ordenada]]</f>
        <v>19</v>
      </c>
      <c r="N489" s="13">
        <f>(Tabla_cocina[[#This Row],[Ganancia Neta]]/Tabla_cocina[[#This Row],[Costo]])</f>
        <v>0.63157894736842102</v>
      </c>
    </row>
    <row r="490" spans="1:14" hidden="1" x14ac:dyDescent="0.3">
      <c r="A490" s="2">
        <v>188</v>
      </c>
      <c r="B490" s="2">
        <v>20</v>
      </c>
      <c r="C490" s="3" t="s">
        <v>25</v>
      </c>
      <c r="D490" s="3" t="s">
        <v>102</v>
      </c>
      <c r="E490" s="4">
        <v>15</v>
      </c>
      <c r="F490" s="4">
        <v>26</v>
      </c>
      <c r="G490" s="2">
        <v>2</v>
      </c>
      <c r="H490" s="2">
        <v>47</v>
      </c>
      <c r="I490" s="3" t="s">
        <v>6</v>
      </c>
      <c r="J490" s="8">
        <f>Tabla_cocina[[#This Row],[Precio Unitario]]*Tabla_cocina[[#This Row],[Cantidad Ordenada]]</f>
        <v>52</v>
      </c>
      <c r="K490" s="8">
        <f>Tabla_cocina[[#This Row],[Total del Pedido]]</f>
        <v>52</v>
      </c>
      <c r="L490" s="8">
        <f>Tabla_cocina[[#This Row],[Ganancia Bruta]]-Tabla_cocina[[#This Row],[Costo]]</f>
        <v>22</v>
      </c>
      <c r="M490" s="8">
        <f>Tabla_cocina[[#This Row],[Costo Unitario]]*Tabla_cocina[[#This Row],[Cantidad Ordenada]]</f>
        <v>30</v>
      </c>
      <c r="N490" s="13">
        <f>(Tabla_cocina[[#This Row],[Ganancia Neta]]/Tabla_cocina[[#This Row],[Costo]])</f>
        <v>0.73333333333333328</v>
      </c>
    </row>
    <row r="491" spans="1:14" hidden="1" x14ac:dyDescent="0.3">
      <c r="A491" s="2">
        <v>189</v>
      </c>
      <c r="B491" s="2">
        <v>11</v>
      </c>
      <c r="C491" s="3" t="s">
        <v>20</v>
      </c>
      <c r="D491" s="3" t="s">
        <v>97</v>
      </c>
      <c r="E491" s="4">
        <v>20</v>
      </c>
      <c r="F491" s="4">
        <v>34</v>
      </c>
      <c r="G491" s="2">
        <v>2</v>
      </c>
      <c r="H491" s="2">
        <v>42</v>
      </c>
      <c r="I491" s="3" t="s">
        <v>8</v>
      </c>
      <c r="J491" s="8">
        <f>Tabla_cocina[[#This Row],[Precio Unitario]]*Tabla_cocina[[#This Row],[Cantidad Ordenada]]</f>
        <v>68</v>
      </c>
      <c r="K491" s="8">
        <f>Tabla_cocina[[#This Row],[Total del Pedido]]</f>
        <v>68</v>
      </c>
      <c r="L491" s="8">
        <f>Tabla_cocina[[#This Row],[Ganancia Bruta]]-Tabla_cocina[[#This Row],[Costo]]</f>
        <v>28</v>
      </c>
      <c r="M491" s="8">
        <f>Tabla_cocina[[#This Row],[Costo Unitario]]*Tabla_cocina[[#This Row],[Cantidad Ordenada]]</f>
        <v>40</v>
      </c>
      <c r="N491" s="13">
        <f>(Tabla_cocina[[#This Row],[Ganancia Neta]]/Tabla_cocina[[#This Row],[Costo]])</f>
        <v>0.7</v>
      </c>
    </row>
    <row r="492" spans="1:14" hidden="1" x14ac:dyDescent="0.3">
      <c r="A492" s="2">
        <v>189</v>
      </c>
      <c r="B492" s="2">
        <v>11</v>
      </c>
      <c r="C492" s="3" t="s">
        <v>25</v>
      </c>
      <c r="D492" s="3" t="s">
        <v>102</v>
      </c>
      <c r="E492" s="4">
        <v>15</v>
      </c>
      <c r="F492" s="4">
        <v>26</v>
      </c>
      <c r="G492" s="2">
        <v>2</v>
      </c>
      <c r="H492" s="2">
        <v>22</v>
      </c>
      <c r="I492" s="3" t="s">
        <v>8</v>
      </c>
      <c r="J492" s="8">
        <f>Tabla_cocina[[#This Row],[Precio Unitario]]*Tabla_cocina[[#This Row],[Cantidad Ordenada]]</f>
        <v>52</v>
      </c>
      <c r="K492" s="8">
        <f>Tabla_cocina[[#This Row],[Total del Pedido]]</f>
        <v>52</v>
      </c>
      <c r="L492" s="8">
        <f>Tabla_cocina[[#This Row],[Ganancia Bruta]]-Tabla_cocina[[#This Row],[Costo]]</f>
        <v>22</v>
      </c>
      <c r="M492" s="8">
        <f>Tabla_cocina[[#This Row],[Costo Unitario]]*Tabla_cocina[[#This Row],[Cantidad Ordenada]]</f>
        <v>30</v>
      </c>
      <c r="N492" s="13">
        <f>(Tabla_cocina[[#This Row],[Ganancia Neta]]/Tabla_cocina[[#This Row],[Costo]])</f>
        <v>0.73333333333333328</v>
      </c>
    </row>
    <row r="493" spans="1:14" hidden="1" x14ac:dyDescent="0.3">
      <c r="A493" s="2">
        <v>189</v>
      </c>
      <c r="B493" s="2">
        <v>11</v>
      </c>
      <c r="C493" s="3" t="s">
        <v>5</v>
      </c>
      <c r="D493" s="3" t="s">
        <v>84</v>
      </c>
      <c r="E493" s="4">
        <v>14</v>
      </c>
      <c r="F493" s="4">
        <v>24</v>
      </c>
      <c r="G493" s="2">
        <v>3</v>
      </c>
      <c r="H493" s="2">
        <v>53</v>
      </c>
      <c r="I493" s="3" t="s">
        <v>8</v>
      </c>
      <c r="J493" s="8">
        <f>Tabla_cocina[[#This Row],[Precio Unitario]]*Tabla_cocina[[#This Row],[Cantidad Ordenada]]</f>
        <v>72</v>
      </c>
      <c r="K493" s="8">
        <f>Tabla_cocina[[#This Row],[Total del Pedido]]</f>
        <v>72</v>
      </c>
      <c r="L493" s="8">
        <f>Tabla_cocina[[#This Row],[Ganancia Bruta]]-Tabla_cocina[[#This Row],[Costo]]</f>
        <v>30</v>
      </c>
      <c r="M493" s="8">
        <f>Tabla_cocina[[#This Row],[Costo Unitario]]*Tabla_cocina[[#This Row],[Cantidad Ordenada]]</f>
        <v>42</v>
      </c>
      <c r="N493" s="13">
        <f>(Tabla_cocina[[#This Row],[Ganancia Neta]]/Tabla_cocina[[#This Row],[Costo]])</f>
        <v>0.7142857142857143</v>
      </c>
    </row>
    <row r="494" spans="1:14" hidden="1" x14ac:dyDescent="0.3">
      <c r="A494" s="2">
        <v>190</v>
      </c>
      <c r="B494" s="2">
        <v>5</v>
      </c>
      <c r="C494" s="3" t="s">
        <v>24</v>
      </c>
      <c r="D494" s="3" t="s">
        <v>101</v>
      </c>
      <c r="E494" s="4">
        <v>10</v>
      </c>
      <c r="F494" s="4">
        <v>18</v>
      </c>
      <c r="G494" s="2">
        <v>1</v>
      </c>
      <c r="H494" s="2">
        <v>39</v>
      </c>
      <c r="I494" s="3" t="s">
        <v>6</v>
      </c>
      <c r="J494" s="8">
        <f>Tabla_cocina[[#This Row],[Precio Unitario]]*Tabla_cocina[[#This Row],[Cantidad Ordenada]]</f>
        <v>18</v>
      </c>
      <c r="K494" s="8">
        <f>Tabla_cocina[[#This Row],[Total del Pedido]]</f>
        <v>18</v>
      </c>
      <c r="L494" s="8">
        <f>Tabla_cocina[[#This Row],[Ganancia Bruta]]-Tabla_cocina[[#This Row],[Costo]]</f>
        <v>8</v>
      </c>
      <c r="M494" s="8">
        <f>Tabla_cocina[[#This Row],[Costo Unitario]]*Tabla_cocina[[#This Row],[Cantidad Ordenada]]</f>
        <v>10</v>
      </c>
      <c r="N494" s="13">
        <f>(Tabla_cocina[[#This Row],[Ganancia Neta]]/Tabla_cocina[[#This Row],[Costo]])</f>
        <v>0.8</v>
      </c>
    </row>
    <row r="495" spans="1:14" hidden="1" x14ac:dyDescent="0.3">
      <c r="A495" s="2">
        <v>190</v>
      </c>
      <c r="B495" s="2">
        <v>5</v>
      </c>
      <c r="C495" s="3" t="s">
        <v>11</v>
      </c>
      <c r="D495" s="3" t="s">
        <v>88</v>
      </c>
      <c r="E495" s="4">
        <v>25</v>
      </c>
      <c r="F495" s="4">
        <v>40</v>
      </c>
      <c r="G495" s="2">
        <v>2</v>
      </c>
      <c r="H495" s="2">
        <v>45</v>
      </c>
      <c r="I495" s="3" t="s">
        <v>6</v>
      </c>
      <c r="J495" s="8">
        <f>Tabla_cocina[[#This Row],[Precio Unitario]]*Tabla_cocina[[#This Row],[Cantidad Ordenada]]</f>
        <v>80</v>
      </c>
      <c r="K495" s="8">
        <f>Tabla_cocina[[#This Row],[Total del Pedido]]</f>
        <v>80</v>
      </c>
      <c r="L495" s="8">
        <f>Tabla_cocina[[#This Row],[Ganancia Bruta]]-Tabla_cocina[[#This Row],[Costo]]</f>
        <v>30</v>
      </c>
      <c r="M495" s="8">
        <f>Tabla_cocina[[#This Row],[Costo Unitario]]*Tabla_cocina[[#This Row],[Cantidad Ordenada]]</f>
        <v>50</v>
      </c>
      <c r="N495" s="13">
        <f>(Tabla_cocina[[#This Row],[Ganancia Neta]]/Tabla_cocina[[#This Row],[Costo]])</f>
        <v>0.6</v>
      </c>
    </row>
    <row r="496" spans="1:14" hidden="1" x14ac:dyDescent="0.3">
      <c r="A496" s="2">
        <v>190</v>
      </c>
      <c r="B496" s="2">
        <v>5</v>
      </c>
      <c r="C496" s="3" t="s">
        <v>17</v>
      </c>
      <c r="D496" s="3" t="s">
        <v>94</v>
      </c>
      <c r="E496" s="4">
        <v>21</v>
      </c>
      <c r="F496" s="4">
        <v>35</v>
      </c>
      <c r="G496" s="2">
        <v>1</v>
      </c>
      <c r="H496" s="2">
        <v>11</v>
      </c>
      <c r="I496" s="3" t="s">
        <v>8</v>
      </c>
      <c r="J496" s="8">
        <f>Tabla_cocina[[#This Row],[Precio Unitario]]*Tabla_cocina[[#This Row],[Cantidad Ordenada]]</f>
        <v>35</v>
      </c>
      <c r="K496" s="8">
        <f>Tabla_cocina[[#This Row],[Total del Pedido]]</f>
        <v>35</v>
      </c>
      <c r="L496" s="8">
        <f>Tabla_cocina[[#This Row],[Ganancia Bruta]]-Tabla_cocina[[#This Row],[Costo]]</f>
        <v>14</v>
      </c>
      <c r="M496" s="8">
        <f>Tabla_cocina[[#This Row],[Costo Unitario]]*Tabla_cocina[[#This Row],[Cantidad Ordenada]]</f>
        <v>21</v>
      </c>
      <c r="N496" s="13">
        <f>(Tabla_cocina[[#This Row],[Ganancia Neta]]/Tabla_cocina[[#This Row],[Costo]])</f>
        <v>0.66666666666666663</v>
      </c>
    </row>
    <row r="497" spans="1:14" hidden="1" x14ac:dyDescent="0.3">
      <c r="A497" s="2">
        <v>190</v>
      </c>
      <c r="B497" s="2">
        <v>5</v>
      </c>
      <c r="C497" s="3" t="s">
        <v>22</v>
      </c>
      <c r="D497" s="3" t="s">
        <v>99</v>
      </c>
      <c r="E497" s="4">
        <v>14</v>
      </c>
      <c r="F497" s="4">
        <v>23</v>
      </c>
      <c r="G497" s="2">
        <v>3</v>
      </c>
      <c r="H497" s="2">
        <v>7</v>
      </c>
      <c r="I497" s="3" t="s">
        <v>8</v>
      </c>
      <c r="J497" s="8">
        <f>Tabla_cocina[[#This Row],[Precio Unitario]]*Tabla_cocina[[#This Row],[Cantidad Ordenada]]</f>
        <v>69</v>
      </c>
      <c r="K497" s="8">
        <f>Tabla_cocina[[#This Row],[Total del Pedido]]</f>
        <v>69</v>
      </c>
      <c r="L497" s="8">
        <f>Tabla_cocina[[#This Row],[Ganancia Bruta]]-Tabla_cocina[[#This Row],[Costo]]</f>
        <v>27</v>
      </c>
      <c r="M497" s="8">
        <f>Tabla_cocina[[#This Row],[Costo Unitario]]*Tabla_cocina[[#This Row],[Cantidad Ordenada]]</f>
        <v>42</v>
      </c>
      <c r="N497" s="13">
        <f>(Tabla_cocina[[#This Row],[Ganancia Neta]]/Tabla_cocina[[#This Row],[Costo]])</f>
        <v>0.6428571428571429</v>
      </c>
    </row>
    <row r="498" spans="1:14" hidden="1" x14ac:dyDescent="0.3">
      <c r="A498" s="2">
        <v>191</v>
      </c>
      <c r="B498" s="2">
        <v>12</v>
      </c>
      <c r="C498" s="3" t="s">
        <v>26</v>
      </c>
      <c r="D498" s="3" t="s">
        <v>103</v>
      </c>
      <c r="E498" s="4">
        <v>15</v>
      </c>
      <c r="F498" s="4">
        <v>25</v>
      </c>
      <c r="G498" s="2">
        <v>3</v>
      </c>
      <c r="H498" s="2">
        <v>32</v>
      </c>
      <c r="I498" s="3" t="s">
        <v>8</v>
      </c>
      <c r="J498" s="8">
        <f>Tabla_cocina[[#This Row],[Precio Unitario]]*Tabla_cocina[[#This Row],[Cantidad Ordenada]]</f>
        <v>75</v>
      </c>
      <c r="K498" s="8">
        <f>Tabla_cocina[[#This Row],[Total del Pedido]]</f>
        <v>75</v>
      </c>
      <c r="L498" s="8">
        <f>Tabla_cocina[[#This Row],[Ganancia Bruta]]-Tabla_cocina[[#This Row],[Costo]]</f>
        <v>30</v>
      </c>
      <c r="M498" s="8">
        <f>Tabla_cocina[[#This Row],[Costo Unitario]]*Tabla_cocina[[#This Row],[Cantidad Ordenada]]</f>
        <v>45</v>
      </c>
      <c r="N498" s="13">
        <f>(Tabla_cocina[[#This Row],[Ganancia Neta]]/Tabla_cocina[[#This Row],[Costo]])</f>
        <v>0.66666666666666663</v>
      </c>
    </row>
    <row r="499" spans="1:14" hidden="1" x14ac:dyDescent="0.3">
      <c r="A499" s="2">
        <v>191</v>
      </c>
      <c r="B499" s="2">
        <v>12</v>
      </c>
      <c r="C499" s="3" t="s">
        <v>13</v>
      </c>
      <c r="D499" s="3" t="s">
        <v>90</v>
      </c>
      <c r="E499" s="4">
        <v>17</v>
      </c>
      <c r="F499" s="4">
        <v>29</v>
      </c>
      <c r="G499" s="2">
        <v>3</v>
      </c>
      <c r="H499" s="2">
        <v>55</v>
      </c>
      <c r="I499" s="3" t="s">
        <v>6</v>
      </c>
      <c r="J499" s="8">
        <f>Tabla_cocina[[#This Row],[Precio Unitario]]*Tabla_cocina[[#This Row],[Cantidad Ordenada]]</f>
        <v>87</v>
      </c>
      <c r="K499" s="8">
        <f>Tabla_cocina[[#This Row],[Total del Pedido]]</f>
        <v>87</v>
      </c>
      <c r="L499" s="8">
        <f>Tabla_cocina[[#This Row],[Ganancia Bruta]]-Tabla_cocina[[#This Row],[Costo]]</f>
        <v>36</v>
      </c>
      <c r="M499" s="8">
        <f>Tabla_cocina[[#This Row],[Costo Unitario]]*Tabla_cocina[[#This Row],[Cantidad Ordenada]]</f>
        <v>51</v>
      </c>
      <c r="N499" s="13">
        <f>(Tabla_cocina[[#This Row],[Ganancia Neta]]/Tabla_cocina[[#This Row],[Costo]])</f>
        <v>0.70588235294117652</v>
      </c>
    </row>
    <row r="500" spans="1:14" hidden="1" x14ac:dyDescent="0.3">
      <c r="A500" s="2">
        <v>192</v>
      </c>
      <c r="B500" s="2">
        <v>17</v>
      </c>
      <c r="C500" s="3" t="s">
        <v>26</v>
      </c>
      <c r="D500" s="3" t="s">
        <v>103</v>
      </c>
      <c r="E500" s="4">
        <v>15</v>
      </c>
      <c r="F500" s="4">
        <v>25</v>
      </c>
      <c r="G500" s="2">
        <v>3</v>
      </c>
      <c r="H500" s="2">
        <v>26</v>
      </c>
      <c r="I500" s="3" t="s">
        <v>6</v>
      </c>
      <c r="J500" s="8">
        <f>Tabla_cocina[[#This Row],[Precio Unitario]]*Tabla_cocina[[#This Row],[Cantidad Ordenada]]</f>
        <v>75</v>
      </c>
      <c r="K500" s="8">
        <f>Tabla_cocina[[#This Row],[Total del Pedido]]</f>
        <v>75</v>
      </c>
      <c r="L500" s="8">
        <f>Tabla_cocina[[#This Row],[Ganancia Bruta]]-Tabla_cocina[[#This Row],[Costo]]</f>
        <v>30</v>
      </c>
      <c r="M500" s="8">
        <f>Tabla_cocina[[#This Row],[Costo Unitario]]*Tabla_cocina[[#This Row],[Cantidad Ordenada]]</f>
        <v>45</v>
      </c>
      <c r="N500" s="13">
        <f>(Tabla_cocina[[#This Row],[Ganancia Neta]]/Tabla_cocina[[#This Row],[Costo]])</f>
        <v>0.66666666666666663</v>
      </c>
    </row>
    <row r="501" spans="1:14" hidden="1" x14ac:dyDescent="0.3">
      <c r="A501" s="2">
        <v>193</v>
      </c>
      <c r="B501" s="2">
        <v>3</v>
      </c>
      <c r="C501" s="3" t="s">
        <v>25</v>
      </c>
      <c r="D501" s="3" t="s">
        <v>102</v>
      </c>
      <c r="E501" s="4">
        <v>15</v>
      </c>
      <c r="F501" s="4">
        <v>26</v>
      </c>
      <c r="G501" s="2">
        <v>2</v>
      </c>
      <c r="H501" s="2">
        <v>57</v>
      </c>
      <c r="I501" s="3" t="s">
        <v>8</v>
      </c>
      <c r="J501" s="8">
        <f>Tabla_cocina[[#This Row],[Precio Unitario]]*Tabla_cocina[[#This Row],[Cantidad Ordenada]]</f>
        <v>52</v>
      </c>
      <c r="K501" s="8">
        <f>Tabla_cocina[[#This Row],[Total del Pedido]]</f>
        <v>52</v>
      </c>
      <c r="L501" s="8">
        <f>Tabla_cocina[[#This Row],[Ganancia Bruta]]-Tabla_cocina[[#This Row],[Costo]]</f>
        <v>22</v>
      </c>
      <c r="M501" s="8">
        <f>Tabla_cocina[[#This Row],[Costo Unitario]]*Tabla_cocina[[#This Row],[Cantidad Ordenada]]</f>
        <v>30</v>
      </c>
      <c r="N501" s="13">
        <f>(Tabla_cocina[[#This Row],[Ganancia Neta]]/Tabla_cocina[[#This Row],[Costo]])</f>
        <v>0.73333333333333328</v>
      </c>
    </row>
    <row r="502" spans="1:14" hidden="1" x14ac:dyDescent="0.3">
      <c r="A502" s="2">
        <v>193</v>
      </c>
      <c r="B502" s="2">
        <v>3</v>
      </c>
      <c r="C502" s="3" t="s">
        <v>12</v>
      </c>
      <c r="D502" s="3" t="s">
        <v>89</v>
      </c>
      <c r="E502" s="4">
        <v>22</v>
      </c>
      <c r="F502" s="4">
        <v>36</v>
      </c>
      <c r="G502" s="2">
        <v>2</v>
      </c>
      <c r="H502" s="2">
        <v>59</v>
      </c>
      <c r="I502" s="3" t="s">
        <v>6</v>
      </c>
      <c r="J502" s="8">
        <f>Tabla_cocina[[#This Row],[Precio Unitario]]*Tabla_cocina[[#This Row],[Cantidad Ordenada]]</f>
        <v>72</v>
      </c>
      <c r="K502" s="8">
        <f>Tabla_cocina[[#This Row],[Total del Pedido]]</f>
        <v>72</v>
      </c>
      <c r="L502" s="8">
        <f>Tabla_cocina[[#This Row],[Ganancia Bruta]]-Tabla_cocina[[#This Row],[Costo]]</f>
        <v>28</v>
      </c>
      <c r="M502" s="8">
        <f>Tabla_cocina[[#This Row],[Costo Unitario]]*Tabla_cocina[[#This Row],[Cantidad Ordenada]]</f>
        <v>44</v>
      </c>
      <c r="N502" s="13">
        <f>(Tabla_cocina[[#This Row],[Ganancia Neta]]/Tabla_cocina[[#This Row],[Costo]])</f>
        <v>0.63636363636363635</v>
      </c>
    </row>
    <row r="503" spans="1:14" hidden="1" x14ac:dyDescent="0.3">
      <c r="A503" s="2">
        <v>193</v>
      </c>
      <c r="B503" s="2">
        <v>3</v>
      </c>
      <c r="C503" s="3" t="s">
        <v>10</v>
      </c>
      <c r="D503" s="3" t="s">
        <v>87</v>
      </c>
      <c r="E503" s="4">
        <v>16</v>
      </c>
      <c r="F503" s="4">
        <v>27</v>
      </c>
      <c r="G503" s="2">
        <v>1</v>
      </c>
      <c r="H503" s="2">
        <v>31</v>
      </c>
      <c r="I503" s="3" t="s">
        <v>8</v>
      </c>
      <c r="J503" s="8">
        <f>Tabla_cocina[[#This Row],[Precio Unitario]]*Tabla_cocina[[#This Row],[Cantidad Ordenada]]</f>
        <v>27</v>
      </c>
      <c r="K503" s="8">
        <f>Tabla_cocina[[#This Row],[Total del Pedido]]</f>
        <v>27</v>
      </c>
      <c r="L503" s="8">
        <f>Tabla_cocina[[#This Row],[Ganancia Bruta]]-Tabla_cocina[[#This Row],[Costo]]</f>
        <v>11</v>
      </c>
      <c r="M503" s="8">
        <f>Tabla_cocina[[#This Row],[Costo Unitario]]*Tabla_cocina[[#This Row],[Cantidad Ordenada]]</f>
        <v>16</v>
      </c>
      <c r="N503" s="13">
        <f>(Tabla_cocina[[#This Row],[Ganancia Neta]]/Tabla_cocina[[#This Row],[Costo]])</f>
        <v>0.6875</v>
      </c>
    </row>
    <row r="504" spans="1:14" hidden="1" x14ac:dyDescent="0.3">
      <c r="A504" s="2">
        <v>193</v>
      </c>
      <c r="B504" s="2">
        <v>3</v>
      </c>
      <c r="C504" s="3" t="s">
        <v>22</v>
      </c>
      <c r="D504" s="3" t="s">
        <v>99</v>
      </c>
      <c r="E504" s="4">
        <v>14</v>
      </c>
      <c r="F504" s="4">
        <v>23</v>
      </c>
      <c r="G504" s="2">
        <v>3</v>
      </c>
      <c r="H504" s="2">
        <v>24</v>
      </c>
      <c r="I504" s="3" t="s">
        <v>6</v>
      </c>
      <c r="J504" s="8">
        <f>Tabla_cocina[[#This Row],[Precio Unitario]]*Tabla_cocina[[#This Row],[Cantidad Ordenada]]</f>
        <v>69</v>
      </c>
      <c r="K504" s="8">
        <f>Tabla_cocina[[#This Row],[Total del Pedido]]</f>
        <v>69</v>
      </c>
      <c r="L504" s="8">
        <f>Tabla_cocina[[#This Row],[Ganancia Bruta]]-Tabla_cocina[[#This Row],[Costo]]</f>
        <v>27</v>
      </c>
      <c r="M504" s="8">
        <f>Tabla_cocina[[#This Row],[Costo Unitario]]*Tabla_cocina[[#This Row],[Cantidad Ordenada]]</f>
        <v>42</v>
      </c>
      <c r="N504" s="13">
        <f>(Tabla_cocina[[#This Row],[Ganancia Neta]]/Tabla_cocina[[#This Row],[Costo]])</f>
        <v>0.6428571428571429</v>
      </c>
    </row>
    <row r="505" spans="1:14" hidden="1" x14ac:dyDescent="0.3">
      <c r="A505" s="2">
        <v>194</v>
      </c>
      <c r="B505" s="2">
        <v>3</v>
      </c>
      <c r="C505" s="3" t="s">
        <v>14</v>
      </c>
      <c r="D505" s="3" t="s">
        <v>91</v>
      </c>
      <c r="E505" s="4">
        <v>20</v>
      </c>
      <c r="F505" s="4">
        <v>33</v>
      </c>
      <c r="G505" s="2">
        <v>2</v>
      </c>
      <c r="H505" s="2">
        <v>18</v>
      </c>
      <c r="I505" s="3" t="s">
        <v>6</v>
      </c>
      <c r="J505" s="8">
        <f>Tabla_cocina[[#This Row],[Precio Unitario]]*Tabla_cocina[[#This Row],[Cantidad Ordenada]]</f>
        <v>66</v>
      </c>
      <c r="K505" s="8">
        <f>Tabla_cocina[[#This Row],[Total del Pedido]]</f>
        <v>66</v>
      </c>
      <c r="L505" s="8">
        <f>Tabla_cocina[[#This Row],[Ganancia Bruta]]-Tabla_cocina[[#This Row],[Costo]]</f>
        <v>26</v>
      </c>
      <c r="M505" s="8">
        <f>Tabla_cocina[[#This Row],[Costo Unitario]]*Tabla_cocina[[#This Row],[Cantidad Ordenada]]</f>
        <v>40</v>
      </c>
      <c r="N505" s="13">
        <f>(Tabla_cocina[[#This Row],[Ganancia Neta]]/Tabla_cocina[[#This Row],[Costo]])</f>
        <v>0.65</v>
      </c>
    </row>
    <row r="506" spans="1:14" hidden="1" x14ac:dyDescent="0.3">
      <c r="A506" s="2">
        <v>194</v>
      </c>
      <c r="B506" s="2">
        <v>3</v>
      </c>
      <c r="C506" s="3" t="s">
        <v>7</v>
      </c>
      <c r="D506" s="3" t="s">
        <v>85</v>
      </c>
      <c r="E506" s="4">
        <v>18</v>
      </c>
      <c r="F506" s="4">
        <v>30</v>
      </c>
      <c r="G506" s="2">
        <v>1</v>
      </c>
      <c r="H506" s="2">
        <v>50</v>
      </c>
      <c r="I506" s="3" t="s">
        <v>6</v>
      </c>
      <c r="J506" s="8">
        <f>Tabla_cocina[[#This Row],[Precio Unitario]]*Tabla_cocina[[#This Row],[Cantidad Ordenada]]</f>
        <v>30</v>
      </c>
      <c r="K506" s="8">
        <f>Tabla_cocina[[#This Row],[Total del Pedido]]</f>
        <v>30</v>
      </c>
      <c r="L506" s="8">
        <f>Tabla_cocina[[#This Row],[Ganancia Bruta]]-Tabla_cocina[[#This Row],[Costo]]</f>
        <v>12</v>
      </c>
      <c r="M506" s="8">
        <f>Tabla_cocina[[#This Row],[Costo Unitario]]*Tabla_cocina[[#This Row],[Cantidad Ordenada]]</f>
        <v>18</v>
      </c>
      <c r="N506" s="13">
        <f>(Tabla_cocina[[#This Row],[Ganancia Neta]]/Tabla_cocina[[#This Row],[Costo]])</f>
        <v>0.66666666666666663</v>
      </c>
    </row>
    <row r="507" spans="1:14" hidden="1" x14ac:dyDescent="0.3">
      <c r="A507" s="2">
        <v>195</v>
      </c>
      <c r="B507" s="2">
        <v>2</v>
      </c>
      <c r="C507" s="3" t="s">
        <v>26</v>
      </c>
      <c r="D507" s="3" t="s">
        <v>103</v>
      </c>
      <c r="E507" s="4">
        <v>15</v>
      </c>
      <c r="F507" s="4">
        <v>25</v>
      </c>
      <c r="G507" s="2">
        <v>2</v>
      </c>
      <c r="H507" s="2">
        <v>51</v>
      </c>
      <c r="I507" s="3" t="s">
        <v>6</v>
      </c>
      <c r="J507" s="8">
        <f>Tabla_cocina[[#This Row],[Precio Unitario]]*Tabla_cocina[[#This Row],[Cantidad Ordenada]]</f>
        <v>50</v>
      </c>
      <c r="K507" s="8">
        <f>Tabla_cocina[[#This Row],[Total del Pedido]]</f>
        <v>50</v>
      </c>
      <c r="L507" s="8">
        <f>Tabla_cocina[[#This Row],[Ganancia Bruta]]-Tabla_cocina[[#This Row],[Costo]]</f>
        <v>20</v>
      </c>
      <c r="M507" s="8">
        <f>Tabla_cocina[[#This Row],[Costo Unitario]]*Tabla_cocina[[#This Row],[Cantidad Ordenada]]</f>
        <v>30</v>
      </c>
      <c r="N507" s="13">
        <f>(Tabla_cocina[[#This Row],[Ganancia Neta]]/Tabla_cocina[[#This Row],[Costo]])</f>
        <v>0.66666666666666663</v>
      </c>
    </row>
    <row r="508" spans="1:14" hidden="1" x14ac:dyDescent="0.3">
      <c r="A508" s="2">
        <v>196</v>
      </c>
      <c r="B508" s="2">
        <v>4</v>
      </c>
      <c r="C508" s="3" t="s">
        <v>21</v>
      </c>
      <c r="D508" s="3" t="s">
        <v>98</v>
      </c>
      <c r="E508" s="4">
        <v>12</v>
      </c>
      <c r="F508" s="4">
        <v>20</v>
      </c>
      <c r="G508" s="2">
        <v>3</v>
      </c>
      <c r="H508" s="2">
        <v>34</v>
      </c>
      <c r="I508" s="3" t="s">
        <v>8</v>
      </c>
      <c r="J508" s="8">
        <f>Tabla_cocina[[#This Row],[Precio Unitario]]*Tabla_cocina[[#This Row],[Cantidad Ordenada]]</f>
        <v>60</v>
      </c>
      <c r="K508" s="8">
        <f>Tabla_cocina[[#This Row],[Total del Pedido]]</f>
        <v>60</v>
      </c>
      <c r="L508" s="8">
        <f>Tabla_cocina[[#This Row],[Ganancia Bruta]]-Tabla_cocina[[#This Row],[Costo]]</f>
        <v>24</v>
      </c>
      <c r="M508" s="8">
        <f>Tabla_cocina[[#This Row],[Costo Unitario]]*Tabla_cocina[[#This Row],[Cantidad Ordenada]]</f>
        <v>36</v>
      </c>
      <c r="N508" s="13">
        <f>(Tabla_cocina[[#This Row],[Ganancia Neta]]/Tabla_cocina[[#This Row],[Costo]])</f>
        <v>0.66666666666666663</v>
      </c>
    </row>
    <row r="509" spans="1:14" hidden="1" x14ac:dyDescent="0.3">
      <c r="A509" s="2">
        <v>196</v>
      </c>
      <c r="B509" s="2">
        <v>4</v>
      </c>
      <c r="C509" s="3" t="s">
        <v>22</v>
      </c>
      <c r="D509" s="3" t="s">
        <v>99</v>
      </c>
      <c r="E509" s="4">
        <v>14</v>
      </c>
      <c r="F509" s="4">
        <v>23</v>
      </c>
      <c r="G509" s="2">
        <v>2</v>
      </c>
      <c r="H509" s="2">
        <v>51</v>
      </c>
      <c r="I509" s="3" t="s">
        <v>6</v>
      </c>
      <c r="J509" s="8">
        <f>Tabla_cocina[[#This Row],[Precio Unitario]]*Tabla_cocina[[#This Row],[Cantidad Ordenada]]</f>
        <v>46</v>
      </c>
      <c r="K509" s="8">
        <f>Tabla_cocina[[#This Row],[Total del Pedido]]</f>
        <v>46</v>
      </c>
      <c r="L509" s="8">
        <f>Tabla_cocina[[#This Row],[Ganancia Bruta]]-Tabla_cocina[[#This Row],[Costo]]</f>
        <v>18</v>
      </c>
      <c r="M509" s="8">
        <f>Tabla_cocina[[#This Row],[Costo Unitario]]*Tabla_cocina[[#This Row],[Cantidad Ordenada]]</f>
        <v>28</v>
      </c>
      <c r="N509" s="13">
        <f>(Tabla_cocina[[#This Row],[Ganancia Neta]]/Tabla_cocina[[#This Row],[Costo]])</f>
        <v>0.6428571428571429</v>
      </c>
    </row>
    <row r="510" spans="1:14" hidden="1" x14ac:dyDescent="0.3">
      <c r="A510" s="2">
        <v>196</v>
      </c>
      <c r="B510" s="2">
        <v>4</v>
      </c>
      <c r="C510" s="3" t="s">
        <v>13</v>
      </c>
      <c r="D510" s="3" t="s">
        <v>90</v>
      </c>
      <c r="E510" s="4">
        <v>17</v>
      </c>
      <c r="F510" s="4">
        <v>29</v>
      </c>
      <c r="G510" s="2">
        <v>1</v>
      </c>
      <c r="H510" s="2">
        <v>47</v>
      </c>
      <c r="I510" s="3" t="s">
        <v>8</v>
      </c>
      <c r="J510" s="8">
        <f>Tabla_cocina[[#This Row],[Precio Unitario]]*Tabla_cocina[[#This Row],[Cantidad Ordenada]]</f>
        <v>29</v>
      </c>
      <c r="K510" s="8">
        <f>Tabla_cocina[[#This Row],[Total del Pedido]]</f>
        <v>29</v>
      </c>
      <c r="L510" s="8">
        <f>Tabla_cocina[[#This Row],[Ganancia Bruta]]-Tabla_cocina[[#This Row],[Costo]]</f>
        <v>12</v>
      </c>
      <c r="M510" s="8">
        <f>Tabla_cocina[[#This Row],[Costo Unitario]]*Tabla_cocina[[#This Row],[Cantidad Ordenada]]</f>
        <v>17</v>
      </c>
      <c r="N510" s="13">
        <f>(Tabla_cocina[[#This Row],[Ganancia Neta]]/Tabla_cocina[[#This Row],[Costo]])</f>
        <v>0.70588235294117652</v>
      </c>
    </row>
    <row r="511" spans="1:14" hidden="1" x14ac:dyDescent="0.3">
      <c r="A511" s="2">
        <v>196</v>
      </c>
      <c r="B511" s="2">
        <v>4</v>
      </c>
      <c r="C511" s="3" t="s">
        <v>15</v>
      </c>
      <c r="D511" s="3" t="s">
        <v>92</v>
      </c>
      <c r="E511" s="4">
        <v>16</v>
      </c>
      <c r="F511" s="4">
        <v>28</v>
      </c>
      <c r="G511" s="2">
        <v>2</v>
      </c>
      <c r="H511" s="2">
        <v>44</v>
      </c>
      <c r="I511" s="3" t="s">
        <v>8</v>
      </c>
      <c r="J511" s="8">
        <f>Tabla_cocina[[#This Row],[Precio Unitario]]*Tabla_cocina[[#This Row],[Cantidad Ordenada]]</f>
        <v>56</v>
      </c>
      <c r="K511" s="8">
        <f>Tabla_cocina[[#This Row],[Total del Pedido]]</f>
        <v>56</v>
      </c>
      <c r="L511" s="8">
        <f>Tabla_cocina[[#This Row],[Ganancia Bruta]]-Tabla_cocina[[#This Row],[Costo]]</f>
        <v>24</v>
      </c>
      <c r="M511" s="8">
        <f>Tabla_cocina[[#This Row],[Costo Unitario]]*Tabla_cocina[[#This Row],[Cantidad Ordenada]]</f>
        <v>32</v>
      </c>
      <c r="N511" s="13">
        <f>(Tabla_cocina[[#This Row],[Ganancia Neta]]/Tabla_cocina[[#This Row],[Costo]])</f>
        <v>0.75</v>
      </c>
    </row>
    <row r="512" spans="1:14" hidden="1" x14ac:dyDescent="0.3">
      <c r="A512" s="2">
        <v>197</v>
      </c>
      <c r="B512" s="2">
        <v>5</v>
      </c>
      <c r="C512" s="3" t="s">
        <v>20</v>
      </c>
      <c r="D512" s="3" t="s">
        <v>97</v>
      </c>
      <c r="E512" s="4">
        <v>20</v>
      </c>
      <c r="F512" s="4">
        <v>34</v>
      </c>
      <c r="G512" s="2">
        <v>3</v>
      </c>
      <c r="H512" s="2">
        <v>22</v>
      </c>
      <c r="I512" s="3" t="s">
        <v>6</v>
      </c>
      <c r="J512" s="8">
        <f>Tabla_cocina[[#This Row],[Precio Unitario]]*Tabla_cocina[[#This Row],[Cantidad Ordenada]]</f>
        <v>102</v>
      </c>
      <c r="K512" s="8">
        <f>Tabla_cocina[[#This Row],[Total del Pedido]]</f>
        <v>102</v>
      </c>
      <c r="L512" s="8">
        <f>Tabla_cocina[[#This Row],[Ganancia Bruta]]-Tabla_cocina[[#This Row],[Costo]]</f>
        <v>42</v>
      </c>
      <c r="M512" s="8">
        <f>Tabla_cocina[[#This Row],[Costo Unitario]]*Tabla_cocina[[#This Row],[Cantidad Ordenada]]</f>
        <v>60</v>
      </c>
      <c r="N512" s="13">
        <f>(Tabla_cocina[[#This Row],[Ganancia Neta]]/Tabla_cocina[[#This Row],[Costo]])</f>
        <v>0.7</v>
      </c>
    </row>
    <row r="513" spans="1:14" hidden="1" x14ac:dyDescent="0.3">
      <c r="A513" s="2">
        <v>197</v>
      </c>
      <c r="B513" s="2">
        <v>5</v>
      </c>
      <c r="C513" s="3" t="s">
        <v>10</v>
      </c>
      <c r="D513" s="3" t="s">
        <v>87</v>
      </c>
      <c r="E513" s="4">
        <v>16</v>
      </c>
      <c r="F513" s="4">
        <v>27</v>
      </c>
      <c r="G513" s="2">
        <v>1</v>
      </c>
      <c r="H513" s="2">
        <v>50</v>
      </c>
      <c r="I513" s="3" t="s">
        <v>6</v>
      </c>
      <c r="J513" s="8">
        <f>Tabla_cocina[[#This Row],[Precio Unitario]]*Tabla_cocina[[#This Row],[Cantidad Ordenada]]</f>
        <v>27</v>
      </c>
      <c r="K513" s="8">
        <f>Tabla_cocina[[#This Row],[Total del Pedido]]</f>
        <v>27</v>
      </c>
      <c r="L513" s="8">
        <f>Tabla_cocina[[#This Row],[Ganancia Bruta]]-Tabla_cocina[[#This Row],[Costo]]</f>
        <v>11</v>
      </c>
      <c r="M513" s="8">
        <f>Tabla_cocina[[#This Row],[Costo Unitario]]*Tabla_cocina[[#This Row],[Cantidad Ordenada]]</f>
        <v>16</v>
      </c>
      <c r="N513" s="13">
        <f>(Tabla_cocina[[#This Row],[Ganancia Neta]]/Tabla_cocina[[#This Row],[Costo]])</f>
        <v>0.6875</v>
      </c>
    </row>
    <row r="514" spans="1:14" hidden="1" x14ac:dyDescent="0.3">
      <c r="A514" s="2">
        <v>198</v>
      </c>
      <c r="B514" s="2">
        <v>9</v>
      </c>
      <c r="C514" s="3" t="s">
        <v>10</v>
      </c>
      <c r="D514" s="3" t="s">
        <v>87</v>
      </c>
      <c r="E514" s="4">
        <v>16</v>
      </c>
      <c r="F514" s="4">
        <v>27</v>
      </c>
      <c r="G514" s="2">
        <v>2</v>
      </c>
      <c r="H514" s="2">
        <v>33</v>
      </c>
      <c r="I514" s="3" t="s">
        <v>6</v>
      </c>
      <c r="J514" s="8">
        <f>Tabla_cocina[[#This Row],[Precio Unitario]]*Tabla_cocina[[#This Row],[Cantidad Ordenada]]</f>
        <v>54</v>
      </c>
      <c r="K514" s="8">
        <f>Tabla_cocina[[#This Row],[Total del Pedido]]</f>
        <v>54</v>
      </c>
      <c r="L514" s="8">
        <f>Tabla_cocina[[#This Row],[Ganancia Bruta]]-Tabla_cocina[[#This Row],[Costo]]</f>
        <v>22</v>
      </c>
      <c r="M514" s="8">
        <f>Tabla_cocina[[#This Row],[Costo Unitario]]*Tabla_cocina[[#This Row],[Cantidad Ordenada]]</f>
        <v>32</v>
      </c>
      <c r="N514" s="13">
        <f>(Tabla_cocina[[#This Row],[Ganancia Neta]]/Tabla_cocina[[#This Row],[Costo]])</f>
        <v>0.6875</v>
      </c>
    </row>
    <row r="515" spans="1:14" hidden="1" x14ac:dyDescent="0.3">
      <c r="A515" s="2">
        <v>199</v>
      </c>
      <c r="B515" s="2">
        <v>11</v>
      </c>
      <c r="C515" s="3" t="s">
        <v>13</v>
      </c>
      <c r="D515" s="3" t="s">
        <v>90</v>
      </c>
      <c r="E515" s="4">
        <v>17</v>
      </c>
      <c r="F515" s="4">
        <v>29</v>
      </c>
      <c r="G515" s="2">
        <v>3</v>
      </c>
      <c r="H515" s="2">
        <v>31</v>
      </c>
      <c r="I515" s="3" t="s">
        <v>6</v>
      </c>
      <c r="J515" s="8">
        <f>Tabla_cocina[[#This Row],[Precio Unitario]]*Tabla_cocina[[#This Row],[Cantidad Ordenada]]</f>
        <v>87</v>
      </c>
      <c r="K515" s="8">
        <f>Tabla_cocina[[#This Row],[Total del Pedido]]</f>
        <v>87</v>
      </c>
      <c r="L515" s="8">
        <f>Tabla_cocina[[#This Row],[Ganancia Bruta]]-Tabla_cocina[[#This Row],[Costo]]</f>
        <v>36</v>
      </c>
      <c r="M515" s="8">
        <f>Tabla_cocina[[#This Row],[Costo Unitario]]*Tabla_cocina[[#This Row],[Cantidad Ordenada]]</f>
        <v>51</v>
      </c>
      <c r="N515" s="13">
        <f>(Tabla_cocina[[#This Row],[Ganancia Neta]]/Tabla_cocina[[#This Row],[Costo]])</f>
        <v>0.70588235294117652</v>
      </c>
    </row>
    <row r="516" spans="1:14" hidden="1" x14ac:dyDescent="0.3">
      <c r="A516" s="2">
        <v>199</v>
      </c>
      <c r="B516" s="2">
        <v>11</v>
      </c>
      <c r="C516" s="3" t="s">
        <v>17</v>
      </c>
      <c r="D516" s="3" t="s">
        <v>94</v>
      </c>
      <c r="E516" s="4">
        <v>21</v>
      </c>
      <c r="F516" s="4">
        <v>35</v>
      </c>
      <c r="G516" s="2">
        <v>3</v>
      </c>
      <c r="H516" s="2">
        <v>41</v>
      </c>
      <c r="I516" s="3" t="s">
        <v>8</v>
      </c>
      <c r="J516" s="8">
        <f>Tabla_cocina[[#This Row],[Precio Unitario]]*Tabla_cocina[[#This Row],[Cantidad Ordenada]]</f>
        <v>105</v>
      </c>
      <c r="K516" s="8">
        <f>Tabla_cocina[[#This Row],[Total del Pedido]]</f>
        <v>105</v>
      </c>
      <c r="L516" s="8">
        <f>Tabla_cocina[[#This Row],[Ganancia Bruta]]-Tabla_cocina[[#This Row],[Costo]]</f>
        <v>42</v>
      </c>
      <c r="M516" s="8">
        <f>Tabla_cocina[[#This Row],[Costo Unitario]]*Tabla_cocina[[#This Row],[Cantidad Ordenada]]</f>
        <v>63</v>
      </c>
      <c r="N516" s="13">
        <f>(Tabla_cocina[[#This Row],[Ganancia Neta]]/Tabla_cocina[[#This Row],[Costo]])</f>
        <v>0.66666666666666663</v>
      </c>
    </row>
    <row r="517" spans="1:14" hidden="1" x14ac:dyDescent="0.3">
      <c r="A517" s="2">
        <v>199</v>
      </c>
      <c r="B517" s="2">
        <v>11</v>
      </c>
      <c r="C517" s="3" t="s">
        <v>23</v>
      </c>
      <c r="D517" s="3" t="s">
        <v>100</v>
      </c>
      <c r="E517" s="4">
        <v>13</v>
      </c>
      <c r="F517" s="4">
        <v>21</v>
      </c>
      <c r="G517" s="2">
        <v>2</v>
      </c>
      <c r="H517" s="2">
        <v>18</v>
      </c>
      <c r="I517" s="3" t="s">
        <v>8</v>
      </c>
      <c r="J517" s="8">
        <f>Tabla_cocina[[#This Row],[Precio Unitario]]*Tabla_cocina[[#This Row],[Cantidad Ordenada]]</f>
        <v>42</v>
      </c>
      <c r="K517" s="8">
        <f>Tabla_cocina[[#This Row],[Total del Pedido]]</f>
        <v>42</v>
      </c>
      <c r="L517" s="8">
        <f>Tabla_cocina[[#This Row],[Ganancia Bruta]]-Tabla_cocina[[#This Row],[Costo]]</f>
        <v>16</v>
      </c>
      <c r="M517" s="8">
        <f>Tabla_cocina[[#This Row],[Costo Unitario]]*Tabla_cocina[[#This Row],[Cantidad Ordenada]]</f>
        <v>26</v>
      </c>
      <c r="N517" s="13">
        <f>(Tabla_cocina[[#This Row],[Ganancia Neta]]/Tabla_cocina[[#This Row],[Costo]])</f>
        <v>0.61538461538461542</v>
      </c>
    </row>
    <row r="518" spans="1:14" hidden="1" x14ac:dyDescent="0.3">
      <c r="A518" s="2">
        <v>199</v>
      </c>
      <c r="B518" s="2">
        <v>11</v>
      </c>
      <c r="C518" s="3" t="s">
        <v>10</v>
      </c>
      <c r="D518" s="3" t="s">
        <v>87</v>
      </c>
      <c r="E518" s="4">
        <v>16</v>
      </c>
      <c r="F518" s="4">
        <v>27</v>
      </c>
      <c r="G518" s="2">
        <v>1</v>
      </c>
      <c r="H518" s="2">
        <v>52</v>
      </c>
      <c r="I518" s="3" t="s">
        <v>8</v>
      </c>
      <c r="J518" s="8">
        <f>Tabla_cocina[[#This Row],[Precio Unitario]]*Tabla_cocina[[#This Row],[Cantidad Ordenada]]</f>
        <v>27</v>
      </c>
      <c r="K518" s="8">
        <f>Tabla_cocina[[#This Row],[Total del Pedido]]</f>
        <v>27</v>
      </c>
      <c r="L518" s="8">
        <f>Tabla_cocina[[#This Row],[Ganancia Bruta]]-Tabla_cocina[[#This Row],[Costo]]</f>
        <v>11</v>
      </c>
      <c r="M518" s="8">
        <f>Tabla_cocina[[#This Row],[Costo Unitario]]*Tabla_cocina[[#This Row],[Cantidad Ordenada]]</f>
        <v>16</v>
      </c>
      <c r="N518" s="13">
        <f>(Tabla_cocina[[#This Row],[Ganancia Neta]]/Tabla_cocina[[#This Row],[Costo]])</f>
        <v>0.6875</v>
      </c>
    </row>
    <row r="519" spans="1:14" hidden="1" x14ac:dyDescent="0.3">
      <c r="A519" s="2">
        <v>200</v>
      </c>
      <c r="B519" s="2">
        <v>11</v>
      </c>
      <c r="C519" s="3" t="s">
        <v>16</v>
      </c>
      <c r="D519" s="3" t="s">
        <v>93</v>
      </c>
      <c r="E519" s="4">
        <v>11</v>
      </c>
      <c r="F519" s="4">
        <v>19</v>
      </c>
      <c r="G519" s="2">
        <v>2</v>
      </c>
      <c r="H519" s="2">
        <v>39</v>
      </c>
      <c r="I519" s="3" t="s">
        <v>6</v>
      </c>
      <c r="J519" s="8">
        <f>Tabla_cocina[[#This Row],[Precio Unitario]]*Tabla_cocina[[#This Row],[Cantidad Ordenada]]</f>
        <v>38</v>
      </c>
      <c r="K519" s="8">
        <f>Tabla_cocina[[#This Row],[Total del Pedido]]</f>
        <v>38</v>
      </c>
      <c r="L519" s="8">
        <f>Tabla_cocina[[#This Row],[Ganancia Bruta]]-Tabla_cocina[[#This Row],[Costo]]</f>
        <v>16</v>
      </c>
      <c r="M519" s="8">
        <f>Tabla_cocina[[#This Row],[Costo Unitario]]*Tabla_cocina[[#This Row],[Cantidad Ordenada]]</f>
        <v>22</v>
      </c>
      <c r="N519" s="13">
        <f>(Tabla_cocina[[#This Row],[Ganancia Neta]]/Tabla_cocina[[#This Row],[Costo]])</f>
        <v>0.72727272727272729</v>
      </c>
    </row>
    <row r="520" spans="1:14" hidden="1" x14ac:dyDescent="0.3">
      <c r="A520" s="2">
        <v>200</v>
      </c>
      <c r="B520" s="2">
        <v>11</v>
      </c>
      <c r="C520" s="3" t="s">
        <v>26</v>
      </c>
      <c r="D520" s="3" t="s">
        <v>103</v>
      </c>
      <c r="E520" s="4">
        <v>15</v>
      </c>
      <c r="F520" s="4">
        <v>25</v>
      </c>
      <c r="G520" s="2">
        <v>2</v>
      </c>
      <c r="H520" s="2">
        <v>28</v>
      </c>
      <c r="I520" s="3" t="s">
        <v>8</v>
      </c>
      <c r="J520" s="8">
        <f>Tabla_cocina[[#This Row],[Precio Unitario]]*Tabla_cocina[[#This Row],[Cantidad Ordenada]]</f>
        <v>50</v>
      </c>
      <c r="K520" s="8">
        <f>Tabla_cocina[[#This Row],[Total del Pedido]]</f>
        <v>50</v>
      </c>
      <c r="L520" s="8">
        <f>Tabla_cocina[[#This Row],[Ganancia Bruta]]-Tabla_cocina[[#This Row],[Costo]]</f>
        <v>20</v>
      </c>
      <c r="M520" s="8">
        <f>Tabla_cocina[[#This Row],[Costo Unitario]]*Tabla_cocina[[#This Row],[Cantidad Ordenada]]</f>
        <v>30</v>
      </c>
      <c r="N520" s="13">
        <f>(Tabla_cocina[[#This Row],[Ganancia Neta]]/Tabla_cocina[[#This Row],[Costo]])</f>
        <v>0.66666666666666663</v>
      </c>
    </row>
    <row r="521" spans="1:14" hidden="1" x14ac:dyDescent="0.3">
      <c r="A521" s="2">
        <v>201</v>
      </c>
      <c r="B521" s="2">
        <v>3</v>
      </c>
      <c r="C521" s="3" t="s">
        <v>5</v>
      </c>
      <c r="D521" s="3" t="s">
        <v>84</v>
      </c>
      <c r="E521" s="4">
        <v>14</v>
      </c>
      <c r="F521" s="4">
        <v>24</v>
      </c>
      <c r="G521" s="2">
        <v>3</v>
      </c>
      <c r="H521" s="2">
        <v>58</v>
      </c>
      <c r="I521" s="3" t="s">
        <v>8</v>
      </c>
      <c r="J521" s="8">
        <f>Tabla_cocina[[#This Row],[Precio Unitario]]*Tabla_cocina[[#This Row],[Cantidad Ordenada]]</f>
        <v>72</v>
      </c>
      <c r="K521" s="8">
        <f>Tabla_cocina[[#This Row],[Total del Pedido]]</f>
        <v>72</v>
      </c>
      <c r="L521" s="8">
        <f>Tabla_cocina[[#This Row],[Ganancia Bruta]]-Tabla_cocina[[#This Row],[Costo]]</f>
        <v>30</v>
      </c>
      <c r="M521" s="8">
        <f>Tabla_cocina[[#This Row],[Costo Unitario]]*Tabla_cocina[[#This Row],[Cantidad Ordenada]]</f>
        <v>42</v>
      </c>
      <c r="N521" s="13">
        <f>(Tabla_cocina[[#This Row],[Ganancia Neta]]/Tabla_cocina[[#This Row],[Costo]])</f>
        <v>0.7142857142857143</v>
      </c>
    </row>
    <row r="522" spans="1:14" hidden="1" x14ac:dyDescent="0.3">
      <c r="A522" s="2">
        <v>202</v>
      </c>
      <c r="B522" s="2">
        <v>16</v>
      </c>
      <c r="C522" s="3" t="s">
        <v>12</v>
      </c>
      <c r="D522" s="3" t="s">
        <v>89</v>
      </c>
      <c r="E522" s="4">
        <v>22</v>
      </c>
      <c r="F522" s="4">
        <v>36</v>
      </c>
      <c r="G522" s="2">
        <v>2</v>
      </c>
      <c r="H522" s="2">
        <v>46</v>
      </c>
      <c r="I522" s="3" t="s">
        <v>8</v>
      </c>
      <c r="J522" s="8">
        <f>Tabla_cocina[[#This Row],[Precio Unitario]]*Tabla_cocina[[#This Row],[Cantidad Ordenada]]</f>
        <v>72</v>
      </c>
      <c r="K522" s="8">
        <f>Tabla_cocina[[#This Row],[Total del Pedido]]</f>
        <v>72</v>
      </c>
      <c r="L522" s="8">
        <f>Tabla_cocina[[#This Row],[Ganancia Bruta]]-Tabla_cocina[[#This Row],[Costo]]</f>
        <v>28</v>
      </c>
      <c r="M522" s="8">
        <f>Tabla_cocina[[#This Row],[Costo Unitario]]*Tabla_cocina[[#This Row],[Cantidad Ordenada]]</f>
        <v>44</v>
      </c>
      <c r="N522" s="13">
        <f>(Tabla_cocina[[#This Row],[Ganancia Neta]]/Tabla_cocina[[#This Row],[Costo]])</f>
        <v>0.63636363636363635</v>
      </c>
    </row>
    <row r="523" spans="1:14" hidden="1" x14ac:dyDescent="0.3">
      <c r="A523" s="2">
        <v>202</v>
      </c>
      <c r="B523" s="2">
        <v>16</v>
      </c>
      <c r="C523" s="3" t="s">
        <v>11</v>
      </c>
      <c r="D523" s="3" t="s">
        <v>88</v>
      </c>
      <c r="E523" s="4">
        <v>25</v>
      </c>
      <c r="F523" s="4">
        <v>40</v>
      </c>
      <c r="G523" s="2">
        <v>2</v>
      </c>
      <c r="H523" s="2">
        <v>47</v>
      </c>
      <c r="I523" s="3" t="s">
        <v>6</v>
      </c>
      <c r="J523" s="8">
        <f>Tabla_cocina[[#This Row],[Precio Unitario]]*Tabla_cocina[[#This Row],[Cantidad Ordenada]]</f>
        <v>80</v>
      </c>
      <c r="K523" s="8">
        <f>Tabla_cocina[[#This Row],[Total del Pedido]]</f>
        <v>80</v>
      </c>
      <c r="L523" s="8">
        <f>Tabla_cocina[[#This Row],[Ganancia Bruta]]-Tabla_cocina[[#This Row],[Costo]]</f>
        <v>30</v>
      </c>
      <c r="M523" s="8">
        <f>Tabla_cocina[[#This Row],[Costo Unitario]]*Tabla_cocina[[#This Row],[Cantidad Ordenada]]</f>
        <v>50</v>
      </c>
      <c r="N523" s="13">
        <f>(Tabla_cocina[[#This Row],[Ganancia Neta]]/Tabla_cocina[[#This Row],[Costo]])</f>
        <v>0.6</v>
      </c>
    </row>
    <row r="524" spans="1:14" hidden="1" x14ac:dyDescent="0.3">
      <c r="A524" s="2">
        <v>202</v>
      </c>
      <c r="B524" s="2">
        <v>16</v>
      </c>
      <c r="C524" s="3" t="s">
        <v>5</v>
      </c>
      <c r="D524" s="3" t="s">
        <v>84</v>
      </c>
      <c r="E524" s="4">
        <v>14</v>
      </c>
      <c r="F524" s="4">
        <v>24</v>
      </c>
      <c r="G524" s="2">
        <v>1</v>
      </c>
      <c r="H524" s="2">
        <v>5</v>
      </c>
      <c r="I524" s="3" t="s">
        <v>6</v>
      </c>
      <c r="J524" s="8">
        <f>Tabla_cocina[[#This Row],[Precio Unitario]]*Tabla_cocina[[#This Row],[Cantidad Ordenada]]</f>
        <v>24</v>
      </c>
      <c r="K524" s="8">
        <f>Tabla_cocina[[#This Row],[Total del Pedido]]</f>
        <v>24</v>
      </c>
      <c r="L524" s="8">
        <f>Tabla_cocina[[#This Row],[Ganancia Bruta]]-Tabla_cocina[[#This Row],[Costo]]</f>
        <v>10</v>
      </c>
      <c r="M524" s="8">
        <f>Tabla_cocina[[#This Row],[Costo Unitario]]*Tabla_cocina[[#This Row],[Cantidad Ordenada]]</f>
        <v>14</v>
      </c>
      <c r="N524" s="13">
        <f>(Tabla_cocina[[#This Row],[Ganancia Neta]]/Tabla_cocina[[#This Row],[Costo]])</f>
        <v>0.7142857142857143</v>
      </c>
    </row>
    <row r="525" spans="1:14" hidden="1" x14ac:dyDescent="0.3">
      <c r="A525" s="2">
        <v>202</v>
      </c>
      <c r="B525" s="2">
        <v>16</v>
      </c>
      <c r="C525" s="3" t="s">
        <v>7</v>
      </c>
      <c r="D525" s="3" t="s">
        <v>85</v>
      </c>
      <c r="E525" s="4">
        <v>18</v>
      </c>
      <c r="F525" s="4">
        <v>30</v>
      </c>
      <c r="G525" s="2">
        <v>1</v>
      </c>
      <c r="H525" s="2">
        <v>58</v>
      </c>
      <c r="I525" s="3" t="s">
        <v>6</v>
      </c>
      <c r="J525" s="8">
        <f>Tabla_cocina[[#This Row],[Precio Unitario]]*Tabla_cocina[[#This Row],[Cantidad Ordenada]]</f>
        <v>30</v>
      </c>
      <c r="K525" s="8">
        <f>Tabla_cocina[[#This Row],[Total del Pedido]]</f>
        <v>30</v>
      </c>
      <c r="L525" s="8">
        <f>Tabla_cocina[[#This Row],[Ganancia Bruta]]-Tabla_cocina[[#This Row],[Costo]]</f>
        <v>12</v>
      </c>
      <c r="M525" s="8">
        <f>Tabla_cocina[[#This Row],[Costo Unitario]]*Tabla_cocina[[#This Row],[Cantidad Ordenada]]</f>
        <v>18</v>
      </c>
      <c r="N525" s="13">
        <f>(Tabla_cocina[[#This Row],[Ganancia Neta]]/Tabla_cocina[[#This Row],[Costo]])</f>
        <v>0.66666666666666663</v>
      </c>
    </row>
    <row r="526" spans="1:14" hidden="1" x14ac:dyDescent="0.3">
      <c r="A526" s="2">
        <v>203</v>
      </c>
      <c r="B526" s="2">
        <v>5</v>
      </c>
      <c r="C526" s="3" t="s">
        <v>9</v>
      </c>
      <c r="D526" s="3" t="s">
        <v>86</v>
      </c>
      <c r="E526" s="4">
        <v>19</v>
      </c>
      <c r="F526" s="4">
        <v>31</v>
      </c>
      <c r="G526" s="2">
        <v>3</v>
      </c>
      <c r="H526" s="2">
        <v>51</v>
      </c>
      <c r="I526" s="3" t="s">
        <v>6</v>
      </c>
      <c r="J526" s="8">
        <f>Tabla_cocina[[#This Row],[Precio Unitario]]*Tabla_cocina[[#This Row],[Cantidad Ordenada]]</f>
        <v>93</v>
      </c>
      <c r="K526" s="8">
        <f>Tabla_cocina[[#This Row],[Total del Pedido]]</f>
        <v>93</v>
      </c>
      <c r="L526" s="8">
        <f>Tabla_cocina[[#This Row],[Ganancia Bruta]]-Tabla_cocina[[#This Row],[Costo]]</f>
        <v>36</v>
      </c>
      <c r="M526" s="8">
        <f>Tabla_cocina[[#This Row],[Costo Unitario]]*Tabla_cocina[[#This Row],[Cantidad Ordenada]]</f>
        <v>57</v>
      </c>
      <c r="N526" s="13">
        <f>(Tabla_cocina[[#This Row],[Ganancia Neta]]/Tabla_cocina[[#This Row],[Costo]])</f>
        <v>0.63157894736842102</v>
      </c>
    </row>
    <row r="527" spans="1:14" hidden="1" x14ac:dyDescent="0.3">
      <c r="A527" s="2">
        <v>203</v>
      </c>
      <c r="B527" s="2">
        <v>5</v>
      </c>
      <c r="C527" s="3" t="s">
        <v>23</v>
      </c>
      <c r="D527" s="3" t="s">
        <v>100</v>
      </c>
      <c r="E527" s="4">
        <v>13</v>
      </c>
      <c r="F527" s="4">
        <v>21</v>
      </c>
      <c r="G527" s="2">
        <v>3</v>
      </c>
      <c r="H527" s="2">
        <v>34</v>
      </c>
      <c r="I527" s="3" t="s">
        <v>8</v>
      </c>
      <c r="J527" s="8">
        <f>Tabla_cocina[[#This Row],[Precio Unitario]]*Tabla_cocina[[#This Row],[Cantidad Ordenada]]</f>
        <v>63</v>
      </c>
      <c r="K527" s="8">
        <f>Tabla_cocina[[#This Row],[Total del Pedido]]</f>
        <v>63</v>
      </c>
      <c r="L527" s="8">
        <f>Tabla_cocina[[#This Row],[Ganancia Bruta]]-Tabla_cocina[[#This Row],[Costo]]</f>
        <v>24</v>
      </c>
      <c r="M527" s="8">
        <f>Tabla_cocina[[#This Row],[Costo Unitario]]*Tabla_cocina[[#This Row],[Cantidad Ordenada]]</f>
        <v>39</v>
      </c>
      <c r="N527" s="13">
        <f>(Tabla_cocina[[#This Row],[Ganancia Neta]]/Tabla_cocina[[#This Row],[Costo]])</f>
        <v>0.61538461538461542</v>
      </c>
    </row>
    <row r="528" spans="1:14" hidden="1" x14ac:dyDescent="0.3">
      <c r="A528" s="2">
        <v>204</v>
      </c>
      <c r="B528" s="2">
        <v>16</v>
      </c>
      <c r="C528" s="3" t="s">
        <v>5</v>
      </c>
      <c r="D528" s="3" t="s">
        <v>84</v>
      </c>
      <c r="E528" s="4">
        <v>14</v>
      </c>
      <c r="F528" s="4">
        <v>24</v>
      </c>
      <c r="G528" s="2">
        <v>2</v>
      </c>
      <c r="H528" s="2">
        <v>21</v>
      </c>
      <c r="I528" s="3" t="s">
        <v>6</v>
      </c>
      <c r="J528" s="8">
        <f>Tabla_cocina[[#This Row],[Precio Unitario]]*Tabla_cocina[[#This Row],[Cantidad Ordenada]]</f>
        <v>48</v>
      </c>
      <c r="K528" s="8">
        <f>Tabla_cocina[[#This Row],[Total del Pedido]]</f>
        <v>48</v>
      </c>
      <c r="L528" s="8">
        <f>Tabla_cocina[[#This Row],[Ganancia Bruta]]-Tabla_cocina[[#This Row],[Costo]]</f>
        <v>20</v>
      </c>
      <c r="M528" s="8">
        <f>Tabla_cocina[[#This Row],[Costo Unitario]]*Tabla_cocina[[#This Row],[Cantidad Ordenada]]</f>
        <v>28</v>
      </c>
      <c r="N528" s="13">
        <f>(Tabla_cocina[[#This Row],[Ganancia Neta]]/Tabla_cocina[[#This Row],[Costo]])</f>
        <v>0.7142857142857143</v>
      </c>
    </row>
    <row r="529" spans="1:14" hidden="1" x14ac:dyDescent="0.3">
      <c r="A529" s="2">
        <v>205</v>
      </c>
      <c r="B529" s="2">
        <v>14</v>
      </c>
      <c r="C529" s="3" t="s">
        <v>18</v>
      </c>
      <c r="D529" s="3" t="s">
        <v>95</v>
      </c>
      <c r="E529" s="4">
        <v>19</v>
      </c>
      <c r="F529" s="4">
        <v>32</v>
      </c>
      <c r="G529" s="2">
        <v>1</v>
      </c>
      <c r="H529" s="2">
        <v>34</v>
      </c>
      <c r="I529" s="3" t="s">
        <v>6</v>
      </c>
      <c r="J529" s="8">
        <f>Tabla_cocina[[#This Row],[Precio Unitario]]*Tabla_cocina[[#This Row],[Cantidad Ordenada]]</f>
        <v>32</v>
      </c>
      <c r="K529" s="8">
        <f>Tabla_cocina[[#This Row],[Total del Pedido]]</f>
        <v>32</v>
      </c>
      <c r="L529" s="8">
        <f>Tabla_cocina[[#This Row],[Ganancia Bruta]]-Tabla_cocina[[#This Row],[Costo]]</f>
        <v>13</v>
      </c>
      <c r="M529" s="8">
        <f>Tabla_cocina[[#This Row],[Costo Unitario]]*Tabla_cocina[[#This Row],[Cantidad Ordenada]]</f>
        <v>19</v>
      </c>
      <c r="N529" s="13">
        <f>(Tabla_cocina[[#This Row],[Ganancia Neta]]/Tabla_cocina[[#This Row],[Costo]])</f>
        <v>0.68421052631578949</v>
      </c>
    </row>
    <row r="530" spans="1:14" hidden="1" x14ac:dyDescent="0.3">
      <c r="A530" s="2">
        <v>205</v>
      </c>
      <c r="B530" s="2">
        <v>14</v>
      </c>
      <c r="C530" s="3" t="s">
        <v>13</v>
      </c>
      <c r="D530" s="3" t="s">
        <v>90</v>
      </c>
      <c r="E530" s="4">
        <v>17</v>
      </c>
      <c r="F530" s="4">
        <v>29</v>
      </c>
      <c r="G530" s="2">
        <v>1</v>
      </c>
      <c r="H530" s="2">
        <v>52</v>
      </c>
      <c r="I530" s="3" t="s">
        <v>8</v>
      </c>
      <c r="J530" s="8">
        <f>Tabla_cocina[[#This Row],[Precio Unitario]]*Tabla_cocina[[#This Row],[Cantidad Ordenada]]</f>
        <v>29</v>
      </c>
      <c r="K530" s="8">
        <f>Tabla_cocina[[#This Row],[Total del Pedido]]</f>
        <v>29</v>
      </c>
      <c r="L530" s="8">
        <f>Tabla_cocina[[#This Row],[Ganancia Bruta]]-Tabla_cocina[[#This Row],[Costo]]</f>
        <v>12</v>
      </c>
      <c r="M530" s="8">
        <f>Tabla_cocina[[#This Row],[Costo Unitario]]*Tabla_cocina[[#This Row],[Cantidad Ordenada]]</f>
        <v>17</v>
      </c>
      <c r="N530" s="13">
        <f>(Tabla_cocina[[#This Row],[Ganancia Neta]]/Tabla_cocina[[#This Row],[Costo]])</f>
        <v>0.70588235294117652</v>
      </c>
    </row>
    <row r="531" spans="1:14" hidden="1" x14ac:dyDescent="0.3">
      <c r="A531" s="2">
        <v>206</v>
      </c>
      <c r="B531" s="2">
        <v>4</v>
      </c>
      <c r="C531" s="3" t="s">
        <v>7</v>
      </c>
      <c r="D531" s="3" t="s">
        <v>85</v>
      </c>
      <c r="E531" s="4">
        <v>18</v>
      </c>
      <c r="F531" s="4">
        <v>30</v>
      </c>
      <c r="G531" s="2">
        <v>1</v>
      </c>
      <c r="H531" s="2">
        <v>58</v>
      </c>
      <c r="I531" s="3" t="s">
        <v>8</v>
      </c>
      <c r="J531" s="8">
        <f>Tabla_cocina[[#This Row],[Precio Unitario]]*Tabla_cocina[[#This Row],[Cantidad Ordenada]]</f>
        <v>30</v>
      </c>
      <c r="K531" s="8">
        <f>Tabla_cocina[[#This Row],[Total del Pedido]]</f>
        <v>30</v>
      </c>
      <c r="L531" s="8">
        <f>Tabla_cocina[[#This Row],[Ganancia Bruta]]-Tabla_cocina[[#This Row],[Costo]]</f>
        <v>12</v>
      </c>
      <c r="M531" s="8">
        <f>Tabla_cocina[[#This Row],[Costo Unitario]]*Tabla_cocina[[#This Row],[Cantidad Ordenada]]</f>
        <v>18</v>
      </c>
      <c r="N531" s="13">
        <f>(Tabla_cocina[[#This Row],[Ganancia Neta]]/Tabla_cocina[[#This Row],[Costo]])</f>
        <v>0.66666666666666663</v>
      </c>
    </row>
    <row r="532" spans="1:14" hidden="1" x14ac:dyDescent="0.3">
      <c r="A532" s="2">
        <v>207</v>
      </c>
      <c r="B532" s="2">
        <v>20</v>
      </c>
      <c r="C532" s="3" t="s">
        <v>25</v>
      </c>
      <c r="D532" s="3" t="s">
        <v>102</v>
      </c>
      <c r="E532" s="4">
        <v>15</v>
      </c>
      <c r="F532" s="4">
        <v>26</v>
      </c>
      <c r="G532" s="2">
        <v>2</v>
      </c>
      <c r="H532" s="2">
        <v>37</v>
      </c>
      <c r="I532" s="3" t="s">
        <v>6</v>
      </c>
      <c r="J532" s="8">
        <f>Tabla_cocina[[#This Row],[Precio Unitario]]*Tabla_cocina[[#This Row],[Cantidad Ordenada]]</f>
        <v>52</v>
      </c>
      <c r="K532" s="8">
        <f>Tabla_cocina[[#This Row],[Total del Pedido]]</f>
        <v>52</v>
      </c>
      <c r="L532" s="8">
        <f>Tabla_cocina[[#This Row],[Ganancia Bruta]]-Tabla_cocina[[#This Row],[Costo]]</f>
        <v>22</v>
      </c>
      <c r="M532" s="8">
        <f>Tabla_cocina[[#This Row],[Costo Unitario]]*Tabla_cocina[[#This Row],[Cantidad Ordenada]]</f>
        <v>30</v>
      </c>
      <c r="N532" s="13">
        <f>(Tabla_cocina[[#This Row],[Ganancia Neta]]/Tabla_cocina[[#This Row],[Costo]])</f>
        <v>0.73333333333333328</v>
      </c>
    </row>
    <row r="533" spans="1:14" hidden="1" x14ac:dyDescent="0.3">
      <c r="A533" s="2">
        <v>207</v>
      </c>
      <c r="B533" s="2">
        <v>20</v>
      </c>
      <c r="C533" s="3" t="s">
        <v>17</v>
      </c>
      <c r="D533" s="3" t="s">
        <v>94</v>
      </c>
      <c r="E533" s="4">
        <v>21</v>
      </c>
      <c r="F533" s="4">
        <v>35</v>
      </c>
      <c r="G533" s="2">
        <v>1</v>
      </c>
      <c r="H533" s="2">
        <v>55</v>
      </c>
      <c r="I533" s="3" t="s">
        <v>8</v>
      </c>
      <c r="J533" s="8">
        <f>Tabla_cocina[[#This Row],[Precio Unitario]]*Tabla_cocina[[#This Row],[Cantidad Ordenada]]</f>
        <v>35</v>
      </c>
      <c r="K533" s="8">
        <f>Tabla_cocina[[#This Row],[Total del Pedido]]</f>
        <v>35</v>
      </c>
      <c r="L533" s="8">
        <f>Tabla_cocina[[#This Row],[Ganancia Bruta]]-Tabla_cocina[[#This Row],[Costo]]</f>
        <v>14</v>
      </c>
      <c r="M533" s="8">
        <f>Tabla_cocina[[#This Row],[Costo Unitario]]*Tabla_cocina[[#This Row],[Cantidad Ordenada]]</f>
        <v>21</v>
      </c>
      <c r="N533" s="13">
        <f>(Tabla_cocina[[#This Row],[Ganancia Neta]]/Tabla_cocina[[#This Row],[Costo]])</f>
        <v>0.66666666666666663</v>
      </c>
    </row>
    <row r="534" spans="1:14" hidden="1" x14ac:dyDescent="0.3">
      <c r="A534" s="2">
        <v>207</v>
      </c>
      <c r="B534" s="2">
        <v>20</v>
      </c>
      <c r="C534" s="3" t="s">
        <v>9</v>
      </c>
      <c r="D534" s="3" t="s">
        <v>86</v>
      </c>
      <c r="E534" s="4">
        <v>19</v>
      </c>
      <c r="F534" s="4">
        <v>31</v>
      </c>
      <c r="G534" s="2">
        <v>3</v>
      </c>
      <c r="H534" s="2">
        <v>19</v>
      </c>
      <c r="I534" s="3" t="s">
        <v>8</v>
      </c>
      <c r="J534" s="8">
        <f>Tabla_cocina[[#This Row],[Precio Unitario]]*Tabla_cocina[[#This Row],[Cantidad Ordenada]]</f>
        <v>93</v>
      </c>
      <c r="K534" s="8">
        <f>Tabla_cocina[[#This Row],[Total del Pedido]]</f>
        <v>93</v>
      </c>
      <c r="L534" s="8">
        <f>Tabla_cocina[[#This Row],[Ganancia Bruta]]-Tabla_cocina[[#This Row],[Costo]]</f>
        <v>36</v>
      </c>
      <c r="M534" s="8">
        <f>Tabla_cocina[[#This Row],[Costo Unitario]]*Tabla_cocina[[#This Row],[Cantidad Ordenada]]</f>
        <v>57</v>
      </c>
      <c r="N534" s="13">
        <f>(Tabla_cocina[[#This Row],[Ganancia Neta]]/Tabla_cocina[[#This Row],[Costo]])</f>
        <v>0.63157894736842102</v>
      </c>
    </row>
    <row r="535" spans="1:14" hidden="1" x14ac:dyDescent="0.3">
      <c r="A535" s="2">
        <v>208</v>
      </c>
      <c r="B535" s="2">
        <v>16</v>
      </c>
      <c r="C535" s="3" t="s">
        <v>18</v>
      </c>
      <c r="D535" s="3" t="s">
        <v>95</v>
      </c>
      <c r="E535" s="4">
        <v>19</v>
      </c>
      <c r="F535" s="4">
        <v>32</v>
      </c>
      <c r="G535" s="2">
        <v>1</v>
      </c>
      <c r="H535" s="2">
        <v>18</v>
      </c>
      <c r="I535" s="3" t="s">
        <v>8</v>
      </c>
      <c r="J535" s="8">
        <f>Tabla_cocina[[#This Row],[Precio Unitario]]*Tabla_cocina[[#This Row],[Cantidad Ordenada]]</f>
        <v>32</v>
      </c>
      <c r="K535" s="8">
        <f>Tabla_cocina[[#This Row],[Total del Pedido]]</f>
        <v>32</v>
      </c>
      <c r="L535" s="8">
        <f>Tabla_cocina[[#This Row],[Ganancia Bruta]]-Tabla_cocina[[#This Row],[Costo]]</f>
        <v>13</v>
      </c>
      <c r="M535" s="8">
        <f>Tabla_cocina[[#This Row],[Costo Unitario]]*Tabla_cocina[[#This Row],[Cantidad Ordenada]]</f>
        <v>19</v>
      </c>
      <c r="N535" s="13">
        <f>(Tabla_cocina[[#This Row],[Ganancia Neta]]/Tabla_cocina[[#This Row],[Costo]])</f>
        <v>0.68421052631578949</v>
      </c>
    </row>
    <row r="536" spans="1:14" hidden="1" x14ac:dyDescent="0.3">
      <c r="A536" s="2">
        <v>208</v>
      </c>
      <c r="B536" s="2">
        <v>16</v>
      </c>
      <c r="C536" s="3" t="s">
        <v>12</v>
      </c>
      <c r="D536" s="3" t="s">
        <v>89</v>
      </c>
      <c r="E536" s="4">
        <v>22</v>
      </c>
      <c r="F536" s="4">
        <v>36</v>
      </c>
      <c r="G536" s="2">
        <v>3</v>
      </c>
      <c r="H536" s="2">
        <v>29</v>
      </c>
      <c r="I536" s="3" t="s">
        <v>8</v>
      </c>
      <c r="J536" s="8">
        <f>Tabla_cocina[[#This Row],[Precio Unitario]]*Tabla_cocina[[#This Row],[Cantidad Ordenada]]</f>
        <v>108</v>
      </c>
      <c r="K536" s="8">
        <f>Tabla_cocina[[#This Row],[Total del Pedido]]</f>
        <v>108</v>
      </c>
      <c r="L536" s="8">
        <f>Tabla_cocina[[#This Row],[Ganancia Bruta]]-Tabla_cocina[[#This Row],[Costo]]</f>
        <v>42</v>
      </c>
      <c r="M536" s="8">
        <f>Tabla_cocina[[#This Row],[Costo Unitario]]*Tabla_cocina[[#This Row],[Cantidad Ordenada]]</f>
        <v>66</v>
      </c>
      <c r="N536" s="13">
        <f>(Tabla_cocina[[#This Row],[Ganancia Neta]]/Tabla_cocina[[#This Row],[Costo]])</f>
        <v>0.63636363636363635</v>
      </c>
    </row>
    <row r="537" spans="1:14" hidden="1" x14ac:dyDescent="0.3">
      <c r="A537" s="2">
        <v>208</v>
      </c>
      <c r="B537" s="2">
        <v>16</v>
      </c>
      <c r="C537" s="3" t="s">
        <v>21</v>
      </c>
      <c r="D537" s="3" t="s">
        <v>98</v>
      </c>
      <c r="E537" s="4">
        <v>12</v>
      </c>
      <c r="F537" s="4">
        <v>20</v>
      </c>
      <c r="G537" s="2">
        <v>2</v>
      </c>
      <c r="H537" s="2">
        <v>53</v>
      </c>
      <c r="I537" s="3" t="s">
        <v>6</v>
      </c>
      <c r="J537" s="8">
        <f>Tabla_cocina[[#This Row],[Precio Unitario]]*Tabla_cocina[[#This Row],[Cantidad Ordenada]]</f>
        <v>40</v>
      </c>
      <c r="K537" s="8">
        <f>Tabla_cocina[[#This Row],[Total del Pedido]]</f>
        <v>40</v>
      </c>
      <c r="L537" s="8">
        <f>Tabla_cocina[[#This Row],[Ganancia Bruta]]-Tabla_cocina[[#This Row],[Costo]]</f>
        <v>16</v>
      </c>
      <c r="M537" s="8">
        <f>Tabla_cocina[[#This Row],[Costo Unitario]]*Tabla_cocina[[#This Row],[Cantidad Ordenada]]</f>
        <v>24</v>
      </c>
      <c r="N537" s="13">
        <f>(Tabla_cocina[[#This Row],[Ganancia Neta]]/Tabla_cocina[[#This Row],[Costo]])</f>
        <v>0.66666666666666663</v>
      </c>
    </row>
    <row r="538" spans="1:14" hidden="1" x14ac:dyDescent="0.3">
      <c r="A538" s="2">
        <v>209</v>
      </c>
      <c r="B538" s="2">
        <v>9</v>
      </c>
      <c r="C538" s="3" t="s">
        <v>22</v>
      </c>
      <c r="D538" s="3" t="s">
        <v>99</v>
      </c>
      <c r="E538" s="4">
        <v>14</v>
      </c>
      <c r="F538" s="4">
        <v>23</v>
      </c>
      <c r="G538" s="2">
        <v>3</v>
      </c>
      <c r="H538" s="2">
        <v>35</v>
      </c>
      <c r="I538" s="3" t="s">
        <v>8</v>
      </c>
      <c r="J538" s="8">
        <f>Tabla_cocina[[#This Row],[Precio Unitario]]*Tabla_cocina[[#This Row],[Cantidad Ordenada]]</f>
        <v>69</v>
      </c>
      <c r="K538" s="8">
        <f>Tabla_cocina[[#This Row],[Total del Pedido]]</f>
        <v>69</v>
      </c>
      <c r="L538" s="8">
        <f>Tabla_cocina[[#This Row],[Ganancia Bruta]]-Tabla_cocina[[#This Row],[Costo]]</f>
        <v>27</v>
      </c>
      <c r="M538" s="8">
        <f>Tabla_cocina[[#This Row],[Costo Unitario]]*Tabla_cocina[[#This Row],[Cantidad Ordenada]]</f>
        <v>42</v>
      </c>
      <c r="N538" s="13">
        <f>(Tabla_cocina[[#This Row],[Ganancia Neta]]/Tabla_cocina[[#This Row],[Costo]])</f>
        <v>0.6428571428571429</v>
      </c>
    </row>
    <row r="539" spans="1:14" hidden="1" x14ac:dyDescent="0.3">
      <c r="A539" s="2">
        <v>209</v>
      </c>
      <c r="B539" s="2">
        <v>9</v>
      </c>
      <c r="C539" s="3" t="s">
        <v>20</v>
      </c>
      <c r="D539" s="3" t="s">
        <v>97</v>
      </c>
      <c r="E539" s="4">
        <v>20</v>
      </c>
      <c r="F539" s="4">
        <v>34</v>
      </c>
      <c r="G539" s="2">
        <v>2</v>
      </c>
      <c r="H539" s="2">
        <v>40</v>
      </c>
      <c r="I539" s="3" t="s">
        <v>8</v>
      </c>
      <c r="J539" s="8">
        <f>Tabla_cocina[[#This Row],[Precio Unitario]]*Tabla_cocina[[#This Row],[Cantidad Ordenada]]</f>
        <v>68</v>
      </c>
      <c r="K539" s="8">
        <f>Tabla_cocina[[#This Row],[Total del Pedido]]</f>
        <v>68</v>
      </c>
      <c r="L539" s="8">
        <f>Tabla_cocina[[#This Row],[Ganancia Bruta]]-Tabla_cocina[[#This Row],[Costo]]</f>
        <v>28</v>
      </c>
      <c r="M539" s="8">
        <f>Tabla_cocina[[#This Row],[Costo Unitario]]*Tabla_cocina[[#This Row],[Cantidad Ordenada]]</f>
        <v>40</v>
      </c>
      <c r="N539" s="13">
        <f>(Tabla_cocina[[#This Row],[Ganancia Neta]]/Tabla_cocina[[#This Row],[Costo]])</f>
        <v>0.7</v>
      </c>
    </row>
    <row r="540" spans="1:14" hidden="1" x14ac:dyDescent="0.3">
      <c r="A540" s="2">
        <v>209</v>
      </c>
      <c r="B540" s="2">
        <v>9</v>
      </c>
      <c r="C540" s="3" t="s">
        <v>26</v>
      </c>
      <c r="D540" s="3" t="s">
        <v>103</v>
      </c>
      <c r="E540" s="4">
        <v>15</v>
      </c>
      <c r="F540" s="4">
        <v>25</v>
      </c>
      <c r="G540" s="2">
        <v>1</v>
      </c>
      <c r="H540" s="2">
        <v>42</v>
      </c>
      <c r="I540" s="3" t="s">
        <v>6</v>
      </c>
      <c r="J540" s="8">
        <f>Tabla_cocina[[#This Row],[Precio Unitario]]*Tabla_cocina[[#This Row],[Cantidad Ordenada]]</f>
        <v>25</v>
      </c>
      <c r="K540" s="8">
        <f>Tabla_cocina[[#This Row],[Total del Pedido]]</f>
        <v>25</v>
      </c>
      <c r="L540" s="8">
        <f>Tabla_cocina[[#This Row],[Ganancia Bruta]]-Tabla_cocina[[#This Row],[Costo]]</f>
        <v>10</v>
      </c>
      <c r="M540" s="8">
        <f>Tabla_cocina[[#This Row],[Costo Unitario]]*Tabla_cocina[[#This Row],[Cantidad Ordenada]]</f>
        <v>15</v>
      </c>
      <c r="N540" s="13">
        <f>(Tabla_cocina[[#This Row],[Ganancia Neta]]/Tabla_cocina[[#This Row],[Costo]])</f>
        <v>0.66666666666666663</v>
      </c>
    </row>
    <row r="541" spans="1:14" hidden="1" x14ac:dyDescent="0.3">
      <c r="A541" s="2">
        <v>209</v>
      </c>
      <c r="B541" s="2">
        <v>9</v>
      </c>
      <c r="C541" s="3" t="s">
        <v>25</v>
      </c>
      <c r="D541" s="3" t="s">
        <v>102</v>
      </c>
      <c r="E541" s="4">
        <v>15</v>
      </c>
      <c r="F541" s="4">
        <v>26</v>
      </c>
      <c r="G541" s="2">
        <v>2</v>
      </c>
      <c r="H541" s="2">
        <v>54</v>
      </c>
      <c r="I541" s="3" t="s">
        <v>6</v>
      </c>
      <c r="J541" s="8">
        <f>Tabla_cocina[[#This Row],[Precio Unitario]]*Tabla_cocina[[#This Row],[Cantidad Ordenada]]</f>
        <v>52</v>
      </c>
      <c r="K541" s="8">
        <f>Tabla_cocina[[#This Row],[Total del Pedido]]</f>
        <v>52</v>
      </c>
      <c r="L541" s="8">
        <f>Tabla_cocina[[#This Row],[Ganancia Bruta]]-Tabla_cocina[[#This Row],[Costo]]</f>
        <v>22</v>
      </c>
      <c r="M541" s="8">
        <f>Tabla_cocina[[#This Row],[Costo Unitario]]*Tabla_cocina[[#This Row],[Cantidad Ordenada]]</f>
        <v>30</v>
      </c>
      <c r="N541" s="13">
        <f>(Tabla_cocina[[#This Row],[Ganancia Neta]]/Tabla_cocina[[#This Row],[Costo]])</f>
        <v>0.73333333333333328</v>
      </c>
    </row>
    <row r="542" spans="1:14" hidden="1" x14ac:dyDescent="0.3">
      <c r="A542" s="2">
        <v>210</v>
      </c>
      <c r="B542" s="2">
        <v>10</v>
      </c>
      <c r="C542" s="3" t="s">
        <v>23</v>
      </c>
      <c r="D542" s="3" t="s">
        <v>100</v>
      </c>
      <c r="E542" s="4">
        <v>13</v>
      </c>
      <c r="F542" s="4">
        <v>21</v>
      </c>
      <c r="G542" s="2">
        <v>1</v>
      </c>
      <c r="H542" s="2">
        <v>28</v>
      </c>
      <c r="I542" s="3" t="s">
        <v>8</v>
      </c>
      <c r="J542" s="8">
        <f>Tabla_cocina[[#This Row],[Precio Unitario]]*Tabla_cocina[[#This Row],[Cantidad Ordenada]]</f>
        <v>21</v>
      </c>
      <c r="K542" s="8">
        <f>Tabla_cocina[[#This Row],[Total del Pedido]]</f>
        <v>21</v>
      </c>
      <c r="L542" s="8">
        <f>Tabla_cocina[[#This Row],[Ganancia Bruta]]-Tabla_cocina[[#This Row],[Costo]]</f>
        <v>8</v>
      </c>
      <c r="M542" s="8">
        <f>Tabla_cocina[[#This Row],[Costo Unitario]]*Tabla_cocina[[#This Row],[Cantidad Ordenada]]</f>
        <v>13</v>
      </c>
      <c r="N542" s="13">
        <f>(Tabla_cocina[[#This Row],[Ganancia Neta]]/Tabla_cocina[[#This Row],[Costo]])</f>
        <v>0.61538461538461542</v>
      </c>
    </row>
    <row r="543" spans="1:14" hidden="1" x14ac:dyDescent="0.3">
      <c r="A543" s="2">
        <v>210</v>
      </c>
      <c r="B543" s="2">
        <v>10</v>
      </c>
      <c r="C543" s="3" t="s">
        <v>7</v>
      </c>
      <c r="D543" s="3" t="s">
        <v>85</v>
      </c>
      <c r="E543" s="4">
        <v>18</v>
      </c>
      <c r="F543" s="4">
        <v>30</v>
      </c>
      <c r="G543" s="2">
        <v>1</v>
      </c>
      <c r="H543" s="2">
        <v>50</v>
      </c>
      <c r="I543" s="3" t="s">
        <v>6</v>
      </c>
      <c r="J543" s="8">
        <f>Tabla_cocina[[#This Row],[Precio Unitario]]*Tabla_cocina[[#This Row],[Cantidad Ordenada]]</f>
        <v>30</v>
      </c>
      <c r="K543" s="8">
        <f>Tabla_cocina[[#This Row],[Total del Pedido]]</f>
        <v>30</v>
      </c>
      <c r="L543" s="8">
        <f>Tabla_cocina[[#This Row],[Ganancia Bruta]]-Tabla_cocina[[#This Row],[Costo]]</f>
        <v>12</v>
      </c>
      <c r="M543" s="8">
        <f>Tabla_cocina[[#This Row],[Costo Unitario]]*Tabla_cocina[[#This Row],[Cantidad Ordenada]]</f>
        <v>18</v>
      </c>
      <c r="N543" s="13">
        <f>(Tabla_cocina[[#This Row],[Ganancia Neta]]/Tabla_cocina[[#This Row],[Costo]])</f>
        <v>0.66666666666666663</v>
      </c>
    </row>
    <row r="544" spans="1:14" hidden="1" x14ac:dyDescent="0.3">
      <c r="A544" s="2">
        <v>210</v>
      </c>
      <c r="B544" s="2">
        <v>10</v>
      </c>
      <c r="C544" s="3" t="s">
        <v>5</v>
      </c>
      <c r="D544" s="3" t="s">
        <v>84</v>
      </c>
      <c r="E544" s="4">
        <v>14</v>
      </c>
      <c r="F544" s="4">
        <v>24</v>
      </c>
      <c r="G544" s="2">
        <v>1</v>
      </c>
      <c r="H544" s="2">
        <v>34</v>
      </c>
      <c r="I544" s="3" t="s">
        <v>6</v>
      </c>
      <c r="J544" s="8">
        <f>Tabla_cocina[[#This Row],[Precio Unitario]]*Tabla_cocina[[#This Row],[Cantidad Ordenada]]</f>
        <v>24</v>
      </c>
      <c r="K544" s="8">
        <f>Tabla_cocina[[#This Row],[Total del Pedido]]</f>
        <v>24</v>
      </c>
      <c r="L544" s="8">
        <f>Tabla_cocina[[#This Row],[Ganancia Bruta]]-Tabla_cocina[[#This Row],[Costo]]</f>
        <v>10</v>
      </c>
      <c r="M544" s="8">
        <f>Tabla_cocina[[#This Row],[Costo Unitario]]*Tabla_cocina[[#This Row],[Cantidad Ordenada]]</f>
        <v>14</v>
      </c>
      <c r="N544" s="13">
        <f>(Tabla_cocina[[#This Row],[Ganancia Neta]]/Tabla_cocina[[#This Row],[Costo]])</f>
        <v>0.7142857142857143</v>
      </c>
    </row>
    <row r="545" spans="1:14" hidden="1" x14ac:dyDescent="0.3">
      <c r="A545" s="2">
        <v>210</v>
      </c>
      <c r="B545" s="2">
        <v>10</v>
      </c>
      <c r="C545" s="3" t="s">
        <v>11</v>
      </c>
      <c r="D545" s="3" t="s">
        <v>88</v>
      </c>
      <c r="E545" s="4">
        <v>25</v>
      </c>
      <c r="F545" s="4">
        <v>40</v>
      </c>
      <c r="G545" s="2">
        <v>3</v>
      </c>
      <c r="H545" s="2">
        <v>46</v>
      </c>
      <c r="I545" s="3" t="s">
        <v>6</v>
      </c>
      <c r="J545" s="8">
        <f>Tabla_cocina[[#This Row],[Precio Unitario]]*Tabla_cocina[[#This Row],[Cantidad Ordenada]]</f>
        <v>120</v>
      </c>
      <c r="K545" s="8">
        <f>Tabla_cocina[[#This Row],[Total del Pedido]]</f>
        <v>120</v>
      </c>
      <c r="L545" s="8">
        <f>Tabla_cocina[[#This Row],[Ganancia Bruta]]-Tabla_cocina[[#This Row],[Costo]]</f>
        <v>45</v>
      </c>
      <c r="M545" s="8">
        <f>Tabla_cocina[[#This Row],[Costo Unitario]]*Tabla_cocina[[#This Row],[Cantidad Ordenada]]</f>
        <v>75</v>
      </c>
      <c r="N545" s="13">
        <f>(Tabla_cocina[[#This Row],[Ganancia Neta]]/Tabla_cocina[[#This Row],[Costo]])</f>
        <v>0.6</v>
      </c>
    </row>
    <row r="546" spans="1:14" hidden="1" x14ac:dyDescent="0.3">
      <c r="A546" s="2">
        <v>211</v>
      </c>
      <c r="B546" s="2">
        <v>1</v>
      </c>
      <c r="C546" s="3" t="s">
        <v>23</v>
      </c>
      <c r="D546" s="3" t="s">
        <v>100</v>
      </c>
      <c r="E546" s="4">
        <v>13</v>
      </c>
      <c r="F546" s="4">
        <v>21</v>
      </c>
      <c r="G546" s="2">
        <v>3</v>
      </c>
      <c r="H546" s="2">
        <v>54</v>
      </c>
      <c r="I546" s="3" t="s">
        <v>8</v>
      </c>
      <c r="J546" s="8">
        <f>Tabla_cocina[[#This Row],[Precio Unitario]]*Tabla_cocina[[#This Row],[Cantidad Ordenada]]</f>
        <v>63</v>
      </c>
      <c r="K546" s="8">
        <f>Tabla_cocina[[#This Row],[Total del Pedido]]</f>
        <v>63</v>
      </c>
      <c r="L546" s="8">
        <f>Tabla_cocina[[#This Row],[Ganancia Bruta]]-Tabla_cocina[[#This Row],[Costo]]</f>
        <v>24</v>
      </c>
      <c r="M546" s="8">
        <f>Tabla_cocina[[#This Row],[Costo Unitario]]*Tabla_cocina[[#This Row],[Cantidad Ordenada]]</f>
        <v>39</v>
      </c>
      <c r="N546" s="13">
        <f>(Tabla_cocina[[#This Row],[Ganancia Neta]]/Tabla_cocina[[#This Row],[Costo]])</f>
        <v>0.61538461538461542</v>
      </c>
    </row>
    <row r="547" spans="1:14" hidden="1" x14ac:dyDescent="0.3">
      <c r="A547" s="2">
        <v>211</v>
      </c>
      <c r="B547" s="2">
        <v>1</v>
      </c>
      <c r="C547" s="3" t="s">
        <v>24</v>
      </c>
      <c r="D547" s="3" t="s">
        <v>101</v>
      </c>
      <c r="E547" s="4">
        <v>10</v>
      </c>
      <c r="F547" s="4">
        <v>18</v>
      </c>
      <c r="G547" s="2">
        <v>2</v>
      </c>
      <c r="H547" s="2">
        <v>45</v>
      </c>
      <c r="I547" s="3" t="s">
        <v>6</v>
      </c>
      <c r="J547" s="8">
        <f>Tabla_cocina[[#This Row],[Precio Unitario]]*Tabla_cocina[[#This Row],[Cantidad Ordenada]]</f>
        <v>36</v>
      </c>
      <c r="K547" s="8">
        <f>Tabla_cocina[[#This Row],[Total del Pedido]]</f>
        <v>36</v>
      </c>
      <c r="L547" s="8">
        <f>Tabla_cocina[[#This Row],[Ganancia Bruta]]-Tabla_cocina[[#This Row],[Costo]]</f>
        <v>16</v>
      </c>
      <c r="M547" s="8">
        <f>Tabla_cocina[[#This Row],[Costo Unitario]]*Tabla_cocina[[#This Row],[Cantidad Ordenada]]</f>
        <v>20</v>
      </c>
      <c r="N547" s="13">
        <f>(Tabla_cocina[[#This Row],[Ganancia Neta]]/Tabla_cocina[[#This Row],[Costo]])</f>
        <v>0.8</v>
      </c>
    </row>
    <row r="548" spans="1:14" hidden="1" x14ac:dyDescent="0.3">
      <c r="A548" s="2">
        <v>211</v>
      </c>
      <c r="B548" s="2">
        <v>1</v>
      </c>
      <c r="C548" s="3" t="s">
        <v>26</v>
      </c>
      <c r="D548" s="3" t="s">
        <v>103</v>
      </c>
      <c r="E548" s="4">
        <v>15</v>
      </c>
      <c r="F548" s="4">
        <v>25</v>
      </c>
      <c r="G548" s="2">
        <v>2</v>
      </c>
      <c r="H548" s="2">
        <v>9</v>
      </c>
      <c r="I548" s="3" t="s">
        <v>6</v>
      </c>
      <c r="J548" s="8">
        <f>Tabla_cocina[[#This Row],[Precio Unitario]]*Tabla_cocina[[#This Row],[Cantidad Ordenada]]</f>
        <v>50</v>
      </c>
      <c r="K548" s="8">
        <f>Tabla_cocina[[#This Row],[Total del Pedido]]</f>
        <v>50</v>
      </c>
      <c r="L548" s="8">
        <f>Tabla_cocina[[#This Row],[Ganancia Bruta]]-Tabla_cocina[[#This Row],[Costo]]</f>
        <v>20</v>
      </c>
      <c r="M548" s="8">
        <f>Tabla_cocina[[#This Row],[Costo Unitario]]*Tabla_cocina[[#This Row],[Cantidad Ordenada]]</f>
        <v>30</v>
      </c>
      <c r="N548" s="13">
        <f>(Tabla_cocina[[#This Row],[Ganancia Neta]]/Tabla_cocina[[#This Row],[Costo]])</f>
        <v>0.66666666666666663</v>
      </c>
    </row>
    <row r="549" spans="1:14" hidden="1" x14ac:dyDescent="0.3">
      <c r="A549" s="2">
        <v>211</v>
      </c>
      <c r="B549" s="2">
        <v>1</v>
      </c>
      <c r="C549" s="3" t="s">
        <v>21</v>
      </c>
      <c r="D549" s="3" t="s">
        <v>98</v>
      </c>
      <c r="E549" s="4">
        <v>12</v>
      </c>
      <c r="F549" s="4">
        <v>20</v>
      </c>
      <c r="G549" s="2">
        <v>1</v>
      </c>
      <c r="H549" s="2">
        <v>27</v>
      </c>
      <c r="I549" s="3" t="s">
        <v>6</v>
      </c>
      <c r="J549" s="8">
        <f>Tabla_cocina[[#This Row],[Precio Unitario]]*Tabla_cocina[[#This Row],[Cantidad Ordenada]]</f>
        <v>20</v>
      </c>
      <c r="K549" s="8">
        <f>Tabla_cocina[[#This Row],[Total del Pedido]]</f>
        <v>20</v>
      </c>
      <c r="L549" s="8">
        <f>Tabla_cocina[[#This Row],[Ganancia Bruta]]-Tabla_cocina[[#This Row],[Costo]]</f>
        <v>8</v>
      </c>
      <c r="M549" s="8">
        <f>Tabla_cocina[[#This Row],[Costo Unitario]]*Tabla_cocina[[#This Row],[Cantidad Ordenada]]</f>
        <v>12</v>
      </c>
      <c r="N549" s="13">
        <f>(Tabla_cocina[[#This Row],[Ganancia Neta]]/Tabla_cocina[[#This Row],[Costo]])</f>
        <v>0.66666666666666663</v>
      </c>
    </row>
    <row r="550" spans="1:14" hidden="1" x14ac:dyDescent="0.3">
      <c r="A550" s="2">
        <v>212</v>
      </c>
      <c r="B550" s="2">
        <v>14</v>
      </c>
      <c r="C550" s="3" t="s">
        <v>7</v>
      </c>
      <c r="D550" s="3" t="s">
        <v>85</v>
      </c>
      <c r="E550" s="4">
        <v>18</v>
      </c>
      <c r="F550" s="4">
        <v>30</v>
      </c>
      <c r="G550" s="2">
        <v>3</v>
      </c>
      <c r="H550" s="2">
        <v>35</v>
      </c>
      <c r="I550" s="3" t="s">
        <v>8</v>
      </c>
      <c r="J550" s="8">
        <f>Tabla_cocina[[#This Row],[Precio Unitario]]*Tabla_cocina[[#This Row],[Cantidad Ordenada]]</f>
        <v>90</v>
      </c>
      <c r="K550" s="8">
        <f>Tabla_cocina[[#This Row],[Total del Pedido]]</f>
        <v>90</v>
      </c>
      <c r="L550" s="8">
        <f>Tabla_cocina[[#This Row],[Ganancia Bruta]]-Tabla_cocina[[#This Row],[Costo]]</f>
        <v>36</v>
      </c>
      <c r="M550" s="8">
        <f>Tabla_cocina[[#This Row],[Costo Unitario]]*Tabla_cocina[[#This Row],[Cantidad Ordenada]]</f>
        <v>54</v>
      </c>
      <c r="N550" s="13">
        <f>(Tabla_cocina[[#This Row],[Ganancia Neta]]/Tabla_cocina[[#This Row],[Costo]])</f>
        <v>0.66666666666666663</v>
      </c>
    </row>
    <row r="551" spans="1:14" hidden="1" x14ac:dyDescent="0.3">
      <c r="A551" s="2">
        <v>212</v>
      </c>
      <c r="B551" s="2">
        <v>14</v>
      </c>
      <c r="C551" s="3" t="s">
        <v>25</v>
      </c>
      <c r="D551" s="3" t="s">
        <v>102</v>
      </c>
      <c r="E551" s="4">
        <v>15</v>
      </c>
      <c r="F551" s="4">
        <v>26</v>
      </c>
      <c r="G551" s="2">
        <v>3</v>
      </c>
      <c r="H551" s="2">
        <v>43</v>
      </c>
      <c r="I551" s="3" t="s">
        <v>8</v>
      </c>
      <c r="J551" s="8">
        <f>Tabla_cocina[[#This Row],[Precio Unitario]]*Tabla_cocina[[#This Row],[Cantidad Ordenada]]</f>
        <v>78</v>
      </c>
      <c r="K551" s="8">
        <f>Tabla_cocina[[#This Row],[Total del Pedido]]</f>
        <v>78</v>
      </c>
      <c r="L551" s="8">
        <f>Tabla_cocina[[#This Row],[Ganancia Bruta]]-Tabla_cocina[[#This Row],[Costo]]</f>
        <v>33</v>
      </c>
      <c r="M551" s="8">
        <f>Tabla_cocina[[#This Row],[Costo Unitario]]*Tabla_cocina[[#This Row],[Cantidad Ordenada]]</f>
        <v>45</v>
      </c>
      <c r="N551" s="13">
        <f>(Tabla_cocina[[#This Row],[Ganancia Neta]]/Tabla_cocina[[#This Row],[Costo]])</f>
        <v>0.73333333333333328</v>
      </c>
    </row>
    <row r="552" spans="1:14" hidden="1" x14ac:dyDescent="0.3">
      <c r="A552" s="2">
        <v>212</v>
      </c>
      <c r="B552" s="2">
        <v>14</v>
      </c>
      <c r="C552" s="3" t="s">
        <v>23</v>
      </c>
      <c r="D552" s="3" t="s">
        <v>100</v>
      </c>
      <c r="E552" s="4">
        <v>13</v>
      </c>
      <c r="F552" s="4">
        <v>21</v>
      </c>
      <c r="G552" s="2">
        <v>1</v>
      </c>
      <c r="H552" s="2">
        <v>31</v>
      </c>
      <c r="I552" s="3" t="s">
        <v>8</v>
      </c>
      <c r="J552" s="8">
        <f>Tabla_cocina[[#This Row],[Precio Unitario]]*Tabla_cocina[[#This Row],[Cantidad Ordenada]]</f>
        <v>21</v>
      </c>
      <c r="K552" s="8">
        <f>Tabla_cocina[[#This Row],[Total del Pedido]]</f>
        <v>21</v>
      </c>
      <c r="L552" s="8">
        <f>Tabla_cocina[[#This Row],[Ganancia Bruta]]-Tabla_cocina[[#This Row],[Costo]]</f>
        <v>8</v>
      </c>
      <c r="M552" s="8">
        <f>Tabla_cocina[[#This Row],[Costo Unitario]]*Tabla_cocina[[#This Row],[Cantidad Ordenada]]</f>
        <v>13</v>
      </c>
      <c r="N552" s="13">
        <f>(Tabla_cocina[[#This Row],[Ganancia Neta]]/Tabla_cocina[[#This Row],[Costo]])</f>
        <v>0.61538461538461542</v>
      </c>
    </row>
    <row r="553" spans="1:14" hidden="1" x14ac:dyDescent="0.3">
      <c r="A553" s="2">
        <v>212</v>
      </c>
      <c r="B553" s="2">
        <v>14</v>
      </c>
      <c r="C553" s="3" t="s">
        <v>15</v>
      </c>
      <c r="D553" s="3" t="s">
        <v>92</v>
      </c>
      <c r="E553" s="4">
        <v>16</v>
      </c>
      <c r="F553" s="4">
        <v>28</v>
      </c>
      <c r="G553" s="2">
        <v>2</v>
      </c>
      <c r="H553" s="2">
        <v>55</v>
      </c>
      <c r="I553" s="3" t="s">
        <v>8</v>
      </c>
      <c r="J553" s="8">
        <f>Tabla_cocina[[#This Row],[Precio Unitario]]*Tabla_cocina[[#This Row],[Cantidad Ordenada]]</f>
        <v>56</v>
      </c>
      <c r="K553" s="8">
        <f>Tabla_cocina[[#This Row],[Total del Pedido]]</f>
        <v>56</v>
      </c>
      <c r="L553" s="8">
        <f>Tabla_cocina[[#This Row],[Ganancia Bruta]]-Tabla_cocina[[#This Row],[Costo]]</f>
        <v>24</v>
      </c>
      <c r="M553" s="8">
        <f>Tabla_cocina[[#This Row],[Costo Unitario]]*Tabla_cocina[[#This Row],[Cantidad Ordenada]]</f>
        <v>32</v>
      </c>
      <c r="N553" s="13">
        <f>(Tabla_cocina[[#This Row],[Ganancia Neta]]/Tabla_cocina[[#This Row],[Costo]])</f>
        <v>0.75</v>
      </c>
    </row>
    <row r="554" spans="1:14" hidden="1" x14ac:dyDescent="0.3">
      <c r="A554" s="2">
        <v>213</v>
      </c>
      <c r="B554" s="2">
        <v>13</v>
      </c>
      <c r="C554" s="3" t="s">
        <v>10</v>
      </c>
      <c r="D554" s="3" t="s">
        <v>87</v>
      </c>
      <c r="E554" s="4">
        <v>16</v>
      </c>
      <c r="F554" s="4">
        <v>27</v>
      </c>
      <c r="G554" s="2">
        <v>1</v>
      </c>
      <c r="H554" s="2">
        <v>53</v>
      </c>
      <c r="I554" s="3" t="s">
        <v>6</v>
      </c>
      <c r="J554" s="8">
        <f>Tabla_cocina[[#This Row],[Precio Unitario]]*Tabla_cocina[[#This Row],[Cantidad Ordenada]]</f>
        <v>27</v>
      </c>
      <c r="K554" s="8">
        <f>Tabla_cocina[[#This Row],[Total del Pedido]]</f>
        <v>27</v>
      </c>
      <c r="L554" s="8">
        <f>Tabla_cocina[[#This Row],[Ganancia Bruta]]-Tabla_cocina[[#This Row],[Costo]]</f>
        <v>11</v>
      </c>
      <c r="M554" s="8">
        <f>Tabla_cocina[[#This Row],[Costo Unitario]]*Tabla_cocina[[#This Row],[Cantidad Ordenada]]</f>
        <v>16</v>
      </c>
      <c r="N554" s="13">
        <f>(Tabla_cocina[[#This Row],[Ganancia Neta]]/Tabla_cocina[[#This Row],[Costo]])</f>
        <v>0.6875</v>
      </c>
    </row>
    <row r="555" spans="1:14" hidden="1" x14ac:dyDescent="0.3">
      <c r="A555" s="2">
        <v>213</v>
      </c>
      <c r="B555" s="2">
        <v>13</v>
      </c>
      <c r="C555" s="3" t="s">
        <v>7</v>
      </c>
      <c r="D555" s="3" t="s">
        <v>85</v>
      </c>
      <c r="E555" s="4">
        <v>18</v>
      </c>
      <c r="F555" s="4">
        <v>30</v>
      </c>
      <c r="G555" s="2">
        <v>2</v>
      </c>
      <c r="H555" s="2">
        <v>47</v>
      </c>
      <c r="I555" s="3" t="s">
        <v>8</v>
      </c>
      <c r="J555" s="8">
        <f>Tabla_cocina[[#This Row],[Precio Unitario]]*Tabla_cocina[[#This Row],[Cantidad Ordenada]]</f>
        <v>60</v>
      </c>
      <c r="K555" s="8">
        <f>Tabla_cocina[[#This Row],[Total del Pedido]]</f>
        <v>60</v>
      </c>
      <c r="L555" s="8">
        <f>Tabla_cocina[[#This Row],[Ganancia Bruta]]-Tabla_cocina[[#This Row],[Costo]]</f>
        <v>24</v>
      </c>
      <c r="M555" s="8">
        <f>Tabla_cocina[[#This Row],[Costo Unitario]]*Tabla_cocina[[#This Row],[Cantidad Ordenada]]</f>
        <v>36</v>
      </c>
      <c r="N555" s="13">
        <f>(Tabla_cocina[[#This Row],[Ganancia Neta]]/Tabla_cocina[[#This Row],[Costo]])</f>
        <v>0.66666666666666663</v>
      </c>
    </row>
    <row r="556" spans="1:14" hidden="1" x14ac:dyDescent="0.3">
      <c r="A556" s="2">
        <v>214</v>
      </c>
      <c r="B556" s="2">
        <v>2</v>
      </c>
      <c r="C556" s="3" t="s">
        <v>20</v>
      </c>
      <c r="D556" s="3" t="s">
        <v>97</v>
      </c>
      <c r="E556" s="4">
        <v>20</v>
      </c>
      <c r="F556" s="4">
        <v>34</v>
      </c>
      <c r="G556" s="2">
        <v>2</v>
      </c>
      <c r="H556" s="2">
        <v>14</v>
      </c>
      <c r="I556" s="3" t="s">
        <v>6</v>
      </c>
      <c r="J556" s="8">
        <f>Tabla_cocina[[#This Row],[Precio Unitario]]*Tabla_cocina[[#This Row],[Cantidad Ordenada]]</f>
        <v>68</v>
      </c>
      <c r="K556" s="8">
        <f>Tabla_cocina[[#This Row],[Total del Pedido]]</f>
        <v>68</v>
      </c>
      <c r="L556" s="8">
        <f>Tabla_cocina[[#This Row],[Ganancia Bruta]]-Tabla_cocina[[#This Row],[Costo]]</f>
        <v>28</v>
      </c>
      <c r="M556" s="8">
        <f>Tabla_cocina[[#This Row],[Costo Unitario]]*Tabla_cocina[[#This Row],[Cantidad Ordenada]]</f>
        <v>40</v>
      </c>
      <c r="N556" s="13">
        <f>(Tabla_cocina[[#This Row],[Ganancia Neta]]/Tabla_cocina[[#This Row],[Costo]])</f>
        <v>0.7</v>
      </c>
    </row>
    <row r="557" spans="1:14" hidden="1" x14ac:dyDescent="0.3">
      <c r="A557" s="2">
        <v>214</v>
      </c>
      <c r="B557" s="2">
        <v>2</v>
      </c>
      <c r="C557" s="3" t="s">
        <v>11</v>
      </c>
      <c r="D557" s="3" t="s">
        <v>88</v>
      </c>
      <c r="E557" s="4">
        <v>25</v>
      </c>
      <c r="F557" s="4">
        <v>40</v>
      </c>
      <c r="G557" s="2">
        <v>3</v>
      </c>
      <c r="H557" s="2">
        <v>12</v>
      </c>
      <c r="I557" s="3" t="s">
        <v>8</v>
      </c>
      <c r="J557" s="8">
        <f>Tabla_cocina[[#This Row],[Precio Unitario]]*Tabla_cocina[[#This Row],[Cantidad Ordenada]]</f>
        <v>120</v>
      </c>
      <c r="K557" s="8">
        <f>Tabla_cocina[[#This Row],[Total del Pedido]]</f>
        <v>120</v>
      </c>
      <c r="L557" s="8">
        <f>Tabla_cocina[[#This Row],[Ganancia Bruta]]-Tabla_cocina[[#This Row],[Costo]]</f>
        <v>45</v>
      </c>
      <c r="M557" s="8">
        <f>Tabla_cocina[[#This Row],[Costo Unitario]]*Tabla_cocina[[#This Row],[Cantidad Ordenada]]</f>
        <v>75</v>
      </c>
      <c r="N557" s="13">
        <f>(Tabla_cocina[[#This Row],[Ganancia Neta]]/Tabla_cocina[[#This Row],[Costo]])</f>
        <v>0.6</v>
      </c>
    </row>
    <row r="558" spans="1:14" hidden="1" x14ac:dyDescent="0.3">
      <c r="A558" s="2">
        <v>214</v>
      </c>
      <c r="B558" s="2">
        <v>2</v>
      </c>
      <c r="C558" s="3" t="s">
        <v>21</v>
      </c>
      <c r="D558" s="3" t="s">
        <v>98</v>
      </c>
      <c r="E558" s="4">
        <v>12</v>
      </c>
      <c r="F558" s="4">
        <v>20</v>
      </c>
      <c r="G558" s="2">
        <v>2</v>
      </c>
      <c r="H558" s="2">
        <v>12</v>
      </c>
      <c r="I558" s="3" t="s">
        <v>8</v>
      </c>
      <c r="J558" s="8">
        <f>Tabla_cocina[[#This Row],[Precio Unitario]]*Tabla_cocina[[#This Row],[Cantidad Ordenada]]</f>
        <v>40</v>
      </c>
      <c r="K558" s="8">
        <f>Tabla_cocina[[#This Row],[Total del Pedido]]</f>
        <v>40</v>
      </c>
      <c r="L558" s="8">
        <f>Tabla_cocina[[#This Row],[Ganancia Bruta]]-Tabla_cocina[[#This Row],[Costo]]</f>
        <v>16</v>
      </c>
      <c r="M558" s="8">
        <f>Tabla_cocina[[#This Row],[Costo Unitario]]*Tabla_cocina[[#This Row],[Cantidad Ordenada]]</f>
        <v>24</v>
      </c>
      <c r="N558" s="13">
        <f>(Tabla_cocina[[#This Row],[Ganancia Neta]]/Tabla_cocina[[#This Row],[Costo]])</f>
        <v>0.66666666666666663</v>
      </c>
    </row>
    <row r="559" spans="1:14" hidden="1" x14ac:dyDescent="0.3">
      <c r="A559" s="2">
        <v>215</v>
      </c>
      <c r="B559" s="2">
        <v>6</v>
      </c>
      <c r="C559" s="3" t="s">
        <v>20</v>
      </c>
      <c r="D559" s="3" t="s">
        <v>97</v>
      </c>
      <c r="E559" s="4">
        <v>20</v>
      </c>
      <c r="F559" s="4">
        <v>34</v>
      </c>
      <c r="G559" s="2">
        <v>2</v>
      </c>
      <c r="H559" s="2">
        <v>12</v>
      </c>
      <c r="I559" s="3" t="s">
        <v>6</v>
      </c>
      <c r="J559" s="8">
        <f>Tabla_cocina[[#This Row],[Precio Unitario]]*Tabla_cocina[[#This Row],[Cantidad Ordenada]]</f>
        <v>68</v>
      </c>
      <c r="K559" s="8">
        <f>Tabla_cocina[[#This Row],[Total del Pedido]]</f>
        <v>68</v>
      </c>
      <c r="L559" s="8">
        <f>Tabla_cocina[[#This Row],[Ganancia Bruta]]-Tabla_cocina[[#This Row],[Costo]]</f>
        <v>28</v>
      </c>
      <c r="M559" s="8">
        <f>Tabla_cocina[[#This Row],[Costo Unitario]]*Tabla_cocina[[#This Row],[Cantidad Ordenada]]</f>
        <v>40</v>
      </c>
      <c r="N559" s="13">
        <f>(Tabla_cocina[[#This Row],[Ganancia Neta]]/Tabla_cocina[[#This Row],[Costo]])</f>
        <v>0.7</v>
      </c>
    </row>
    <row r="560" spans="1:14" hidden="1" x14ac:dyDescent="0.3">
      <c r="A560" s="2">
        <v>215</v>
      </c>
      <c r="B560" s="2">
        <v>6</v>
      </c>
      <c r="C560" s="3" t="s">
        <v>7</v>
      </c>
      <c r="D560" s="3" t="s">
        <v>85</v>
      </c>
      <c r="E560" s="4">
        <v>18</v>
      </c>
      <c r="F560" s="4">
        <v>30</v>
      </c>
      <c r="G560" s="2">
        <v>3</v>
      </c>
      <c r="H560" s="2">
        <v>34</v>
      </c>
      <c r="I560" s="3" t="s">
        <v>6</v>
      </c>
      <c r="J560" s="8">
        <f>Tabla_cocina[[#This Row],[Precio Unitario]]*Tabla_cocina[[#This Row],[Cantidad Ordenada]]</f>
        <v>90</v>
      </c>
      <c r="K560" s="8">
        <f>Tabla_cocina[[#This Row],[Total del Pedido]]</f>
        <v>90</v>
      </c>
      <c r="L560" s="8">
        <f>Tabla_cocina[[#This Row],[Ganancia Bruta]]-Tabla_cocina[[#This Row],[Costo]]</f>
        <v>36</v>
      </c>
      <c r="M560" s="8">
        <f>Tabla_cocina[[#This Row],[Costo Unitario]]*Tabla_cocina[[#This Row],[Cantidad Ordenada]]</f>
        <v>54</v>
      </c>
      <c r="N560" s="13">
        <f>(Tabla_cocina[[#This Row],[Ganancia Neta]]/Tabla_cocina[[#This Row],[Costo]])</f>
        <v>0.66666666666666663</v>
      </c>
    </row>
    <row r="561" spans="1:14" hidden="1" x14ac:dyDescent="0.3">
      <c r="A561" s="2">
        <v>216</v>
      </c>
      <c r="B561" s="2">
        <v>17</v>
      </c>
      <c r="C561" s="3" t="s">
        <v>26</v>
      </c>
      <c r="D561" s="3" t="s">
        <v>103</v>
      </c>
      <c r="E561" s="4">
        <v>15</v>
      </c>
      <c r="F561" s="4">
        <v>25</v>
      </c>
      <c r="G561" s="2">
        <v>1</v>
      </c>
      <c r="H561" s="2">
        <v>42</v>
      </c>
      <c r="I561" s="3" t="s">
        <v>6</v>
      </c>
      <c r="J561" s="8">
        <f>Tabla_cocina[[#This Row],[Precio Unitario]]*Tabla_cocina[[#This Row],[Cantidad Ordenada]]</f>
        <v>25</v>
      </c>
      <c r="K561" s="8">
        <f>Tabla_cocina[[#This Row],[Total del Pedido]]</f>
        <v>25</v>
      </c>
      <c r="L561" s="8">
        <f>Tabla_cocina[[#This Row],[Ganancia Bruta]]-Tabla_cocina[[#This Row],[Costo]]</f>
        <v>10</v>
      </c>
      <c r="M561" s="8">
        <f>Tabla_cocina[[#This Row],[Costo Unitario]]*Tabla_cocina[[#This Row],[Cantidad Ordenada]]</f>
        <v>15</v>
      </c>
      <c r="N561" s="13">
        <f>(Tabla_cocina[[#This Row],[Ganancia Neta]]/Tabla_cocina[[#This Row],[Costo]])</f>
        <v>0.66666666666666663</v>
      </c>
    </row>
    <row r="562" spans="1:14" hidden="1" x14ac:dyDescent="0.3">
      <c r="A562" s="2">
        <v>216</v>
      </c>
      <c r="B562" s="2">
        <v>17</v>
      </c>
      <c r="C562" s="3" t="s">
        <v>23</v>
      </c>
      <c r="D562" s="3" t="s">
        <v>100</v>
      </c>
      <c r="E562" s="4">
        <v>13</v>
      </c>
      <c r="F562" s="4">
        <v>21</v>
      </c>
      <c r="G562" s="2">
        <v>3</v>
      </c>
      <c r="H562" s="2">
        <v>36</v>
      </c>
      <c r="I562" s="3" t="s">
        <v>6</v>
      </c>
      <c r="J562" s="8">
        <f>Tabla_cocina[[#This Row],[Precio Unitario]]*Tabla_cocina[[#This Row],[Cantidad Ordenada]]</f>
        <v>63</v>
      </c>
      <c r="K562" s="8">
        <f>Tabla_cocina[[#This Row],[Total del Pedido]]</f>
        <v>63</v>
      </c>
      <c r="L562" s="8">
        <f>Tabla_cocina[[#This Row],[Ganancia Bruta]]-Tabla_cocina[[#This Row],[Costo]]</f>
        <v>24</v>
      </c>
      <c r="M562" s="8">
        <f>Tabla_cocina[[#This Row],[Costo Unitario]]*Tabla_cocina[[#This Row],[Cantidad Ordenada]]</f>
        <v>39</v>
      </c>
      <c r="N562" s="13">
        <f>(Tabla_cocina[[#This Row],[Ganancia Neta]]/Tabla_cocina[[#This Row],[Costo]])</f>
        <v>0.61538461538461542</v>
      </c>
    </row>
    <row r="563" spans="1:14" hidden="1" x14ac:dyDescent="0.3">
      <c r="A563" s="2">
        <v>216</v>
      </c>
      <c r="B563" s="2">
        <v>17</v>
      </c>
      <c r="C563" s="3" t="s">
        <v>10</v>
      </c>
      <c r="D563" s="3" t="s">
        <v>87</v>
      </c>
      <c r="E563" s="4">
        <v>16</v>
      </c>
      <c r="F563" s="4">
        <v>27</v>
      </c>
      <c r="G563" s="2">
        <v>2</v>
      </c>
      <c r="H563" s="2">
        <v>42</v>
      </c>
      <c r="I563" s="3" t="s">
        <v>6</v>
      </c>
      <c r="J563" s="8">
        <f>Tabla_cocina[[#This Row],[Precio Unitario]]*Tabla_cocina[[#This Row],[Cantidad Ordenada]]</f>
        <v>54</v>
      </c>
      <c r="K563" s="8">
        <f>Tabla_cocina[[#This Row],[Total del Pedido]]</f>
        <v>54</v>
      </c>
      <c r="L563" s="8">
        <f>Tabla_cocina[[#This Row],[Ganancia Bruta]]-Tabla_cocina[[#This Row],[Costo]]</f>
        <v>22</v>
      </c>
      <c r="M563" s="8">
        <f>Tabla_cocina[[#This Row],[Costo Unitario]]*Tabla_cocina[[#This Row],[Cantidad Ordenada]]</f>
        <v>32</v>
      </c>
      <c r="N563" s="13">
        <f>(Tabla_cocina[[#This Row],[Ganancia Neta]]/Tabla_cocina[[#This Row],[Costo]])</f>
        <v>0.6875</v>
      </c>
    </row>
    <row r="564" spans="1:14" hidden="1" x14ac:dyDescent="0.3">
      <c r="A564" s="2">
        <v>217</v>
      </c>
      <c r="B564" s="2">
        <v>1</v>
      </c>
      <c r="C564" s="3" t="s">
        <v>18</v>
      </c>
      <c r="D564" s="3" t="s">
        <v>95</v>
      </c>
      <c r="E564" s="4">
        <v>19</v>
      </c>
      <c r="F564" s="4">
        <v>32</v>
      </c>
      <c r="G564" s="2">
        <v>3</v>
      </c>
      <c r="H564" s="2">
        <v>13</v>
      </c>
      <c r="I564" s="3" t="s">
        <v>8</v>
      </c>
      <c r="J564" s="8">
        <f>Tabla_cocina[[#This Row],[Precio Unitario]]*Tabla_cocina[[#This Row],[Cantidad Ordenada]]</f>
        <v>96</v>
      </c>
      <c r="K564" s="8">
        <f>Tabla_cocina[[#This Row],[Total del Pedido]]</f>
        <v>96</v>
      </c>
      <c r="L564" s="8">
        <f>Tabla_cocina[[#This Row],[Ganancia Bruta]]-Tabla_cocina[[#This Row],[Costo]]</f>
        <v>39</v>
      </c>
      <c r="M564" s="8">
        <f>Tabla_cocina[[#This Row],[Costo Unitario]]*Tabla_cocina[[#This Row],[Cantidad Ordenada]]</f>
        <v>57</v>
      </c>
      <c r="N564" s="13">
        <f>(Tabla_cocina[[#This Row],[Ganancia Neta]]/Tabla_cocina[[#This Row],[Costo]])</f>
        <v>0.68421052631578949</v>
      </c>
    </row>
    <row r="565" spans="1:14" hidden="1" x14ac:dyDescent="0.3">
      <c r="A565" s="2">
        <v>218</v>
      </c>
      <c r="B565" s="2">
        <v>13</v>
      </c>
      <c r="C565" s="3" t="s">
        <v>16</v>
      </c>
      <c r="D565" s="3" t="s">
        <v>93</v>
      </c>
      <c r="E565" s="4">
        <v>11</v>
      </c>
      <c r="F565" s="4">
        <v>19</v>
      </c>
      <c r="G565" s="2">
        <v>3</v>
      </c>
      <c r="H565" s="2">
        <v>24</v>
      </c>
      <c r="I565" s="3" t="s">
        <v>8</v>
      </c>
      <c r="J565" s="8">
        <f>Tabla_cocina[[#This Row],[Precio Unitario]]*Tabla_cocina[[#This Row],[Cantidad Ordenada]]</f>
        <v>57</v>
      </c>
      <c r="K565" s="8">
        <f>Tabla_cocina[[#This Row],[Total del Pedido]]</f>
        <v>57</v>
      </c>
      <c r="L565" s="8">
        <f>Tabla_cocina[[#This Row],[Ganancia Bruta]]-Tabla_cocina[[#This Row],[Costo]]</f>
        <v>24</v>
      </c>
      <c r="M565" s="8">
        <f>Tabla_cocina[[#This Row],[Costo Unitario]]*Tabla_cocina[[#This Row],[Cantidad Ordenada]]</f>
        <v>33</v>
      </c>
      <c r="N565" s="13">
        <f>(Tabla_cocina[[#This Row],[Ganancia Neta]]/Tabla_cocina[[#This Row],[Costo]])</f>
        <v>0.72727272727272729</v>
      </c>
    </row>
    <row r="566" spans="1:14" hidden="1" x14ac:dyDescent="0.3">
      <c r="A566" s="2">
        <v>218</v>
      </c>
      <c r="B566" s="2">
        <v>13</v>
      </c>
      <c r="C566" s="3" t="s">
        <v>10</v>
      </c>
      <c r="D566" s="3" t="s">
        <v>87</v>
      </c>
      <c r="E566" s="4">
        <v>16</v>
      </c>
      <c r="F566" s="4">
        <v>27</v>
      </c>
      <c r="G566" s="2">
        <v>3</v>
      </c>
      <c r="H566" s="2">
        <v>16</v>
      </c>
      <c r="I566" s="3" t="s">
        <v>6</v>
      </c>
      <c r="J566" s="8">
        <f>Tabla_cocina[[#This Row],[Precio Unitario]]*Tabla_cocina[[#This Row],[Cantidad Ordenada]]</f>
        <v>81</v>
      </c>
      <c r="K566" s="8">
        <f>Tabla_cocina[[#This Row],[Total del Pedido]]</f>
        <v>81</v>
      </c>
      <c r="L566" s="8">
        <f>Tabla_cocina[[#This Row],[Ganancia Bruta]]-Tabla_cocina[[#This Row],[Costo]]</f>
        <v>33</v>
      </c>
      <c r="M566" s="8">
        <f>Tabla_cocina[[#This Row],[Costo Unitario]]*Tabla_cocina[[#This Row],[Cantidad Ordenada]]</f>
        <v>48</v>
      </c>
      <c r="N566" s="13">
        <f>(Tabla_cocina[[#This Row],[Ganancia Neta]]/Tabla_cocina[[#This Row],[Costo]])</f>
        <v>0.6875</v>
      </c>
    </row>
    <row r="567" spans="1:14" hidden="1" x14ac:dyDescent="0.3">
      <c r="A567" s="2">
        <v>218</v>
      </c>
      <c r="B567" s="2">
        <v>13</v>
      </c>
      <c r="C567" s="3" t="s">
        <v>22</v>
      </c>
      <c r="D567" s="3" t="s">
        <v>99</v>
      </c>
      <c r="E567" s="4">
        <v>14</v>
      </c>
      <c r="F567" s="4">
        <v>23</v>
      </c>
      <c r="G567" s="2">
        <v>2</v>
      </c>
      <c r="H567" s="2">
        <v>6</v>
      </c>
      <c r="I567" s="3" t="s">
        <v>6</v>
      </c>
      <c r="J567" s="8">
        <f>Tabla_cocina[[#This Row],[Precio Unitario]]*Tabla_cocina[[#This Row],[Cantidad Ordenada]]</f>
        <v>46</v>
      </c>
      <c r="K567" s="8">
        <f>Tabla_cocina[[#This Row],[Total del Pedido]]</f>
        <v>46</v>
      </c>
      <c r="L567" s="8">
        <f>Tabla_cocina[[#This Row],[Ganancia Bruta]]-Tabla_cocina[[#This Row],[Costo]]</f>
        <v>18</v>
      </c>
      <c r="M567" s="8">
        <f>Tabla_cocina[[#This Row],[Costo Unitario]]*Tabla_cocina[[#This Row],[Cantidad Ordenada]]</f>
        <v>28</v>
      </c>
      <c r="N567" s="13">
        <f>(Tabla_cocina[[#This Row],[Ganancia Neta]]/Tabla_cocina[[#This Row],[Costo]])</f>
        <v>0.6428571428571429</v>
      </c>
    </row>
    <row r="568" spans="1:14" hidden="1" x14ac:dyDescent="0.3">
      <c r="A568" s="2">
        <v>219</v>
      </c>
      <c r="B568" s="2">
        <v>1</v>
      </c>
      <c r="C568" s="3" t="s">
        <v>22</v>
      </c>
      <c r="D568" s="3" t="s">
        <v>99</v>
      </c>
      <c r="E568" s="4">
        <v>14</v>
      </c>
      <c r="F568" s="4">
        <v>23</v>
      </c>
      <c r="G568" s="2">
        <v>2</v>
      </c>
      <c r="H568" s="2">
        <v>12</v>
      </c>
      <c r="I568" s="3" t="s">
        <v>6</v>
      </c>
      <c r="J568" s="8">
        <f>Tabla_cocina[[#This Row],[Precio Unitario]]*Tabla_cocina[[#This Row],[Cantidad Ordenada]]</f>
        <v>46</v>
      </c>
      <c r="K568" s="8">
        <f>Tabla_cocina[[#This Row],[Total del Pedido]]</f>
        <v>46</v>
      </c>
      <c r="L568" s="8">
        <f>Tabla_cocina[[#This Row],[Ganancia Bruta]]-Tabla_cocina[[#This Row],[Costo]]</f>
        <v>18</v>
      </c>
      <c r="M568" s="8">
        <f>Tabla_cocina[[#This Row],[Costo Unitario]]*Tabla_cocina[[#This Row],[Cantidad Ordenada]]</f>
        <v>28</v>
      </c>
      <c r="N568" s="13">
        <f>(Tabla_cocina[[#This Row],[Ganancia Neta]]/Tabla_cocina[[#This Row],[Costo]])</f>
        <v>0.6428571428571429</v>
      </c>
    </row>
    <row r="569" spans="1:14" hidden="1" x14ac:dyDescent="0.3">
      <c r="A569" s="2">
        <v>219</v>
      </c>
      <c r="B569" s="2">
        <v>1</v>
      </c>
      <c r="C569" s="3" t="s">
        <v>9</v>
      </c>
      <c r="D569" s="3" t="s">
        <v>86</v>
      </c>
      <c r="E569" s="4">
        <v>19</v>
      </c>
      <c r="F569" s="4">
        <v>31</v>
      </c>
      <c r="G569" s="2">
        <v>3</v>
      </c>
      <c r="H569" s="2">
        <v>11</v>
      </c>
      <c r="I569" s="3" t="s">
        <v>8</v>
      </c>
      <c r="J569" s="8">
        <f>Tabla_cocina[[#This Row],[Precio Unitario]]*Tabla_cocina[[#This Row],[Cantidad Ordenada]]</f>
        <v>93</v>
      </c>
      <c r="K569" s="8">
        <f>Tabla_cocina[[#This Row],[Total del Pedido]]</f>
        <v>93</v>
      </c>
      <c r="L569" s="8">
        <f>Tabla_cocina[[#This Row],[Ganancia Bruta]]-Tabla_cocina[[#This Row],[Costo]]</f>
        <v>36</v>
      </c>
      <c r="M569" s="8">
        <f>Tabla_cocina[[#This Row],[Costo Unitario]]*Tabla_cocina[[#This Row],[Cantidad Ordenada]]</f>
        <v>57</v>
      </c>
      <c r="N569" s="13">
        <f>(Tabla_cocina[[#This Row],[Ganancia Neta]]/Tabla_cocina[[#This Row],[Costo]])</f>
        <v>0.63157894736842102</v>
      </c>
    </row>
    <row r="570" spans="1:14" hidden="1" x14ac:dyDescent="0.3">
      <c r="A570" s="2">
        <v>220</v>
      </c>
      <c r="B570" s="2">
        <v>15</v>
      </c>
      <c r="C570" s="3" t="s">
        <v>5</v>
      </c>
      <c r="D570" s="3" t="s">
        <v>84</v>
      </c>
      <c r="E570" s="4">
        <v>14</v>
      </c>
      <c r="F570" s="4">
        <v>24</v>
      </c>
      <c r="G570" s="2">
        <v>1</v>
      </c>
      <c r="H570" s="2">
        <v>13</v>
      </c>
      <c r="I570" s="3" t="s">
        <v>6</v>
      </c>
      <c r="J570" s="8">
        <f>Tabla_cocina[[#This Row],[Precio Unitario]]*Tabla_cocina[[#This Row],[Cantidad Ordenada]]</f>
        <v>24</v>
      </c>
      <c r="K570" s="8">
        <f>Tabla_cocina[[#This Row],[Total del Pedido]]</f>
        <v>24</v>
      </c>
      <c r="L570" s="8">
        <f>Tabla_cocina[[#This Row],[Ganancia Bruta]]-Tabla_cocina[[#This Row],[Costo]]</f>
        <v>10</v>
      </c>
      <c r="M570" s="8">
        <f>Tabla_cocina[[#This Row],[Costo Unitario]]*Tabla_cocina[[#This Row],[Cantidad Ordenada]]</f>
        <v>14</v>
      </c>
      <c r="N570" s="13">
        <f>(Tabla_cocina[[#This Row],[Ganancia Neta]]/Tabla_cocina[[#This Row],[Costo]])</f>
        <v>0.7142857142857143</v>
      </c>
    </row>
    <row r="571" spans="1:14" hidden="1" x14ac:dyDescent="0.3">
      <c r="A571" s="2">
        <v>221</v>
      </c>
      <c r="B571" s="2">
        <v>16</v>
      </c>
      <c r="C571" s="3" t="s">
        <v>18</v>
      </c>
      <c r="D571" s="3" t="s">
        <v>95</v>
      </c>
      <c r="E571" s="4">
        <v>19</v>
      </c>
      <c r="F571" s="4">
        <v>32</v>
      </c>
      <c r="G571" s="2">
        <v>3</v>
      </c>
      <c r="H571" s="2">
        <v>29</v>
      </c>
      <c r="I571" s="3" t="s">
        <v>6</v>
      </c>
      <c r="J571" s="8">
        <f>Tabla_cocina[[#This Row],[Precio Unitario]]*Tabla_cocina[[#This Row],[Cantidad Ordenada]]</f>
        <v>96</v>
      </c>
      <c r="K571" s="8">
        <f>Tabla_cocina[[#This Row],[Total del Pedido]]</f>
        <v>96</v>
      </c>
      <c r="L571" s="8">
        <f>Tabla_cocina[[#This Row],[Ganancia Bruta]]-Tabla_cocina[[#This Row],[Costo]]</f>
        <v>39</v>
      </c>
      <c r="M571" s="8">
        <f>Tabla_cocina[[#This Row],[Costo Unitario]]*Tabla_cocina[[#This Row],[Cantidad Ordenada]]</f>
        <v>57</v>
      </c>
      <c r="N571" s="13">
        <f>(Tabla_cocina[[#This Row],[Ganancia Neta]]/Tabla_cocina[[#This Row],[Costo]])</f>
        <v>0.68421052631578949</v>
      </c>
    </row>
    <row r="572" spans="1:14" hidden="1" x14ac:dyDescent="0.3">
      <c r="A572" s="2">
        <v>221</v>
      </c>
      <c r="B572" s="2">
        <v>16</v>
      </c>
      <c r="C572" s="3" t="s">
        <v>20</v>
      </c>
      <c r="D572" s="3" t="s">
        <v>97</v>
      </c>
      <c r="E572" s="4">
        <v>20</v>
      </c>
      <c r="F572" s="4">
        <v>34</v>
      </c>
      <c r="G572" s="2">
        <v>2</v>
      </c>
      <c r="H572" s="2">
        <v>54</v>
      </c>
      <c r="I572" s="3" t="s">
        <v>8</v>
      </c>
      <c r="J572" s="8">
        <f>Tabla_cocina[[#This Row],[Precio Unitario]]*Tabla_cocina[[#This Row],[Cantidad Ordenada]]</f>
        <v>68</v>
      </c>
      <c r="K572" s="8">
        <f>Tabla_cocina[[#This Row],[Total del Pedido]]</f>
        <v>68</v>
      </c>
      <c r="L572" s="8">
        <f>Tabla_cocina[[#This Row],[Ganancia Bruta]]-Tabla_cocina[[#This Row],[Costo]]</f>
        <v>28</v>
      </c>
      <c r="M572" s="8">
        <f>Tabla_cocina[[#This Row],[Costo Unitario]]*Tabla_cocina[[#This Row],[Cantidad Ordenada]]</f>
        <v>40</v>
      </c>
      <c r="N572" s="13">
        <f>(Tabla_cocina[[#This Row],[Ganancia Neta]]/Tabla_cocina[[#This Row],[Costo]])</f>
        <v>0.7</v>
      </c>
    </row>
    <row r="573" spans="1:14" hidden="1" x14ac:dyDescent="0.3">
      <c r="A573" s="2">
        <v>221</v>
      </c>
      <c r="B573" s="2">
        <v>16</v>
      </c>
      <c r="C573" s="3" t="s">
        <v>13</v>
      </c>
      <c r="D573" s="3" t="s">
        <v>90</v>
      </c>
      <c r="E573" s="4">
        <v>17</v>
      </c>
      <c r="F573" s="4">
        <v>29</v>
      </c>
      <c r="G573" s="2">
        <v>1</v>
      </c>
      <c r="H573" s="2">
        <v>25</v>
      </c>
      <c r="I573" s="3" t="s">
        <v>6</v>
      </c>
      <c r="J573" s="8">
        <f>Tabla_cocina[[#This Row],[Precio Unitario]]*Tabla_cocina[[#This Row],[Cantidad Ordenada]]</f>
        <v>29</v>
      </c>
      <c r="K573" s="8">
        <f>Tabla_cocina[[#This Row],[Total del Pedido]]</f>
        <v>29</v>
      </c>
      <c r="L573" s="8">
        <f>Tabla_cocina[[#This Row],[Ganancia Bruta]]-Tabla_cocina[[#This Row],[Costo]]</f>
        <v>12</v>
      </c>
      <c r="M573" s="8">
        <f>Tabla_cocina[[#This Row],[Costo Unitario]]*Tabla_cocina[[#This Row],[Cantidad Ordenada]]</f>
        <v>17</v>
      </c>
      <c r="N573" s="13">
        <f>(Tabla_cocina[[#This Row],[Ganancia Neta]]/Tabla_cocina[[#This Row],[Costo]])</f>
        <v>0.70588235294117652</v>
      </c>
    </row>
    <row r="574" spans="1:14" hidden="1" x14ac:dyDescent="0.3">
      <c r="A574" s="2">
        <v>222</v>
      </c>
      <c r="B574" s="2">
        <v>3</v>
      </c>
      <c r="C574" s="3" t="s">
        <v>22</v>
      </c>
      <c r="D574" s="3" t="s">
        <v>99</v>
      </c>
      <c r="E574" s="4">
        <v>14</v>
      </c>
      <c r="F574" s="4">
        <v>23</v>
      </c>
      <c r="G574" s="2">
        <v>3</v>
      </c>
      <c r="H574" s="2">
        <v>29</v>
      </c>
      <c r="I574" s="3" t="s">
        <v>6</v>
      </c>
      <c r="J574" s="8">
        <f>Tabla_cocina[[#This Row],[Precio Unitario]]*Tabla_cocina[[#This Row],[Cantidad Ordenada]]</f>
        <v>69</v>
      </c>
      <c r="K574" s="8">
        <f>Tabla_cocina[[#This Row],[Total del Pedido]]</f>
        <v>69</v>
      </c>
      <c r="L574" s="8">
        <f>Tabla_cocina[[#This Row],[Ganancia Bruta]]-Tabla_cocina[[#This Row],[Costo]]</f>
        <v>27</v>
      </c>
      <c r="M574" s="8">
        <f>Tabla_cocina[[#This Row],[Costo Unitario]]*Tabla_cocina[[#This Row],[Cantidad Ordenada]]</f>
        <v>42</v>
      </c>
      <c r="N574" s="13">
        <f>(Tabla_cocina[[#This Row],[Ganancia Neta]]/Tabla_cocina[[#This Row],[Costo]])</f>
        <v>0.6428571428571429</v>
      </c>
    </row>
    <row r="575" spans="1:14" hidden="1" x14ac:dyDescent="0.3">
      <c r="A575" s="2">
        <v>222</v>
      </c>
      <c r="B575" s="2">
        <v>3</v>
      </c>
      <c r="C575" s="3" t="s">
        <v>15</v>
      </c>
      <c r="D575" s="3" t="s">
        <v>92</v>
      </c>
      <c r="E575" s="4">
        <v>16</v>
      </c>
      <c r="F575" s="4">
        <v>28</v>
      </c>
      <c r="G575" s="2">
        <v>1</v>
      </c>
      <c r="H575" s="2">
        <v>56</v>
      </c>
      <c r="I575" s="3" t="s">
        <v>6</v>
      </c>
      <c r="J575" s="8">
        <f>Tabla_cocina[[#This Row],[Precio Unitario]]*Tabla_cocina[[#This Row],[Cantidad Ordenada]]</f>
        <v>28</v>
      </c>
      <c r="K575" s="8">
        <f>Tabla_cocina[[#This Row],[Total del Pedido]]</f>
        <v>28</v>
      </c>
      <c r="L575" s="8">
        <f>Tabla_cocina[[#This Row],[Ganancia Bruta]]-Tabla_cocina[[#This Row],[Costo]]</f>
        <v>12</v>
      </c>
      <c r="M575" s="8">
        <f>Tabla_cocina[[#This Row],[Costo Unitario]]*Tabla_cocina[[#This Row],[Cantidad Ordenada]]</f>
        <v>16</v>
      </c>
      <c r="N575" s="13">
        <f>(Tabla_cocina[[#This Row],[Ganancia Neta]]/Tabla_cocina[[#This Row],[Costo]])</f>
        <v>0.75</v>
      </c>
    </row>
    <row r="576" spans="1:14" hidden="1" x14ac:dyDescent="0.3">
      <c r="A576" s="2">
        <v>223</v>
      </c>
      <c r="B576" s="2">
        <v>19</v>
      </c>
      <c r="C576" s="3" t="s">
        <v>18</v>
      </c>
      <c r="D576" s="3" t="s">
        <v>95</v>
      </c>
      <c r="E576" s="4">
        <v>19</v>
      </c>
      <c r="F576" s="4">
        <v>32</v>
      </c>
      <c r="G576" s="2">
        <v>1</v>
      </c>
      <c r="H576" s="2">
        <v>53</v>
      </c>
      <c r="I576" s="3" t="s">
        <v>6</v>
      </c>
      <c r="J576" s="8">
        <f>Tabla_cocina[[#This Row],[Precio Unitario]]*Tabla_cocina[[#This Row],[Cantidad Ordenada]]</f>
        <v>32</v>
      </c>
      <c r="K576" s="8">
        <f>Tabla_cocina[[#This Row],[Total del Pedido]]</f>
        <v>32</v>
      </c>
      <c r="L576" s="8">
        <f>Tabla_cocina[[#This Row],[Ganancia Bruta]]-Tabla_cocina[[#This Row],[Costo]]</f>
        <v>13</v>
      </c>
      <c r="M576" s="8">
        <f>Tabla_cocina[[#This Row],[Costo Unitario]]*Tabla_cocina[[#This Row],[Cantidad Ordenada]]</f>
        <v>19</v>
      </c>
      <c r="N576" s="13">
        <f>(Tabla_cocina[[#This Row],[Ganancia Neta]]/Tabla_cocina[[#This Row],[Costo]])</f>
        <v>0.68421052631578949</v>
      </c>
    </row>
    <row r="577" spans="1:14" hidden="1" x14ac:dyDescent="0.3">
      <c r="A577" s="2">
        <v>224</v>
      </c>
      <c r="B577" s="2">
        <v>7</v>
      </c>
      <c r="C577" s="3" t="s">
        <v>25</v>
      </c>
      <c r="D577" s="3" t="s">
        <v>102</v>
      </c>
      <c r="E577" s="4">
        <v>15</v>
      </c>
      <c r="F577" s="4">
        <v>26</v>
      </c>
      <c r="G577" s="2">
        <v>2</v>
      </c>
      <c r="H577" s="2">
        <v>20</v>
      </c>
      <c r="I577" s="3" t="s">
        <v>6</v>
      </c>
      <c r="J577" s="8">
        <f>Tabla_cocina[[#This Row],[Precio Unitario]]*Tabla_cocina[[#This Row],[Cantidad Ordenada]]</f>
        <v>52</v>
      </c>
      <c r="K577" s="8">
        <f>Tabla_cocina[[#This Row],[Total del Pedido]]</f>
        <v>52</v>
      </c>
      <c r="L577" s="8">
        <f>Tabla_cocina[[#This Row],[Ganancia Bruta]]-Tabla_cocina[[#This Row],[Costo]]</f>
        <v>22</v>
      </c>
      <c r="M577" s="8">
        <f>Tabla_cocina[[#This Row],[Costo Unitario]]*Tabla_cocina[[#This Row],[Cantidad Ordenada]]</f>
        <v>30</v>
      </c>
      <c r="N577" s="13">
        <f>(Tabla_cocina[[#This Row],[Ganancia Neta]]/Tabla_cocina[[#This Row],[Costo]])</f>
        <v>0.73333333333333328</v>
      </c>
    </row>
    <row r="578" spans="1:14" hidden="1" x14ac:dyDescent="0.3">
      <c r="A578" s="2">
        <v>225</v>
      </c>
      <c r="B578" s="2">
        <v>19</v>
      </c>
      <c r="C578" s="3" t="s">
        <v>14</v>
      </c>
      <c r="D578" s="3" t="s">
        <v>91</v>
      </c>
      <c r="E578" s="4">
        <v>20</v>
      </c>
      <c r="F578" s="4">
        <v>33</v>
      </c>
      <c r="G578" s="2">
        <v>3</v>
      </c>
      <c r="H578" s="2">
        <v>56</v>
      </c>
      <c r="I578" s="3" t="s">
        <v>8</v>
      </c>
      <c r="J578" s="8">
        <f>Tabla_cocina[[#This Row],[Precio Unitario]]*Tabla_cocina[[#This Row],[Cantidad Ordenada]]</f>
        <v>99</v>
      </c>
      <c r="K578" s="8">
        <f>Tabla_cocina[[#This Row],[Total del Pedido]]</f>
        <v>99</v>
      </c>
      <c r="L578" s="8">
        <f>Tabla_cocina[[#This Row],[Ganancia Bruta]]-Tabla_cocina[[#This Row],[Costo]]</f>
        <v>39</v>
      </c>
      <c r="M578" s="8">
        <f>Tabla_cocina[[#This Row],[Costo Unitario]]*Tabla_cocina[[#This Row],[Cantidad Ordenada]]</f>
        <v>60</v>
      </c>
      <c r="N578" s="13">
        <f>(Tabla_cocina[[#This Row],[Ganancia Neta]]/Tabla_cocina[[#This Row],[Costo]])</f>
        <v>0.65</v>
      </c>
    </row>
    <row r="579" spans="1:14" hidden="1" x14ac:dyDescent="0.3">
      <c r="A579" s="2">
        <v>225</v>
      </c>
      <c r="B579" s="2">
        <v>19</v>
      </c>
      <c r="C579" s="3" t="s">
        <v>22</v>
      </c>
      <c r="D579" s="3" t="s">
        <v>99</v>
      </c>
      <c r="E579" s="4">
        <v>14</v>
      </c>
      <c r="F579" s="4">
        <v>23</v>
      </c>
      <c r="G579" s="2">
        <v>3</v>
      </c>
      <c r="H579" s="2">
        <v>38</v>
      </c>
      <c r="I579" s="3" t="s">
        <v>8</v>
      </c>
      <c r="J579" s="8">
        <f>Tabla_cocina[[#This Row],[Precio Unitario]]*Tabla_cocina[[#This Row],[Cantidad Ordenada]]</f>
        <v>69</v>
      </c>
      <c r="K579" s="8">
        <f>Tabla_cocina[[#This Row],[Total del Pedido]]</f>
        <v>69</v>
      </c>
      <c r="L579" s="8">
        <f>Tabla_cocina[[#This Row],[Ganancia Bruta]]-Tabla_cocina[[#This Row],[Costo]]</f>
        <v>27</v>
      </c>
      <c r="M579" s="8">
        <f>Tabla_cocina[[#This Row],[Costo Unitario]]*Tabla_cocina[[#This Row],[Cantidad Ordenada]]</f>
        <v>42</v>
      </c>
      <c r="N579" s="13">
        <f>(Tabla_cocina[[#This Row],[Ganancia Neta]]/Tabla_cocina[[#This Row],[Costo]])</f>
        <v>0.6428571428571429</v>
      </c>
    </row>
    <row r="580" spans="1:14" hidden="1" x14ac:dyDescent="0.3">
      <c r="A580" s="2">
        <v>226</v>
      </c>
      <c r="B580" s="2">
        <v>7</v>
      </c>
      <c r="C580" s="3" t="s">
        <v>21</v>
      </c>
      <c r="D580" s="3" t="s">
        <v>98</v>
      </c>
      <c r="E580" s="4">
        <v>12</v>
      </c>
      <c r="F580" s="4">
        <v>20</v>
      </c>
      <c r="G580" s="2">
        <v>2</v>
      </c>
      <c r="H580" s="2">
        <v>7</v>
      </c>
      <c r="I580" s="3" t="s">
        <v>6</v>
      </c>
      <c r="J580" s="8">
        <f>Tabla_cocina[[#This Row],[Precio Unitario]]*Tabla_cocina[[#This Row],[Cantidad Ordenada]]</f>
        <v>40</v>
      </c>
      <c r="K580" s="8">
        <f>Tabla_cocina[[#This Row],[Total del Pedido]]</f>
        <v>40</v>
      </c>
      <c r="L580" s="8">
        <f>Tabla_cocina[[#This Row],[Ganancia Bruta]]-Tabla_cocina[[#This Row],[Costo]]</f>
        <v>16</v>
      </c>
      <c r="M580" s="8">
        <f>Tabla_cocina[[#This Row],[Costo Unitario]]*Tabla_cocina[[#This Row],[Cantidad Ordenada]]</f>
        <v>24</v>
      </c>
      <c r="N580" s="13">
        <f>(Tabla_cocina[[#This Row],[Ganancia Neta]]/Tabla_cocina[[#This Row],[Costo]])</f>
        <v>0.66666666666666663</v>
      </c>
    </row>
    <row r="581" spans="1:14" hidden="1" x14ac:dyDescent="0.3">
      <c r="A581" s="2">
        <v>226</v>
      </c>
      <c r="B581" s="2">
        <v>7</v>
      </c>
      <c r="C581" s="3" t="s">
        <v>23</v>
      </c>
      <c r="D581" s="3" t="s">
        <v>100</v>
      </c>
      <c r="E581" s="4">
        <v>13</v>
      </c>
      <c r="F581" s="4">
        <v>21</v>
      </c>
      <c r="G581" s="2">
        <v>1</v>
      </c>
      <c r="H581" s="2">
        <v>29</v>
      </c>
      <c r="I581" s="3" t="s">
        <v>8</v>
      </c>
      <c r="J581" s="8">
        <f>Tabla_cocina[[#This Row],[Precio Unitario]]*Tabla_cocina[[#This Row],[Cantidad Ordenada]]</f>
        <v>21</v>
      </c>
      <c r="K581" s="8">
        <f>Tabla_cocina[[#This Row],[Total del Pedido]]</f>
        <v>21</v>
      </c>
      <c r="L581" s="8">
        <f>Tabla_cocina[[#This Row],[Ganancia Bruta]]-Tabla_cocina[[#This Row],[Costo]]</f>
        <v>8</v>
      </c>
      <c r="M581" s="8">
        <f>Tabla_cocina[[#This Row],[Costo Unitario]]*Tabla_cocina[[#This Row],[Cantidad Ordenada]]</f>
        <v>13</v>
      </c>
      <c r="N581" s="13">
        <f>(Tabla_cocina[[#This Row],[Ganancia Neta]]/Tabla_cocina[[#This Row],[Costo]])</f>
        <v>0.61538461538461542</v>
      </c>
    </row>
    <row r="582" spans="1:14" hidden="1" x14ac:dyDescent="0.3">
      <c r="A582" s="2">
        <v>226</v>
      </c>
      <c r="B582" s="2">
        <v>7</v>
      </c>
      <c r="C582" s="3" t="s">
        <v>10</v>
      </c>
      <c r="D582" s="3" t="s">
        <v>87</v>
      </c>
      <c r="E582" s="4">
        <v>16</v>
      </c>
      <c r="F582" s="4">
        <v>27</v>
      </c>
      <c r="G582" s="2">
        <v>3</v>
      </c>
      <c r="H582" s="2">
        <v>56</v>
      </c>
      <c r="I582" s="3" t="s">
        <v>6</v>
      </c>
      <c r="J582" s="8">
        <f>Tabla_cocina[[#This Row],[Precio Unitario]]*Tabla_cocina[[#This Row],[Cantidad Ordenada]]</f>
        <v>81</v>
      </c>
      <c r="K582" s="8">
        <f>Tabla_cocina[[#This Row],[Total del Pedido]]</f>
        <v>81</v>
      </c>
      <c r="L582" s="8">
        <f>Tabla_cocina[[#This Row],[Ganancia Bruta]]-Tabla_cocina[[#This Row],[Costo]]</f>
        <v>33</v>
      </c>
      <c r="M582" s="8">
        <f>Tabla_cocina[[#This Row],[Costo Unitario]]*Tabla_cocina[[#This Row],[Cantidad Ordenada]]</f>
        <v>48</v>
      </c>
      <c r="N582" s="13">
        <f>(Tabla_cocina[[#This Row],[Ganancia Neta]]/Tabla_cocina[[#This Row],[Costo]])</f>
        <v>0.6875</v>
      </c>
    </row>
    <row r="583" spans="1:14" hidden="1" x14ac:dyDescent="0.3">
      <c r="A583" s="2">
        <v>226</v>
      </c>
      <c r="B583" s="2">
        <v>7</v>
      </c>
      <c r="C583" s="3" t="s">
        <v>13</v>
      </c>
      <c r="D583" s="3" t="s">
        <v>90</v>
      </c>
      <c r="E583" s="4">
        <v>17</v>
      </c>
      <c r="F583" s="4">
        <v>29</v>
      </c>
      <c r="G583" s="2">
        <v>1</v>
      </c>
      <c r="H583" s="2">
        <v>54</v>
      </c>
      <c r="I583" s="3" t="s">
        <v>8</v>
      </c>
      <c r="J583" s="8">
        <f>Tabla_cocina[[#This Row],[Precio Unitario]]*Tabla_cocina[[#This Row],[Cantidad Ordenada]]</f>
        <v>29</v>
      </c>
      <c r="K583" s="8">
        <f>Tabla_cocina[[#This Row],[Total del Pedido]]</f>
        <v>29</v>
      </c>
      <c r="L583" s="8">
        <f>Tabla_cocina[[#This Row],[Ganancia Bruta]]-Tabla_cocina[[#This Row],[Costo]]</f>
        <v>12</v>
      </c>
      <c r="M583" s="8">
        <f>Tabla_cocina[[#This Row],[Costo Unitario]]*Tabla_cocina[[#This Row],[Cantidad Ordenada]]</f>
        <v>17</v>
      </c>
      <c r="N583" s="13">
        <f>(Tabla_cocina[[#This Row],[Ganancia Neta]]/Tabla_cocina[[#This Row],[Costo]])</f>
        <v>0.70588235294117652</v>
      </c>
    </row>
    <row r="584" spans="1:14" hidden="1" x14ac:dyDescent="0.3">
      <c r="A584" s="2">
        <v>227</v>
      </c>
      <c r="B584" s="2">
        <v>17</v>
      </c>
      <c r="C584" s="3" t="s">
        <v>5</v>
      </c>
      <c r="D584" s="3" t="s">
        <v>84</v>
      </c>
      <c r="E584" s="4">
        <v>14</v>
      </c>
      <c r="F584" s="4">
        <v>24</v>
      </c>
      <c r="G584" s="2">
        <v>1</v>
      </c>
      <c r="H584" s="2">
        <v>58</v>
      </c>
      <c r="I584" s="3" t="s">
        <v>6</v>
      </c>
      <c r="J584" s="8">
        <f>Tabla_cocina[[#This Row],[Precio Unitario]]*Tabla_cocina[[#This Row],[Cantidad Ordenada]]</f>
        <v>24</v>
      </c>
      <c r="K584" s="8">
        <f>Tabla_cocina[[#This Row],[Total del Pedido]]</f>
        <v>24</v>
      </c>
      <c r="L584" s="8">
        <f>Tabla_cocina[[#This Row],[Ganancia Bruta]]-Tabla_cocina[[#This Row],[Costo]]</f>
        <v>10</v>
      </c>
      <c r="M584" s="8">
        <f>Tabla_cocina[[#This Row],[Costo Unitario]]*Tabla_cocina[[#This Row],[Cantidad Ordenada]]</f>
        <v>14</v>
      </c>
      <c r="N584" s="13">
        <f>(Tabla_cocina[[#This Row],[Ganancia Neta]]/Tabla_cocina[[#This Row],[Costo]])</f>
        <v>0.7142857142857143</v>
      </c>
    </row>
    <row r="585" spans="1:14" hidden="1" x14ac:dyDescent="0.3">
      <c r="A585" s="2">
        <v>227</v>
      </c>
      <c r="B585" s="2">
        <v>17</v>
      </c>
      <c r="C585" s="3" t="s">
        <v>9</v>
      </c>
      <c r="D585" s="3" t="s">
        <v>86</v>
      </c>
      <c r="E585" s="4">
        <v>19</v>
      </c>
      <c r="F585" s="4">
        <v>31</v>
      </c>
      <c r="G585" s="2">
        <v>3</v>
      </c>
      <c r="H585" s="2">
        <v>15</v>
      </c>
      <c r="I585" s="3" t="s">
        <v>8</v>
      </c>
      <c r="J585" s="8">
        <f>Tabla_cocina[[#This Row],[Precio Unitario]]*Tabla_cocina[[#This Row],[Cantidad Ordenada]]</f>
        <v>93</v>
      </c>
      <c r="K585" s="8">
        <f>Tabla_cocina[[#This Row],[Total del Pedido]]</f>
        <v>93</v>
      </c>
      <c r="L585" s="8">
        <f>Tabla_cocina[[#This Row],[Ganancia Bruta]]-Tabla_cocina[[#This Row],[Costo]]</f>
        <v>36</v>
      </c>
      <c r="M585" s="8">
        <f>Tabla_cocina[[#This Row],[Costo Unitario]]*Tabla_cocina[[#This Row],[Cantidad Ordenada]]</f>
        <v>57</v>
      </c>
      <c r="N585" s="13">
        <f>(Tabla_cocina[[#This Row],[Ganancia Neta]]/Tabla_cocina[[#This Row],[Costo]])</f>
        <v>0.63157894736842102</v>
      </c>
    </row>
    <row r="586" spans="1:14" hidden="1" x14ac:dyDescent="0.3">
      <c r="A586" s="2">
        <v>227</v>
      </c>
      <c r="B586" s="2">
        <v>17</v>
      </c>
      <c r="C586" s="3" t="s">
        <v>15</v>
      </c>
      <c r="D586" s="3" t="s">
        <v>92</v>
      </c>
      <c r="E586" s="4">
        <v>16</v>
      </c>
      <c r="F586" s="4">
        <v>28</v>
      </c>
      <c r="G586" s="2">
        <v>1</v>
      </c>
      <c r="H586" s="2">
        <v>13</v>
      </c>
      <c r="I586" s="3" t="s">
        <v>6</v>
      </c>
      <c r="J586" s="8">
        <f>Tabla_cocina[[#This Row],[Precio Unitario]]*Tabla_cocina[[#This Row],[Cantidad Ordenada]]</f>
        <v>28</v>
      </c>
      <c r="K586" s="8">
        <f>Tabla_cocina[[#This Row],[Total del Pedido]]</f>
        <v>28</v>
      </c>
      <c r="L586" s="8">
        <f>Tabla_cocina[[#This Row],[Ganancia Bruta]]-Tabla_cocina[[#This Row],[Costo]]</f>
        <v>12</v>
      </c>
      <c r="M586" s="8">
        <f>Tabla_cocina[[#This Row],[Costo Unitario]]*Tabla_cocina[[#This Row],[Cantidad Ordenada]]</f>
        <v>16</v>
      </c>
      <c r="N586" s="13">
        <f>(Tabla_cocina[[#This Row],[Ganancia Neta]]/Tabla_cocina[[#This Row],[Costo]])</f>
        <v>0.75</v>
      </c>
    </row>
    <row r="587" spans="1:14" hidden="1" x14ac:dyDescent="0.3">
      <c r="A587" s="2">
        <v>227</v>
      </c>
      <c r="B587" s="2">
        <v>17</v>
      </c>
      <c r="C587" s="3" t="s">
        <v>14</v>
      </c>
      <c r="D587" s="3" t="s">
        <v>91</v>
      </c>
      <c r="E587" s="4">
        <v>20</v>
      </c>
      <c r="F587" s="4">
        <v>33</v>
      </c>
      <c r="G587" s="2">
        <v>2</v>
      </c>
      <c r="H587" s="2">
        <v>33</v>
      </c>
      <c r="I587" s="3" t="s">
        <v>6</v>
      </c>
      <c r="J587" s="8">
        <f>Tabla_cocina[[#This Row],[Precio Unitario]]*Tabla_cocina[[#This Row],[Cantidad Ordenada]]</f>
        <v>66</v>
      </c>
      <c r="K587" s="8">
        <f>Tabla_cocina[[#This Row],[Total del Pedido]]</f>
        <v>66</v>
      </c>
      <c r="L587" s="8">
        <f>Tabla_cocina[[#This Row],[Ganancia Bruta]]-Tabla_cocina[[#This Row],[Costo]]</f>
        <v>26</v>
      </c>
      <c r="M587" s="8">
        <f>Tabla_cocina[[#This Row],[Costo Unitario]]*Tabla_cocina[[#This Row],[Cantidad Ordenada]]</f>
        <v>40</v>
      </c>
      <c r="N587" s="13">
        <f>(Tabla_cocina[[#This Row],[Ganancia Neta]]/Tabla_cocina[[#This Row],[Costo]])</f>
        <v>0.65</v>
      </c>
    </row>
    <row r="588" spans="1:14" hidden="1" x14ac:dyDescent="0.3">
      <c r="A588" s="2">
        <v>228</v>
      </c>
      <c r="B588" s="2">
        <v>16</v>
      </c>
      <c r="C588" s="3" t="s">
        <v>22</v>
      </c>
      <c r="D588" s="3" t="s">
        <v>99</v>
      </c>
      <c r="E588" s="4">
        <v>14</v>
      </c>
      <c r="F588" s="4">
        <v>23</v>
      </c>
      <c r="G588" s="2">
        <v>3</v>
      </c>
      <c r="H588" s="2">
        <v>35</v>
      </c>
      <c r="I588" s="3" t="s">
        <v>6</v>
      </c>
      <c r="J588" s="8">
        <f>Tabla_cocina[[#This Row],[Precio Unitario]]*Tabla_cocina[[#This Row],[Cantidad Ordenada]]</f>
        <v>69</v>
      </c>
      <c r="K588" s="8">
        <f>Tabla_cocina[[#This Row],[Total del Pedido]]</f>
        <v>69</v>
      </c>
      <c r="L588" s="8">
        <f>Tabla_cocina[[#This Row],[Ganancia Bruta]]-Tabla_cocina[[#This Row],[Costo]]</f>
        <v>27</v>
      </c>
      <c r="M588" s="8">
        <f>Tabla_cocina[[#This Row],[Costo Unitario]]*Tabla_cocina[[#This Row],[Cantidad Ordenada]]</f>
        <v>42</v>
      </c>
      <c r="N588" s="13">
        <f>(Tabla_cocina[[#This Row],[Ganancia Neta]]/Tabla_cocina[[#This Row],[Costo]])</f>
        <v>0.6428571428571429</v>
      </c>
    </row>
    <row r="589" spans="1:14" hidden="1" x14ac:dyDescent="0.3">
      <c r="A589" s="2">
        <v>229</v>
      </c>
      <c r="B589" s="2">
        <v>14</v>
      </c>
      <c r="C589" s="3" t="s">
        <v>26</v>
      </c>
      <c r="D589" s="3" t="s">
        <v>103</v>
      </c>
      <c r="E589" s="4">
        <v>15</v>
      </c>
      <c r="F589" s="4">
        <v>25</v>
      </c>
      <c r="G589" s="2">
        <v>1</v>
      </c>
      <c r="H589" s="2">
        <v>28</v>
      </c>
      <c r="I589" s="3" t="s">
        <v>8</v>
      </c>
      <c r="J589" s="8">
        <f>Tabla_cocina[[#This Row],[Precio Unitario]]*Tabla_cocina[[#This Row],[Cantidad Ordenada]]</f>
        <v>25</v>
      </c>
      <c r="K589" s="8">
        <f>Tabla_cocina[[#This Row],[Total del Pedido]]</f>
        <v>25</v>
      </c>
      <c r="L589" s="8">
        <f>Tabla_cocina[[#This Row],[Ganancia Bruta]]-Tabla_cocina[[#This Row],[Costo]]</f>
        <v>10</v>
      </c>
      <c r="M589" s="8">
        <f>Tabla_cocina[[#This Row],[Costo Unitario]]*Tabla_cocina[[#This Row],[Cantidad Ordenada]]</f>
        <v>15</v>
      </c>
      <c r="N589" s="13">
        <f>(Tabla_cocina[[#This Row],[Ganancia Neta]]/Tabla_cocina[[#This Row],[Costo]])</f>
        <v>0.66666666666666663</v>
      </c>
    </row>
    <row r="590" spans="1:14" hidden="1" x14ac:dyDescent="0.3">
      <c r="A590" s="2">
        <v>229</v>
      </c>
      <c r="B590" s="2">
        <v>14</v>
      </c>
      <c r="C590" s="3" t="s">
        <v>17</v>
      </c>
      <c r="D590" s="3" t="s">
        <v>94</v>
      </c>
      <c r="E590" s="4">
        <v>21</v>
      </c>
      <c r="F590" s="4">
        <v>35</v>
      </c>
      <c r="G590" s="2">
        <v>1</v>
      </c>
      <c r="H590" s="2">
        <v>43</v>
      </c>
      <c r="I590" s="3" t="s">
        <v>6</v>
      </c>
      <c r="J590" s="8">
        <f>Tabla_cocina[[#This Row],[Precio Unitario]]*Tabla_cocina[[#This Row],[Cantidad Ordenada]]</f>
        <v>35</v>
      </c>
      <c r="K590" s="8">
        <f>Tabla_cocina[[#This Row],[Total del Pedido]]</f>
        <v>35</v>
      </c>
      <c r="L590" s="8">
        <f>Tabla_cocina[[#This Row],[Ganancia Bruta]]-Tabla_cocina[[#This Row],[Costo]]</f>
        <v>14</v>
      </c>
      <c r="M590" s="8">
        <f>Tabla_cocina[[#This Row],[Costo Unitario]]*Tabla_cocina[[#This Row],[Cantidad Ordenada]]</f>
        <v>21</v>
      </c>
      <c r="N590" s="13">
        <f>(Tabla_cocina[[#This Row],[Ganancia Neta]]/Tabla_cocina[[#This Row],[Costo]])</f>
        <v>0.66666666666666663</v>
      </c>
    </row>
    <row r="591" spans="1:14" hidden="1" x14ac:dyDescent="0.3">
      <c r="A591" s="2">
        <v>229</v>
      </c>
      <c r="B591" s="2">
        <v>14</v>
      </c>
      <c r="C591" s="3" t="s">
        <v>12</v>
      </c>
      <c r="D591" s="3" t="s">
        <v>89</v>
      </c>
      <c r="E591" s="4">
        <v>22</v>
      </c>
      <c r="F591" s="4">
        <v>36</v>
      </c>
      <c r="G591" s="2">
        <v>1</v>
      </c>
      <c r="H591" s="2">
        <v>19</v>
      </c>
      <c r="I591" s="3" t="s">
        <v>8</v>
      </c>
      <c r="J591" s="8">
        <f>Tabla_cocina[[#This Row],[Precio Unitario]]*Tabla_cocina[[#This Row],[Cantidad Ordenada]]</f>
        <v>36</v>
      </c>
      <c r="K591" s="8">
        <f>Tabla_cocina[[#This Row],[Total del Pedido]]</f>
        <v>36</v>
      </c>
      <c r="L591" s="8">
        <f>Tabla_cocina[[#This Row],[Ganancia Bruta]]-Tabla_cocina[[#This Row],[Costo]]</f>
        <v>14</v>
      </c>
      <c r="M591" s="8">
        <f>Tabla_cocina[[#This Row],[Costo Unitario]]*Tabla_cocina[[#This Row],[Cantidad Ordenada]]</f>
        <v>22</v>
      </c>
      <c r="N591" s="13">
        <f>(Tabla_cocina[[#This Row],[Ganancia Neta]]/Tabla_cocina[[#This Row],[Costo]])</f>
        <v>0.63636363636363635</v>
      </c>
    </row>
    <row r="592" spans="1:14" hidden="1" x14ac:dyDescent="0.3">
      <c r="A592" s="2">
        <v>229</v>
      </c>
      <c r="B592" s="2">
        <v>14</v>
      </c>
      <c r="C592" s="3" t="s">
        <v>15</v>
      </c>
      <c r="D592" s="3" t="s">
        <v>92</v>
      </c>
      <c r="E592" s="4">
        <v>16</v>
      </c>
      <c r="F592" s="4">
        <v>28</v>
      </c>
      <c r="G592" s="2">
        <v>1</v>
      </c>
      <c r="H592" s="2">
        <v>27</v>
      </c>
      <c r="I592" s="3" t="s">
        <v>8</v>
      </c>
      <c r="J592" s="8">
        <f>Tabla_cocina[[#This Row],[Precio Unitario]]*Tabla_cocina[[#This Row],[Cantidad Ordenada]]</f>
        <v>28</v>
      </c>
      <c r="K592" s="8">
        <f>Tabla_cocina[[#This Row],[Total del Pedido]]</f>
        <v>28</v>
      </c>
      <c r="L592" s="8">
        <f>Tabla_cocina[[#This Row],[Ganancia Bruta]]-Tabla_cocina[[#This Row],[Costo]]</f>
        <v>12</v>
      </c>
      <c r="M592" s="8">
        <f>Tabla_cocina[[#This Row],[Costo Unitario]]*Tabla_cocina[[#This Row],[Cantidad Ordenada]]</f>
        <v>16</v>
      </c>
      <c r="N592" s="13">
        <f>(Tabla_cocina[[#This Row],[Ganancia Neta]]/Tabla_cocina[[#This Row],[Costo]])</f>
        <v>0.75</v>
      </c>
    </row>
    <row r="593" spans="1:14" hidden="1" x14ac:dyDescent="0.3">
      <c r="A593" s="2">
        <v>230</v>
      </c>
      <c r="B593" s="2">
        <v>5</v>
      </c>
      <c r="C593" s="3" t="s">
        <v>18</v>
      </c>
      <c r="D593" s="3" t="s">
        <v>95</v>
      </c>
      <c r="E593" s="4">
        <v>19</v>
      </c>
      <c r="F593" s="4">
        <v>32</v>
      </c>
      <c r="G593" s="2">
        <v>3</v>
      </c>
      <c r="H593" s="2">
        <v>10</v>
      </c>
      <c r="I593" s="3" t="s">
        <v>8</v>
      </c>
      <c r="J593" s="8">
        <f>Tabla_cocina[[#This Row],[Precio Unitario]]*Tabla_cocina[[#This Row],[Cantidad Ordenada]]</f>
        <v>96</v>
      </c>
      <c r="K593" s="8">
        <f>Tabla_cocina[[#This Row],[Total del Pedido]]</f>
        <v>96</v>
      </c>
      <c r="L593" s="8">
        <f>Tabla_cocina[[#This Row],[Ganancia Bruta]]-Tabla_cocina[[#This Row],[Costo]]</f>
        <v>39</v>
      </c>
      <c r="M593" s="8">
        <f>Tabla_cocina[[#This Row],[Costo Unitario]]*Tabla_cocina[[#This Row],[Cantidad Ordenada]]</f>
        <v>57</v>
      </c>
      <c r="N593" s="13">
        <f>(Tabla_cocina[[#This Row],[Ganancia Neta]]/Tabla_cocina[[#This Row],[Costo]])</f>
        <v>0.68421052631578949</v>
      </c>
    </row>
    <row r="594" spans="1:14" hidden="1" x14ac:dyDescent="0.3">
      <c r="A594" s="2">
        <v>230</v>
      </c>
      <c r="B594" s="2">
        <v>5</v>
      </c>
      <c r="C594" s="3" t="s">
        <v>15</v>
      </c>
      <c r="D594" s="3" t="s">
        <v>92</v>
      </c>
      <c r="E594" s="4">
        <v>16</v>
      </c>
      <c r="F594" s="4">
        <v>28</v>
      </c>
      <c r="G594" s="2">
        <v>2</v>
      </c>
      <c r="H594" s="2">
        <v>24</v>
      </c>
      <c r="I594" s="3" t="s">
        <v>8</v>
      </c>
      <c r="J594" s="8">
        <f>Tabla_cocina[[#This Row],[Precio Unitario]]*Tabla_cocina[[#This Row],[Cantidad Ordenada]]</f>
        <v>56</v>
      </c>
      <c r="K594" s="8">
        <f>Tabla_cocina[[#This Row],[Total del Pedido]]</f>
        <v>56</v>
      </c>
      <c r="L594" s="8">
        <f>Tabla_cocina[[#This Row],[Ganancia Bruta]]-Tabla_cocina[[#This Row],[Costo]]</f>
        <v>24</v>
      </c>
      <c r="M594" s="8">
        <f>Tabla_cocina[[#This Row],[Costo Unitario]]*Tabla_cocina[[#This Row],[Cantidad Ordenada]]</f>
        <v>32</v>
      </c>
      <c r="N594" s="13">
        <f>(Tabla_cocina[[#This Row],[Ganancia Neta]]/Tabla_cocina[[#This Row],[Costo]])</f>
        <v>0.75</v>
      </c>
    </row>
    <row r="595" spans="1:14" hidden="1" x14ac:dyDescent="0.3">
      <c r="A595" s="2">
        <v>230</v>
      </c>
      <c r="B595" s="2">
        <v>5</v>
      </c>
      <c r="C595" s="3" t="s">
        <v>9</v>
      </c>
      <c r="D595" s="3" t="s">
        <v>86</v>
      </c>
      <c r="E595" s="4">
        <v>19</v>
      </c>
      <c r="F595" s="4">
        <v>31</v>
      </c>
      <c r="G595" s="2">
        <v>2</v>
      </c>
      <c r="H595" s="2">
        <v>57</v>
      </c>
      <c r="I595" s="3" t="s">
        <v>8</v>
      </c>
      <c r="J595" s="8">
        <f>Tabla_cocina[[#This Row],[Precio Unitario]]*Tabla_cocina[[#This Row],[Cantidad Ordenada]]</f>
        <v>62</v>
      </c>
      <c r="K595" s="8">
        <f>Tabla_cocina[[#This Row],[Total del Pedido]]</f>
        <v>62</v>
      </c>
      <c r="L595" s="8">
        <f>Tabla_cocina[[#This Row],[Ganancia Bruta]]-Tabla_cocina[[#This Row],[Costo]]</f>
        <v>24</v>
      </c>
      <c r="M595" s="8">
        <f>Tabla_cocina[[#This Row],[Costo Unitario]]*Tabla_cocina[[#This Row],[Cantidad Ordenada]]</f>
        <v>38</v>
      </c>
      <c r="N595" s="13">
        <f>(Tabla_cocina[[#This Row],[Ganancia Neta]]/Tabla_cocina[[#This Row],[Costo]])</f>
        <v>0.63157894736842102</v>
      </c>
    </row>
    <row r="596" spans="1:14" hidden="1" x14ac:dyDescent="0.3">
      <c r="A596" s="2">
        <v>231</v>
      </c>
      <c r="B596" s="2">
        <v>8</v>
      </c>
      <c r="C596" s="3" t="s">
        <v>23</v>
      </c>
      <c r="D596" s="3" t="s">
        <v>100</v>
      </c>
      <c r="E596" s="4">
        <v>13</v>
      </c>
      <c r="F596" s="4">
        <v>21</v>
      </c>
      <c r="G596" s="2">
        <v>2</v>
      </c>
      <c r="H596" s="2">
        <v>29</v>
      </c>
      <c r="I596" s="3" t="s">
        <v>8</v>
      </c>
      <c r="J596" s="8">
        <f>Tabla_cocina[[#This Row],[Precio Unitario]]*Tabla_cocina[[#This Row],[Cantidad Ordenada]]</f>
        <v>42</v>
      </c>
      <c r="K596" s="8">
        <f>Tabla_cocina[[#This Row],[Total del Pedido]]</f>
        <v>42</v>
      </c>
      <c r="L596" s="8">
        <f>Tabla_cocina[[#This Row],[Ganancia Bruta]]-Tabla_cocina[[#This Row],[Costo]]</f>
        <v>16</v>
      </c>
      <c r="M596" s="8">
        <f>Tabla_cocina[[#This Row],[Costo Unitario]]*Tabla_cocina[[#This Row],[Cantidad Ordenada]]</f>
        <v>26</v>
      </c>
      <c r="N596" s="13">
        <f>(Tabla_cocina[[#This Row],[Ganancia Neta]]/Tabla_cocina[[#This Row],[Costo]])</f>
        <v>0.61538461538461542</v>
      </c>
    </row>
    <row r="597" spans="1:14" hidden="1" x14ac:dyDescent="0.3">
      <c r="A597" s="2">
        <v>231</v>
      </c>
      <c r="B597" s="2">
        <v>8</v>
      </c>
      <c r="C597" s="3" t="s">
        <v>20</v>
      </c>
      <c r="D597" s="3" t="s">
        <v>97</v>
      </c>
      <c r="E597" s="4">
        <v>20</v>
      </c>
      <c r="F597" s="4">
        <v>34</v>
      </c>
      <c r="G597" s="2">
        <v>3</v>
      </c>
      <c r="H597" s="2">
        <v>17</v>
      </c>
      <c r="I597" s="3" t="s">
        <v>8</v>
      </c>
      <c r="J597" s="8">
        <f>Tabla_cocina[[#This Row],[Precio Unitario]]*Tabla_cocina[[#This Row],[Cantidad Ordenada]]</f>
        <v>102</v>
      </c>
      <c r="K597" s="8">
        <f>Tabla_cocina[[#This Row],[Total del Pedido]]</f>
        <v>102</v>
      </c>
      <c r="L597" s="8">
        <f>Tabla_cocina[[#This Row],[Ganancia Bruta]]-Tabla_cocina[[#This Row],[Costo]]</f>
        <v>42</v>
      </c>
      <c r="M597" s="8">
        <f>Tabla_cocina[[#This Row],[Costo Unitario]]*Tabla_cocina[[#This Row],[Cantidad Ordenada]]</f>
        <v>60</v>
      </c>
      <c r="N597" s="13">
        <f>(Tabla_cocina[[#This Row],[Ganancia Neta]]/Tabla_cocina[[#This Row],[Costo]])</f>
        <v>0.7</v>
      </c>
    </row>
    <row r="598" spans="1:14" hidden="1" x14ac:dyDescent="0.3">
      <c r="A598" s="2">
        <v>231</v>
      </c>
      <c r="B598" s="2">
        <v>8</v>
      </c>
      <c r="C598" s="3" t="s">
        <v>9</v>
      </c>
      <c r="D598" s="3" t="s">
        <v>86</v>
      </c>
      <c r="E598" s="4">
        <v>19</v>
      </c>
      <c r="F598" s="4">
        <v>31</v>
      </c>
      <c r="G598" s="2">
        <v>1</v>
      </c>
      <c r="H598" s="2">
        <v>53</v>
      </c>
      <c r="I598" s="3" t="s">
        <v>8</v>
      </c>
      <c r="J598" s="8">
        <f>Tabla_cocina[[#This Row],[Precio Unitario]]*Tabla_cocina[[#This Row],[Cantidad Ordenada]]</f>
        <v>31</v>
      </c>
      <c r="K598" s="8">
        <f>Tabla_cocina[[#This Row],[Total del Pedido]]</f>
        <v>31</v>
      </c>
      <c r="L598" s="8">
        <f>Tabla_cocina[[#This Row],[Ganancia Bruta]]-Tabla_cocina[[#This Row],[Costo]]</f>
        <v>12</v>
      </c>
      <c r="M598" s="8">
        <f>Tabla_cocina[[#This Row],[Costo Unitario]]*Tabla_cocina[[#This Row],[Cantidad Ordenada]]</f>
        <v>19</v>
      </c>
      <c r="N598" s="13">
        <f>(Tabla_cocina[[#This Row],[Ganancia Neta]]/Tabla_cocina[[#This Row],[Costo]])</f>
        <v>0.63157894736842102</v>
      </c>
    </row>
    <row r="599" spans="1:14" hidden="1" x14ac:dyDescent="0.3">
      <c r="A599" s="2">
        <v>231</v>
      </c>
      <c r="B599" s="2">
        <v>8</v>
      </c>
      <c r="C599" s="3" t="s">
        <v>14</v>
      </c>
      <c r="D599" s="3" t="s">
        <v>91</v>
      </c>
      <c r="E599" s="4">
        <v>20</v>
      </c>
      <c r="F599" s="4">
        <v>33</v>
      </c>
      <c r="G599" s="2">
        <v>1</v>
      </c>
      <c r="H599" s="2">
        <v>51</v>
      </c>
      <c r="I599" s="3" t="s">
        <v>6</v>
      </c>
      <c r="J599" s="8">
        <f>Tabla_cocina[[#This Row],[Precio Unitario]]*Tabla_cocina[[#This Row],[Cantidad Ordenada]]</f>
        <v>33</v>
      </c>
      <c r="K599" s="8">
        <f>Tabla_cocina[[#This Row],[Total del Pedido]]</f>
        <v>33</v>
      </c>
      <c r="L599" s="8">
        <f>Tabla_cocina[[#This Row],[Ganancia Bruta]]-Tabla_cocina[[#This Row],[Costo]]</f>
        <v>13</v>
      </c>
      <c r="M599" s="8">
        <f>Tabla_cocina[[#This Row],[Costo Unitario]]*Tabla_cocina[[#This Row],[Cantidad Ordenada]]</f>
        <v>20</v>
      </c>
      <c r="N599" s="13">
        <f>(Tabla_cocina[[#This Row],[Ganancia Neta]]/Tabla_cocina[[#This Row],[Costo]])</f>
        <v>0.65</v>
      </c>
    </row>
    <row r="600" spans="1:14" hidden="1" x14ac:dyDescent="0.3">
      <c r="A600" s="2">
        <v>232</v>
      </c>
      <c r="B600" s="2">
        <v>2</v>
      </c>
      <c r="C600" s="3" t="s">
        <v>5</v>
      </c>
      <c r="D600" s="3" t="s">
        <v>84</v>
      </c>
      <c r="E600" s="4">
        <v>14</v>
      </c>
      <c r="F600" s="4">
        <v>24</v>
      </c>
      <c r="G600" s="2">
        <v>1</v>
      </c>
      <c r="H600" s="2">
        <v>50</v>
      </c>
      <c r="I600" s="3" t="s">
        <v>8</v>
      </c>
      <c r="J600" s="8">
        <f>Tabla_cocina[[#This Row],[Precio Unitario]]*Tabla_cocina[[#This Row],[Cantidad Ordenada]]</f>
        <v>24</v>
      </c>
      <c r="K600" s="8">
        <f>Tabla_cocina[[#This Row],[Total del Pedido]]</f>
        <v>24</v>
      </c>
      <c r="L600" s="8">
        <f>Tabla_cocina[[#This Row],[Ganancia Bruta]]-Tabla_cocina[[#This Row],[Costo]]</f>
        <v>10</v>
      </c>
      <c r="M600" s="8">
        <f>Tabla_cocina[[#This Row],[Costo Unitario]]*Tabla_cocina[[#This Row],[Cantidad Ordenada]]</f>
        <v>14</v>
      </c>
      <c r="N600" s="13">
        <f>(Tabla_cocina[[#This Row],[Ganancia Neta]]/Tabla_cocina[[#This Row],[Costo]])</f>
        <v>0.7142857142857143</v>
      </c>
    </row>
    <row r="601" spans="1:14" hidden="1" x14ac:dyDescent="0.3">
      <c r="A601" s="2">
        <v>232</v>
      </c>
      <c r="B601" s="2">
        <v>2</v>
      </c>
      <c r="C601" s="3" t="s">
        <v>10</v>
      </c>
      <c r="D601" s="3" t="s">
        <v>87</v>
      </c>
      <c r="E601" s="4">
        <v>16</v>
      </c>
      <c r="F601" s="4">
        <v>27</v>
      </c>
      <c r="G601" s="2">
        <v>2</v>
      </c>
      <c r="H601" s="2">
        <v>30</v>
      </c>
      <c r="I601" s="3" t="s">
        <v>8</v>
      </c>
      <c r="J601" s="8">
        <f>Tabla_cocina[[#This Row],[Precio Unitario]]*Tabla_cocina[[#This Row],[Cantidad Ordenada]]</f>
        <v>54</v>
      </c>
      <c r="K601" s="8">
        <f>Tabla_cocina[[#This Row],[Total del Pedido]]</f>
        <v>54</v>
      </c>
      <c r="L601" s="8">
        <f>Tabla_cocina[[#This Row],[Ganancia Bruta]]-Tabla_cocina[[#This Row],[Costo]]</f>
        <v>22</v>
      </c>
      <c r="M601" s="8">
        <f>Tabla_cocina[[#This Row],[Costo Unitario]]*Tabla_cocina[[#This Row],[Cantidad Ordenada]]</f>
        <v>32</v>
      </c>
      <c r="N601" s="13">
        <f>(Tabla_cocina[[#This Row],[Ganancia Neta]]/Tabla_cocina[[#This Row],[Costo]])</f>
        <v>0.6875</v>
      </c>
    </row>
    <row r="602" spans="1:14" hidden="1" x14ac:dyDescent="0.3">
      <c r="A602" s="2">
        <v>232</v>
      </c>
      <c r="B602" s="2">
        <v>2</v>
      </c>
      <c r="C602" s="3" t="s">
        <v>7</v>
      </c>
      <c r="D602" s="3" t="s">
        <v>85</v>
      </c>
      <c r="E602" s="4">
        <v>18</v>
      </c>
      <c r="F602" s="4">
        <v>30</v>
      </c>
      <c r="G602" s="2">
        <v>2</v>
      </c>
      <c r="H602" s="2">
        <v>40</v>
      </c>
      <c r="I602" s="3" t="s">
        <v>8</v>
      </c>
      <c r="J602" s="8">
        <f>Tabla_cocina[[#This Row],[Precio Unitario]]*Tabla_cocina[[#This Row],[Cantidad Ordenada]]</f>
        <v>60</v>
      </c>
      <c r="K602" s="8">
        <f>Tabla_cocina[[#This Row],[Total del Pedido]]</f>
        <v>60</v>
      </c>
      <c r="L602" s="8">
        <f>Tabla_cocina[[#This Row],[Ganancia Bruta]]-Tabla_cocina[[#This Row],[Costo]]</f>
        <v>24</v>
      </c>
      <c r="M602" s="8">
        <f>Tabla_cocina[[#This Row],[Costo Unitario]]*Tabla_cocina[[#This Row],[Cantidad Ordenada]]</f>
        <v>36</v>
      </c>
      <c r="N602" s="13">
        <f>(Tabla_cocina[[#This Row],[Ganancia Neta]]/Tabla_cocina[[#This Row],[Costo]])</f>
        <v>0.66666666666666663</v>
      </c>
    </row>
    <row r="603" spans="1:14" hidden="1" x14ac:dyDescent="0.3">
      <c r="A603" s="2">
        <v>232</v>
      </c>
      <c r="B603" s="2">
        <v>2</v>
      </c>
      <c r="C603" s="3" t="s">
        <v>25</v>
      </c>
      <c r="D603" s="3" t="s">
        <v>102</v>
      </c>
      <c r="E603" s="4">
        <v>15</v>
      </c>
      <c r="F603" s="4">
        <v>26</v>
      </c>
      <c r="G603" s="2">
        <v>2</v>
      </c>
      <c r="H603" s="2">
        <v>19</v>
      </c>
      <c r="I603" s="3" t="s">
        <v>6</v>
      </c>
      <c r="J603" s="8">
        <f>Tabla_cocina[[#This Row],[Precio Unitario]]*Tabla_cocina[[#This Row],[Cantidad Ordenada]]</f>
        <v>52</v>
      </c>
      <c r="K603" s="8">
        <f>Tabla_cocina[[#This Row],[Total del Pedido]]</f>
        <v>52</v>
      </c>
      <c r="L603" s="8">
        <f>Tabla_cocina[[#This Row],[Ganancia Bruta]]-Tabla_cocina[[#This Row],[Costo]]</f>
        <v>22</v>
      </c>
      <c r="M603" s="8">
        <f>Tabla_cocina[[#This Row],[Costo Unitario]]*Tabla_cocina[[#This Row],[Cantidad Ordenada]]</f>
        <v>30</v>
      </c>
      <c r="N603" s="13">
        <f>(Tabla_cocina[[#This Row],[Ganancia Neta]]/Tabla_cocina[[#This Row],[Costo]])</f>
        <v>0.73333333333333328</v>
      </c>
    </row>
    <row r="604" spans="1:14" hidden="1" x14ac:dyDescent="0.3">
      <c r="A604" s="2">
        <v>233</v>
      </c>
      <c r="B604" s="2">
        <v>8</v>
      </c>
      <c r="C604" s="3" t="s">
        <v>16</v>
      </c>
      <c r="D604" s="3" t="s">
        <v>93</v>
      </c>
      <c r="E604" s="4">
        <v>11</v>
      </c>
      <c r="F604" s="4">
        <v>19</v>
      </c>
      <c r="G604" s="2">
        <v>2</v>
      </c>
      <c r="H604" s="2">
        <v>31</v>
      </c>
      <c r="I604" s="3" t="s">
        <v>8</v>
      </c>
      <c r="J604" s="8">
        <f>Tabla_cocina[[#This Row],[Precio Unitario]]*Tabla_cocina[[#This Row],[Cantidad Ordenada]]</f>
        <v>38</v>
      </c>
      <c r="K604" s="8">
        <f>Tabla_cocina[[#This Row],[Total del Pedido]]</f>
        <v>38</v>
      </c>
      <c r="L604" s="8">
        <f>Tabla_cocina[[#This Row],[Ganancia Bruta]]-Tabla_cocina[[#This Row],[Costo]]</f>
        <v>16</v>
      </c>
      <c r="M604" s="8">
        <f>Tabla_cocina[[#This Row],[Costo Unitario]]*Tabla_cocina[[#This Row],[Cantidad Ordenada]]</f>
        <v>22</v>
      </c>
      <c r="N604" s="13">
        <f>(Tabla_cocina[[#This Row],[Ganancia Neta]]/Tabla_cocina[[#This Row],[Costo]])</f>
        <v>0.72727272727272729</v>
      </c>
    </row>
    <row r="605" spans="1:14" hidden="1" x14ac:dyDescent="0.3">
      <c r="A605" s="2">
        <v>234</v>
      </c>
      <c r="B605" s="2">
        <v>17</v>
      </c>
      <c r="C605" s="3" t="s">
        <v>7</v>
      </c>
      <c r="D605" s="3" t="s">
        <v>85</v>
      </c>
      <c r="E605" s="4">
        <v>18</v>
      </c>
      <c r="F605" s="4">
        <v>30</v>
      </c>
      <c r="G605" s="2">
        <v>2</v>
      </c>
      <c r="H605" s="2">
        <v>41</v>
      </c>
      <c r="I605" s="3" t="s">
        <v>8</v>
      </c>
      <c r="J605" s="8">
        <f>Tabla_cocina[[#This Row],[Precio Unitario]]*Tabla_cocina[[#This Row],[Cantidad Ordenada]]</f>
        <v>60</v>
      </c>
      <c r="K605" s="8">
        <f>Tabla_cocina[[#This Row],[Total del Pedido]]</f>
        <v>60</v>
      </c>
      <c r="L605" s="8">
        <f>Tabla_cocina[[#This Row],[Ganancia Bruta]]-Tabla_cocina[[#This Row],[Costo]]</f>
        <v>24</v>
      </c>
      <c r="M605" s="8">
        <f>Tabla_cocina[[#This Row],[Costo Unitario]]*Tabla_cocina[[#This Row],[Cantidad Ordenada]]</f>
        <v>36</v>
      </c>
      <c r="N605" s="13">
        <f>(Tabla_cocina[[#This Row],[Ganancia Neta]]/Tabla_cocina[[#This Row],[Costo]])</f>
        <v>0.66666666666666663</v>
      </c>
    </row>
    <row r="606" spans="1:14" hidden="1" x14ac:dyDescent="0.3">
      <c r="A606" s="2">
        <v>234</v>
      </c>
      <c r="B606" s="2">
        <v>17</v>
      </c>
      <c r="C606" s="3" t="s">
        <v>5</v>
      </c>
      <c r="D606" s="3" t="s">
        <v>84</v>
      </c>
      <c r="E606" s="4">
        <v>14</v>
      </c>
      <c r="F606" s="4">
        <v>24</v>
      </c>
      <c r="G606" s="2">
        <v>3</v>
      </c>
      <c r="H606" s="2">
        <v>35</v>
      </c>
      <c r="I606" s="3" t="s">
        <v>6</v>
      </c>
      <c r="J606" s="8">
        <f>Tabla_cocina[[#This Row],[Precio Unitario]]*Tabla_cocina[[#This Row],[Cantidad Ordenada]]</f>
        <v>72</v>
      </c>
      <c r="K606" s="8">
        <f>Tabla_cocina[[#This Row],[Total del Pedido]]</f>
        <v>72</v>
      </c>
      <c r="L606" s="8">
        <f>Tabla_cocina[[#This Row],[Ganancia Bruta]]-Tabla_cocina[[#This Row],[Costo]]</f>
        <v>30</v>
      </c>
      <c r="M606" s="8">
        <f>Tabla_cocina[[#This Row],[Costo Unitario]]*Tabla_cocina[[#This Row],[Cantidad Ordenada]]</f>
        <v>42</v>
      </c>
      <c r="N606" s="13">
        <f>(Tabla_cocina[[#This Row],[Ganancia Neta]]/Tabla_cocina[[#This Row],[Costo]])</f>
        <v>0.7142857142857143</v>
      </c>
    </row>
    <row r="607" spans="1:14" hidden="1" x14ac:dyDescent="0.3">
      <c r="A607" s="2">
        <v>234</v>
      </c>
      <c r="B607" s="2">
        <v>17</v>
      </c>
      <c r="C607" s="3" t="s">
        <v>9</v>
      </c>
      <c r="D607" s="3" t="s">
        <v>86</v>
      </c>
      <c r="E607" s="4">
        <v>19</v>
      </c>
      <c r="F607" s="4">
        <v>31</v>
      </c>
      <c r="G607" s="2">
        <v>3</v>
      </c>
      <c r="H607" s="2">
        <v>23</v>
      </c>
      <c r="I607" s="3" t="s">
        <v>8</v>
      </c>
      <c r="J607" s="8">
        <f>Tabla_cocina[[#This Row],[Precio Unitario]]*Tabla_cocina[[#This Row],[Cantidad Ordenada]]</f>
        <v>93</v>
      </c>
      <c r="K607" s="8">
        <f>Tabla_cocina[[#This Row],[Total del Pedido]]</f>
        <v>93</v>
      </c>
      <c r="L607" s="8">
        <f>Tabla_cocina[[#This Row],[Ganancia Bruta]]-Tabla_cocina[[#This Row],[Costo]]</f>
        <v>36</v>
      </c>
      <c r="M607" s="8">
        <f>Tabla_cocina[[#This Row],[Costo Unitario]]*Tabla_cocina[[#This Row],[Cantidad Ordenada]]</f>
        <v>57</v>
      </c>
      <c r="N607" s="13">
        <f>(Tabla_cocina[[#This Row],[Ganancia Neta]]/Tabla_cocina[[#This Row],[Costo]])</f>
        <v>0.63157894736842102</v>
      </c>
    </row>
    <row r="608" spans="1:14" hidden="1" x14ac:dyDescent="0.3">
      <c r="A608" s="2">
        <v>235</v>
      </c>
      <c r="B608" s="2">
        <v>13</v>
      </c>
      <c r="C608" s="3" t="s">
        <v>14</v>
      </c>
      <c r="D608" s="3" t="s">
        <v>91</v>
      </c>
      <c r="E608" s="4">
        <v>20</v>
      </c>
      <c r="F608" s="4">
        <v>33</v>
      </c>
      <c r="G608" s="2">
        <v>1</v>
      </c>
      <c r="H608" s="2">
        <v>25</v>
      </c>
      <c r="I608" s="3" t="s">
        <v>6</v>
      </c>
      <c r="J608" s="8">
        <f>Tabla_cocina[[#This Row],[Precio Unitario]]*Tabla_cocina[[#This Row],[Cantidad Ordenada]]</f>
        <v>33</v>
      </c>
      <c r="K608" s="8">
        <f>Tabla_cocina[[#This Row],[Total del Pedido]]</f>
        <v>33</v>
      </c>
      <c r="L608" s="8">
        <f>Tabla_cocina[[#This Row],[Ganancia Bruta]]-Tabla_cocina[[#This Row],[Costo]]</f>
        <v>13</v>
      </c>
      <c r="M608" s="8">
        <f>Tabla_cocina[[#This Row],[Costo Unitario]]*Tabla_cocina[[#This Row],[Cantidad Ordenada]]</f>
        <v>20</v>
      </c>
      <c r="N608" s="13">
        <f>(Tabla_cocina[[#This Row],[Ganancia Neta]]/Tabla_cocina[[#This Row],[Costo]])</f>
        <v>0.65</v>
      </c>
    </row>
    <row r="609" spans="1:14" hidden="1" x14ac:dyDescent="0.3">
      <c r="A609" s="2">
        <v>236</v>
      </c>
      <c r="B609" s="2">
        <v>12</v>
      </c>
      <c r="C609" s="3" t="s">
        <v>14</v>
      </c>
      <c r="D609" s="3" t="s">
        <v>91</v>
      </c>
      <c r="E609" s="4">
        <v>20</v>
      </c>
      <c r="F609" s="4">
        <v>33</v>
      </c>
      <c r="G609" s="2">
        <v>3</v>
      </c>
      <c r="H609" s="2">
        <v>21</v>
      </c>
      <c r="I609" s="3" t="s">
        <v>6</v>
      </c>
      <c r="J609" s="8">
        <f>Tabla_cocina[[#This Row],[Precio Unitario]]*Tabla_cocina[[#This Row],[Cantidad Ordenada]]</f>
        <v>99</v>
      </c>
      <c r="K609" s="8">
        <f>Tabla_cocina[[#This Row],[Total del Pedido]]</f>
        <v>99</v>
      </c>
      <c r="L609" s="8">
        <f>Tabla_cocina[[#This Row],[Ganancia Bruta]]-Tabla_cocina[[#This Row],[Costo]]</f>
        <v>39</v>
      </c>
      <c r="M609" s="8">
        <f>Tabla_cocina[[#This Row],[Costo Unitario]]*Tabla_cocina[[#This Row],[Cantidad Ordenada]]</f>
        <v>60</v>
      </c>
      <c r="N609" s="13">
        <f>(Tabla_cocina[[#This Row],[Ganancia Neta]]/Tabla_cocina[[#This Row],[Costo]])</f>
        <v>0.65</v>
      </c>
    </row>
    <row r="610" spans="1:14" hidden="1" x14ac:dyDescent="0.3">
      <c r="A610" s="2">
        <v>236</v>
      </c>
      <c r="B610" s="2">
        <v>12</v>
      </c>
      <c r="C610" s="3" t="s">
        <v>19</v>
      </c>
      <c r="D610" s="3" t="s">
        <v>96</v>
      </c>
      <c r="E610" s="4">
        <v>13</v>
      </c>
      <c r="F610" s="4">
        <v>22</v>
      </c>
      <c r="G610" s="2">
        <v>1</v>
      </c>
      <c r="H610" s="2">
        <v>7</v>
      </c>
      <c r="I610" s="3" t="s">
        <v>6</v>
      </c>
      <c r="J610" s="8">
        <f>Tabla_cocina[[#This Row],[Precio Unitario]]*Tabla_cocina[[#This Row],[Cantidad Ordenada]]</f>
        <v>22</v>
      </c>
      <c r="K610" s="8">
        <f>Tabla_cocina[[#This Row],[Total del Pedido]]</f>
        <v>22</v>
      </c>
      <c r="L610" s="8">
        <f>Tabla_cocina[[#This Row],[Ganancia Bruta]]-Tabla_cocina[[#This Row],[Costo]]</f>
        <v>9</v>
      </c>
      <c r="M610" s="8">
        <f>Tabla_cocina[[#This Row],[Costo Unitario]]*Tabla_cocina[[#This Row],[Cantidad Ordenada]]</f>
        <v>13</v>
      </c>
      <c r="N610" s="13">
        <f>(Tabla_cocina[[#This Row],[Ganancia Neta]]/Tabla_cocina[[#This Row],[Costo]])</f>
        <v>0.69230769230769229</v>
      </c>
    </row>
    <row r="611" spans="1:14" hidden="1" x14ac:dyDescent="0.3">
      <c r="A611" s="2">
        <v>236</v>
      </c>
      <c r="B611" s="2">
        <v>12</v>
      </c>
      <c r="C611" s="3" t="s">
        <v>17</v>
      </c>
      <c r="D611" s="3" t="s">
        <v>94</v>
      </c>
      <c r="E611" s="4">
        <v>21</v>
      </c>
      <c r="F611" s="4">
        <v>35</v>
      </c>
      <c r="G611" s="2">
        <v>2</v>
      </c>
      <c r="H611" s="2">
        <v>43</v>
      </c>
      <c r="I611" s="3" t="s">
        <v>8</v>
      </c>
      <c r="J611" s="8">
        <f>Tabla_cocina[[#This Row],[Precio Unitario]]*Tabla_cocina[[#This Row],[Cantidad Ordenada]]</f>
        <v>70</v>
      </c>
      <c r="K611" s="8">
        <f>Tabla_cocina[[#This Row],[Total del Pedido]]</f>
        <v>70</v>
      </c>
      <c r="L611" s="8">
        <f>Tabla_cocina[[#This Row],[Ganancia Bruta]]-Tabla_cocina[[#This Row],[Costo]]</f>
        <v>28</v>
      </c>
      <c r="M611" s="8">
        <f>Tabla_cocina[[#This Row],[Costo Unitario]]*Tabla_cocina[[#This Row],[Cantidad Ordenada]]</f>
        <v>42</v>
      </c>
      <c r="N611" s="13">
        <f>(Tabla_cocina[[#This Row],[Ganancia Neta]]/Tabla_cocina[[#This Row],[Costo]])</f>
        <v>0.66666666666666663</v>
      </c>
    </row>
    <row r="612" spans="1:14" hidden="1" x14ac:dyDescent="0.3">
      <c r="A612" s="2">
        <v>236</v>
      </c>
      <c r="B612" s="2">
        <v>12</v>
      </c>
      <c r="C612" s="3" t="s">
        <v>18</v>
      </c>
      <c r="D612" s="3" t="s">
        <v>95</v>
      </c>
      <c r="E612" s="4">
        <v>19</v>
      </c>
      <c r="F612" s="4">
        <v>32</v>
      </c>
      <c r="G612" s="2">
        <v>2</v>
      </c>
      <c r="H612" s="2">
        <v>30</v>
      </c>
      <c r="I612" s="3" t="s">
        <v>6</v>
      </c>
      <c r="J612" s="8">
        <f>Tabla_cocina[[#This Row],[Precio Unitario]]*Tabla_cocina[[#This Row],[Cantidad Ordenada]]</f>
        <v>64</v>
      </c>
      <c r="K612" s="8">
        <f>Tabla_cocina[[#This Row],[Total del Pedido]]</f>
        <v>64</v>
      </c>
      <c r="L612" s="8">
        <f>Tabla_cocina[[#This Row],[Ganancia Bruta]]-Tabla_cocina[[#This Row],[Costo]]</f>
        <v>26</v>
      </c>
      <c r="M612" s="8">
        <f>Tabla_cocina[[#This Row],[Costo Unitario]]*Tabla_cocina[[#This Row],[Cantidad Ordenada]]</f>
        <v>38</v>
      </c>
      <c r="N612" s="13">
        <f>(Tabla_cocina[[#This Row],[Ganancia Neta]]/Tabla_cocina[[#This Row],[Costo]])</f>
        <v>0.68421052631578949</v>
      </c>
    </row>
    <row r="613" spans="1:14" hidden="1" x14ac:dyDescent="0.3">
      <c r="A613" s="2">
        <v>237</v>
      </c>
      <c r="B613" s="2">
        <v>4</v>
      </c>
      <c r="C613" s="3" t="s">
        <v>22</v>
      </c>
      <c r="D613" s="3" t="s">
        <v>99</v>
      </c>
      <c r="E613" s="4">
        <v>14</v>
      </c>
      <c r="F613" s="4">
        <v>23</v>
      </c>
      <c r="G613" s="2">
        <v>2</v>
      </c>
      <c r="H613" s="2">
        <v>12</v>
      </c>
      <c r="I613" s="3" t="s">
        <v>6</v>
      </c>
      <c r="J613" s="8">
        <f>Tabla_cocina[[#This Row],[Precio Unitario]]*Tabla_cocina[[#This Row],[Cantidad Ordenada]]</f>
        <v>46</v>
      </c>
      <c r="K613" s="8">
        <f>Tabla_cocina[[#This Row],[Total del Pedido]]</f>
        <v>46</v>
      </c>
      <c r="L613" s="8">
        <f>Tabla_cocina[[#This Row],[Ganancia Bruta]]-Tabla_cocina[[#This Row],[Costo]]</f>
        <v>18</v>
      </c>
      <c r="M613" s="8">
        <f>Tabla_cocina[[#This Row],[Costo Unitario]]*Tabla_cocina[[#This Row],[Cantidad Ordenada]]</f>
        <v>28</v>
      </c>
      <c r="N613" s="13">
        <f>(Tabla_cocina[[#This Row],[Ganancia Neta]]/Tabla_cocina[[#This Row],[Costo]])</f>
        <v>0.6428571428571429</v>
      </c>
    </row>
    <row r="614" spans="1:14" hidden="1" x14ac:dyDescent="0.3">
      <c r="A614" s="2">
        <v>237</v>
      </c>
      <c r="B614" s="2">
        <v>4</v>
      </c>
      <c r="C614" s="3" t="s">
        <v>7</v>
      </c>
      <c r="D614" s="3" t="s">
        <v>85</v>
      </c>
      <c r="E614" s="4">
        <v>18</v>
      </c>
      <c r="F614" s="4">
        <v>30</v>
      </c>
      <c r="G614" s="2">
        <v>2</v>
      </c>
      <c r="H614" s="2">
        <v>25</v>
      </c>
      <c r="I614" s="3" t="s">
        <v>8</v>
      </c>
      <c r="J614" s="8">
        <f>Tabla_cocina[[#This Row],[Precio Unitario]]*Tabla_cocina[[#This Row],[Cantidad Ordenada]]</f>
        <v>60</v>
      </c>
      <c r="K614" s="8">
        <f>Tabla_cocina[[#This Row],[Total del Pedido]]</f>
        <v>60</v>
      </c>
      <c r="L614" s="8">
        <f>Tabla_cocina[[#This Row],[Ganancia Bruta]]-Tabla_cocina[[#This Row],[Costo]]</f>
        <v>24</v>
      </c>
      <c r="M614" s="8">
        <f>Tabla_cocina[[#This Row],[Costo Unitario]]*Tabla_cocina[[#This Row],[Cantidad Ordenada]]</f>
        <v>36</v>
      </c>
      <c r="N614" s="13">
        <f>(Tabla_cocina[[#This Row],[Ganancia Neta]]/Tabla_cocina[[#This Row],[Costo]])</f>
        <v>0.66666666666666663</v>
      </c>
    </row>
    <row r="615" spans="1:14" hidden="1" x14ac:dyDescent="0.3">
      <c r="A615" s="2">
        <v>238</v>
      </c>
      <c r="B615" s="2">
        <v>13</v>
      </c>
      <c r="C615" s="3" t="s">
        <v>12</v>
      </c>
      <c r="D615" s="3" t="s">
        <v>89</v>
      </c>
      <c r="E615" s="4">
        <v>22</v>
      </c>
      <c r="F615" s="4">
        <v>36</v>
      </c>
      <c r="G615" s="2">
        <v>2</v>
      </c>
      <c r="H615" s="2">
        <v>45</v>
      </c>
      <c r="I615" s="3" t="s">
        <v>8</v>
      </c>
      <c r="J615" s="8">
        <f>Tabla_cocina[[#This Row],[Precio Unitario]]*Tabla_cocina[[#This Row],[Cantidad Ordenada]]</f>
        <v>72</v>
      </c>
      <c r="K615" s="8">
        <f>Tabla_cocina[[#This Row],[Total del Pedido]]</f>
        <v>72</v>
      </c>
      <c r="L615" s="8">
        <f>Tabla_cocina[[#This Row],[Ganancia Bruta]]-Tabla_cocina[[#This Row],[Costo]]</f>
        <v>28</v>
      </c>
      <c r="M615" s="8">
        <f>Tabla_cocina[[#This Row],[Costo Unitario]]*Tabla_cocina[[#This Row],[Cantidad Ordenada]]</f>
        <v>44</v>
      </c>
      <c r="N615" s="13">
        <f>(Tabla_cocina[[#This Row],[Ganancia Neta]]/Tabla_cocina[[#This Row],[Costo]])</f>
        <v>0.63636363636363635</v>
      </c>
    </row>
    <row r="616" spans="1:14" hidden="1" x14ac:dyDescent="0.3">
      <c r="A616" s="2">
        <v>239</v>
      </c>
      <c r="B616" s="2">
        <v>12</v>
      </c>
      <c r="C616" s="3" t="s">
        <v>25</v>
      </c>
      <c r="D616" s="3" t="s">
        <v>102</v>
      </c>
      <c r="E616" s="4">
        <v>15</v>
      </c>
      <c r="F616" s="4">
        <v>26</v>
      </c>
      <c r="G616" s="2">
        <v>1</v>
      </c>
      <c r="H616" s="2">
        <v>36</v>
      </c>
      <c r="I616" s="3" t="s">
        <v>6</v>
      </c>
      <c r="J616" s="8">
        <f>Tabla_cocina[[#This Row],[Precio Unitario]]*Tabla_cocina[[#This Row],[Cantidad Ordenada]]</f>
        <v>26</v>
      </c>
      <c r="K616" s="8">
        <f>Tabla_cocina[[#This Row],[Total del Pedido]]</f>
        <v>26</v>
      </c>
      <c r="L616" s="8">
        <f>Tabla_cocina[[#This Row],[Ganancia Bruta]]-Tabla_cocina[[#This Row],[Costo]]</f>
        <v>11</v>
      </c>
      <c r="M616" s="8">
        <f>Tabla_cocina[[#This Row],[Costo Unitario]]*Tabla_cocina[[#This Row],[Cantidad Ordenada]]</f>
        <v>15</v>
      </c>
      <c r="N616" s="13">
        <f>(Tabla_cocina[[#This Row],[Ganancia Neta]]/Tabla_cocina[[#This Row],[Costo]])</f>
        <v>0.73333333333333328</v>
      </c>
    </row>
    <row r="617" spans="1:14" hidden="1" x14ac:dyDescent="0.3">
      <c r="A617" s="2">
        <v>239</v>
      </c>
      <c r="B617" s="2">
        <v>12</v>
      </c>
      <c r="C617" s="3" t="s">
        <v>5</v>
      </c>
      <c r="D617" s="3" t="s">
        <v>84</v>
      </c>
      <c r="E617" s="4">
        <v>14</v>
      </c>
      <c r="F617" s="4">
        <v>24</v>
      </c>
      <c r="G617" s="2">
        <v>2</v>
      </c>
      <c r="H617" s="2">
        <v>37</v>
      </c>
      <c r="I617" s="3" t="s">
        <v>6</v>
      </c>
      <c r="J617" s="8">
        <f>Tabla_cocina[[#This Row],[Precio Unitario]]*Tabla_cocina[[#This Row],[Cantidad Ordenada]]</f>
        <v>48</v>
      </c>
      <c r="K617" s="8">
        <f>Tabla_cocina[[#This Row],[Total del Pedido]]</f>
        <v>48</v>
      </c>
      <c r="L617" s="8">
        <f>Tabla_cocina[[#This Row],[Ganancia Bruta]]-Tabla_cocina[[#This Row],[Costo]]</f>
        <v>20</v>
      </c>
      <c r="M617" s="8">
        <f>Tabla_cocina[[#This Row],[Costo Unitario]]*Tabla_cocina[[#This Row],[Cantidad Ordenada]]</f>
        <v>28</v>
      </c>
      <c r="N617" s="13">
        <f>(Tabla_cocina[[#This Row],[Ganancia Neta]]/Tabla_cocina[[#This Row],[Costo]])</f>
        <v>0.7142857142857143</v>
      </c>
    </row>
    <row r="618" spans="1:14" hidden="1" x14ac:dyDescent="0.3">
      <c r="A618" s="2">
        <v>240</v>
      </c>
      <c r="B618" s="2">
        <v>9</v>
      </c>
      <c r="C618" s="3" t="s">
        <v>9</v>
      </c>
      <c r="D618" s="3" t="s">
        <v>86</v>
      </c>
      <c r="E618" s="4">
        <v>19</v>
      </c>
      <c r="F618" s="4">
        <v>31</v>
      </c>
      <c r="G618" s="2">
        <v>3</v>
      </c>
      <c r="H618" s="2">
        <v>32</v>
      </c>
      <c r="I618" s="3" t="s">
        <v>8</v>
      </c>
      <c r="J618" s="8">
        <f>Tabla_cocina[[#This Row],[Precio Unitario]]*Tabla_cocina[[#This Row],[Cantidad Ordenada]]</f>
        <v>93</v>
      </c>
      <c r="K618" s="8">
        <f>Tabla_cocina[[#This Row],[Total del Pedido]]</f>
        <v>93</v>
      </c>
      <c r="L618" s="8">
        <f>Tabla_cocina[[#This Row],[Ganancia Bruta]]-Tabla_cocina[[#This Row],[Costo]]</f>
        <v>36</v>
      </c>
      <c r="M618" s="8">
        <f>Tabla_cocina[[#This Row],[Costo Unitario]]*Tabla_cocina[[#This Row],[Cantidad Ordenada]]</f>
        <v>57</v>
      </c>
      <c r="N618" s="13">
        <f>(Tabla_cocina[[#This Row],[Ganancia Neta]]/Tabla_cocina[[#This Row],[Costo]])</f>
        <v>0.63157894736842102</v>
      </c>
    </row>
    <row r="619" spans="1:14" hidden="1" x14ac:dyDescent="0.3">
      <c r="A619" s="2">
        <v>240</v>
      </c>
      <c r="B619" s="2">
        <v>9</v>
      </c>
      <c r="C619" s="3" t="s">
        <v>22</v>
      </c>
      <c r="D619" s="3" t="s">
        <v>99</v>
      </c>
      <c r="E619" s="4">
        <v>14</v>
      </c>
      <c r="F619" s="4">
        <v>23</v>
      </c>
      <c r="G619" s="2">
        <v>3</v>
      </c>
      <c r="H619" s="2">
        <v>32</v>
      </c>
      <c r="I619" s="3" t="s">
        <v>8</v>
      </c>
      <c r="J619" s="8">
        <f>Tabla_cocina[[#This Row],[Precio Unitario]]*Tabla_cocina[[#This Row],[Cantidad Ordenada]]</f>
        <v>69</v>
      </c>
      <c r="K619" s="8">
        <f>Tabla_cocina[[#This Row],[Total del Pedido]]</f>
        <v>69</v>
      </c>
      <c r="L619" s="8">
        <f>Tabla_cocina[[#This Row],[Ganancia Bruta]]-Tabla_cocina[[#This Row],[Costo]]</f>
        <v>27</v>
      </c>
      <c r="M619" s="8">
        <f>Tabla_cocina[[#This Row],[Costo Unitario]]*Tabla_cocina[[#This Row],[Cantidad Ordenada]]</f>
        <v>42</v>
      </c>
      <c r="N619" s="13">
        <f>(Tabla_cocina[[#This Row],[Ganancia Neta]]/Tabla_cocina[[#This Row],[Costo]])</f>
        <v>0.6428571428571429</v>
      </c>
    </row>
    <row r="620" spans="1:14" hidden="1" x14ac:dyDescent="0.3">
      <c r="A620" s="2">
        <v>240</v>
      </c>
      <c r="B620" s="2">
        <v>9</v>
      </c>
      <c r="C620" s="3" t="s">
        <v>24</v>
      </c>
      <c r="D620" s="3" t="s">
        <v>101</v>
      </c>
      <c r="E620" s="4">
        <v>10</v>
      </c>
      <c r="F620" s="4">
        <v>18</v>
      </c>
      <c r="G620" s="2">
        <v>2</v>
      </c>
      <c r="H620" s="2">
        <v>46</v>
      </c>
      <c r="I620" s="3" t="s">
        <v>6</v>
      </c>
      <c r="J620" s="8">
        <f>Tabla_cocina[[#This Row],[Precio Unitario]]*Tabla_cocina[[#This Row],[Cantidad Ordenada]]</f>
        <v>36</v>
      </c>
      <c r="K620" s="8">
        <f>Tabla_cocina[[#This Row],[Total del Pedido]]</f>
        <v>36</v>
      </c>
      <c r="L620" s="8">
        <f>Tabla_cocina[[#This Row],[Ganancia Bruta]]-Tabla_cocina[[#This Row],[Costo]]</f>
        <v>16</v>
      </c>
      <c r="M620" s="8">
        <f>Tabla_cocina[[#This Row],[Costo Unitario]]*Tabla_cocina[[#This Row],[Cantidad Ordenada]]</f>
        <v>20</v>
      </c>
      <c r="N620" s="13">
        <f>(Tabla_cocina[[#This Row],[Ganancia Neta]]/Tabla_cocina[[#This Row],[Costo]])</f>
        <v>0.8</v>
      </c>
    </row>
    <row r="621" spans="1:14" hidden="1" x14ac:dyDescent="0.3">
      <c r="A621" s="2">
        <v>240</v>
      </c>
      <c r="B621" s="2">
        <v>9</v>
      </c>
      <c r="C621" s="3" t="s">
        <v>18</v>
      </c>
      <c r="D621" s="3" t="s">
        <v>95</v>
      </c>
      <c r="E621" s="4">
        <v>19</v>
      </c>
      <c r="F621" s="4">
        <v>32</v>
      </c>
      <c r="G621" s="2">
        <v>3</v>
      </c>
      <c r="H621" s="2">
        <v>19</v>
      </c>
      <c r="I621" s="3" t="s">
        <v>6</v>
      </c>
      <c r="J621" s="8">
        <f>Tabla_cocina[[#This Row],[Precio Unitario]]*Tabla_cocina[[#This Row],[Cantidad Ordenada]]</f>
        <v>96</v>
      </c>
      <c r="K621" s="8">
        <f>Tabla_cocina[[#This Row],[Total del Pedido]]</f>
        <v>96</v>
      </c>
      <c r="L621" s="8">
        <f>Tabla_cocina[[#This Row],[Ganancia Bruta]]-Tabla_cocina[[#This Row],[Costo]]</f>
        <v>39</v>
      </c>
      <c r="M621" s="8">
        <f>Tabla_cocina[[#This Row],[Costo Unitario]]*Tabla_cocina[[#This Row],[Cantidad Ordenada]]</f>
        <v>57</v>
      </c>
      <c r="N621" s="13">
        <f>(Tabla_cocina[[#This Row],[Ganancia Neta]]/Tabla_cocina[[#This Row],[Costo]])</f>
        <v>0.68421052631578949</v>
      </c>
    </row>
    <row r="622" spans="1:14" hidden="1" x14ac:dyDescent="0.3">
      <c r="A622" s="2">
        <v>241</v>
      </c>
      <c r="B622" s="2">
        <v>12</v>
      </c>
      <c r="C622" s="3" t="s">
        <v>24</v>
      </c>
      <c r="D622" s="3" t="s">
        <v>101</v>
      </c>
      <c r="E622" s="4">
        <v>10</v>
      </c>
      <c r="F622" s="4">
        <v>18</v>
      </c>
      <c r="G622" s="2">
        <v>1</v>
      </c>
      <c r="H622" s="2">
        <v>11</v>
      </c>
      <c r="I622" s="3" t="s">
        <v>8</v>
      </c>
      <c r="J622" s="8">
        <f>Tabla_cocina[[#This Row],[Precio Unitario]]*Tabla_cocina[[#This Row],[Cantidad Ordenada]]</f>
        <v>18</v>
      </c>
      <c r="K622" s="8">
        <f>Tabla_cocina[[#This Row],[Total del Pedido]]</f>
        <v>18</v>
      </c>
      <c r="L622" s="8">
        <f>Tabla_cocina[[#This Row],[Ganancia Bruta]]-Tabla_cocina[[#This Row],[Costo]]</f>
        <v>8</v>
      </c>
      <c r="M622" s="8">
        <f>Tabla_cocina[[#This Row],[Costo Unitario]]*Tabla_cocina[[#This Row],[Cantidad Ordenada]]</f>
        <v>10</v>
      </c>
      <c r="N622" s="13">
        <f>(Tabla_cocina[[#This Row],[Ganancia Neta]]/Tabla_cocina[[#This Row],[Costo]])</f>
        <v>0.8</v>
      </c>
    </row>
    <row r="623" spans="1:14" hidden="1" x14ac:dyDescent="0.3">
      <c r="A623" s="2">
        <v>242</v>
      </c>
      <c r="B623" s="2">
        <v>12</v>
      </c>
      <c r="C623" s="3" t="s">
        <v>25</v>
      </c>
      <c r="D623" s="3" t="s">
        <v>102</v>
      </c>
      <c r="E623" s="4">
        <v>15</v>
      </c>
      <c r="F623" s="4">
        <v>26</v>
      </c>
      <c r="G623" s="2">
        <v>1</v>
      </c>
      <c r="H623" s="2">
        <v>54</v>
      </c>
      <c r="I623" s="3" t="s">
        <v>6</v>
      </c>
      <c r="J623" s="8">
        <f>Tabla_cocina[[#This Row],[Precio Unitario]]*Tabla_cocina[[#This Row],[Cantidad Ordenada]]</f>
        <v>26</v>
      </c>
      <c r="K623" s="8">
        <f>Tabla_cocina[[#This Row],[Total del Pedido]]</f>
        <v>26</v>
      </c>
      <c r="L623" s="8">
        <f>Tabla_cocina[[#This Row],[Ganancia Bruta]]-Tabla_cocina[[#This Row],[Costo]]</f>
        <v>11</v>
      </c>
      <c r="M623" s="8">
        <f>Tabla_cocina[[#This Row],[Costo Unitario]]*Tabla_cocina[[#This Row],[Cantidad Ordenada]]</f>
        <v>15</v>
      </c>
      <c r="N623" s="13">
        <f>(Tabla_cocina[[#This Row],[Ganancia Neta]]/Tabla_cocina[[#This Row],[Costo]])</f>
        <v>0.73333333333333328</v>
      </c>
    </row>
    <row r="624" spans="1:14" hidden="1" x14ac:dyDescent="0.3">
      <c r="A624" s="2">
        <v>242</v>
      </c>
      <c r="B624" s="2">
        <v>12</v>
      </c>
      <c r="C624" s="3" t="s">
        <v>26</v>
      </c>
      <c r="D624" s="3" t="s">
        <v>103</v>
      </c>
      <c r="E624" s="4">
        <v>15</v>
      </c>
      <c r="F624" s="4">
        <v>25</v>
      </c>
      <c r="G624" s="2">
        <v>3</v>
      </c>
      <c r="H624" s="2">
        <v>40</v>
      </c>
      <c r="I624" s="3" t="s">
        <v>8</v>
      </c>
      <c r="J624" s="8">
        <f>Tabla_cocina[[#This Row],[Precio Unitario]]*Tabla_cocina[[#This Row],[Cantidad Ordenada]]</f>
        <v>75</v>
      </c>
      <c r="K624" s="8">
        <f>Tabla_cocina[[#This Row],[Total del Pedido]]</f>
        <v>75</v>
      </c>
      <c r="L624" s="8">
        <f>Tabla_cocina[[#This Row],[Ganancia Bruta]]-Tabla_cocina[[#This Row],[Costo]]</f>
        <v>30</v>
      </c>
      <c r="M624" s="8">
        <f>Tabla_cocina[[#This Row],[Costo Unitario]]*Tabla_cocina[[#This Row],[Cantidad Ordenada]]</f>
        <v>45</v>
      </c>
      <c r="N624" s="13">
        <f>(Tabla_cocina[[#This Row],[Ganancia Neta]]/Tabla_cocina[[#This Row],[Costo]])</f>
        <v>0.66666666666666663</v>
      </c>
    </row>
    <row r="625" spans="1:14" hidden="1" x14ac:dyDescent="0.3">
      <c r="A625" s="2">
        <v>242</v>
      </c>
      <c r="B625" s="2">
        <v>12</v>
      </c>
      <c r="C625" s="3" t="s">
        <v>14</v>
      </c>
      <c r="D625" s="3" t="s">
        <v>91</v>
      </c>
      <c r="E625" s="4">
        <v>20</v>
      </c>
      <c r="F625" s="4">
        <v>33</v>
      </c>
      <c r="G625" s="2">
        <v>1</v>
      </c>
      <c r="H625" s="2">
        <v>5</v>
      </c>
      <c r="I625" s="3" t="s">
        <v>6</v>
      </c>
      <c r="J625" s="8">
        <f>Tabla_cocina[[#This Row],[Precio Unitario]]*Tabla_cocina[[#This Row],[Cantidad Ordenada]]</f>
        <v>33</v>
      </c>
      <c r="K625" s="8">
        <f>Tabla_cocina[[#This Row],[Total del Pedido]]</f>
        <v>33</v>
      </c>
      <c r="L625" s="8">
        <f>Tabla_cocina[[#This Row],[Ganancia Bruta]]-Tabla_cocina[[#This Row],[Costo]]</f>
        <v>13</v>
      </c>
      <c r="M625" s="8">
        <f>Tabla_cocina[[#This Row],[Costo Unitario]]*Tabla_cocina[[#This Row],[Cantidad Ordenada]]</f>
        <v>20</v>
      </c>
      <c r="N625" s="13">
        <f>(Tabla_cocina[[#This Row],[Ganancia Neta]]/Tabla_cocina[[#This Row],[Costo]])</f>
        <v>0.65</v>
      </c>
    </row>
    <row r="626" spans="1:14" hidden="1" x14ac:dyDescent="0.3">
      <c r="A626" s="2">
        <v>243</v>
      </c>
      <c r="B626" s="2">
        <v>4</v>
      </c>
      <c r="C626" s="3" t="s">
        <v>11</v>
      </c>
      <c r="D626" s="3" t="s">
        <v>88</v>
      </c>
      <c r="E626" s="4">
        <v>25</v>
      </c>
      <c r="F626" s="4">
        <v>40</v>
      </c>
      <c r="G626" s="2">
        <v>3</v>
      </c>
      <c r="H626" s="2">
        <v>22</v>
      </c>
      <c r="I626" s="3" t="s">
        <v>8</v>
      </c>
      <c r="J626" s="8">
        <f>Tabla_cocina[[#This Row],[Precio Unitario]]*Tabla_cocina[[#This Row],[Cantidad Ordenada]]</f>
        <v>120</v>
      </c>
      <c r="K626" s="8">
        <f>Tabla_cocina[[#This Row],[Total del Pedido]]</f>
        <v>120</v>
      </c>
      <c r="L626" s="8">
        <f>Tabla_cocina[[#This Row],[Ganancia Bruta]]-Tabla_cocina[[#This Row],[Costo]]</f>
        <v>45</v>
      </c>
      <c r="M626" s="8">
        <f>Tabla_cocina[[#This Row],[Costo Unitario]]*Tabla_cocina[[#This Row],[Cantidad Ordenada]]</f>
        <v>75</v>
      </c>
      <c r="N626" s="13">
        <f>(Tabla_cocina[[#This Row],[Ganancia Neta]]/Tabla_cocina[[#This Row],[Costo]])</f>
        <v>0.6</v>
      </c>
    </row>
    <row r="627" spans="1:14" hidden="1" x14ac:dyDescent="0.3">
      <c r="A627" s="2">
        <v>244</v>
      </c>
      <c r="B627" s="2">
        <v>17</v>
      </c>
      <c r="C627" s="3" t="s">
        <v>11</v>
      </c>
      <c r="D627" s="3" t="s">
        <v>88</v>
      </c>
      <c r="E627" s="4">
        <v>25</v>
      </c>
      <c r="F627" s="4">
        <v>40</v>
      </c>
      <c r="G627" s="2">
        <v>3</v>
      </c>
      <c r="H627" s="2">
        <v>30</v>
      </c>
      <c r="I627" s="3" t="s">
        <v>6</v>
      </c>
      <c r="J627" s="8">
        <f>Tabla_cocina[[#This Row],[Precio Unitario]]*Tabla_cocina[[#This Row],[Cantidad Ordenada]]</f>
        <v>120</v>
      </c>
      <c r="K627" s="8">
        <f>Tabla_cocina[[#This Row],[Total del Pedido]]</f>
        <v>120</v>
      </c>
      <c r="L627" s="8">
        <f>Tabla_cocina[[#This Row],[Ganancia Bruta]]-Tabla_cocina[[#This Row],[Costo]]</f>
        <v>45</v>
      </c>
      <c r="M627" s="8">
        <f>Tabla_cocina[[#This Row],[Costo Unitario]]*Tabla_cocina[[#This Row],[Cantidad Ordenada]]</f>
        <v>75</v>
      </c>
      <c r="N627" s="13">
        <f>(Tabla_cocina[[#This Row],[Ganancia Neta]]/Tabla_cocina[[#This Row],[Costo]])</f>
        <v>0.6</v>
      </c>
    </row>
    <row r="628" spans="1:14" hidden="1" x14ac:dyDescent="0.3">
      <c r="A628" s="2">
        <v>244</v>
      </c>
      <c r="B628" s="2">
        <v>17</v>
      </c>
      <c r="C628" s="3" t="s">
        <v>16</v>
      </c>
      <c r="D628" s="3" t="s">
        <v>93</v>
      </c>
      <c r="E628" s="4">
        <v>11</v>
      </c>
      <c r="F628" s="4">
        <v>19</v>
      </c>
      <c r="G628" s="2">
        <v>2</v>
      </c>
      <c r="H628" s="2">
        <v>59</v>
      </c>
      <c r="I628" s="3" t="s">
        <v>6</v>
      </c>
      <c r="J628" s="8">
        <f>Tabla_cocina[[#This Row],[Precio Unitario]]*Tabla_cocina[[#This Row],[Cantidad Ordenada]]</f>
        <v>38</v>
      </c>
      <c r="K628" s="8">
        <f>Tabla_cocina[[#This Row],[Total del Pedido]]</f>
        <v>38</v>
      </c>
      <c r="L628" s="8">
        <f>Tabla_cocina[[#This Row],[Ganancia Bruta]]-Tabla_cocina[[#This Row],[Costo]]</f>
        <v>16</v>
      </c>
      <c r="M628" s="8">
        <f>Tabla_cocina[[#This Row],[Costo Unitario]]*Tabla_cocina[[#This Row],[Cantidad Ordenada]]</f>
        <v>22</v>
      </c>
      <c r="N628" s="13">
        <f>(Tabla_cocina[[#This Row],[Ganancia Neta]]/Tabla_cocina[[#This Row],[Costo]])</f>
        <v>0.72727272727272729</v>
      </c>
    </row>
    <row r="629" spans="1:14" hidden="1" x14ac:dyDescent="0.3">
      <c r="A629" s="2">
        <v>245</v>
      </c>
      <c r="B629" s="2">
        <v>11</v>
      </c>
      <c r="C629" s="3" t="s">
        <v>24</v>
      </c>
      <c r="D629" s="3" t="s">
        <v>101</v>
      </c>
      <c r="E629" s="4">
        <v>10</v>
      </c>
      <c r="F629" s="4">
        <v>18</v>
      </c>
      <c r="G629" s="2">
        <v>3</v>
      </c>
      <c r="H629" s="2">
        <v>45</v>
      </c>
      <c r="I629" s="3" t="s">
        <v>8</v>
      </c>
      <c r="J629" s="8">
        <f>Tabla_cocina[[#This Row],[Precio Unitario]]*Tabla_cocina[[#This Row],[Cantidad Ordenada]]</f>
        <v>54</v>
      </c>
      <c r="K629" s="8">
        <f>Tabla_cocina[[#This Row],[Total del Pedido]]</f>
        <v>54</v>
      </c>
      <c r="L629" s="8">
        <f>Tabla_cocina[[#This Row],[Ganancia Bruta]]-Tabla_cocina[[#This Row],[Costo]]</f>
        <v>24</v>
      </c>
      <c r="M629" s="8">
        <f>Tabla_cocina[[#This Row],[Costo Unitario]]*Tabla_cocina[[#This Row],[Cantidad Ordenada]]</f>
        <v>30</v>
      </c>
      <c r="N629" s="13">
        <f>(Tabla_cocina[[#This Row],[Ganancia Neta]]/Tabla_cocina[[#This Row],[Costo]])</f>
        <v>0.8</v>
      </c>
    </row>
    <row r="630" spans="1:14" hidden="1" x14ac:dyDescent="0.3">
      <c r="A630" s="2">
        <v>245</v>
      </c>
      <c r="B630" s="2">
        <v>11</v>
      </c>
      <c r="C630" s="3" t="s">
        <v>9</v>
      </c>
      <c r="D630" s="3" t="s">
        <v>86</v>
      </c>
      <c r="E630" s="4">
        <v>19</v>
      </c>
      <c r="F630" s="4">
        <v>31</v>
      </c>
      <c r="G630" s="2">
        <v>1</v>
      </c>
      <c r="H630" s="2">
        <v>23</v>
      </c>
      <c r="I630" s="3" t="s">
        <v>6</v>
      </c>
      <c r="J630" s="8">
        <f>Tabla_cocina[[#This Row],[Precio Unitario]]*Tabla_cocina[[#This Row],[Cantidad Ordenada]]</f>
        <v>31</v>
      </c>
      <c r="K630" s="8">
        <f>Tabla_cocina[[#This Row],[Total del Pedido]]</f>
        <v>31</v>
      </c>
      <c r="L630" s="8">
        <f>Tabla_cocina[[#This Row],[Ganancia Bruta]]-Tabla_cocina[[#This Row],[Costo]]</f>
        <v>12</v>
      </c>
      <c r="M630" s="8">
        <f>Tabla_cocina[[#This Row],[Costo Unitario]]*Tabla_cocina[[#This Row],[Cantidad Ordenada]]</f>
        <v>19</v>
      </c>
      <c r="N630" s="13">
        <f>(Tabla_cocina[[#This Row],[Ganancia Neta]]/Tabla_cocina[[#This Row],[Costo]])</f>
        <v>0.63157894736842102</v>
      </c>
    </row>
    <row r="631" spans="1:14" hidden="1" x14ac:dyDescent="0.3">
      <c r="A631" s="2">
        <v>245</v>
      </c>
      <c r="B631" s="2">
        <v>11</v>
      </c>
      <c r="C631" s="3" t="s">
        <v>11</v>
      </c>
      <c r="D631" s="3" t="s">
        <v>88</v>
      </c>
      <c r="E631" s="4">
        <v>25</v>
      </c>
      <c r="F631" s="4">
        <v>40</v>
      </c>
      <c r="G631" s="2">
        <v>2</v>
      </c>
      <c r="H631" s="2">
        <v>23</v>
      </c>
      <c r="I631" s="3" t="s">
        <v>6</v>
      </c>
      <c r="J631" s="8">
        <f>Tabla_cocina[[#This Row],[Precio Unitario]]*Tabla_cocina[[#This Row],[Cantidad Ordenada]]</f>
        <v>80</v>
      </c>
      <c r="K631" s="8">
        <f>Tabla_cocina[[#This Row],[Total del Pedido]]</f>
        <v>80</v>
      </c>
      <c r="L631" s="8">
        <f>Tabla_cocina[[#This Row],[Ganancia Bruta]]-Tabla_cocina[[#This Row],[Costo]]</f>
        <v>30</v>
      </c>
      <c r="M631" s="8">
        <f>Tabla_cocina[[#This Row],[Costo Unitario]]*Tabla_cocina[[#This Row],[Cantidad Ordenada]]</f>
        <v>50</v>
      </c>
      <c r="N631" s="13">
        <f>(Tabla_cocina[[#This Row],[Ganancia Neta]]/Tabla_cocina[[#This Row],[Costo]])</f>
        <v>0.6</v>
      </c>
    </row>
    <row r="632" spans="1:14" hidden="1" x14ac:dyDescent="0.3">
      <c r="A632" s="2">
        <v>245</v>
      </c>
      <c r="B632" s="2">
        <v>11</v>
      </c>
      <c r="C632" s="3" t="s">
        <v>12</v>
      </c>
      <c r="D632" s="3" t="s">
        <v>89</v>
      </c>
      <c r="E632" s="4">
        <v>22</v>
      </c>
      <c r="F632" s="4">
        <v>36</v>
      </c>
      <c r="G632" s="2">
        <v>3</v>
      </c>
      <c r="H632" s="2">
        <v>25</v>
      </c>
      <c r="I632" s="3" t="s">
        <v>8</v>
      </c>
      <c r="J632" s="8">
        <f>Tabla_cocina[[#This Row],[Precio Unitario]]*Tabla_cocina[[#This Row],[Cantidad Ordenada]]</f>
        <v>108</v>
      </c>
      <c r="K632" s="8">
        <f>Tabla_cocina[[#This Row],[Total del Pedido]]</f>
        <v>108</v>
      </c>
      <c r="L632" s="8">
        <f>Tabla_cocina[[#This Row],[Ganancia Bruta]]-Tabla_cocina[[#This Row],[Costo]]</f>
        <v>42</v>
      </c>
      <c r="M632" s="8">
        <f>Tabla_cocina[[#This Row],[Costo Unitario]]*Tabla_cocina[[#This Row],[Cantidad Ordenada]]</f>
        <v>66</v>
      </c>
      <c r="N632" s="13">
        <f>(Tabla_cocina[[#This Row],[Ganancia Neta]]/Tabla_cocina[[#This Row],[Costo]])</f>
        <v>0.63636363636363635</v>
      </c>
    </row>
    <row r="633" spans="1:14" hidden="1" x14ac:dyDescent="0.3">
      <c r="A633" s="2">
        <v>246</v>
      </c>
      <c r="B633" s="2">
        <v>2</v>
      </c>
      <c r="C633" s="3" t="s">
        <v>10</v>
      </c>
      <c r="D633" s="3" t="s">
        <v>87</v>
      </c>
      <c r="E633" s="4">
        <v>16</v>
      </c>
      <c r="F633" s="4">
        <v>27</v>
      </c>
      <c r="G633" s="2">
        <v>3</v>
      </c>
      <c r="H633" s="2">
        <v>36</v>
      </c>
      <c r="I633" s="3" t="s">
        <v>8</v>
      </c>
      <c r="J633" s="8">
        <f>Tabla_cocina[[#This Row],[Precio Unitario]]*Tabla_cocina[[#This Row],[Cantidad Ordenada]]</f>
        <v>81</v>
      </c>
      <c r="K633" s="8">
        <f>Tabla_cocina[[#This Row],[Total del Pedido]]</f>
        <v>81</v>
      </c>
      <c r="L633" s="8">
        <f>Tabla_cocina[[#This Row],[Ganancia Bruta]]-Tabla_cocina[[#This Row],[Costo]]</f>
        <v>33</v>
      </c>
      <c r="M633" s="8">
        <f>Tabla_cocina[[#This Row],[Costo Unitario]]*Tabla_cocina[[#This Row],[Cantidad Ordenada]]</f>
        <v>48</v>
      </c>
      <c r="N633" s="13">
        <f>(Tabla_cocina[[#This Row],[Ganancia Neta]]/Tabla_cocina[[#This Row],[Costo]])</f>
        <v>0.6875</v>
      </c>
    </row>
    <row r="634" spans="1:14" hidden="1" x14ac:dyDescent="0.3">
      <c r="A634" s="2">
        <v>246</v>
      </c>
      <c r="B634" s="2">
        <v>2</v>
      </c>
      <c r="C634" s="3" t="s">
        <v>5</v>
      </c>
      <c r="D634" s="3" t="s">
        <v>84</v>
      </c>
      <c r="E634" s="4">
        <v>14</v>
      </c>
      <c r="F634" s="4">
        <v>24</v>
      </c>
      <c r="G634" s="2">
        <v>2</v>
      </c>
      <c r="H634" s="2">
        <v>10</v>
      </c>
      <c r="I634" s="3" t="s">
        <v>6</v>
      </c>
      <c r="J634" s="8">
        <f>Tabla_cocina[[#This Row],[Precio Unitario]]*Tabla_cocina[[#This Row],[Cantidad Ordenada]]</f>
        <v>48</v>
      </c>
      <c r="K634" s="8">
        <f>Tabla_cocina[[#This Row],[Total del Pedido]]</f>
        <v>48</v>
      </c>
      <c r="L634" s="8">
        <f>Tabla_cocina[[#This Row],[Ganancia Bruta]]-Tabla_cocina[[#This Row],[Costo]]</f>
        <v>20</v>
      </c>
      <c r="M634" s="8">
        <f>Tabla_cocina[[#This Row],[Costo Unitario]]*Tabla_cocina[[#This Row],[Cantidad Ordenada]]</f>
        <v>28</v>
      </c>
      <c r="N634" s="13">
        <f>(Tabla_cocina[[#This Row],[Ganancia Neta]]/Tabla_cocina[[#This Row],[Costo]])</f>
        <v>0.7142857142857143</v>
      </c>
    </row>
    <row r="635" spans="1:14" hidden="1" x14ac:dyDescent="0.3">
      <c r="A635" s="2">
        <v>246</v>
      </c>
      <c r="B635" s="2">
        <v>2</v>
      </c>
      <c r="C635" s="3" t="s">
        <v>17</v>
      </c>
      <c r="D635" s="3" t="s">
        <v>94</v>
      </c>
      <c r="E635" s="4">
        <v>21</v>
      </c>
      <c r="F635" s="4">
        <v>35</v>
      </c>
      <c r="G635" s="2">
        <v>3</v>
      </c>
      <c r="H635" s="2">
        <v>48</v>
      </c>
      <c r="I635" s="3" t="s">
        <v>6</v>
      </c>
      <c r="J635" s="8">
        <f>Tabla_cocina[[#This Row],[Precio Unitario]]*Tabla_cocina[[#This Row],[Cantidad Ordenada]]</f>
        <v>105</v>
      </c>
      <c r="K635" s="8">
        <f>Tabla_cocina[[#This Row],[Total del Pedido]]</f>
        <v>105</v>
      </c>
      <c r="L635" s="8">
        <f>Tabla_cocina[[#This Row],[Ganancia Bruta]]-Tabla_cocina[[#This Row],[Costo]]</f>
        <v>42</v>
      </c>
      <c r="M635" s="8">
        <f>Tabla_cocina[[#This Row],[Costo Unitario]]*Tabla_cocina[[#This Row],[Cantidad Ordenada]]</f>
        <v>63</v>
      </c>
      <c r="N635" s="13">
        <f>(Tabla_cocina[[#This Row],[Ganancia Neta]]/Tabla_cocina[[#This Row],[Costo]])</f>
        <v>0.66666666666666663</v>
      </c>
    </row>
    <row r="636" spans="1:14" hidden="1" x14ac:dyDescent="0.3">
      <c r="A636" s="2">
        <v>246</v>
      </c>
      <c r="B636" s="2">
        <v>2</v>
      </c>
      <c r="C636" s="3" t="s">
        <v>9</v>
      </c>
      <c r="D636" s="3" t="s">
        <v>86</v>
      </c>
      <c r="E636" s="4">
        <v>19</v>
      </c>
      <c r="F636" s="4">
        <v>31</v>
      </c>
      <c r="G636" s="2">
        <v>3</v>
      </c>
      <c r="H636" s="2">
        <v>52</v>
      </c>
      <c r="I636" s="3" t="s">
        <v>6</v>
      </c>
      <c r="J636" s="8">
        <f>Tabla_cocina[[#This Row],[Precio Unitario]]*Tabla_cocina[[#This Row],[Cantidad Ordenada]]</f>
        <v>93</v>
      </c>
      <c r="K636" s="8">
        <f>Tabla_cocina[[#This Row],[Total del Pedido]]</f>
        <v>93</v>
      </c>
      <c r="L636" s="8">
        <f>Tabla_cocina[[#This Row],[Ganancia Bruta]]-Tabla_cocina[[#This Row],[Costo]]</f>
        <v>36</v>
      </c>
      <c r="M636" s="8">
        <f>Tabla_cocina[[#This Row],[Costo Unitario]]*Tabla_cocina[[#This Row],[Cantidad Ordenada]]</f>
        <v>57</v>
      </c>
      <c r="N636" s="13">
        <f>(Tabla_cocina[[#This Row],[Ganancia Neta]]/Tabla_cocina[[#This Row],[Costo]])</f>
        <v>0.63157894736842102</v>
      </c>
    </row>
    <row r="637" spans="1:14" hidden="1" x14ac:dyDescent="0.3">
      <c r="A637" s="2">
        <v>247</v>
      </c>
      <c r="B637" s="2">
        <v>11</v>
      </c>
      <c r="C637" s="3" t="s">
        <v>14</v>
      </c>
      <c r="D637" s="3" t="s">
        <v>91</v>
      </c>
      <c r="E637" s="4">
        <v>20</v>
      </c>
      <c r="F637" s="4">
        <v>33</v>
      </c>
      <c r="G637" s="2">
        <v>2</v>
      </c>
      <c r="H637" s="2">
        <v>59</v>
      </c>
      <c r="I637" s="3" t="s">
        <v>8</v>
      </c>
      <c r="J637" s="8">
        <f>Tabla_cocina[[#This Row],[Precio Unitario]]*Tabla_cocina[[#This Row],[Cantidad Ordenada]]</f>
        <v>66</v>
      </c>
      <c r="K637" s="8">
        <f>Tabla_cocina[[#This Row],[Total del Pedido]]</f>
        <v>66</v>
      </c>
      <c r="L637" s="8">
        <f>Tabla_cocina[[#This Row],[Ganancia Bruta]]-Tabla_cocina[[#This Row],[Costo]]</f>
        <v>26</v>
      </c>
      <c r="M637" s="8">
        <f>Tabla_cocina[[#This Row],[Costo Unitario]]*Tabla_cocina[[#This Row],[Cantidad Ordenada]]</f>
        <v>40</v>
      </c>
      <c r="N637" s="13">
        <f>(Tabla_cocina[[#This Row],[Ganancia Neta]]/Tabla_cocina[[#This Row],[Costo]])</f>
        <v>0.65</v>
      </c>
    </row>
    <row r="638" spans="1:14" hidden="1" x14ac:dyDescent="0.3">
      <c r="A638" s="2">
        <v>248</v>
      </c>
      <c r="B638" s="2">
        <v>12</v>
      </c>
      <c r="C638" s="3" t="s">
        <v>20</v>
      </c>
      <c r="D638" s="3" t="s">
        <v>97</v>
      </c>
      <c r="E638" s="4">
        <v>20</v>
      </c>
      <c r="F638" s="4">
        <v>34</v>
      </c>
      <c r="G638" s="2">
        <v>1</v>
      </c>
      <c r="H638" s="2">
        <v>32</v>
      </c>
      <c r="I638" s="3" t="s">
        <v>8</v>
      </c>
      <c r="J638" s="8">
        <f>Tabla_cocina[[#This Row],[Precio Unitario]]*Tabla_cocina[[#This Row],[Cantidad Ordenada]]</f>
        <v>34</v>
      </c>
      <c r="K638" s="8">
        <f>Tabla_cocina[[#This Row],[Total del Pedido]]</f>
        <v>34</v>
      </c>
      <c r="L638" s="8">
        <f>Tabla_cocina[[#This Row],[Ganancia Bruta]]-Tabla_cocina[[#This Row],[Costo]]</f>
        <v>14</v>
      </c>
      <c r="M638" s="8">
        <f>Tabla_cocina[[#This Row],[Costo Unitario]]*Tabla_cocina[[#This Row],[Cantidad Ordenada]]</f>
        <v>20</v>
      </c>
      <c r="N638" s="13">
        <f>(Tabla_cocina[[#This Row],[Ganancia Neta]]/Tabla_cocina[[#This Row],[Costo]])</f>
        <v>0.7</v>
      </c>
    </row>
    <row r="639" spans="1:14" hidden="1" x14ac:dyDescent="0.3">
      <c r="A639" s="2">
        <v>248</v>
      </c>
      <c r="B639" s="2">
        <v>12</v>
      </c>
      <c r="C639" s="3" t="s">
        <v>13</v>
      </c>
      <c r="D639" s="3" t="s">
        <v>90</v>
      </c>
      <c r="E639" s="4">
        <v>17</v>
      </c>
      <c r="F639" s="4">
        <v>29</v>
      </c>
      <c r="G639" s="2">
        <v>3</v>
      </c>
      <c r="H639" s="2">
        <v>51</v>
      </c>
      <c r="I639" s="3" t="s">
        <v>8</v>
      </c>
      <c r="J639" s="8">
        <f>Tabla_cocina[[#This Row],[Precio Unitario]]*Tabla_cocina[[#This Row],[Cantidad Ordenada]]</f>
        <v>87</v>
      </c>
      <c r="K639" s="8">
        <f>Tabla_cocina[[#This Row],[Total del Pedido]]</f>
        <v>87</v>
      </c>
      <c r="L639" s="8">
        <f>Tabla_cocina[[#This Row],[Ganancia Bruta]]-Tabla_cocina[[#This Row],[Costo]]</f>
        <v>36</v>
      </c>
      <c r="M639" s="8">
        <f>Tabla_cocina[[#This Row],[Costo Unitario]]*Tabla_cocina[[#This Row],[Cantidad Ordenada]]</f>
        <v>51</v>
      </c>
      <c r="N639" s="13">
        <f>(Tabla_cocina[[#This Row],[Ganancia Neta]]/Tabla_cocina[[#This Row],[Costo]])</f>
        <v>0.70588235294117652</v>
      </c>
    </row>
    <row r="640" spans="1:14" hidden="1" x14ac:dyDescent="0.3">
      <c r="A640" s="2">
        <v>248</v>
      </c>
      <c r="B640" s="2">
        <v>12</v>
      </c>
      <c r="C640" s="3" t="s">
        <v>10</v>
      </c>
      <c r="D640" s="3" t="s">
        <v>87</v>
      </c>
      <c r="E640" s="4">
        <v>16</v>
      </c>
      <c r="F640" s="4">
        <v>27</v>
      </c>
      <c r="G640" s="2">
        <v>2</v>
      </c>
      <c r="H640" s="2">
        <v>6</v>
      </c>
      <c r="I640" s="3" t="s">
        <v>8</v>
      </c>
      <c r="J640" s="8">
        <f>Tabla_cocina[[#This Row],[Precio Unitario]]*Tabla_cocina[[#This Row],[Cantidad Ordenada]]</f>
        <v>54</v>
      </c>
      <c r="K640" s="8">
        <f>Tabla_cocina[[#This Row],[Total del Pedido]]</f>
        <v>54</v>
      </c>
      <c r="L640" s="8">
        <f>Tabla_cocina[[#This Row],[Ganancia Bruta]]-Tabla_cocina[[#This Row],[Costo]]</f>
        <v>22</v>
      </c>
      <c r="M640" s="8">
        <f>Tabla_cocina[[#This Row],[Costo Unitario]]*Tabla_cocina[[#This Row],[Cantidad Ordenada]]</f>
        <v>32</v>
      </c>
      <c r="N640" s="13">
        <f>(Tabla_cocina[[#This Row],[Ganancia Neta]]/Tabla_cocina[[#This Row],[Costo]])</f>
        <v>0.6875</v>
      </c>
    </row>
    <row r="641" spans="1:14" hidden="1" x14ac:dyDescent="0.3">
      <c r="A641" s="2">
        <v>248</v>
      </c>
      <c r="B641" s="2">
        <v>12</v>
      </c>
      <c r="C641" s="3" t="s">
        <v>26</v>
      </c>
      <c r="D641" s="3" t="s">
        <v>103</v>
      </c>
      <c r="E641" s="4">
        <v>15</v>
      </c>
      <c r="F641" s="4">
        <v>25</v>
      </c>
      <c r="G641" s="2">
        <v>2</v>
      </c>
      <c r="H641" s="2">
        <v>31</v>
      </c>
      <c r="I641" s="3" t="s">
        <v>6</v>
      </c>
      <c r="J641" s="8">
        <f>Tabla_cocina[[#This Row],[Precio Unitario]]*Tabla_cocina[[#This Row],[Cantidad Ordenada]]</f>
        <v>50</v>
      </c>
      <c r="K641" s="8">
        <f>Tabla_cocina[[#This Row],[Total del Pedido]]</f>
        <v>50</v>
      </c>
      <c r="L641" s="8">
        <f>Tabla_cocina[[#This Row],[Ganancia Bruta]]-Tabla_cocina[[#This Row],[Costo]]</f>
        <v>20</v>
      </c>
      <c r="M641" s="8">
        <f>Tabla_cocina[[#This Row],[Costo Unitario]]*Tabla_cocina[[#This Row],[Cantidad Ordenada]]</f>
        <v>30</v>
      </c>
      <c r="N641" s="13">
        <f>(Tabla_cocina[[#This Row],[Ganancia Neta]]/Tabla_cocina[[#This Row],[Costo]])</f>
        <v>0.66666666666666663</v>
      </c>
    </row>
    <row r="642" spans="1:14" hidden="1" x14ac:dyDescent="0.3">
      <c r="A642" s="2">
        <v>249</v>
      </c>
      <c r="B642" s="2">
        <v>8</v>
      </c>
      <c r="C642" s="3" t="s">
        <v>19</v>
      </c>
      <c r="D642" s="3" t="s">
        <v>96</v>
      </c>
      <c r="E642" s="4">
        <v>13</v>
      </c>
      <c r="F642" s="4">
        <v>22</v>
      </c>
      <c r="G642" s="2">
        <v>2</v>
      </c>
      <c r="H642" s="2">
        <v>51</v>
      </c>
      <c r="I642" s="3" t="s">
        <v>8</v>
      </c>
      <c r="J642" s="8">
        <f>Tabla_cocina[[#This Row],[Precio Unitario]]*Tabla_cocina[[#This Row],[Cantidad Ordenada]]</f>
        <v>44</v>
      </c>
      <c r="K642" s="8">
        <f>Tabla_cocina[[#This Row],[Total del Pedido]]</f>
        <v>44</v>
      </c>
      <c r="L642" s="8">
        <f>Tabla_cocina[[#This Row],[Ganancia Bruta]]-Tabla_cocina[[#This Row],[Costo]]</f>
        <v>18</v>
      </c>
      <c r="M642" s="8">
        <f>Tabla_cocina[[#This Row],[Costo Unitario]]*Tabla_cocina[[#This Row],[Cantidad Ordenada]]</f>
        <v>26</v>
      </c>
      <c r="N642" s="13">
        <f>(Tabla_cocina[[#This Row],[Ganancia Neta]]/Tabla_cocina[[#This Row],[Costo]])</f>
        <v>0.69230769230769229</v>
      </c>
    </row>
    <row r="643" spans="1:14" hidden="1" x14ac:dyDescent="0.3">
      <c r="A643" s="2">
        <v>249</v>
      </c>
      <c r="B643" s="2">
        <v>8</v>
      </c>
      <c r="C643" s="3" t="s">
        <v>24</v>
      </c>
      <c r="D643" s="3" t="s">
        <v>101</v>
      </c>
      <c r="E643" s="4">
        <v>10</v>
      </c>
      <c r="F643" s="4">
        <v>18</v>
      </c>
      <c r="G643" s="2">
        <v>2</v>
      </c>
      <c r="H643" s="2">
        <v>58</v>
      </c>
      <c r="I643" s="3" t="s">
        <v>6</v>
      </c>
      <c r="J643" s="8">
        <f>Tabla_cocina[[#This Row],[Precio Unitario]]*Tabla_cocina[[#This Row],[Cantidad Ordenada]]</f>
        <v>36</v>
      </c>
      <c r="K643" s="8">
        <f>Tabla_cocina[[#This Row],[Total del Pedido]]</f>
        <v>36</v>
      </c>
      <c r="L643" s="8">
        <f>Tabla_cocina[[#This Row],[Ganancia Bruta]]-Tabla_cocina[[#This Row],[Costo]]</f>
        <v>16</v>
      </c>
      <c r="M643" s="8">
        <f>Tabla_cocina[[#This Row],[Costo Unitario]]*Tabla_cocina[[#This Row],[Cantidad Ordenada]]</f>
        <v>20</v>
      </c>
      <c r="N643" s="13">
        <f>(Tabla_cocina[[#This Row],[Ganancia Neta]]/Tabla_cocina[[#This Row],[Costo]])</f>
        <v>0.8</v>
      </c>
    </row>
    <row r="644" spans="1:14" hidden="1" x14ac:dyDescent="0.3">
      <c r="A644" s="2">
        <v>250</v>
      </c>
      <c r="B644" s="2">
        <v>8</v>
      </c>
      <c r="C644" s="3" t="s">
        <v>21</v>
      </c>
      <c r="D644" s="3" t="s">
        <v>98</v>
      </c>
      <c r="E644" s="4">
        <v>12</v>
      </c>
      <c r="F644" s="4">
        <v>20</v>
      </c>
      <c r="G644" s="2">
        <v>1</v>
      </c>
      <c r="H644" s="2">
        <v>29</v>
      </c>
      <c r="I644" s="3" t="s">
        <v>8</v>
      </c>
      <c r="J644" s="8">
        <f>Tabla_cocina[[#This Row],[Precio Unitario]]*Tabla_cocina[[#This Row],[Cantidad Ordenada]]</f>
        <v>20</v>
      </c>
      <c r="K644" s="8">
        <f>Tabla_cocina[[#This Row],[Total del Pedido]]</f>
        <v>20</v>
      </c>
      <c r="L644" s="8">
        <f>Tabla_cocina[[#This Row],[Ganancia Bruta]]-Tabla_cocina[[#This Row],[Costo]]</f>
        <v>8</v>
      </c>
      <c r="M644" s="8">
        <f>Tabla_cocina[[#This Row],[Costo Unitario]]*Tabla_cocina[[#This Row],[Cantidad Ordenada]]</f>
        <v>12</v>
      </c>
      <c r="N644" s="13">
        <f>(Tabla_cocina[[#This Row],[Ganancia Neta]]/Tabla_cocina[[#This Row],[Costo]])</f>
        <v>0.66666666666666663</v>
      </c>
    </row>
    <row r="645" spans="1:14" hidden="1" x14ac:dyDescent="0.3">
      <c r="A645" s="2">
        <v>251</v>
      </c>
      <c r="B645" s="2">
        <v>12</v>
      </c>
      <c r="C645" s="3" t="s">
        <v>25</v>
      </c>
      <c r="D645" s="3" t="s">
        <v>102</v>
      </c>
      <c r="E645" s="4">
        <v>15</v>
      </c>
      <c r="F645" s="4">
        <v>26</v>
      </c>
      <c r="G645" s="2">
        <v>1</v>
      </c>
      <c r="H645" s="2">
        <v>25</v>
      </c>
      <c r="I645" s="3" t="s">
        <v>8</v>
      </c>
      <c r="J645" s="8">
        <f>Tabla_cocina[[#This Row],[Precio Unitario]]*Tabla_cocina[[#This Row],[Cantidad Ordenada]]</f>
        <v>26</v>
      </c>
      <c r="K645" s="8">
        <f>Tabla_cocina[[#This Row],[Total del Pedido]]</f>
        <v>26</v>
      </c>
      <c r="L645" s="8">
        <f>Tabla_cocina[[#This Row],[Ganancia Bruta]]-Tabla_cocina[[#This Row],[Costo]]</f>
        <v>11</v>
      </c>
      <c r="M645" s="8">
        <f>Tabla_cocina[[#This Row],[Costo Unitario]]*Tabla_cocina[[#This Row],[Cantidad Ordenada]]</f>
        <v>15</v>
      </c>
      <c r="N645" s="13">
        <f>(Tabla_cocina[[#This Row],[Ganancia Neta]]/Tabla_cocina[[#This Row],[Costo]])</f>
        <v>0.73333333333333328</v>
      </c>
    </row>
    <row r="646" spans="1:14" hidden="1" x14ac:dyDescent="0.3">
      <c r="A646" s="2">
        <v>251</v>
      </c>
      <c r="B646" s="2">
        <v>12</v>
      </c>
      <c r="C646" s="3" t="s">
        <v>19</v>
      </c>
      <c r="D646" s="3" t="s">
        <v>96</v>
      </c>
      <c r="E646" s="4">
        <v>13</v>
      </c>
      <c r="F646" s="4">
        <v>22</v>
      </c>
      <c r="G646" s="2">
        <v>1</v>
      </c>
      <c r="H646" s="2">
        <v>34</v>
      </c>
      <c r="I646" s="3" t="s">
        <v>6</v>
      </c>
      <c r="J646" s="8">
        <f>Tabla_cocina[[#This Row],[Precio Unitario]]*Tabla_cocina[[#This Row],[Cantidad Ordenada]]</f>
        <v>22</v>
      </c>
      <c r="K646" s="8">
        <f>Tabla_cocina[[#This Row],[Total del Pedido]]</f>
        <v>22</v>
      </c>
      <c r="L646" s="8">
        <f>Tabla_cocina[[#This Row],[Ganancia Bruta]]-Tabla_cocina[[#This Row],[Costo]]</f>
        <v>9</v>
      </c>
      <c r="M646" s="8">
        <f>Tabla_cocina[[#This Row],[Costo Unitario]]*Tabla_cocina[[#This Row],[Cantidad Ordenada]]</f>
        <v>13</v>
      </c>
      <c r="N646" s="13">
        <f>(Tabla_cocina[[#This Row],[Ganancia Neta]]/Tabla_cocina[[#This Row],[Costo]])</f>
        <v>0.69230769230769229</v>
      </c>
    </row>
    <row r="647" spans="1:14" hidden="1" x14ac:dyDescent="0.3">
      <c r="A647" s="2">
        <v>251</v>
      </c>
      <c r="B647" s="2">
        <v>12</v>
      </c>
      <c r="C647" s="3" t="s">
        <v>22</v>
      </c>
      <c r="D647" s="3" t="s">
        <v>99</v>
      </c>
      <c r="E647" s="4">
        <v>14</v>
      </c>
      <c r="F647" s="4">
        <v>23</v>
      </c>
      <c r="G647" s="2">
        <v>1</v>
      </c>
      <c r="H647" s="2">
        <v>23</v>
      </c>
      <c r="I647" s="3" t="s">
        <v>8</v>
      </c>
      <c r="J647" s="8">
        <f>Tabla_cocina[[#This Row],[Precio Unitario]]*Tabla_cocina[[#This Row],[Cantidad Ordenada]]</f>
        <v>23</v>
      </c>
      <c r="K647" s="8">
        <f>Tabla_cocina[[#This Row],[Total del Pedido]]</f>
        <v>23</v>
      </c>
      <c r="L647" s="8">
        <f>Tabla_cocina[[#This Row],[Ganancia Bruta]]-Tabla_cocina[[#This Row],[Costo]]</f>
        <v>9</v>
      </c>
      <c r="M647" s="8">
        <f>Tabla_cocina[[#This Row],[Costo Unitario]]*Tabla_cocina[[#This Row],[Cantidad Ordenada]]</f>
        <v>14</v>
      </c>
      <c r="N647" s="13">
        <f>(Tabla_cocina[[#This Row],[Ganancia Neta]]/Tabla_cocina[[#This Row],[Costo]])</f>
        <v>0.6428571428571429</v>
      </c>
    </row>
    <row r="648" spans="1:14" hidden="1" x14ac:dyDescent="0.3">
      <c r="A648" s="2">
        <v>251</v>
      </c>
      <c r="B648" s="2">
        <v>12</v>
      </c>
      <c r="C648" s="3" t="s">
        <v>16</v>
      </c>
      <c r="D648" s="3" t="s">
        <v>93</v>
      </c>
      <c r="E648" s="4">
        <v>11</v>
      </c>
      <c r="F648" s="4">
        <v>19</v>
      </c>
      <c r="G648" s="2">
        <v>2</v>
      </c>
      <c r="H648" s="2">
        <v>40</v>
      </c>
      <c r="I648" s="3" t="s">
        <v>8</v>
      </c>
      <c r="J648" s="8">
        <f>Tabla_cocina[[#This Row],[Precio Unitario]]*Tabla_cocina[[#This Row],[Cantidad Ordenada]]</f>
        <v>38</v>
      </c>
      <c r="K648" s="8">
        <f>Tabla_cocina[[#This Row],[Total del Pedido]]</f>
        <v>38</v>
      </c>
      <c r="L648" s="8">
        <f>Tabla_cocina[[#This Row],[Ganancia Bruta]]-Tabla_cocina[[#This Row],[Costo]]</f>
        <v>16</v>
      </c>
      <c r="M648" s="8">
        <f>Tabla_cocina[[#This Row],[Costo Unitario]]*Tabla_cocina[[#This Row],[Cantidad Ordenada]]</f>
        <v>22</v>
      </c>
      <c r="N648" s="13">
        <f>(Tabla_cocina[[#This Row],[Ganancia Neta]]/Tabla_cocina[[#This Row],[Costo]])</f>
        <v>0.72727272727272729</v>
      </c>
    </row>
    <row r="649" spans="1:14" hidden="1" x14ac:dyDescent="0.3">
      <c r="A649" s="2">
        <v>252</v>
      </c>
      <c r="B649" s="2">
        <v>4</v>
      </c>
      <c r="C649" s="3" t="s">
        <v>26</v>
      </c>
      <c r="D649" s="3" t="s">
        <v>103</v>
      </c>
      <c r="E649" s="4">
        <v>15</v>
      </c>
      <c r="F649" s="4">
        <v>25</v>
      </c>
      <c r="G649" s="2">
        <v>2</v>
      </c>
      <c r="H649" s="2">
        <v>53</v>
      </c>
      <c r="I649" s="3" t="s">
        <v>8</v>
      </c>
      <c r="J649" s="8">
        <f>Tabla_cocina[[#This Row],[Precio Unitario]]*Tabla_cocina[[#This Row],[Cantidad Ordenada]]</f>
        <v>50</v>
      </c>
      <c r="K649" s="8">
        <f>Tabla_cocina[[#This Row],[Total del Pedido]]</f>
        <v>50</v>
      </c>
      <c r="L649" s="8">
        <f>Tabla_cocina[[#This Row],[Ganancia Bruta]]-Tabla_cocina[[#This Row],[Costo]]</f>
        <v>20</v>
      </c>
      <c r="M649" s="8">
        <f>Tabla_cocina[[#This Row],[Costo Unitario]]*Tabla_cocina[[#This Row],[Cantidad Ordenada]]</f>
        <v>30</v>
      </c>
      <c r="N649" s="13">
        <f>(Tabla_cocina[[#This Row],[Ganancia Neta]]/Tabla_cocina[[#This Row],[Costo]])</f>
        <v>0.66666666666666663</v>
      </c>
    </row>
    <row r="650" spans="1:14" hidden="1" x14ac:dyDescent="0.3">
      <c r="A650" s="2">
        <v>252</v>
      </c>
      <c r="B650" s="2">
        <v>4</v>
      </c>
      <c r="C650" s="3" t="s">
        <v>25</v>
      </c>
      <c r="D650" s="3" t="s">
        <v>102</v>
      </c>
      <c r="E650" s="4">
        <v>15</v>
      </c>
      <c r="F650" s="4">
        <v>26</v>
      </c>
      <c r="G650" s="2">
        <v>2</v>
      </c>
      <c r="H650" s="2">
        <v>31</v>
      </c>
      <c r="I650" s="3" t="s">
        <v>6</v>
      </c>
      <c r="J650" s="8">
        <f>Tabla_cocina[[#This Row],[Precio Unitario]]*Tabla_cocina[[#This Row],[Cantidad Ordenada]]</f>
        <v>52</v>
      </c>
      <c r="K650" s="8">
        <f>Tabla_cocina[[#This Row],[Total del Pedido]]</f>
        <v>52</v>
      </c>
      <c r="L650" s="8">
        <f>Tabla_cocina[[#This Row],[Ganancia Bruta]]-Tabla_cocina[[#This Row],[Costo]]</f>
        <v>22</v>
      </c>
      <c r="M650" s="8">
        <f>Tabla_cocina[[#This Row],[Costo Unitario]]*Tabla_cocina[[#This Row],[Cantidad Ordenada]]</f>
        <v>30</v>
      </c>
      <c r="N650" s="13">
        <f>(Tabla_cocina[[#This Row],[Ganancia Neta]]/Tabla_cocina[[#This Row],[Costo]])</f>
        <v>0.73333333333333328</v>
      </c>
    </row>
    <row r="651" spans="1:14" hidden="1" x14ac:dyDescent="0.3">
      <c r="A651" s="2">
        <v>253</v>
      </c>
      <c r="B651" s="2">
        <v>8</v>
      </c>
      <c r="C651" s="3" t="s">
        <v>26</v>
      </c>
      <c r="D651" s="3" t="s">
        <v>103</v>
      </c>
      <c r="E651" s="4">
        <v>15</v>
      </c>
      <c r="F651" s="4">
        <v>25</v>
      </c>
      <c r="G651" s="2">
        <v>1</v>
      </c>
      <c r="H651" s="2">
        <v>18</v>
      </c>
      <c r="I651" s="3" t="s">
        <v>6</v>
      </c>
      <c r="J651" s="8">
        <f>Tabla_cocina[[#This Row],[Precio Unitario]]*Tabla_cocina[[#This Row],[Cantidad Ordenada]]</f>
        <v>25</v>
      </c>
      <c r="K651" s="8">
        <f>Tabla_cocina[[#This Row],[Total del Pedido]]</f>
        <v>25</v>
      </c>
      <c r="L651" s="8">
        <f>Tabla_cocina[[#This Row],[Ganancia Bruta]]-Tabla_cocina[[#This Row],[Costo]]</f>
        <v>10</v>
      </c>
      <c r="M651" s="8">
        <f>Tabla_cocina[[#This Row],[Costo Unitario]]*Tabla_cocina[[#This Row],[Cantidad Ordenada]]</f>
        <v>15</v>
      </c>
      <c r="N651" s="13">
        <f>(Tabla_cocina[[#This Row],[Ganancia Neta]]/Tabla_cocina[[#This Row],[Costo]])</f>
        <v>0.66666666666666663</v>
      </c>
    </row>
    <row r="652" spans="1:14" hidden="1" x14ac:dyDescent="0.3">
      <c r="A652" s="2">
        <v>253</v>
      </c>
      <c r="B652" s="2">
        <v>8</v>
      </c>
      <c r="C652" s="3" t="s">
        <v>23</v>
      </c>
      <c r="D652" s="3" t="s">
        <v>100</v>
      </c>
      <c r="E652" s="4">
        <v>13</v>
      </c>
      <c r="F652" s="4">
        <v>21</v>
      </c>
      <c r="G652" s="2">
        <v>2</v>
      </c>
      <c r="H652" s="2">
        <v>8</v>
      </c>
      <c r="I652" s="3" t="s">
        <v>6</v>
      </c>
      <c r="J652" s="8">
        <f>Tabla_cocina[[#This Row],[Precio Unitario]]*Tabla_cocina[[#This Row],[Cantidad Ordenada]]</f>
        <v>42</v>
      </c>
      <c r="K652" s="8">
        <f>Tabla_cocina[[#This Row],[Total del Pedido]]</f>
        <v>42</v>
      </c>
      <c r="L652" s="8">
        <f>Tabla_cocina[[#This Row],[Ganancia Bruta]]-Tabla_cocina[[#This Row],[Costo]]</f>
        <v>16</v>
      </c>
      <c r="M652" s="8">
        <f>Tabla_cocina[[#This Row],[Costo Unitario]]*Tabla_cocina[[#This Row],[Cantidad Ordenada]]</f>
        <v>26</v>
      </c>
      <c r="N652" s="13">
        <f>(Tabla_cocina[[#This Row],[Ganancia Neta]]/Tabla_cocina[[#This Row],[Costo]])</f>
        <v>0.61538461538461542</v>
      </c>
    </row>
    <row r="653" spans="1:14" hidden="1" x14ac:dyDescent="0.3">
      <c r="A653" s="2">
        <v>253</v>
      </c>
      <c r="B653" s="2">
        <v>8</v>
      </c>
      <c r="C653" s="3" t="s">
        <v>13</v>
      </c>
      <c r="D653" s="3" t="s">
        <v>90</v>
      </c>
      <c r="E653" s="4">
        <v>17</v>
      </c>
      <c r="F653" s="4">
        <v>29</v>
      </c>
      <c r="G653" s="2">
        <v>3</v>
      </c>
      <c r="H653" s="2">
        <v>29</v>
      </c>
      <c r="I653" s="3" t="s">
        <v>8</v>
      </c>
      <c r="J653" s="8">
        <f>Tabla_cocina[[#This Row],[Precio Unitario]]*Tabla_cocina[[#This Row],[Cantidad Ordenada]]</f>
        <v>87</v>
      </c>
      <c r="K653" s="8">
        <f>Tabla_cocina[[#This Row],[Total del Pedido]]</f>
        <v>87</v>
      </c>
      <c r="L653" s="8">
        <f>Tabla_cocina[[#This Row],[Ganancia Bruta]]-Tabla_cocina[[#This Row],[Costo]]</f>
        <v>36</v>
      </c>
      <c r="M653" s="8">
        <f>Tabla_cocina[[#This Row],[Costo Unitario]]*Tabla_cocina[[#This Row],[Cantidad Ordenada]]</f>
        <v>51</v>
      </c>
      <c r="N653" s="13">
        <f>(Tabla_cocina[[#This Row],[Ganancia Neta]]/Tabla_cocina[[#This Row],[Costo]])</f>
        <v>0.70588235294117652</v>
      </c>
    </row>
    <row r="654" spans="1:14" hidden="1" x14ac:dyDescent="0.3">
      <c r="A654" s="2">
        <v>254</v>
      </c>
      <c r="B654" s="2">
        <v>10</v>
      </c>
      <c r="C654" s="3" t="s">
        <v>9</v>
      </c>
      <c r="D654" s="3" t="s">
        <v>86</v>
      </c>
      <c r="E654" s="4">
        <v>19</v>
      </c>
      <c r="F654" s="4">
        <v>31</v>
      </c>
      <c r="G654" s="2">
        <v>3</v>
      </c>
      <c r="H654" s="2">
        <v>33</v>
      </c>
      <c r="I654" s="3" t="s">
        <v>6</v>
      </c>
      <c r="J654" s="8">
        <f>Tabla_cocina[[#This Row],[Precio Unitario]]*Tabla_cocina[[#This Row],[Cantidad Ordenada]]</f>
        <v>93</v>
      </c>
      <c r="K654" s="8">
        <f>Tabla_cocina[[#This Row],[Total del Pedido]]</f>
        <v>93</v>
      </c>
      <c r="L654" s="8">
        <f>Tabla_cocina[[#This Row],[Ganancia Bruta]]-Tabla_cocina[[#This Row],[Costo]]</f>
        <v>36</v>
      </c>
      <c r="M654" s="8">
        <f>Tabla_cocina[[#This Row],[Costo Unitario]]*Tabla_cocina[[#This Row],[Cantidad Ordenada]]</f>
        <v>57</v>
      </c>
      <c r="N654" s="13">
        <f>(Tabla_cocina[[#This Row],[Ganancia Neta]]/Tabla_cocina[[#This Row],[Costo]])</f>
        <v>0.63157894736842102</v>
      </c>
    </row>
    <row r="655" spans="1:14" hidden="1" x14ac:dyDescent="0.3">
      <c r="A655" s="2">
        <v>254</v>
      </c>
      <c r="B655" s="2">
        <v>10</v>
      </c>
      <c r="C655" s="3" t="s">
        <v>25</v>
      </c>
      <c r="D655" s="3" t="s">
        <v>102</v>
      </c>
      <c r="E655" s="4">
        <v>15</v>
      </c>
      <c r="F655" s="4">
        <v>26</v>
      </c>
      <c r="G655" s="2">
        <v>2</v>
      </c>
      <c r="H655" s="2">
        <v>10</v>
      </c>
      <c r="I655" s="3" t="s">
        <v>8</v>
      </c>
      <c r="J655" s="8">
        <f>Tabla_cocina[[#This Row],[Precio Unitario]]*Tabla_cocina[[#This Row],[Cantidad Ordenada]]</f>
        <v>52</v>
      </c>
      <c r="K655" s="8">
        <f>Tabla_cocina[[#This Row],[Total del Pedido]]</f>
        <v>52</v>
      </c>
      <c r="L655" s="8">
        <f>Tabla_cocina[[#This Row],[Ganancia Bruta]]-Tabla_cocina[[#This Row],[Costo]]</f>
        <v>22</v>
      </c>
      <c r="M655" s="8">
        <f>Tabla_cocina[[#This Row],[Costo Unitario]]*Tabla_cocina[[#This Row],[Cantidad Ordenada]]</f>
        <v>30</v>
      </c>
      <c r="N655" s="13">
        <f>(Tabla_cocina[[#This Row],[Ganancia Neta]]/Tabla_cocina[[#This Row],[Costo]])</f>
        <v>0.73333333333333328</v>
      </c>
    </row>
    <row r="656" spans="1:14" hidden="1" x14ac:dyDescent="0.3">
      <c r="A656" s="2">
        <v>254</v>
      </c>
      <c r="B656" s="2">
        <v>10</v>
      </c>
      <c r="C656" s="3" t="s">
        <v>20</v>
      </c>
      <c r="D656" s="3" t="s">
        <v>97</v>
      </c>
      <c r="E656" s="4">
        <v>20</v>
      </c>
      <c r="F656" s="4">
        <v>34</v>
      </c>
      <c r="G656" s="2">
        <v>2</v>
      </c>
      <c r="H656" s="2">
        <v>56</v>
      </c>
      <c r="I656" s="3" t="s">
        <v>6</v>
      </c>
      <c r="J656" s="8">
        <f>Tabla_cocina[[#This Row],[Precio Unitario]]*Tabla_cocina[[#This Row],[Cantidad Ordenada]]</f>
        <v>68</v>
      </c>
      <c r="K656" s="8">
        <f>Tabla_cocina[[#This Row],[Total del Pedido]]</f>
        <v>68</v>
      </c>
      <c r="L656" s="8">
        <f>Tabla_cocina[[#This Row],[Ganancia Bruta]]-Tabla_cocina[[#This Row],[Costo]]</f>
        <v>28</v>
      </c>
      <c r="M656" s="8">
        <f>Tabla_cocina[[#This Row],[Costo Unitario]]*Tabla_cocina[[#This Row],[Cantidad Ordenada]]</f>
        <v>40</v>
      </c>
      <c r="N656" s="13">
        <f>(Tabla_cocina[[#This Row],[Ganancia Neta]]/Tabla_cocina[[#This Row],[Costo]])</f>
        <v>0.7</v>
      </c>
    </row>
    <row r="657" spans="1:14" hidden="1" x14ac:dyDescent="0.3">
      <c r="A657" s="2">
        <v>254</v>
      </c>
      <c r="B657" s="2">
        <v>10</v>
      </c>
      <c r="C657" s="3" t="s">
        <v>15</v>
      </c>
      <c r="D657" s="3" t="s">
        <v>92</v>
      </c>
      <c r="E657" s="4">
        <v>16</v>
      </c>
      <c r="F657" s="4">
        <v>28</v>
      </c>
      <c r="G657" s="2">
        <v>3</v>
      </c>
      <c r="H657" s="2">
        <v>42</v>
      </c>
      <c r="I657" s="3" t="s">
        <v>8</v>
      </c>
      <c r="J657" s="8">
        <f>Tabla_cocina[[#This Row],[Precio Unitario]]*Tabla_cocina[[#This Row],[Cantidad Ordenada]]</f>
        <v>84</v>
      </c>
      <c r="K657" s="8">
        <f>Tabla_cocina[[#This Row],[Total del Pedido]]</f>
        <v>84</v>
      </c>
      <c r="L657" s="8">
        <f>Tabla_cocina[[#This Row],[Ganancia Bruta]]-Tabla_cocina[[#This Row],[Costo]]</f>
        <v>36</v>
      </c>
      <c r="M657" s="8">
        <f>Tabla_cocina[[#This Row],[Costo Unitario]]*Tabla_cocina[[#This Row],[Cantidad Ordenada]]</f>
        <v>48</v>
      </c>
      <c r="N657" s="13">
        <f>(Tabla_cocina[[#This Row],[Ganancia Neta]]/Tabla_cocina[[#This Row],[Costo]])</f>
        <v>0.75</v>
      </c>
    </row>
    <row r="658" spans="1:14" hidden="1" x14ac:dyDescent="0.3">
      <c r="A658" s="2">
        <v>255</v>
      </c>
      <c r="B658" s="2">
        <v>8</v>
      </c>
      <c r="C658" s="3" t="s">
        <v>26</v>
      </c>
      <c r="D658" s="3" t="s">
        <v>103</v>
      </c>
      <c r="E658" s="4">
        <v>15</v>
      </c>
      <c r="F658" s="4">
        <v>25</v>
      </c>
      <c r="G658" s="2">
        <v>1</v>
      </c>
      <c r="H658" s="2">
        <v>37</v>
      </c>
      <c r="I658" s="3" t="s">
        <v>6</v>
      </c>
      <c r="J658" s="8">
        <f>Tabla_cocina[[#This Row],[Precio Unitario]]*Tabla_cocina[[#This Row],[Cantidad Ordenada]]</f>
        <v>25</v>
      </c>
      <c r="K658" s="8">
        <f>Tabla_cocina[[#This Row],[Total del Pedido]]</f>
        <v>25</v>
      </c>
      <c r="L658" s="8">
        <f>Tabla_cocina[[#This Row],[Ganancia Bruta]]-Tabla_cocina[[#This Row],[Costo]]</f>
        <v>10</v>
      </c>
      <c r="M658" s="8">
        <f>Tabla_cocina[[#This Row],[Costo Unitario]]*Tabla_cocina[[#This Row],[Cantidad Ordenada]]</f>
        <v>15</v>
      </c>
      <c r="N658" s="13">
        <f>(Tabla_cocina[[#This Row],[Ganancia Neta]]/Tabla_cocina[[#This Row],[Costo]])</f>
        <v>0.66666666666666663</v>
      </c>
    </row>
    <row r="659" spans="1:14" hidden="1" x14ac:dyDescent="0.3">
      <c r="A659" s="2">
        <v>256</v>
      </c>
      <c r="B659" s="2">
        <v>5</v>
      </c>
      <c r="C659" s="3" t="s">
        <v>23</v>
      </c>
      <c r="D659" s="3" t="s">
        <v>100</v>
      </c>
      <c r="E659" s="4">
        <v>13</v>
      </c>
      <c r="F659" s="4">
        <v>21</v>
      </c>
      <c r="G659" s="2">
        <v>1</v>
      </c>
      <c r="H659" s="2">
        <v>16</v>
      </c>
      <c r="I659" s="3" t="s">
        <v>6</v>
      </c>
      <c r="J659" s="8">
        <f>Tabla_cocina[[#This Row],[Precio Unitario]]*Tabla_cocina[[#This Row],[Cantidad Ordenada]]</f>
        <v>21</v>
      </c>
      <c r="K659" s="8">
        <f>Tabla_cocina[[#This Row],[Total del Pedido]]</f>
        <v>21</v>
      </c>
      <c r="L659" s="8">
        <f>Tabla_cocina[[#This Row],[Ganancia Bruta]]-Tabla_cocina[[#This Row],[Costo]]</f>
        <v>8</v>
      </c>
      <c r="M659" s="8">
        <f>Tabla_cocina[[#This Row],[Costo Unitario]]*Tabla_cocina[[#This Row],[Cantidad Ordenada]]</f>
        <v>13</v>
      </c>
      <c r="N659" s="13">
        <f>(Tabla_cocina[[#This Row],[Ganancia Neta]]/Tabla_cocina[[#This Row],[Costo]])</f>
        <v>0.61538461538461542</v>
      </c>
    </row>
    <row r="660" spans="1:14" hidden="1" x14ac:dyDescent="0.3">
      <c r="A660" s="2">
        <v>257</v>
      </c>
      <c r="B660" s="2">
        <v>12</v>
      </c>
      <c r="C660" s="3" t="s">
        <v>22</v>
      </c>
      <c r="D660" s="3" t="s">
        <v>99</v>
      </c>
      <c r="E660" s="4">
        <v>14</v>
      </c>
      <c r="F660" s="4">
        <v>23</v>
      </c>
      <c r="G660" s="2">
        <v>2</v>
      </c>
      <c r="H660" s="2">
        <v>28</v>
      </c>
      <c r="I660" s="3" t="s">
        <v>8</v>
      </c>
      <c r="J660" s="8">
        <f>Tabla_cocina[[#This Row],[Precio Unitario]]*Tabla_cocina[[#This Row],[Cantidad Ordenada]]</f>
        <v>46</v>
      </c>
      <c r="K660" s="8">
        <f>Tabla_cocina[[#This Row],[Total del Pedido]]</f>
        <v>46</v>
      </c>
      <c r="L660" s="8">
        <f>Tabla_cocina[[#This Row],[Ganancia Bruta]]-Tabla_cocina[[#This Row],[Costo]]</f>
        <v>18</v>
      </c>
      <c r="M660" s="8">
        <f>Tabla_cocina[[#This Row],[Costo Unitario]]*Tabla_cocina[[#This Row],[Cantidad Ordenada]]</f>
        <v>28</v>
      </c>
      <c r="N660" s="13">
        <f>(Tabla_cocina[[#This Row],[Ganancia Neta]]/Tabla_cocina[[#This Row],[Costo]])</f>
        <v>0.6428571428571429</v>
      </c>
    </row>
    <row r="661" spans="1:14" hidden="1" x14ac:dyDescent="0.3">
      <c r="A661" s="2">
        <v>258</v>
      </c>
      <c r="B661" s="2">
        <v>12</v>
      </c>
      <c r="C661" s="3" t="s">
        <v>26</v>
      </c>
      <c r="D661" s="3" t="s">
        <v>103</v>
      </c>
      <c r="E661" s="4">
        <v>15</v>
      </c>
      <c r="F661" s="4">
        <v>25</v>
      </c>
      <c r="G661" s="2">
        <v>1</v>
      </c>
      <c r="H661" s="2">
        <v>59</v>
      </c>
      <c r="I661" s="3" t="s">
        <v>6</v>
      </c>
      <c r="J661" s="8">
        <f>Tabla_cocina[[#This Row],[Precio Unitario]]*Tabla_cocina[[#This Row],[Cantidad Ordenada]]</f>
        <v>25</v>
      </c>
      <c r="K661" s="8">
        <f>Tabla_cocina[[#This Row],[Total del Pedido]]</f>
        <v>25</v>
      </c>
      <c r="L661" s="8">
        <f>Tabla_cocina[[#This Row],[Ganancia Bruta]]-Tabla_cocina[[#This Row],[Costo]]</f>
        <v>10</v>
      </c>
      <c r="M661" s="8">
        <f>Tabla_cocina[[#This Row],[Costo Unitario]]*Tabla_cocina[[#This Row],[Cantidad Ordenada]]</f>
        <v>15</v>
      </c>
      <c r="N661" s="13">
        <f>(Tabla_cocina[[#This Row],[Ganancia Neta]]/Tabla_cocina[[#This Row],[Costo]])</f>
        <v>0.66666666666666663</v>
      </c>
    </row>
    <row r="662" spans="1:14" hidden="1" x14ac:dyDescent="0.3">
      <c r="A662" s="2">
        <v>258</v>
      </c>
      <c r="B662" s="2">
        <v>12</v>
      </c>
      <c r="C662" s="3" t="s">
        <v>21</v>
      </c>
      <c r="D662" s="3" t="s">
        <v>98</v>
      </c>
      <c r="E662" s="4">
        <v>12</v>
      </c>
      <c r="F662" s="4">
        <v>20</v>
      </c>
      <c r="G662" s="2">
        <v>1</v>
      </c>
      <c r="H662" s="2">
        <v>31</v>
      </c>
      <c r="I662" s="3" t="s">
        <v>6</v>
      </c>
      <c r="J662" s="8">
        <f>Tabla_cocina[[#This Row],[Precio Unitario]]*Tabla_cocina[[#This Row],[Cantidad Ordenada]]</f>
        <v>20</v>
      </c>
      <c r="K662" s="8">
        <f>Tabla_cocina[[#This Row],[Total del Pedido]]</f>
        <v>20</v>
      </c>
      <c r="L662" s="8">
        <f>Tabla_cocina[[#This Row],[Ganancia Bruta]]-Tabla_cocina[[#This Row],[Costo]]</f>
        <v>8</v>
      </c>
      <c r="M662" s="8">
        <f>Tabla_cocina[[#This Row],[Costo Unitario]]*Tabla_cocina[[#This Row],[Cantidad Ordenada]]</f>
        <v>12</v>
      </c>
      <c r="N662" s="13">
        <f>(Tabla_cocina[[#This Row],[Ganancia Neta]]/Tabla_cocina[[#This Row],[Costo]])</f>
        <v>0.66666666666666663</v>
      </c>
    </row>
    <row r="663" spans="1:14" hidden="1" x14ac:dyDescent="0.3">
      <c r="A663" s="2">
        <v>258</v>
      </c>
      <c r="B663" s="2">
        <v>12</v>
      </c>
      <c r="C663" s="3" t="s">
        <v>18</v>
      </c>
      <c r="D663" s="3" t="s">
        <v>95</v>
      </c>
      <c r="E663" s="4">
        <v>19</v>
      </c>
      <c r="F663" s="4">
        <v>32</v>
      </c>
      <c r="G663" s="2">
        <v>1</v>
      </c>
      <c r="H663" s="2">
        <v>5</v>
      </c>
      <c r="I663" s="3" t="s">
        <v>6</v>
      </c>
      <c r="J663" s="8">
        <f>Tabla_cocina[[#This Row],[Precio Unitario]]*Tabla_cocina[[#This Row],[Cantidad Ordenada]]</f>
        <v>32</v>
      </c>
      <c r="K663" s="8">
        <f>Tabla_cocina[[#This Row],[Total del Pedido]]</f>
        <v>32</v>
      </c>
      <c r="L663" s="8">
        <f>Tabla_cocina[[#This Row],[Ganancia Bruta]]-Tabla_cocina[[#This Row],[Costo]]</f>
        <v>13</v>
      </c>
      <c r="M663" s="8">
        <f>Tabla_cocina[[#This Row],[Costo Unitario]]*Tabla_cocina[[#This Row],[Cantidad Ordenada]]</f>
        <v>19</v>
      </c>
      <c r="N663" s="13">
        <f>(Tabla_cocina[[#This Row],[Ganancia Neta]]/Tabla_cocina[[#This Row],[Costo]])</f>
        <v>0.68421052631578949</v>
      </c>
    </row>
    <row r="664" spans="1:14" hidden="1" x14ac:dyDescent="0.3">
      <c r="A664" s="2">
        <v>258</v>
      </c>
      <c r="B664" s="2">
        <v>12</v>
      </c>
      <c r="C664" s="3" t="s">
        <v>11</v>
      </c>
      <c r="D664" s="3" t="s">
        <v>88</v>
      </c>
      <c r="E664" s="4">
        <v>25</v>
      </c>
      <c r="F664" s="4">
        <v>40</v>
      </c>
      <c r="G664" s="2">
        <v>1</v>
      </c>
      <c r="H664" s="2">
        <v>10</v>
      </c>
      <c r="I664" s="3" t="s">
        <v>6</v>
      </c>
      <c r="J664" s="8">
        <f>Tabla_cocina[[#This Row],[Precio Unitario]]*Tabla_cocina[[#This Row],[Cantidad Ordenada]]</f>
        <v>40</v>
      </c>
      <c r="K664" s="8">
        <f>Tabla_cocina[[#This Row],[Total del Pedido]]</f>
        <v>40</v>
      </c>
      <c r="L664" s="8">
        <f>Tabla_cocina[[#This Row],[Ganancia Bruta]]-Tabla_cocina[[#This Row],[Costo]]</f>
        <v>15</v>
      </c>
      <c r="M664" s="8">
        <f>Tabla_cocina[[#This Row],[Costo Unitario]]*Tabla_cocina[[#This Row],[Cantidad Ordenada]]</f>
        <v>25</v>
      </c>
      <c r="N664" s="13">
        <f>(Tabla_cocina[[#This Row],[Ganancia Neta]]/Tabla_cocina[[#This Row],[Costo]])</f>
        <v>0.6</v>
      </c>
    </row>
    <row r="665" spans="1:14" hidden="1" x14ac:dyDescent="0.3">
      <c r="A665" s="2">
        <v>259</v>
      </c>
      <c r="B665" s="2">
        <v>10</v>
      </c>
      <c r="C665" s="3" t="s">
        <v>10</v>
      </c>
      <c r="D665" s="3" t="s">
        <v>87</v>
      </c>
      <c r="E665" s="4">
        <v>16</v>
      </c>
      <c r="F665" s="4">
        <v>27</v>
      </c>
      <c r="G665" s="2">
        <v>3</v>
      </c>
      <c r="H665" s="2">
        <v>11</v>
      </c>
      <c r="I665" s="3" t="s">
        <v>8</v>
      </c>
      <c r="J665" s="8">
        <f>Tabla_cocina[[#This Row],[Precio Unitario]]*Tabla_cocina[[#This Row],[Cantidad Ordenada]]</f>
        <v>81</v>
      </c>
      <c r="K665" s="8">
        <f>Tabla_cocina[[#This Row],[Total del Pedido]]</f>
        <v>81</v>
      </c>
      <c r="L665" s="8">
        <f>Tabla_cocina[[#This Row],[Ganancia Bruta]]-Tabla_cocina[[#This Row],[Costo]]</f>
        <v>33</v>
      </c>
      <c r="M665" s="8">
        <f>Tabla_cocina[[#This Row],[Costo Unitario]]*Tabla_cocina[[#This Row],[Cantidad Ordenada]]</f>
        <v>48</v>
      </c>
      <c r="N665" s="13">
        <f>(Tabla_cocina[[#This Row],[Ganancia Neta]]/Tabla_cocina[[#This Row],[Costo]])</f>
        <v>0.6875</v>
      </c>
    </row>
    <row r="666" spans="1:14" hidden="1" x14ac:dyDescent="0.3">
      <c r="A666" s="2">
        <v>260</v>
      </c>
      <c r="B666" s="2">
        <v>20</v>
      </c>
      <c r="C666" s="3" t="s">
        <v>22</v>
      </c>
      <c r="D666" s="3" t="s">
        <v>99</v>
      </c>
      <c r="E666" s="4">
        <v>14</v>
      </c>
      <c r="F666" s="4">
        <v>23</v>
      </c>
      <c r="G666" s="2">
        <v>3</v>
      </c>
      <c r="H666" s="2">
        <v>49</v>
      </c>
      <c r="I666" s="3" t="s">
        <v>8</v>
      </c>
      <c r="J666" s="8">
        <f>Tabla_cocina[[#This Row],[Precio Unitario]]*Tabla_cocina[[#This Row],[Cantidad Ordenada]]</f>
        <v>69</v>
      </c>
      <c r="K666" s="8">
        <f>Tabla_cocina[[#This Row],[Total del Pedido]]</f>
        <v>69</v>
      </c>
      <c r="L666" s="8">
        <f>Tabla_cocina[[#This Row],[Ganancia Bruta]]-Tabla_cocina[[#This Row],[Costo]]</f>
        <v>27</v>
      </c>
      <c r="M666" s="8">
        <f>Tabla_cocina[[#This Row],[Costo Unitario]]*Tabla_cocina[[#This Row],[Cantidad Ordenada]]</f>
        <v>42</v>
      </c>
      <c r="N666" s="13">
        <f>(Tabla_cocina[[#This Row],[Ganancia Neta]]/Tabla_cocina[[#This Row],[Costo]])</f>
        <v>0.6428571428571429</v>
      </c>
    </row>
    <row r="667" spans="1:14" hidden="1" x14ac:dyDescent="0.3">
      <c r="A667" s="2">
        <v>261</v>
      </c>
      <c r="B667" s="2">
        <v>8</v>
      </c>
      <c r="C667" s="3" t="s">
        <v>18</v>
      </c>
      <c r="D667" s="3" t="s">
        <v>95</v>
      </c>
      <c r="E667" s="4">
        <v>19</v>
      </c>
      <c r="F667" s="4">
        <v>32</v>
      </c>
      <c r="G667" s="2">
        <v>3</v>
      </c>
      <c r="H667" s="2">
        <v>19</v>
      </c>
      <c r="I667" s="3" t="s">
        <v>8</v>
      </c>
      <c r="J667" s="8">
        <f>Tabla_cocina[[#This Row],[Precio Unitario]]*Tabla_cocina[[#This Row],[Cantidad Ordenada]]</f>
        <v>96</v>
      </c>
      <c r="K667" s="8">
        <f>Tabla_cocina[[#This Row],[Total del Pedido]]</f>
        <v>96</v>
      </c>
      <c r="L667" s="8">
        <f>Tabla_cocina[[#This Row],[Ganancia Bruta]]-Tabla_cocina[[#This Row],[Costo]]</f>
        <v>39</v>
      </c>
      <c r="M667" s="8">
        <f>Tabla_cocina[[#This Row],[Costo Unitario]]*Tabla_cocina[[#This Row],[Cantidad Ordenada]]</f>
        <v>57</v>
      </c>
      <c r="N667" s="13">
        <f>(Tabla_cocina[[#This Row],[Ganancia Neta]]/Tabla_cocina[[#This Row],[Costo]])</f>
        <v>0.68421052631578949</v>
      </c>
    </row>
    <row r="668" spans="1:14" hidden="1" x14ac:dyDescent="0.3">
      <c r="A668" s="2">
        <v>261</v>
      </c>
      <c r="B668" s="2">
        <v>8</v>
      </c>
      <c r="C668" s="3" t="s">
        <v>13</v>
      </c>
      <c r="D668" s="3" t="s">
        <v>90</v>
      </c>
      <c r="E668" s="4">
        <v>17</v>
      </c>
      <c r="F668" s="4">
        <v>29</v>
      </c>
      <c r="G668" s="2">
        <v>2</v>
      </c>
      <c r="H668" s="2">
        <v>36</v>
      </c>
      <c r="I668" s="3" t="s">
        <v>8</v>
      </c>
      <c r="J668" s="8">
        <f>Tabla_cocina[[#This Row],[Precio Unitario]]*Tabla_cocina[[#This Row],[Cantidad Ordenada]]</f>
        <v>58</v>
      </c>
      <c r="K668" s="8">
        <f>Tabla_cocina[[#This Row],[Total del Pedido]]</f>
        <v>58</v>
      </c>
      <c r="L668" s="8">
        <f>Tabla_cocina[[#This Row],[Ganancia Bruta]]-Tabla_cocina[[#This Row],[Costo]]</f>
        <v>24</v>
      </c>
      <c r="M668" s="8">
        <f>Tabla_cocina[[#This Row],[Costo Unitario]]*Tabla_cocina[[#This Row],[Cantidad Ordenada]]</f>
        <v>34</v>
      </c>
      <c r="N668" s="13">
        <f>(Tabla_cocina[[#This Row],[Ganancia Neta]]/Tabla_cocina[[#This Row],[Costo]])</f>
        <v>0.70588235294117652</v>
      </c>
    </row>
    <row r="669" spans="1:14" hidden="1" x14ac:dyDescent="0.3">
      <c r="A669" s="2">
        <v>262</v>
      </c>
      <c r="B669" s="2">
        <v>18</v>
      </c>
      <c r="C669" s="3" t="s">
        <v>19</v>
      </c>
      <c r="D669" s="3" t="s">
        <v>96</v>
      </c>
      <c r="E669" s="4">
        <v>13</v>
      </c>
      <c r="F669" s="4">
        <v>22</v>
      </c>
      <c r="G669" s="2">
        <v>1</v>
      </c>
      <c r="H669" s="2">
        <v>28</v>
      </c>
      <c r="I669" s="3" t="s">
        <v>8</v>
      </c>
      <c r="J669" s="8">
        <f>Tabla_cocina[[#This Row],[Precio Unitario]]*Tabla_cocina[[#This Row],[Cantidad Ordenada]]</f>
        <v>22</v>
      </c>
      <c r="K669" s="8">
        <f>Tabla_cocina[[#This Row],[Total del Pedido]]</f>
        <v>22</v>
      </c>
      <c r="L669" s="8">
        <f>Tabla_cocina[[#This Row],[Ganancia Bruta]]-Tabla_cocina[[#This Row],[Costo]]</f>
        <v>9</v>
      </c>
      <c r="M669" s="8">
        <f>Tabla_cocina[[#This Row],[Costo Unitario]]*Tabla_cocina[[#This Row],[Cantidad Ordenada]]</f>
        <v>13</v>
      </c>
      <c r="N669" s="13">
        <f>(Tabla_cocina[[#This Row],[Ganancia Neta]]/Tabla_cocina[[#This Row],[Costo]])</f>
        <v>0.69230769230769229</v>
      </c>
    </row>
    <row r="670" spans="1:14" hidden="1" x14ac:dyDescent="0.3">
      <c r="A670" s="2">
        <v>262</v>
      </c>
      <c r="B670" s="2">
        <v>18</v>
      </c>
      <c r="C670" s="3" t="s">
        <v>9</v>
      </c>
      <c r="D670" s="3" t="s">
        <v>86</v>
      </c>
      <c r="E670" s="4">
        <v>19</v>
      </c>
      <c r="F670" s="4">
        <v>31</v>
      </c>
      <c r="G670" s="2">
        <v>3</v>
      </c>
      <c r="H670" s="2">
        <v>20</v>
      </c>
      <c r="I670" s="3" t="s">
        <v>8</v>
      </c>
      <c r="J670" s="8">
        <f>Tabla_cocina[[#This Row],[Precio Unitario]]*Tabla_cocina[[#This Row],[Cantidad Ordenada]]</f>
        <v>93</v>
      </c>
      <c r="K670" s="8">
        <f>Tabla_cocina[[#This Row],[Total del Pedido]]</f>
        <v>93</v>
      </c>
      <c r="L670" s="8">
        <f>Tabla_cocina[[#This Row],[Ganancia Bruta]]-Tabla_cocina[[#This Row],[Costo]]</f>
        <v>36</v>
      </c>
      <c r="M670" s="8">
        <f>Tabla_cocina[[#This Row],[Costo Unitario]]*Tabla_cocina[[#This Row],[Cantidad Ordenada]]</f>
        <v>57</v>
      </c>
      <c r="N670" s="13">
        <f>(Tabla_cocina[[#This Row],[Ganancia Neta]]/Tabla_cocina[[#This Row],[Costo]])</f>
        <v>0.63157894736842102</v>
      </c>
    </row>
    <row r="671" spans="1:14" hidden="1" x14ac:dyDescent="0.3">
      <c r="A671" s="2">
        <v>263</v>
      </c>
      <c r="B671" s="2">
        <v>5</v>
      </c>
      <c r="C671" s="3" t="s">
        <v>18</v>
      </c>
      <c r="D671" s="3" t="s">
        <v>95</v>
      </c>
      <c r="E671" s="4">
        <v>19</v>
      </c>
      <c r="F671" s="4">
        <v>32</v>
      </c>
      <c r="G671" s="2">
        <v>1</v>
      </c>
      <c r="H671" s="2">
        <v>37</v>
      </c>
      <c r="I671" s="3" t="s">
        <v>8</v>
      </c>
      <c r="J671" s="8">
        <f>Tabla_cocina[[#This Row],[Precio Unitario]]*Tabla_cocina[[#This Row],[Cantidad Ordenada]]</f>
        <v>32</v>
      </c>
      <c r="K671" s="8">
        <f>Tabla_cocina[[#This Row],[Total del Pedido]]</f>
        <v>32</v>
      </c>
      <c r="L671" s="8">
        <f>Tabla_cocina[[#This Row],[Ganancia Bruta]]-Tabla_cocina[[#This Row],[Costo]]</f>
        <v>13</v>
      </c>
      <c r="M671" s="8">
        <f>Tabla_cocina[[#This Row],[Costo Unitario]]*Tabla_cocina[[#This Row],[Cantidad Ordenada]]</f>
        <v>19</v>
      </c>
      <c r="N671" s="13">
        <f>(Tabla_cocina[[#This Row],[Ganancia Neta]]/Tabla_cocina[[#This Row],[Costo]])</f>
        <v>0.68421052631578949</v>
      </c>
    </row>
    <row r="672" spans="1:14" hidden="1" x14ac:dyDescent="0.3">
      <c r="A672" s="2">
        <v>263</v>
      </c>
      <c r="B672" s="2">
        <v>5</v>
      </c>
      <c r="C672" s="3" t="s">
        <v>17</v>
      </c>
      <c r="D672" s="3" t="s">
        <v>94</v>
      </c>
      <c r="E672" s="4">
        <v>21</v>
      </c>
      <c r="F672" s="4">
        <v>35</v>
      </c>
      <c r="G672" s="2">
        <v>1</v>
      </c>
      <c r="H672" s="2">
        <v>30</v>
      </c>
      <c r="I672" s="3" t="s">
        <v>8</v>
      </c>
      <c r="J672" s="8">
        <f>Tabla_cocina[[#This Row],[Precio Unitario]]*Tabla_cocina[[#This Row],[Cantidad Ordenada]]</f>
        <v>35</v>
      </c>
      <c r="K672" s="8">
        <f>Tabla_cocina[[#This Row],[Total del Pedido]]</f>
        <v>35</v>
      </c>
      <c r="L672" s="8">
        <f>Tabla_cocina[[#This Row],[Ganancia Bruta]]-Tabla_cocina[[#This Row],[Costo]]</f>
        <v>14</v>
      </c>
      <c r="M672" s="8">
        <f>Tabla_cocina[[#This Row],[Costo Unitario]]*Tabla_cocina[[#This Row],[Cantidad Ordenada]]</f>
        <v>21</v>
      </c>
      <c r="N672" s="13">
        <f>(Tabla_cocina[[#This Row],[Ganancia Neta]]/Tabla_cocina[[#This Row],[Costo]])</f>
        <v>0.66666666666666663</v>
      </c>
    </row>
    <row r="673" spans="1:14" hidden="1" x14ac:dyDescent="0.3">
      <c r="A673" s="2">
        <v>263</v>
      </c>
      <c r="B673" s="2">
        <v>5</v>
      </c>
      <c r="C673" s="3" t="s">
        <v>7</v>
      </c>
      <c r="D673" s="3" t="s">
        <v>85</v>
      </c>
      <c r="E673" s="4">
        <v>18</v>
      </c>
      <c r="F673" s="4">
        <v>30</v>
      </c>
      <c r="G673" s="2">
        <v>1</v>
      </c>
      <c r="H673" s="2">
        <v>42</v>
      </c>
      <c r="I673" s="3" t="s">
        <v>6</v>
      </c>
      <c r="J673" s="8">
        <f>Tabla_cocina[[#This Row],[Precio Unitario]]*Tabla_cocina[[#This Row],[Cantidad Ordenada]]</f>
        <v>30</v>
      </c>
      <c r="K673" s="8">
        <f>Tabla_cocina[[#This Row],[Total del Pedido]]</f>
        <v>30</v>
      </c>
      <c r="L673" s="8">
        <f>Tabla_cocina[[#This Row],[Ganancia Bruta]]-Tabla_cocina[[#This Row],[Costo]]</f>
        <v>12</v>
      </c>
      <c r="M673" s="8">
        <f>Tabla_cocina[[#This Row],[Costo Unitario]]*Tabla_cocina[[#This Row],[Cantidad Ordenada]]</f>
        <v>18</v>
      </c>
      <c r="N673" s="13">
        <f>(Tabla_cocina[[#This Row],[Ganancia Neta]]/Tabla_cocina[[#This Row],[Costo]])</f>
        <v>0.66666666666666663</v>
      </c>
    </row>
    <row r="674" spans="1:14" hidden="1" x14ac:dyDescent="0.3">
      <c r="A674" s="2">
        <v>263</v>
      </c>
      <c r="B674" s="2">
        <v>5</v>
      </c>
      <c r="C674" s="3" t="s">
        <v>5</v>
      </c>
      <c r="D674" s="3" t="s">
        <v>84</v>
      </c>
      <c r="E674" s="4">
        <v>14</v>
      </c>
      <c r="F674" s="4">
        <v>24</v>
      </c>
      <c r="G674" s="2">
        <v>1</v>
      </c>
      <c r="H674" s="2">
        <v>40</v>
      </c>
      <c r="I674" s="3" t="s">
        <v>8</v>
      </c>
      <c r="J674" s="8">
        <f>Tabla_cocina[[#This Row],[Precio Unitario]]*Tabla_cocina[[#This Row],[Cantidad Ordenada]]</f>
        <v>24</v>
      </c>
      <c r="K674" s="8">
        <f>Tabla_cocina[[#This Row],[Total del Pedido]]</f>
        <v>24</v>
      </c>
      <c r="L674" s="8">
        <f>Tabla_cocina[[#This Row],[Ganancia Bruta]]-Tabla_cocina[[#This Row],[Costo]]</f>
        <v>10</v>
      </c>
      <c r="M674" s="8">
        <f>Tabla_cocina[[#This Row],[Costo Unitario]]*Tabla_cocina[[#This Row],[Cantidad Ordenada]]</f>
        <v>14</v>
      </c>
      <c r="N674" s="13">
        <f>(Tabla_cocina[[#This Row],[Ganancia Neta]]/Tabla_cocina[[#This Row],[Costo]])</f>
        <v>0.7142857142857143</v>
      </c>
    </row>
    <row r="675" spans="1:14" hidden="1" x14ac:dyDescent="0.3">
      <c r="A675" s="2">
        <v>264</v>
      </c>
      <c r="B675" s="2">
        <v>2</v>
      </c>
      <c r="C675" s="3" t="s">
        <v>17</v>
      </c>
      <c r="D675" s="3" t="s">
        <v>94</v>
      </c>
      <c r="E675" s="4">
        <v>21</v>
      </c>
      <c r="F675" s="4">
        <v>35</v>
      </c>
      <c r="G675" s="2">
        <v>2</v>
      </c>
      <c r="H675" s="2">
        <v>39</v>
      </c>
      <c r="I675" s="3" t="s">
        <v>8</v>
      </c>
      <c r="J675" s="8">
        <f>Tabla_cocina[[#This Row],[Precio Unitario]]*Tabla_cocina[[#This Row],[Cantidad Ordenada]]</f>
        <v>70</v>
      </c>
      <c r="K675" s="8">
        <f>Tabla_cocina[[#This Row],[Total del Pedido]]</f>
        <v>70</v>
      </c>
      <c r="L675" s="8">
        <f>Tabla_cocina[[#This Row],[Ganancia Bruta]]-Tabla_cocina[[#This Row],[Costo]]</f>
        <v>28</v>
      </c>
      <c r="M675" s="8">
        <f>Tabla_cocina[[#This Row],[Costo Unitario]]*Tabla_cocina[[#This Row],[Cantidad Ordenada]]</f>
        <v>42</v>
      </c>
      <c r="N675" s="13">
        <f>(Tabla_cocina[[#This Row],[Ganancia Neta]]/Tabla_cocina[[#This Row],[Costo]])</f>
        <v>0.66666666666666663</v>
      </c>
    </row>
    <row r="676" spans="1:14" hidden="1" x14ac:dyDescent="0.3">
      <c r="A676" s="2">
        <v>264</v>
      </c>
      <c r="B676" s="2">
        <v>2</v>
      </c>
      <c r="C676" s="3" t="s">
        <v>18</v>
      </c>
      <c r="D676" s="3" t="s">
        <v>95</v>
      </c>
      <c r="E676" s="4">
        <v>19</v>
      </c>
      <c r="F676" s="4">
        <v>32</v>
      </c>
      <c r="G676" s="2">
        <v>1</v>
      </c>
      <c r="H676" s="2">
        <v>27</v>
      </c>
      <c r="I676" s="3" t="s">
        <v>8</v>
      </c>
      <c r="J676" s="8">
        <f>Tabla_cocina[[#This Row],[Precio Unitario]]*Tabla_cocina[[#This Row],[Cantidad Ordenada]]</f>
        <v>32</v>
      </c>
      <c r="K676" s="8">
        <f>Tabla_cocina[[#This Row],[Total del Pedido]]</f>
        <v>32</v>
      </c>
      <c r="L676" s="8">
        <f>Tabla_cocina[[#This Row],[Ganancia Bruta]]-Tabla_cocina[[#This Row],[Costo]]</f>
        <v>13</v>
      </c>
      <c r="M676" s="8">
        <f>Tabla_cocina[[#This Row],[Costo Unitario]]*Tabla_cocina[[#This Row],[Cantidad Ordenada]]</f>
        <v>19</v>
      </c>
      <c r="N676" s="13">
        <f>(Tabla_cocina[[#This Row],[Ganancia Neta]]/Tabla_cocina[[#This Row],[Costo]])</f>
        <v>0.68421052631578949</v>
      </c>
    </row>
    <row r="677" spans="1:14" hidden="1" x14ac:dyDescent="0.3">
      <c r="A677" s="2">
        <v>264</v>
      </c>
      <c r="B677" s="2">
        <v>2</v>
      </c>
      <c r="C677" s="3" t="s">
        <v>7</v>
      </c>
      <c r="D677" s="3" t="s">
        <v>85</v>
      </c>
      <c r="E677" s="4">
        <v>18</v>
      </c>
      <c r="F677" s="4">
        <v>30</v>
      </c>
      <c r="G677" s="2">
        <v>1</v>
      </c>
      <c r="H677" s="2">
        <v>37</v>
      </c>
      <c r="I677" s="3" t="s">
        <v>6</v>
      </c>
      <c r="J677" s="8">
        <f>Tabla_cocina[[#This Row],[Precio Unitario]]*Tabla_cocina[[#This Row],[Cantidad Ordenada]]</f>
        <v>30</v>
      </c>
      <c r="K677" s="8">
        <f>Tabla_cocina[[#This Row],[Total del Pedido]]</f>
        <v>30</v>
      </c>
      <c r="L677" s="8">
        <f>Tabla_cocina[[#This Row],[Ganancia Bruta]]-Tabla_cocina[[#This Row],[Costo]]</f>
        <v>12</v>
      </c>
      <c r="M677" s="8">
        <f>Tabla_cocina[[#This Row],[Costo Unitario]]*Tabla_cocina[[#This Row],[Cantidad Ordenada]]</f>
        <v>18</v>
      </c>
      <c r="N677" s="13">
        <f>(Tabla_cocina[[#This Row],[Ganancia Neta]]/Tabla_cocina[[#This Row],[Costo]])</f>
        <v>0.66666666666666663</v>
      </c>
    </row>
    <row r="678" spans="1:14" hidden="1" x14ac:dyDescent="0.3">
      <c r="A678" s="2">
        <v>264</v>
      </c>
      <c r="B678" s="2">
        <v>2</v>
      </c>
      <c r="C678" s="3" t="s">
        <v>26</v>
      </c>
      <c r="D678" s="3" t="s">
        <v>103</v>
      </c>
      <c r="E678" s="4">
        <v>15</v>
      </c>
      <c r="F678" s="4">
        <v>25</v>
      </c>
      <c r="G678" s="2">
        <v>2</v>
      </c>
      <c r="H678" s="2">
        <v>14</v>
      </c>
      <c r="I678" s="3" t="s">
        <v>6</v>
      </c>
      <c r="J678" s="8">
        <f>Tabla_cocina[[#This Row],[Precio Unitario]]*Tabla_cocina[[#This Row],[Cantidad Ordenada]]</f>
        <v>50</v>
      </c>
      <c r="K678" s="8">
        <f>Tabla_cocina[[#This Row],[Total del Pedido]]</f>
        <v>50</v>
      </c>
      <c r="L678" s="8">
        <f>Tabla_cocina[[#This Row],[Ganancia Bruta]]-Tabla_cocina[[#This Row],[Costo]]</f>
        <v>20</v>
      </c>
      <c r="M678" s="8">
        <f>Tabla_cocina[[#This Row],[Costo Unitario]]*Tabla_cocina[[#This Row],[Cantidad Ordenada]]</f>
        <v>30</v>
      </c>
      <c r="N678" s="13">
        <f>(Tabla_cocina[[#This Row],[Ganancia Neta]]/Tabla_cocina[[#This Row],[Costo]])</f>
        <v>0.66666666666666663</v>
      </c>
    </row>
    <row r="679" spans="1:14" hidden="1" x14ac:dyDescent="0.3">
      <c r="A679" s="2">
        <v>265</v>
      </c>
      <c r="B679" s="2">
        <v>6</v>
      </c>
      <c r="C679" s="3" t="s">
        <v>22</v>
      </c>
      <c r="D679" s="3" t="s">
        <v>99</v>
      </c>
      <c r="E679" s="4">
        <v>14</v>
      </c>
      <c r="F679" s="4">
        <v>23</v>
      </c>
      <c r="G679" s="2">
        <v>1</v>
      </c>
      <c r="H679" s="2">
        <v>12</v>
      </c>
      <c r="I679" s="3" t="s">
        <v>6</v>
      </c>
      <c r="J679" s="8">
        <f>Tabla_cocina[[#This Row],[Precio Unitario]]*Tabla_cocina[[#This Row],[Cantidad Ordenada]]</f>
        <v>23</v>
      </c>
      <c r="K679" s="8">
        <f>Tabla_cocina[[#This Row],[Total del Pedido]]</f>
        <v>23</v>
      </c>
      <c r="L679" s="8">
        <f>Tabla_cocina[[#This Row],[Ganancia Bruta]]-Tabla_cocina[[#This Row],[Costo]]</f>
        <v>9</v>
      </c>
      <c r="M679" s="8">
        <f>Tabla_cocina[[#This Row],[Costo Unitario]]*Tabla_cocina[[#This Row],[Cantidad Ordenada]]</f>
        <v>14</v>
      </c>
      <c r="N679" s="13">
        <f>(Tabla_cocina[[#This Row],[Ganancia Neta]]/Tabla_cocina[[#This Row],[Costo]])</f>
        <v>0.6428571428571429</v>
      </c>
    </row>
    <row r="680" spans="1:14" hidden="1" x14ac:dyDescent="0.3">
      <c r="A680" s="2">
        <v>265</v>
      </c>
      <c r="B680" s="2">
        <v>6</v>
      </c>
      <c r="C680" s="3" t="s">
        <v>9</v>
      </c>
      <c r="D680" s="3" t="s">
        <v>86</v>
      </c>
      <c r="E680" s="4">
        <v>19</v>
      </c>
      <c r="F680" s="4">
        <v>31</v>
      </c>
      <c r="G680" s="2">
        <v>1</v>
      </c>
      <c r="H680" s="2">
        <v>17</v>
      </c>
      <c r="I680" s="3" t="s">
        <v>8</v>
      </c>
      <c r="J680" s="8">
        <f>Tabla_cocina[[#This Row],[Precio Unitario]]*Tabla_cocina[[#This Row],[Cantidad Ordenada]]</f>
        <v>31</v>
      </c>
      <c r="K680" s="8">
        <f>Tabla_cocina[[#This Row],[Total del Pedido]]</f>
        <v>31</v>
      </c>
      <c r="L680" s="8">
        <f>Tabla_cocina[[#This Row],[Ganancia Bruta]]-Tabla_cocina[[#This Row],[Costo]]</f>
        <v>12</v>
      </c>
      <c r="M680" s="8">
        <f>Tabla_cocina[[#This Row],[Costo Unitario]]*Tabla_cocina[[#This Row],[Cantidad Ordenada]]</f>
        <v>19</v>
      </c>
      <c r="N680" s="13">
        <f>(Tabla_cocina[[#This Row],[Ganancia Neta]]/Tabla_cocina[[#This Row],[Costo]])</f>
        <v>0.63157894736842102</v>
      </c>
    </row>
    <row r="681" spans="1:14" hidden="1" x14ac:dyDescent="0.3">
      <c r="A681" s="2">
        <v>265</v>
      </c>
      <c r="B681" s="2">
        <v>6</v>
      </c>
      <c r="C681" s="3" t="s">
        <v>10</v>
      </c>
      <c r="D681" s="3" t="s">
        <v>87</v>
      </c>
      <c r="E681" s="4">
        <v>16</v>
      </c>
      <c r="F681" s="4">
        <v>27</v>
      </c>
      <c r="G681" s="2">
        <v>1</v>
      </c>
      <c r="H681" s="2">
        <v>56</v>
      </c>
      <c r="I681" s="3" t="s">
        <v>6</v>
      </c>
      <c r="J681" s="8">
        <f>Tabla_cocina[[#This Row],[Precio Unitario]]*Tabla_cocina[[#This Row],[Cantidad Ordenada]]</f>
        <v>27</v>
      </c>
      <c r="K681" s="8">
        <f>Tabla_cocina[[#This Row],[Total del Pedido]]</f>
        <v>27</v>
      </c>
      <c r="L681" s="8">
        <f>Tabla_cocina[[#This Row],[Ganancia Bruta]]-Tabla_cocina[[#This Row],[Costo]]</f>
        <v>11</v>
      </c>
      <c r="M681" s="8">
        <f>Tabla_cocina[[#This Row],[Costo Unitario]]*Tabla_cocina[[#This Row],[Cantidad Ordenada]]</f>
        <v>16</v>
      </c>
      <c r="N681" s="13">
        <f>(Tabla_cocina[[#This Row],[Ganancia Neta]]/Tabla_cocina[[#This Row],[Costo]])</f>
        <v>0.6875</v>
      </c>
    </row>
    <row r="682" spans="1:14" hidden="1" x14ac:dyDescent="0.3">
      <c r="A682" s="2">
        <v>265</v>
      </c>
      <c r="B682" s="2">
        <v>6</v>
      </c>
      <c r="C682" s="3" t="s">
        <v>7</v>
      </c>
      <c r="D682" s="3" t="s">
        <v>85</v>
      </c>
      <c r="E682" s="4">
        <v>18</v>
      </c>
      <c r="F682" s="4">
        <v>30</v>
      </c>
      <c r="G682" s="2">
        <v>3</v>
      </c>
      <c r="H682" s="2">
        <v>50</v>
      </c>
      <c r="I682" s="3" t="s">
        <v>8</v>
      </c>
      <c r="J682" s="8">
        <f>Tabla_cocina[[#This Row],[Precio Unitario]]*Tabla_cocina[[#This Row],[Cantidad Ordenada]]</f>
        <v>90</v>
      </c>
      <c r="K682" s="8">
        <f>Tabla_cocina[[#This Row],[Total del Pedido]]</f>
        <v>90</v>
      </c>
      <c r="L682" s="8">
        <f>Tabla_cocina[[#This Row],[Ganancia Bruta]]-Tabla_cocina[[#This Row],[Costo]]</f>
        <v>36</v>
      </c>
      <c r="M682" s="8">
        <f>Tabla_cocina[[#This Row],[Costo Unitario]]*Tabla_cocina[[#This Row],[Cantidad Ordenada]]</f>
        <v>54</v>
      </c>
      <c r="N682" s="13">
        <f>(Tabla_cocina[[#This Row],[Ganancia Neta]]/Tabla_cocina[[#This Row],[Costo]])</f>
        <v>0.66666666666666663</v>
      </c>
    </row>
    <row r="683" spans="1:14" hidden="1" x14ac:dyDescent="0.3">
      <c r="A683" s="2">
        <v>266</v>
      </c>
      <c r="B683" s="2">
        <v>4</v>
      </c>
      <c r="C683" s="3" t="s">
        <v>5</v>
      </c>
      <c r="D683" s="3" t="s">
        <v>84</v>
      </c>
      <c r="E683" s="4">
        <v>14</v>
      </c>
      <c r="F683" s="4">
        <v>24</v>
      </c>
      <c r="G683" s="2">
        <v>1</v>
      </c>
      <c r="H683" s="2">
        <v>53</v>
      </c>
      <c r="I683" s="3" t="s">
        <v>6</v>
      </c>
      <c r="J683" s="8">
        <f>Tabla_cocina[[#This Row],[Precio Unitario]]*Tabla_cocina[[#This Row],[Cantidad Ordenada]]</f>
        <v>24</v>
      </c>
      <c r="K683" s="8">
        <f>Tabla_cocina[[#This Row],[Total del Pedido]]</f>
        <v>24</v>
      </c>
      <c r="L683" s="8">
        <f>Tabla_cocina[[#This Row],[Ganancia Bruta]]-Tabla_cocina[[#This Row],[Costo]]</f>
        <v>10</v>
      </c>
      <c r="M683" s="8">
        <f>Tabla_cocina[[#This Row],[Costo Unitario]]*Tabla_cocina[[#This Row],[Cantidad Ordenada]]</f>
        <v>14</v>
      </c>
      <c r="N683" s="13">
        <f>(Tabla_cocina[[#This Row],[Ganancia Neta]]/Tabla_cocina[[#This Row],[Costo]])</f>
        <v>0.7142857142857143</v>
      </c>
    </row>
    <row r="684" spans="1:14" hidden="1" x14ac:dyDescent="0.3">
      <c r="A684" s="2">
        <v>266</v>
      </c>
      <c r="B684" s="2">
        <v>4</v>
      </c>
      <c r="C684" s="3" t="s">
        <v>26</v>
      </c>
      <c r="D684" s="3" t="s">
        <v>103</v>
      </c>
      <c r="E684" s="4">
        <v>15</v>
      </c>
      <c r="F684" s="4">
        <v>25</v>
      </c>
      <c r="G684" s="2">
        <v>3</v>
      </c>
      <c r="H684" s="2">
        <v>53</v>
      </c>
      <c r="I684" s="3" t="s">
        <v>6</v>
      </c>
      <c r="J684" s="8">
        <f>Tabla_cocina[[#This Row],[Precio Unitario]]*Tabla_cocina[[#This Row],[Cantidad Ordenada]]</f>
        <v>75</v>
      </c>
      <c r="K684" s="8">
        <f>Tabla_cocina[[#This Row],[Total del Pedido]]</f>
        <v>75</v>
      </c>
      <c r="L684" s="8">
        <f>Tabla_cocina[[#This Row],[Ganancia Bruta]]-Tabla_cocina[[#This Row],[Costo]]</f>
        <v>30</v>
      </c>
      <c r="M684" s="8">
        <f>Tabla_cocina[[#This Row],[Costo Unitario]]*Tabla_cocina[[#This Row],[Cantidad Ordenada]]</f>
        <v>45</v>
      </c>
      <c r="N684" s="13">
        <f>(Tabla_cocina[[#This Row],[Ganancia Neta]]/Tabla_cocina[[#This Row],[Costo]])</f>
        <v>0.66666666666666663</v>
      </c>
    </row>
    <row r="685" spans="1:14" hidden="1" x14ac:dyDescent="0.3">
      <c r="A685" s="2">
        <v>267</v>
      </c>
      <c r="B685" s="2">
        <v>7</v>
      </c>
      <c r="C685" s="3" t="s">
        <v>18</v>
      </c>
      <c r="D685" s="3" t="s">
        <v>95</v>
      </c>
      <c r="E685" s="4">
        <v>19</v>
      </c>
      <c r="F685" s="4">
        <v>32</v>
      </c>
      <c r="G685" s="2">
        <v>1</v>
      </c>
      <c r="H685" s="2">
        <v>45</v>
      </c>
      <c r="I685" s="3" t="s">
        <v>8</v>
      </c>
      <c r="J685" s="8">
        <f>Tabla_cocina[[#This Row],[Precio Unitario]]*Tabla_cocina[[#This Row],[Cantidad Ordenada]]</f>
        <v>32</v>
      </c>
      <c r="K685" s="8">
        <f>Tabla_cocina[[#This Row],[Total del Pedido]]</f>
        <v>32</v>
      </c>
      <c r="L685" s="8">
        <f>Tabla_cocina[[#This Row],[Ganancia Bruta]]-Tabla_cocina[[#This Row],[Costo]]</f>
        <v>13</v>
      </c>
      <c r="M685" s="8">
        <f>Tabla_cocina[[#This Row],[Costo Unitario]]*Tabla_cocina[[#This Row],[Cantidad Ordenada]]</f>
        <v>19</v>
      </c>
      <c r="N685" s="13">
        <f>(Tabla_cocina[[#This Row],[Ganancia Neta]]/Tabla_cocina[[#This Row],[Costo]])</f>
        <v>0.68421052631578949</v>
      </c>
    </row>
    <row r="686" spans="1:14" hidden="1" x14ac:dyDescent="0.3">
      <c r="A686" s="2">
        <v>267</v>
      </c>
      <c r="B686" s="2">
        <v>7</v>
      </c>
      <c r="C686" s="3" t="s">
        <v>15</v>
      </c>
      <c r="D686" s="3" t="s">
        <v>92</v>
      </c>
      <c r="E686" s="4">
        <v>16</v>
      </c>
      <c r="F686" s="4">
        <v>28</v>
      </c>
      <c r="G686" s="2">
        <v>2</v>
      </c>
      <c r="H686" s="2">
        <v>23</v>
      </c>
      <c r="I686" s="3" t="s">
        <v>6</v>
      </c>
      <c r="J686" s="8">
        <f>Tabla_cocina[[#This Row],[Precio Unitario]]*Tabla_cocina[[#This Row],[Cantidad Ordenada]]</f>
        <v>56</v>
      </c>
      <c r="K686" s="8">
        <f>Tabla_cocina[[#This Row],[Total del Pedido]]</f>
        <v>56</v>
      </c>
      <c r="L686" s="8">
        <f>Tabla_cocina[[#This Row],[Ganancia Bruta]]-Tabla_cocina[[#This Row],[Costo]]</f>
        <v>24</v>
      </c>
      <c r="M686" s="8">
        <f>Tabla_cocina[[#This Row],[Costo Unitario]]*Tabla_cocina[[#This Row],[Cantidad Ordenada]]</f>
        <v>32</v>
      </c>
      <c r="N686" s="13">
        <f>(Tabla_cocina[[#This Row],[Ganancia Neta]]/Tabla_cocina[[#This Row],[Costo]])</f>
        <v>0.75</v>
      </c>
    </row>
    <row r="687" spans="1:14" hidden="1" x14ac:dyDescent="0.3">
      <c r="A687" s="2">
        <v>267</v>
      </c>
      <c r="B687" s="2">
        <v>7</v>
      </c>
      <c r="C687" s="3" t="s">
        <v>7</v>
      </c>
      <c r="D687" s="3" t="s">
        <v>85</v>
      </c>
      <c r="E687" s="4">
        <v>18</v>
      </c>
      <c r="F687" s="4">
        <v>30</v>
      </c>
      <c r="G687" s="2">
        <v>1</v>
      </c>
      <c r="H687" s="2">
        <v>28</v>
      </c>
      <c r="I687" s="3" t="s">
        <v>8</v>
      </c>
      <c r="J687" s="8">
        <f>Tabla_cocina[[#This Row],[Precio Unitario]]*Tabla_cocina[[#This Row],[Cantidad Ordenada]]</f>
        <v>30</v>
      </c>
      <c r="K687" s="8">
        <f>Tabla_cocina[[#This Row],[Total del Pedido]]</f>
        <v>30</v>
      </c>
      <c r="L687" s="8">
        <f>Tabla_cocina[[#This Row],[Ganancia Bruta]]-Tabla_cocina[[#This Row],[Costo]]</f>
        <v>12</v>
      </c>
      <c r="M687" s="8">
        <f>Tabla_cocina[[#This Row],[Costo Unitario]]*Tabla_cocina[[#This Row],[Cantidad Ordenada]]</f>
        <v>18</v>
      </c>
      <c r="N687" s="13">
        <f>(Tabla_cocina[[#This Row],[Ganancia Neta]]/Tabla_cocina[[#This Row],[Costo]])</f>
        <v>0.66666666666666663</v>
      </c>
    </row>
    <row r="688" spans="1:14" hidden="1" x14ac:dyDescent="0.3">
      <c r="A688" s="2">
        <v>268</v>
      </c>
      <c r="B688" s="2">
        <v>14</v>
      </c>
      <c r="C688" s="3" t="s">
        <v>5</v>
      </c>
      <c r="D688" s="3" t="s">
        <v>84</v>
      </c>
      <c r="E688" s="4">
        <v>14</v>
      </c>
      <c r="F688" s="4">
        <v>24</v>
      </c>
      <c r="G688" s="2">
        <v>1</v>
      </c>
      <c r="H688" s="2">
        <v>39</v>
      </c>
      <c r="I688" s="3" t="s">
        <v>8</v>
      </c>
      <c r="J688" s="8">
        <f>Tabla_cocina[[#This Row],[Precio Unitario]]*Tabla_cocina[[#This Row],[Cantidad Ordenada]]</f>
        <v>24</v>
      </c>
      <c r="K688" s="8">
        <f>Tabla_cocina[[#This Row],[Total del Pedido]]</f>
        <v>24</v>
      </c>
      <c r="L688" s="8">
        <f>Tabla_cocina[[#This Row],[Ganancia Bruta]]-Tabla_cocina[[#This Row],[Costo]]</f>
        <v>10</v>
      </c>
      <c r="M688" s="8">
        <f>Tabla_cocina[[#This Row],[Costo Unitario]]*Tabla_cocina[[#This Row],[Cantidad Ordenada]]</f>
        <v>14</v>
      </c>
      <c r="N688" s="13">
        <f>(Tabla_cocina[[#This Row],[Ganancia Neta]]/Tabla_cocina[[#This Row],[Costo]])</f>
        <v>0.7142857142857143</v>
      </c>
    </row>
    <row r="689" spans="1:14" hidden="1" x14ac:dyDescent="0.3">
      <c r="A689" s="2">
        <v>268</v>
      </c>
      <c r="B689" s="2">
        <v>14</v>
      </c>
      <c r="C689" s="3" t="s">
        <v>19</v>
      </c>
      <c r="D689" s="3" t="s">
        <v>96</v>
      </c>
      <c r="E689" s="4">
        <v>13</v>
      </c>
      <c r="F689" s="4">
        <v>22</v>
      </c>
      <c r="G689" s="2">
        <v>2</v>
      </c>
      <c r="H689" s="2">
        <v>44</v>
      </c>
      <c r="I689" s="3" t="s">
        <v>8</v>
      </c>
      <c r="J689" s="8">
        <f>Tabla_cocina[[#This Row],[Precio Unitario]]*Tabla_cocina[[#This Row],[Cantidad Ordenada]]</f>
        <v>44</v>
      </c>
      <c r="K689" s="8">
        <f>Tabla_cocina[[#This Row],[Total del Pedido]]</f>
        <v>44</v>
      </c>
      <c r="L689" s="8">
        <f>Tabla_cocina[[#This Row],[Ganancia Bruta]]-Tabla_cocina[[#This Row],[Costo]]</f>
        <v>18</v>
      </c>
      <c r="M689" s="8">
        <f>Tabla_cocina[[#This Row],[Costo Unitario]]*Tabla_cocina[[#This Row],[Cantidad Ordenada]]</f>
        <v>26</v>
      </c>
      <c r="N689" s="13">
        <f>(Tabla_cocina[[#This Row],[Ganancia Neta]]/Tabla_cocina[[#This Row],[Costo]])</f>
        <v>0.69230769230769229</v>
      </c>
    </row>
    <row r="690" spans="1:14" hidden="1" x14ac:dyDescent="0.3">
      <c r="A690" s="2">
        <v>269</v>
      </c>
      <c r="B690" s="2">
        <v>11</v>
      </c>
      <c r="C690" s="3" t="s">
        <v>12</v>
      </c>
      <c r="D690" s="3" t="s">
        <v>89</v>
      </c>
      <c r="E690" s="4">
        <v>22</v>
      </c>
      <c r="F690" s="4">
        <v>36</v>
      </c>
      <c r="G690" s="2">
        <v>3</v>
      </c>
      <c r="H690" s="2">
        <v>13</v>
      </c>
      <c r="I690" s="3" t="s">
        <v>6</v>
      </c>
      <c r="J690" s="8">
        <f>Tabla_cocina[[#This Row],[Precio Unitario]]*Tabla_cocina[[#This Row],[Cantidad Ordenada]]</f>
        <v>108</v>
      </c>
      <c r="K690" s="8">
        <f>Tabla_cocina[[#This Row],[Total del Pedido]]</f>
        <v>108</v>
      </c>
      <c r="L690" s="8">
        <f>Tabla_cocina[[#This Row],[Ganancia Bruta]]-Tabla_cocina[[#This Row],[Costo]]</f>
        <v>42</v>
      </c>
      <c r="M690" s="8">
        <f>Tabla_cocina[[#This Row],[Costo Unitario]]*Tabla_cocina[[#This Row],[Cantidad Ordenada]]</f>
        <v>66</v>
      </c>
      <c r="N690" s="13">
        <f>(Tabla_cocina[[#This Row],[Ganancia Neta]]/Tabla_cocina[[#This Row],[Costo]])</f>
        <v>0.63636363636363635</v>
      </c>
    </row>
    <row r="691" spans="1:14" hidden="1" x14ac:dyDescent="0.3">
      <c r="A691" s="2">
        <v>269</v>
      </c>
      <c r="B691" s="2">
        <v>11</v>
      </c>
      <c r="C691" s="3" t="s">
        <v>11</v>
      </c>
      <c r="D691" s="3" t="s">
        <v>88</v>
      </c>
      <c r="E691" s="4">
        <v>25</v>
      </c>
      <c r="F691" s="4">
        <v>40</v>
      </c>
      <c r="G691" s="2">
        <v>1</v>
      </c>
      <c r="H691" s="2">
        <v>58</v>
      </c>
      <c r="I691" s="3" t="s">
        <v>8</v>
      </c>
      <c r="J691" s="8">
        <f>Tabla_cocina[[#This Row],[Precio Unitario]]*Tabla_cocina[[#This Row],[Cantidad Ordenada]]</f>
        <v>40</v>
      </c>
      <c r="K691" s="8">
        <f>Tabla_cocina[[#This Row],[Total del Pedido]]</f>
        <v>40</v>
      </c>
      <c r="L691" s="8">
        <f>Tabla_cocina[[#This Row],[Ganancia Bruta]]-Tabla_cocina[[#This Row],[Costo]]</f>
        <v>15</v>
      </c>
      <c r="M691" s="8">
        <f>Tabla_cocina[[#This Row],[Costo Unitario]]*Tabla_cocina[[#This Row],[Cantidad Ordenada]]</f>
        <v>25</v>
      </c>
      <c r="N691" s="13">
        <f>(Tabla_cocina[[#This Row],[Ganancia Neta]]/Tabla_cocina[[#This Row],[Costo]])</f>
        <v>0.6</v>
      </c>
    </row>
    <row r="692" spans="1:14" hidden="1" x14ac:dyDescent="0.3">
      <c r="A692" s="2">
        <v>269</v>
      </c>
      <c r="B692" s="2">
        <v>11</v>
      </c>
      <c r="C692" s="3" t="s">
        <v>20</v>
      </c>
      <c r="D692" s="3" t="s">
        <v>97</v>
      </c>
      <c r="E692" s="4">
        <v>20</v>
      </c>
      <c r="F692" s="4">
        <v>34</v>
      </c>
      <c r="G692" s="2">
        <v>3</v>
      </c>
      <c r="H692" s="2">
        <v>30</v>
      </c>
      <c r="I692" s="3" t="s">
        <v>8</v>
      </c>
      <c r="J692" s="8">
        <f>Tabla_cocina[[#This Row],[Precio Unitario]]*Tabla_cocina[[#This Row],[Cantidad Ordenada]]</f>
        <v>102</v>
      </c>
      <c r="K692" s="8">
        <f>Tabla_cocina[[#This Row],[Total del Pedido]]</f>
        <v>102</v>
      </c>
      <c r="L692" s="8">
        <f>Tabla_cocina[[#This Row],[Ganancia Bruta]]-Tabla_cocina[[#This Row],[Costo]]</f>
        <v>42</v>
      </c>
      <c r="M692" s="8">
        <f>Tabla_cocina[[#This Row],[Costo Unitario]]*Tabla_cocina[[#This Row],[Cantidad Ordenada]]</f>
        <v>60</v>
      </c>
      <c r="N692" s="13">
        <f>(Tabla_cocina[[#This Row],[Ganancia Neta]]/Tabla_cocina[[#This Row],[Costo]])</f>
        <v>0.7</v>
      </c>
    </row>
    <row r="693" spans="1:14" hidden="1" x14ac:dyDescent="0.3">
      <c r="A693" s="2">
        <v>270</v>
      </c>
      <c r="B693" s="2">
        <v>10</v>
      </c>
      <c r="C693" s="3" t="s">
        <v>20</v>
      </c>
      <c r="D693" s="3" t="s">
        <v>97</v>
      </c>
      <c r="E693" s="4">
        <v>20</v>
      </c>
      <c r="F693" s="4">
        <v>34</v>
      </c>
      <c r="G693" s="2">
        <v>3</v>
      </c>
      <c r="H693" s="2">
        <v>26</v>
      </c>
      <c r="I693" s="3" t="s">
        <v>6</v>
      </c>
      <c r="J693" s="8">
        <f>Tabla_cocina[[#This Row],[Precio Unitario]]*Tabla_cocina[[#This Row],[Cantidad Ordenada]]</f>
        <v>102</v>
      </c>
      <c r="K693" s="8">
        <f>Tabla_cocina[[#This Row],[Total del Pedido]]</f>
        <v>102</v>
      </c>
      <c r="L693" s="8">
        <f>Tabla_cocina[[#This Row],[Ganancia Bruta]]-Tabla_cocina[[#This Row],[Costo]]</f>
        <v>42</v>
      </c>
      <c r="M693" s="8">
        <f>Tabla_cocina[[#This Row],[Costo Unitario]]*Tabla_cocina[[#This Row],[Cantidad Ordenada]]</f>
        <v>60</v>
      </c>
      <c r="N693" s="13">
        <f>(Tabla_cocina[[#This Row],[Ganancia Neta]]/Tabla_cocina[[#This Row],[Costo]])</f>
        <v>0.7</v>
      </c>
    </row>
    <row r="694" spans="1:14" hidden="1" x14ac:dyDescent="0.3">
      <c r="A694" s="2">
        <v>271</v>
      </c>
      <c r="B694" s="2">
        <v>3</v>
      </c>
      <c r="C694" s="3" t="s">
        <v>19</v>
      </c>
      <c r="D694" s="3" t="s">
        <v>96</v>
      </c>
      <c r="E694" s="4">
        <v>13</v>
      </c>
      <c r="F694" s="4">
        <v>22</v>
      </c>
      <c r="G694" s="2">
        <v>2</v>
      </c>
      <c r="H694" s="2">
        <v>55</v>
      </c>
      <c r="I694" s="3" t="s">
        <v>8</v>
      </c>
      <c r="J694" s="8">
        <f>Tabla_cocina[[#This Row],[Precio Unitario]]*Tabla_cocina[[#This Row],[Cantidad Ordenada]]</f>
        <v>44</v>
      </c>
      <c r="K694" s="8">
        <f>Tabla_cocina[[#This Row],[Total del Pedido]]</f>
        <v>44</v>
      </c>
      <c r="L694" s="8">
        <f>Tabla_cocina[[#This Row],[Ganancia Bruta]]-Tabla_cocina[[#This Row],[Costo]]</f>
        <v>18</v>
      </c>
      <c r="M694" s="8">
        <f>Tabla_cocina[[#This Row],[Costo Unitario]]*Tabla_cocina[[#This Row],[Cantidad Ordenada]]</f>
        <v>26</v>
      </c>
      <c r="N694" s="13">
        <f>(Tabla_cocina[[#This Row],[Ganancia Neta]]/Tabla_cocina[[#This Row],[Costo]])</f>
        <v>0.69230769230769229</v>
      </c>
    </row>
    <row r="695" spans="1:14" hidden="1" x14ac:dyDescent="0.3">
      <c r="A695" s="2">
        <v>272</v>
      </c>
      <c r="B695" s="2">
        <v>7</v>
      </c>
      <c r="C695" s="3" t="s">
        <v>5</v>
      </c>
      <c r="D695" s="3" t="s">
        <v>84</v>
      </c>
      <c r="E695" s="4">
        <v>14</v>
      </c>
      <c r="F695" s="4">
        <v>24</v>
      </c>
      <c r="G695" s="2">
        <v>2</v>
      </c>
      <c r="H695" s="2">
        <v>36</v>
      </c>
      <c r="I695" s="3" t="s">
        <v>6</v>
      </c>
      <c r="J695" s="8">
        <f>Tabla_cocina[[#This Row],[Precio Unitario]]*Tabla_cocina[[#This Row],[Cantidad Ordenada]]</f>
        <v>48</v>
      </c>
      <c r="K695" s="8">
        <f>Tabla_cocina[[#This Row],[Total del Pedido]]</f>
        <v>48</v>
      </c>
      <c r="L695" s="8">
        <f>Tabla_cocina[[#This Row],[Ganancia Bruta]]-Tabla_cocina[[#This Row],[Costo]]</f>
        <v>20</v>
      </c>
      <c r="M695" s="8">
        <f>Tabla_cocina[[#This Row],[Costo Unitario]]*Tabla_cocina[[#This Row],[Cantidad Ordenada]]</f>
        <v>28</v>
      </c>
      <c r="N695" s="13">
        <f>(Tabla_cocina[[#This Row],[Ganancia Neta]]/Tabla_cocina[[#This Row],[Costo]])</f>
        <v>0.7142857142857143</v>
      </c>
    </row>
    <row r="696" spans="1:14" hidden="1" x14ac:dyDescent="0.3">
      <c r="A696" s="2">
        <v>272</v>
      </c>
      <c r="B696" s="2">
        <v>7</v>
      </c>
      <c r="C696" s="3" t="s">
        <v>17</v>
      </c>
      <c r="D696" s="3" t="s">
        <v>94</v>
      </c>
      <c r="E696" s="4">
        <v>21</v>
      </c>
      <c r="F696" s="4">
        <v>35</v>
      </c>
      <c r="G696" s="2">
        <v>1</v>
      </c>
      <c r="H696" s="2">
        <v>47</v>
      </c>
      <c r="I696" s="3" t="s">
        <v>8</v>
      </c>
      <c r="J696" s="8">
        <f>Tabla_cocina[[#This Row],[Precio Unitario]]*Tabla_cocina[[#This Row],[Cantidad Ordenada]]</f>
        <v>35</v>
      </c>
      <c r="K696" s="8">
        <f>Tabla_cocina[[#This Row],[Total del Pedido]]</f>
        <v>35</v>
      </c>
      <c r="L696" s="8">
        <f>Tabla_cocina[[#This Row],[Ganancia Bruta]]-Tabla_cocina[[#This Row],[Costo]]</f>
        <v>14</v>
      </c>
      <c r="M696" s="8">
        <f>Tabla_cocina[[#This Row],[Costo Unitario]]*Tabla_cocina[[#This Row],[Cantidad Ordenada]]</f>
        <v>21</v>
      </c>
      <c r="N696" s="13">
        <f>(Tabla_cocina[[#This Row],[Ganancia Neta]]/Tabla_cocina[[#This Row],[Costo]])</f>
        <v>0.66666666666666663</v>
      </c>
    </row>
    <row r="697" spans="1:14" hidden="1" x14ac:dyDescent="0.3">
      <c r="A697" s="2">
        <v>273</v>
      </c>
      <c r="B697" s="2">
        <v>20</v>
      </c>
      <c r="C697" s="3" t="s">
        <v>18</v>
      </c>
      <c r="D697" s="3" t="s">
        <v>95</v>
      </c>
      <c r="E697" s="4">
        <v>19</v>
      </c>
      <c r="F697" s="4">
        <v>32</v>
      </c>
      <c r="G697" s="2">
        <v>1</v>
      </c>
      <c r="H697" s="2">
        <v>22</v>
      </c>
      <c r="I697" s="3" t="s">
        <v>8</v>
      </c>
      <c r="J697" s="8">
        <f>Tabla_cocina[[#This Row],[Precio Unitario]]*Tabla_cocina[[#This Row],[Cantidad Ordenada]]</f>
        <v>32</v>
      </c>
      <c r="K697" s="8">
        <f>Tabla_cocina[[#This Row],[Total del Pedido]]</f>
        <v>32</v>
      </c>
      <c r="L697" s="8">
        <f>Tabla_cocina[[#This Row],[Ganancia Bruta]]-Tabla_cocina[[#This Row],[Costo]]</f>
        <v>13</v>
      </c>
      <c r="M697" s="8">
        <f>Tabla_cocina[[#This Row],[Costo Unitario]]*Tabla_cocina[[#This Row],[Cantidad Ordenada]]</f>
        <v>19</v>
      </c>
      <c r="N697" s="13">
        <f>(Tabla_cocina[[#This Row],[Ganancia Neta]]/Tabla_cocina[[#This Row],[Costo]])</f>
        <v>0.68421052631578949</v>
      </c>
    </row>
    <row r="698" spans="1:14" hidden="1" x14ac:dyDescent="0.3">
      <c r="A698" s="2">
        <v>273</v>
      </c>
      <c r="B698" s="2">
        <v>20</v>
      </c>
      <c r="C698" s="3" t="s">
        <v>19</v>
      </c>
      <c r="D698" s="3" t="s">
        <v>96</v>
      </c>
      <c r="E698" s="4">
        <v>13</v>
      </c>
      <c r="F698" s="4">
        <v>22</v>
      </c>
      <c r="G698" s="2">
        <v>3</v>
      </c>
      <c r="H698" s="2">
        <v>40</v>
      </c>
      <c r="I698" s="3" t="s">
        <v>6</v>
      </c>
      <c r="J698" s="8">
        <f>Tabla_cocina[[#This Row],[Precio Unitario]]*Tabla_cocina[[#This Row],[Cantidad Ordenada]]</f>
        <v>66</v>
      </c>
      <c r="K698" s="8">
        <f>Tabla_cocina[[#This Row],[Total del Pedido]]</f>
        <v>66</v>
      </c>
      <c r="L698" s="8">
        <f>Tabla_cocina[[#This Row],[Ganancia Bruta]]-Tabla_cocina[[#This Row],[Costo]]</f>
        <v>27</v>
      </c>
      <c r="M698" s="8">
        <f>Tabla_cocina[[#This Row],[Costo Unitario]]*Tabla_cocina[[#This Row],[Cantidad Ordenada]]</f>
        <v>39</v>
      </c>
      <c r="N698" s="13">
        <f>(Tabla_cocina[[#This Row],[Ganancia Neta]]/Tabla_cocina[[#This Row],[Costo]])</f>
        <v>0.69230769230769229</v>
      </c>
    </row>
    <row r="699" spans="1:14" hidden="1" x14ac:dyDescent="0.3">
      <c r="A699" s="2">
        <v>273</v>
      </c>
      <c r="B699" s="2">
        <v>20</v>
      </c>
      <c r="C699" s="3" t="s">
        <v>26</v>
      </c>
      <c r="D699" s="3" t="s">
        <v>103</v>
      </c>
      <c r="E699" s="4">
        <v>15</v>
      </c>
      <c r="F699" s="4">
        <v>25</v>
      </c>
      <c r="G699" s="2">
        <v>1</v>
      </c>
      <c r="H699" s="2">
        <v>5</v>
      </c>
      <c r="I699" s="3" t="s">
        <v>8</v>
      </c>
      <c r="J699" s="8">
        <f>Tabla_cocina[[#This Row],[Precio Unitario]]*Tabla_cocina[[#This Row],[Cantidad Ordenada]]</f>
        <v>25</v>
      </c>
      <c r="K699" s="8">
        <f>Tabla_cocina[[#This Row],[Total del Pedido]]</f>
        <v>25</v>
      </c>
      <c r="L699" s="8">
        <f>Tabla_cocina[[#This Row],[Ganancia Bruta]]-Tabla_cocina[[#This Row],[Costo]]</f>
        <v>10</v>
      </c>
      <c r="M699" s="8">
        <f>Tabla_cocina[[#This Row],[Costo Unitario]]*Tabla_cocina[[#This Row],[Cantidad Ordenada]]</f>
        <v>15</v>
      </c>
      <c r="N699" s="13">
        <f>(Tabla_cocina[[#This Row],[Ganancia Neta]]/Tabla_cocina[[#This Row],[Costo]])</f>
        <v>0.66666666666666663</v>
      </c>
    </row>
    <row r="700" spans="1:14" hidden="1" x14ac:dyDescent="0.3">
      <c r="A700" s="2">
        <v>274</v>
      </c>
      <c r="B700" s="2">
        <v>7</v>
      </c>
      <c r="C700" s="3" t="s">
        <v>25</v>
      </c>
      <c r="D700" s="3" t="s">
        <v>102</v>
      </c>
      <c r="E700" s="4">
        <v>15</v>
      </c>
      <c r="F700" s="4">
        <v>26</v>
      </c>
      <c r="G700" s="2">
        <v>3</v>
      </c>
      <c r="H700" s="2">
        <v>33</v>
      </c>
      <c r="I700" s="3" t="s">
        <v>6</v>
      </c>
      <c r="J700" s="8">
        <f>Tabla_cocina[[#This Row],[Precio Unitario]]*Tabla_cocina[[#This Row],[Cantidad Ordenada]]</f>
        <v>78</v>
      </c>
      <c r="K700" s="8">
        <f>Tabla_cocina[[#This Row],[Total del Pedido]]</f>
        <v>78</v>
      </c>
      <c r="L700" s="8">
        <f>Tabla_cocina[[#This Row],[Ganancia Bruta]]-Tabla_cocina[[#This Row],[Costo]]</f>
        <v>33</v>
      </c>
      <c r="M700" s="8">
        <f>Tabla_cocina[[#This Row],[Costo Unitario]]*Tabla_cocina[[#This Row],[Cantidad Ordenada]]</f>
        <v>45</v>
      </c>
      <c r="N700" s="13">
        <f>(Tabla_cocina[[#This Row],[Ganancia Neta]]/Tabla_cocina[[#This Row],[Costo]])</f>
        <v>0.73333333333333328</v>
      </c>
    </row>
    <row r="701" spans="1:14" hidden="1" x14ac:dyDescent="0.3">
      <c r="A701" s="2">
        <v>274</v>
      </c>
      <c r="B701" s="2">
        <v>7</v>
      </c>
      <c r="C701" s="3" t="s">
        <v>16</v>
      </c>
      <c r="D701" s="3" t="s">
        <v>93</v>
      </c>
      <c r="E701" s="4">
        <v>11</v>
      </c>
      <c r="F701" s="4">
        <v>19</v>
      </c>
      <c r="G701" s="2">
        <v>2</v>
      </c>
      <c r="H701" s="2">
        <v>42</v>
      </c>
      <c r="I701" s="3" t="s">
        <v>8</v>
      </c>
      <c r="J701" s="8">
        <f>Tabla_cocina[[#This Row],[Precio Unitario]]*Tabla_cocina[[#This Row],[Cantidad Ordenada]]</f>
        <v>38</v>
      </c>
      <c r="K701" s="8">
        <f>Tabla_cocina[[#This Row],[Total del Pedido]]</f>
        <v>38</v>
      </c>
      <c r="L701" s="8">
        <f>Tabla_cocina[[#This Row],[Ganancia Bruta]]-Tabla_cocina[[#This Row],[Costo]]</f>
        <v>16</v>
      </c>
      <c r="M701" s="8">
        <f>Tabla_cocina[[#This Row],[Costo Unitario]]*Tabla_cocina[[#This Row],[Cantidad Ordenada]]</f>
        <v>22</v>
      </c>
      <c r="N701" s="13">
        <f>(Tabla_cocina[[#This Row],[Ganancia Neta]]/Tabla_cocina[[#This Row],[Costo]])</f>
        <v>0.72727272727272729</v>
      </c>
    </row>
    <row r="702" spans="1:14" hidden="1" x14ac:dyDescent="0.3">
      <c r="A702" s="2">
        <v>275</v>
      </c>
      <c r="B702" s="2">
        <v>5</v>
      </c>
      <c r="C702" s="3" t="s">
        <v>14</v>
      </c>
      <c r="D702" s="3" t="s">
        <v>91</v>
      </c>
      <c r="E702" s="4">
        <v>20</v>
      </c>
      <c r="F702" s="4">
        <v>33</v>
      </c>
      <c r="G702" s="2">
        <v>1</v>
      </c>
      <c r="H702" s="2">
        <v>32</v>
      </c>
      <c r="I702" s="3" t="s">
        <v>8</v>
      </c>
      <c r="J702" s="8">
        <f>Tabla_cocina[[#This Row],[Precio Unitario]]*Tabla_cocina[[#This Row],[Cantidad Ordenada]]</f>
        <v>33</v>
      </c>
      <c r="K702" s="8">
        <f>Tabla_cocina[[#This Row],[Total del Pedido]]</f>
        <v>33</v>
      </c>
      <c r="L702" s="8">
        <f>Tabla_cocina[[#This Row],[Ganancia Bruta]]-Tabla_cocina[[#This Row],[Costo]]</f>
        <v>13</v>
      </c>
      <c r="M702" s="8">
        <f>Tabla_cocina[[#This Row],[Costo Unitario]]*Tabla_cocina[[#This Row],[Cantidad Ordenada]]</f>
        <v>20</v>
      </c>
      <c r="N702" s="13">
        <f>(Tabla_cocina[[#This Row],[Ganancia Neta]]/Tabla_cocina[[#This Row],[Costo]])</f>
        <v>0.65</v>
      </c>
    </row>
    <row r="703" spans="1:14" hidden="1" x14ac:dyDescent="0.3">
      <c r="A703" s="2">
        <v>275</v>
      </c>
      <c r="B703" s="2">
        <v>5</v>
      </c>
      <c r="C703" s="3" t="s">
        <v>9</v>
      </c>
      <c r="D703" s="3" t="s">
        <v>86</v>
      </c>
      <c r="E703" s="4">
        <v>19</v>
      </c>
      <c r="F703" s="4">
        <v>31</v>
      </c>
      <c r="G703" s="2">
        <v>2</v>
      </c>
      <c r="H703" s="2">
        <v>32</v>
      </c>
      <c r="I703" s="3" t="s">
        <v>6</v>
      </c>
      <c r="J703" s="8">
        <f>Tabla_cocina[[#This Row],[Precio Unitario]]*Tabla_cocina[[#This Row],[Cantidad Ordenada]]</f>
        <v>62</v>
      </c>
      <c r="K703" s="8">
        <f>Tabla_cocina[[#This Row],[Total del Pedido]]</f>
        <v>62</v>
      </c>
      <c r="L703" s="8">
        <f>Tabla_cocina[[#This Row],[Ganancia Bruta]]-Tabla_cocina[[#This Row],[Costo]]</f>
        <v>24</v>
      </c>
      <c r="M703" s="8">
        <f>Tabla_cocina[[#This Row],[Costo Unitario]]*Tabla_cocina[[#This Row],[Cantidad Ordenada]]</f>
        <v>38</v>
      </c>
      <c r="N703" s="13">
        <f>(Tabla_cocina[[#This Row],[Ganancia Neta]]/Tabla_cocina[[#This Row],[Costo]])</f>
        <v>0.63157894736842102</v>
      </c>
    </row>
    <row r="704" spans="1:14" hidden="1" x14ac:dyDescent="0.3">
      <c r="A704" s="2">
        <v>275</v>
      </c>
      <c r="B704" s="2">
        <v>5</v>
      </c>
      <c r="C704" s="3" t="s">
        <v>25</v>
      </c>
      <c r="D704" s="3" t="s">
        <v>102</v>
      </c>
      <c r="E704" s="4">
        <v>15</v>
      </c>
      <c r="F704" s="4">
        <v>26</v>
      </c>
      <c r="G704" s="2">
        <v>1</v>
      </c>
      <c r="H704" s="2">
        <v>58</v>
      </c>
      <c r="I704" s="3" t="s">
        <v>6</v>
      </c>
      <c r="J704" s="8">
        <f>Tabla_cocina[[#This Row],[Precio Unitario]]*Tabla_cocina[[#This Row],[Cantidad Ordenada]]</f>
        <v>26</v>
      </c>
      <c r="K704" s="8">
        <f>Tabla_cocina[[#This Row],[Total del Pedido]]</f>
        <v>26</v>
      </c>
      <c r="L704" s="8">
        <f>Tabla_cocina[[#This Row],[Ganancia Bruta]]-Tabla_cocina[[#This Row],[Costo]]</f>
        <v>11</v>
      </c>
      <c r="M704" s="8">
        <f>Tabla_cocina[[#This Row],[Costo Unitario]]*Tabla_cocina[[#This Row],[Cantidad Ordenada]]</f>
        <v>15</v>
      </c>
      <c r="N704" s="13">
        <f>(Tabla_cocina[[#This Row],[Ganancia Neta]]/Tabla_cocina[[#This Row],[Costo]])</f>
        <v>0.73333333333333328</v>
      </c>
    </row>
    <row r="705" spans="1:14" hidden="1" x14ac:dyDescent="0.3">
      <c r="A705" s="2">
        <v>276</v>
      </c>
      <c r="B705" s="2">
        <v>15</v>
      </c>
      <c r="C705" s="3" t="s">
        <v>19</v>
      </c>
      <c r="D705" s="3" t="s">
        <v>96</v>
      </c>
      <c r="E705" s="4">
        <v>13</v>
      </c>
      <c r="F705" s="4">
        <v>22</v>
      </c>
      <c r="G705" s="2">
        <v>2</v>
      </c>
      <c r="H705" s="2">
        <v>49</v>
      </c>
      <c r="I705" s="3" t="s">
        <v>6</v>
      </c>
      <c r="J705" s="8">
        <f>Tabla_cocina[[#This Row],[Precio Unitario]]*Tabla_cocina[[#This Row],[Cantidad Ordenada]]</f>
        <v>44</v>
      </c>
      <c r="K705" s="8">
        <f>Tabla_cocina[[#This Row],[Total del Pedido]]</f>
        <v>44</v>
      </c>
      <c r="L705" s="8">
        <f>Tabla_cocina[[#This Row],[Ganancia Bruta]]-Tabla_cocina[[#This Row],[Costo]]</f>
        <v>18</v>
      </c>
      <c r="M705" s="8">
        <f>Tabla_cocina[[#This Row],[Costo Unitario]]*Tabla_cocina[[#This Row],[Cantidad Ordenada]]</f>
        <v>26</v>
      </c>
      <c r="N705" s="13">
        <f>(Tabla_cocina[[#This Row],[Ganancia Neta]]/Tabla_cocina[[#This Row],[Costo]])</f>
        <v>0.69230769230769229</v>
      </c>
    </row>
    <row r="706" spans="1:14" hidden="1" x14ac:dyDescent="0.3">
      <c r="A706" s="2">
        <v>276</v>
      </c>
      <c r="B706" s="2">
        <v>15</v>
      </c>
      <c r="C706" s="3" t="s">
        <v>25</v>
      </c>
      <c r="D706" s="3" t="s">
        <v>102</v>
      </c>
      <c r="E706" s="4">
        <v>15</v>
      </c>
      <c r="F706" s="4">
        <v>26</v>
      </c>
      <c r="G706" s="2">
        <v>1</v>
      </c>
      <c r="H706" s="2">
        <v>36</v>
      </c>
      <c r="I706" s="3" t="s">
        <v>8</v>
      </c>
      <c r="J706" s="8">
        <f>Tabla_cocina[[#This Row],[Precio Unitario]]*Tabla_cocina[[#This Row],[Cantidad Ordenada]]</f>
        <v>26</v>
      </c>
      <c r="K706" s="8">
        <f>Tabla_cocina[[#This Row],[Total del Pedido]]</f>
        <v>26</v>
      </c>
      <c r="L706" s="8">
        <f>Tabla_cocina[[#This Row],[Ganancia Bruta]]-Tabla_cocina[[#This Row],[Costo]]</f>
        <v>11</v>
      </c>
      <c r="M706" s="8">
        <f>Tabla_cocina[[#This Row],[Costo Unitario]]*Tabla_cocina[[#This Row],[Cantidad Ordenada]]</f>
        <v>15</v>
      </c>
      <c r="N706" s="13">
        <f>(Tabla_cocina[[#This Row],[Ganancia Neta]]/Tabla_cocina[[#This Row],[Costo]])</f>
        <v>0.73333333333333328</v>
      </c>
    </row>
    <row r="707" spans="1:14" hidden="1" x14ac:dyDescent="0.3">
      <c r="A707" s="2">
        <v>277</v>
      </c>
      <c r="B707" s="2">
        <v>4</v>
      </c>
      <c r="C707" s="3" t="s">
        <v>9</v>
      </c>
      <c r="D707" s="3" t="s">
        <v>86</v>
      </c>
      <c r="E707" s="4">
        <v>19</v>
      </c>
      <c r="F707" s="4">
        <v>31</v>
      </c>
      <c r="G707" s="2">
        <v>3</v>
      </c>
      <c r="H707" s="2">
        <v>29</v>
      </c>
      <c r="I707" s="3" t="s">
        <v>6</v>
      </c>
      <c r="J707" s="8">
        <f>Tabla_cocina[[#This Row],[Precio Unitario]]*Tabla_cocina[[#This Row],[Cantidad Ordenada]]</f>
        <v>93</v>
      </c>
      <c r="K707" s="8">
        <f>Tabla_cocina[[#This Row],[Total del Pedido]]</f>
        <v>93</v>
      </c>
      <c r="L707" s="8">
        <f>Tabla_cocina[[#This Row],[Ganancia Bruta]]-Tabla_cocina[[#This Row],[Costo]]</f>
        <v>36</v>
      </c>
      <c r="M707" s="8">
        <f>Tabla_cocina[[#This Row],[Costo Unitario]]*Tabla_cocina[[#This Row],[Cantidad Ordenada]]</f>
        <v>57</v>
      </c>
      <c r="N707" s="13">
        <f>(Tabla_cocina[[#This Row],[Ganancia Neta]]/Tabla_cocina[[#This Row],[Costo]])</f>
        <v>0.63157894736842102</v>
      </c>
    </row>
    <row r="708" spans="1:14" hidden="1" x14ac:dyDescent="0.3">
      <c r="A708" s="2">
        <v>278</v>
      </c>
      <c r="B708" s="2">
        <v>5</v>
      </c>
      <c r="C708" s="3" t="s">
        <v>9</v>
      </c>
      <c r="D708" s="3" t="s">
        <v>86</v>
      </c>
      <c r="E708" s="4">
        <v>19</v>
      </c>
      <c r="F708" s="4">
        <v>31</v>
      </c>
      <c r="G708" s="2">
        <v>3</v>
      </c>
      <c r="H708" s="2">
        <v>33</v>
      </c>
      <c r="I708" s="3" t="s">
        <v>6</v>
      </c>
      <c r="J708" s="8">
        <f>Tabla_cocina[[#This Row],[Precio Unitario]]*Tabla_cocina[[#This Row],[Cantidad Ordenada]]</f>
        <v>93</v>
      </c>
      <c r="K708" s="8">
        <f>Tabla_cocina[[#This Row],[Total del Pedido]]</f>
        <v>93</v>
      </c>
      <c r="L708" s="8">
        <f>Tabla_cocina[[#This Row],[Ganancia Bruta]]-Tabla_cocina[[#This Row],[Costo]]</f>
        <v>36</v>
      </c>
      <c r="M708" s="8">
        <f>Tabla_cocina[[#This Row],[Costo Unitario]]*Tabla_cocina[[#This Row],[Cantidad Ordenada]]</f>
        <v>57</v>
      </c>
      <c r="N708" s="13">
        <f>(Tabla_cocina[[#This Row],[Ganancia Neta]]/Tabla_cocina[[#This Row],[Costo]])</f>
        <v>0.63157894736842102</v>
      </c>
    </row>
    <row r="709" spans="1:14" hidden="1" x14ac:dyDescent="0.3">
      <c r="A709" s="2">
        <v>278</v>
      </c>
      <c r="B709" s="2">
        <v>5</v>
      </c>
      <c r="C709" s="3" t="s">
        <v>5</v>
      </c>
      <c r="D709" s="3" t="s">
        <v>84</v>
      </c>
      <c r="E709" s="4">
        <v>14</v>
      </c>
      <c r="F709" s="4">
        <v>24</v>
      </c>
      <c r="G709" s="2">
        <v>2</v>
      </c>
      <c r="H709" s="2">
        <v>28</v>
      </c>
      <c r="I709" s="3" t="s">
        <v>8</v>
      </c>
      <c r="J709" s="8">
        <f>Tabla_cocina[[#This Row],[Precio Unitario]]*Tabla_cocina[[#This Row],[Cantidad Ordenada]]</f>
        <v>48</v>
      </c>
      <c r="K709" s="8">
        <f>Tabla_cocina[[#This Row],[Total del Pedido]]</f>
        <v>48</v>
      </c>
      <c r="L709" s="8">
        <f>Tabla_cocina[[#This Row],[Ganancia Bruta]]-Tabla_cocina[[#This Row],[Costo]]</f>
        <v>20</v>
      </c>
      <c r="M709" s="8">
        <f>Tabla_cocina[[#This Row],[Costo Unitario]]*Tabla_cocina[[#This Row],[Cantidad Ordenada]]</f>
        <v>28</v>
      </c>
      <c r="N709" s="13">
        <f>(Tabla_cocina[[#This Row],[Ganancia Neta]]/Tabla_cocina[[#This Row],[Costo]])</f>
        <v>0.7142857142857143</v>
      </c>
    </row>
    <row r="710" spans="1:14" hidden="1" x14ac:dyDescent="0.3">
      <c r="A710" s="2">
        <v>279</v>
      </c>
      <c r="B710" s="2">
        <v>11</v>
      </c>
      <c r="C710" s="3" t="s">
        <v>11</v>
      </c>
      <c r="D710" s="3" t="s">
        <v>88</v>
      </c>
      <c r="E710" s="4">
        <v>25</v>
      </c>
      <c r="F710" s="4">
        <v>40</v>
      </c>
      <c r="G710" s="2">
        <v>3</v>
      </c>
      <c r="H710" s="2">
        <v>48</v>
      </c>
      <c r="I710" s="3" t="s">
        <v>8</v>
      </c>
      <c r="J710" s="8">
        <f>Tabla_cocina[[#This Row],[Precio Unitario]]*Tabla_cocina[[#This Row],[Cantidad Ordenada]]</f>
        <v>120</v>
      </c>
      <c r="K710" s="8">
        <f>Tabla_cocina[[#This Row],[Total del Pedido]]</f>
        <v>120</v>
      </c>
      <c r="L710" s="8">
        <f>Tabla_cocina[[#This Row],[Ganancia Bruta]]-Tabla_cocina[[#This Row],[Costo]]</f>
        <v>45</v>
      </c>
      <c r="M710" s="8">
        <f>Tabla_cocina[[#This Row],[Costo Unitario]]*Tabla_cocina[[#This Row],[Cantidad Ordenada]]</f>
        <v>75</v>
      </c>
      <c r="N710" s="13">
        <f>(Tabla_cocina[[#This Row],[Ganancia Neta]]/Tabla_cocina[[#This Row],[Costo]])</f>
        <v>0.6</v>
      </c>
    </row>
    <row r="711" spans="1:14" hidden="1" x14ac:dyDescent="0.3">
      <c r="A711" s="2">
        <v>279</v>
      </c>
      <c r="B711" s="2">
        <v>11</v>
      </c>
      <c r="C711" s="3" t="s">
        <v>17</v>
      </c>
      <c r="D711" s="3" t="s">
        <v>94</v>
      </c>
      <c r="E711" s="4">
        <v>21</v>
      </c>
      <c r="F711" s="4">
        <v>35</v>
      </c>
      <c r="G711" s="2">
        <v>1</v>
      </c>
      <c r="H711" s="2">
        <v>28</v>
      </c>
      <c r="I711" s="3" t="s">
        <v>6</v>
      </c>
      <c r="J711" s="8">
        <f>Tabla_cocina[[#This Row],[Precio Unitario]]*Tabla_cocina[[#This Row],[Cantidad Ordenada]]</f>
        <v>35</v>
      </c>
      <c r="K711" s="8">
        <f>Tabla_cocina[[#This Row],[Total del Pedido]]</f>
        <v>35</v>
      </c>
      <c r="L711" s="8">
        <f>Tabla_cocina[[#This Row],[Ganancia Bruta]]-Tabla_cocina[[#This Row],[Costo]]</f>
        <v>14</v>
      </c>
      <c r="M711" s="8">
        <f>Tabla_cocina[[#This Row],[Costo Unitario]]*Tabla_cocina[[#This Row],[Cantidad Ordenada]]</f>
        <v>21</v>
      </c>
      <c r="N711" s="13">
        <f>(Tabla_cocina[[#This Row],[Ganancia Neta]]/Tabla_cocina[[#This Row],[Costo]])</f>
        <v>0.66666666666666663</v>
      </c>
    </row>
    <row r="712" spans="1:14" hidden="1" x14ac:dyDescent="0.3">
      <c r="A712" s="2">
        <v>279</v>
      </c>
      <c r="B712" s="2">
        <v>11</v>
      </c>
      <c r="C712" s="3" t="s">
        <v>24</v>
      </c>
      <c r="D712" s="3" t="s">
        <v>101</v>
      </c>
      <c r="E712" s="4">
        <v>10</v>
      </c>
      <c r="F712" s="4">
        <v>18</v>
      </c>
      <c r="G712" s="2">
        <v>1</v>
      </c>
      <c r="H712" s="2">
        <v>58</v>
      </c>
      <c r="I712" s="3" t="s">
        <v>6</v>
      </c>
      <c r="J712" s="8">
        <f>Tabla_cocina[[#This Row],[Precio Unitario]]*Tabla_cocina[[#This Row],[Cantidad Ordenada]]</f>
        <v>18</v>
      </c>
      <c r="K712" s="8">
        <f>Tabla_cocina[[#This Row],[Total del Pedido]]</f>
        <v>18</v>
      </c>
      <c r="L712" s="8">
        <f>Tabla_cocina[[#This Row],[Ganancia Bruta]]-Tabla_cocina[[#This Row],[Costo]]</f>
        <v>8</v>
      </c>
      <c r="M712" s="8">
        <f>Tabla_cocina[[#This Row],[Costo Unitario]]*Tabla_cocina[[#This Row],[Cantidad Ordenada]]</f>
        <v>10</v>
      </c>
      <c r="N712" s="13">
        <f>(Tabla_cocina[[#This Row],[Ganancia Neta]]/Tabla_cocina[[#This Row],[Costo]])</f>
        <v>0.8</v>
      </c>
    </row>
    <row r="713" spans="1:14" hidden="1" x14ac:dyDescent="0.3">
      <c r="A713" s="2">
        <v>279</v>
      </c>
      <c r="B713" s="2">
        <v>11</v>
      </c>
      <c r="C713" s="3" t="s">
        <v>15</v>
      </c>
      <c r="D713" s="3" t="s">
        <v>92</v>
      </c>
      <c r="E713" s="4">
        <v>16</v>
      </c>
      <c r="F713" s="4">
        <v>28</v>
      </c>
      <c r="G713" s="2">
        <v>1</v>
      </c>
      <c r="H713" s="2">
        <v>8</v>
      </c>
      <c r="I713" s="3" t="s">
        <v>6</v>
      </c>
      <c r="J713" s="8">
        <f>Tabla_cocina[[#This Row],[Precio Unitario]]*Tabla_cocina[[#This Row],[Cantidad Ordenada]]</f>
        <v>28</v>
      </c>
      <c r="K713" s="8">
        <f>Tabla_cocina[[#This Row],[Total del Pedido]]</f>
        <v>28</v>
      </c>
      <c r="L713" s="8">
        <f>Tabla_cocina[[#This Row],[Ganancia Bruta]]-Tabla_cocina[[#This Row],[Costo]]</f>
        <v>12</v>
      </c>
      <c r="M713" s="8">
        <f>Tabla_cocina[[#This Row],[Costo Unitario]]*Tabla_cocina[[#This Row],[Cantidad Ordenada]]</f>
        <v>16</v>
      </c>
      <c r="N713" s="13">
        <f>(Tabla_cocina[[#This Row],[Ganancia Neta]]/Tabla_cocina[[#This Row],[Costo]])</f>
        <v>0.75</v>
      </c>
    </row>
    <row r="714" spans="1:14" hidden="1" x14ac:dyDescent="0.3">
      <c r="A714" s="2">
        <v>280</v>
      </c>
      <c r="B714" s="2">
        <v>14</v>
      </c>
      <c r="C714" s="3" t="s">
        <v>5</v>
      </c>
      <c r="D714" s="3" t="s">
        <v>84</v>
      </c>
      <c r="E714" s="4">
        <v>14</v>
      </c>
      <c r="F714" s="4">
        <v>24</v>
      </c>
      <c r="G714" s="2">
        <v>2</v>
      </c>
      <c r="H714" s="2">
        <v>52</v>
      </c>
      <c r="I714" s="3" t="s">
        <v>6</v>
      </c>
      <c r="J714" s="8">
        <f>Tabla_cocina[[#This Row],[Precio Unitario]]*Tabla_cocina[[#This Row],[Cantidad Ordenada]]</f>
        <v>48</v>
      </c>
      <c r="K714" s="8">
        <f>Tabla_cocina[[#This Row],[Total del Pedido]]</f>
        <v>48</v>
      </c>
      <c r="L714" s="8">
        <f>Tabla_cocina[[#This Row],[Ganancia Bruta]]-Tabla_cocina[[#This Row],[Costo]]</f>
        <v>20</v>
      </c>
      <c r="M714" s="8">
        <f>Tabla_cocina[[#This Row],[Costo Unitario]]*Tabla_cocina[[#This Row],[Cantidad Ordenada]]</f>
        <v>28</v>
      </c>
      <c r="N714" s="13">
        <f>(Tabla_cocina[[#This Row],[Ganancia Neta]]/Tabla_cocina[[#This Row],[Costo]])</f>
        <v>0.7142857142857143</v>
      </c>
    </row>
    <row r="715" spans="1:14" hidden="1" x14ac:dyDescent="0.3">
      <c r="A715" s="2">
        <v>280</v>
      </c>
      <c r="B715" s="2">
        <v>14</v>
      </c>
      <c r="C715" s="3" t="s">
        <v>22</v>
      </c>
      <c r="D715" s="3" t="s">
        <v>99</v>
      </c>
      <c r="E715" s="4">
        <v>14</v>
      </c>
      <c r="F715" s="4">
        <v>23</v>
      </c>
      <c r="G715" s="2">
        <v>3</v>
      </c>
      <c r="H715" s="2">
        <v>34</v>
      </c>
      <c r="I715" s="3" t="s">
        <v>6</v>
      </c>
      <c r="J715" s="8">
        <f>Tabla_cocina[[#This Row],[Precio Unitario]]*Tabla_cocina[[#This Row],[Cantidad Ordenada]]</f>
        <v>69</v>
      </c>
      <c r="K715" s="8">
        <f>Tabla_cocina[[#This Row],[Total del Pedido]]</f>
        <v>69</v>
      </c>
      <c r="L715" s="8">
        <f>Tabla_cocina[[#This Row],[Ganancia Bruta]]-Tabla_cocina[[#This Row],[Costo]]</f>
        <v>27</v>
      </c>
      <c r="M715" s="8">
        <f>Tabla_cocina[[#This Row],[Costo Unitario]]*Tabla_cocina[[#This Row],[Cantidad Ordenada]]</f>
        <v>42</v>
      </c>
      <c r="N715" s="13">
        <f>(Tabla_cocina[[#This Row],[Ganancia Neta]]/Tabla_cocina[[#This Row],[Costo]])</f>
        <v>0.6428571428571429</v>
      </c>
    </row>
    <row r="716" spans="1:14" hidden="1" x14ac:dyDescent="0.3">
      <c r="A716" s="2">
        <v>281</v>
      </c>
      <c r="B716" s="2">
        <v>18</v>
      </c>
      <c r="C716" s="3" t="s">
        <v>14</v>
      </c>
      <c r="D716" s="3" t="s">
        <v>91</v>
      </c>
      <c r="E716" s="4">
        <v>20</v>
      </c>
      <c r="F716" s="4">
        <v>33</v>
      </c>
      <c r="G716" s="2">
        <v>2</v>
      </c>
      <c r="H716" s="2">
        <v>9</v>
      </c>
      <c r="I716" s="3" t="s">
        <v>8</v>
      </c>
      <c r="J716" s="8">
        <f>Tabla_cocina[[#This Row],[Precio Unitario]]*Tabla_cocina[[#This Row],[Cantidad Ordenada]]</f>
        <v>66</v>
      </c>
      <c r="K716" s="8">
        <f>Tabla_cocina[[#This Row],[Total del Pedido]]</f>
        <v>66</v>
      </c>
      <c r="L716" s="8">
        <f>Tabla_cocina[[#This Row],[Ganancia Bruta]]-Tabla_cocina[[#This Row],[Costo]]</f>
        <v>26</v>
      </c>
      <c r="M716" s="8">
        <f>Tabla_cocina[[#This Row],[Costo Unitario]]*Tabla_cocina[[#This Row],[Cantidad Ordenada]]</f>
        <v>40</v>
      </c>
      <c r="N716" s="13">
        <f>(Tabla_cocina[[#This Row],[Ganancia Neta]]/Tabla_cocina[[#This Row],[Costo]])</f>
        <v>0.65</v>
      </c>
    </row>
    <row r="717" spans="1:14" hidden="1" x14ac:dyDescent="0.3">
      <c r="A717" s="2">
        <v>282</v>
      </c>
      <c r="B717" s="2">
        <v>6</v>
      </c>
      <c r="C717" s="3" t="s">
        <v>24</v>
      </c>
      <c r="D717" s="3" t="s">
        <v>101</v>
      </c>
      <c r="E717" s="4">
        <v>10</v>
      </c>
      <c r="F717" s="4">
        <v>18</v>
      </c>
      <c r="G717" s="2">
        <v>3</v>
      </c>
      <c r="H717" s="2">
        <v>57</v>
      </c>
      <c r="I717" s="3" t="s">
        <v>8</v>
      </c>
      <c r="J717" s="8">
        <f>Tabla_cocina[[#This Row],[Precio Unitario]]*Tabla_cocina[[#This Row],[Cantidad Ordenada]]</f>
        <v>54</v>
      </c>
      <c r="K717" s="8">
        <f>Tabla_cocina[[#This Row],[Total del Pedido]]</f>
        <v>54</v>
      </c>
      <c r="L717" s="8">
        <f>Tabla_cocina[[#This Row],[Ganancia Bruta]]-Tabla_cocina[[#This Row],[Costo]]</f>
        <v>24</v>
      </c>
      <c r="M717" s="8">
        <f>Tabla_cocina[[#This Row],[Costo Unitario]]*Tabla_cocina[[#This Row],[Cantidad Ordenada]]</f>
        <v>30</v>
      </c>
      <c r="N717" s="13">
        <f>(Tabla_cocina[[#This Row],[Ganancia Neta]]/Tabla_cocina[[#This Row],[Costo]])</f>
        <v>0.8</v>
      </c>
    </row>
    <row r="718" spans="1:14" hidden="1" x14ac:dyDescent="0.3">
      <c r="A718" s="2">
        <v>282</v>
      </c>
      <c r="B718" s="2">
        <v>6</v>
      </c>
      <c r="C718" s="3" t="s">
        <v>21</v>
      </c>
      <c r="D718" s="3" t="s">
        <v>98</v>
      </c>
      <c r="E718" s="4">
        <v>12</v>
      </c>
      <c r="F718" s="4">
        <v>20</v>
      </c>
      <c r="G718" s="2">
        <v>1</v>
      </c>
      <c r="H718" s="2">
        <v>57</v>
      </c>
      <c r="I718" s="3" t="s">
        <v>8</v>
      </c>
      <c r="J718" s="8">
        <f>Tabla_cocina[[#This Row],[Precio Unitario]]*Tabla_cocina[[#This Row],[Cantidad Ordenada]]</f>
        <v>20</v>
      </c>
      <c r="K718" s="8">
        <f>Tabla_cocina[[#This Row],[Total del Pedido]]</f>
        <v>20</v>
      </c>
      <c r="L718" s="8">
        <f>Tabla_cocina[[#This Row],[Ganancia Bruta]]-Tabla_cocina[[#This Row],[Costo]]</f>
        <v>8</v>
      </c>
      <c r="M718" s="8">
        <f>Tabla_cocina[[#This Row],[Costo Unitario]]*Tabla_cocina[[#This Row],[Cantidad Ordenada]]</f>
        <v>12</v>
      </c>
      <c r="N718" s="13">
        <f>(Tabla_cocina[[#This Row],[Ganancia Neta]]/Tabla_cocina[[#This Row],[Costo]])</f>
        <v>0.66666666666666663</v>
      </c>
    </row>
    <row r="719" spans="1:14" hidden="1" x14ac:dyDescent="0.3">
      <c r="A719" s="2">
        <v>283</v>
      </c>
      <c r="B719" s="2">
        <v>19</v>
      </c>
      <c r="C719" s="3" t="s">
        <v>25</v>
      </c>
      <c r="D719" s="3" t="s">
        <v>102</v>
      </c>
      <c r="E719" s="4">
        <v>15</v>
      </c>
      <c r="F719" s="4">
        <v>26</v>
      </c>
      <c r="G719" s="2">
        <v>3</v>
      </c>
      <c r="H719" s="2">
        <v>6</v>
      </c>
      <c r="I719" s="3" t="s">
        <v>6</v>
      </c>
      <c r="J719" s="8">
        <f>Tabla_cocina[[#This Row],[Precio Unitario]]*Tabla_cocina[[#This Row],[Cantidad Ordenada]]</f>
        <v>78</v>
      </c>
      <c r="K719" s="8">
        <f>Tabla_cocina[[#This Row],[Total del Pedido]]</f>
        <v>78</v>
      </c>
      <c r="L719" s="8">
        <f>Tabla_cocina[[#This Row],[Ganancia Bruta]]-Tabla_cocina[[#This Row],[Costo]]</f>
        <v>33</v>
      </c>
      <c r="M719" s="8">
        <f>Tabla_cocina[[#This Row],[Costo Unitario]]*Tabla_cocina[[#This Row],[Cantidad Ordenada]]</f>
        <v>45</v>
      </c>
      <c r="N719" s="13">
        <f>(Tabla_cocina[[#This Row],[Ganancia Neta]]/Tabla_cocina[[#This Row],[Costo]])</f>
        <v>0.73333333333333328</v>
      </c>
    </row>
    <row r="720" spans="1:14" hidden="1" x14ac:dyDescent="0.3">
      <c r="A720" s="2">
        <v>284</v>
      </c>
      <c r="B720" s="2">
        <v>11</v>
      </c>
      <c r="C720" s="3" t="s">
        <v>21</v>
      </c>
      <c r="D720" s="3" t="s">
        <v>98</v>
      </c>
      <c r="E720" s="4">
        <v>12</v>
      </c>
      <c r="F720" s="4">
        <v>20</v>
      </c>
      <c r="G720" s="2">
        <v>3</v>
      </c>
      <c r="H720" s="2">
        <v>45</v>
      </c>
      <c r="I720" s="3" t="s">
        <v>6</v>
      </c>
      <c r="J720" s="8">
        <f>Tabla_cocina[[#This Row],[Precio Unitario]]*Tabla_cocina[[#This Row],[Cantidad Ordenada]]</f>
        <v>60</v>
      </c>
      <c r="K720" s="8">
        <f>Tabla_cocina[[#This Row],[Total del Pedido]]</f>
        <v>60</v>
      </c>
      <c r="L720" s="8">
        <f>Tabla_cocina[[#This Row],[Ganancia Bruta]]-Tabla_cocina[[#This Row],[Costo]]</f>
        <v>24</v>
      </c>
      <c r="M720" s="8">
        <f>Tabla_cocina[[#This Row],[Costo Unitario]]*Tabla_cocina[[#This Row],[Cantidad Ordenada]]</f>
        <v>36</v>
      </c>
      <c r="N720" s="13">
        <f>(Tabla_cocina[[#This Row],[Ganancia Neta]]/Tabla_cocina[[#This Row],[Costo]])</f>
        <v>0.66666666666666663</v>
      </c>
    </row>
    <row r="721" spans="1:14" hidden="1" x14ac:dyDescent="0.3">
      <c r="A721" s="2">
        <v>284</v>
      </c>
      <c r="B721" s="2">
        <v>11</v>
      </c>
      <c r="C721" s="3" t="s">
        <v>10</v>
      </c>
      <c r="D721" s="3" t="s">
        <v>87</v>
      </c>
      <c r="E721" s="4">
        <v>16</v>
      </c>
      <c r="F721" s="4">
        <v>27</v>
      </c>
      <c r="G721" s="2">
        <v>1</v>
      </c>
      <c r="H721" s="2">
        <v>59</v>
      </c>
      <c r="I721" s="3" t="s">
        <v>6</v>
      </c>
      <c r="J721" s="8">
        <f>Tabla_cocina[[#This Row],[Precio Unitario]]*Tabla_cocina[[#This Row],[Cantidad Ordenada]]</f>
        <v>27</v>
      </c>
      <c r="K721" s="8">
        <f>Tabla_cocina[[#This Row],[Total del Pedido]]</f>
        <v>27</v>
      </c>
      <c r="L721" s="8">
        <f>Tabla_cocina[[#This Row],[Ganancia Bruta]]-Tabla_cocina[[#This Row],[Costo]]</f>
        <v>11</v>
      </c>
      <c r="M721" s="8">
        <f>Tabla_cocina[[#This Row],[Costo Unitario]]*Tabla_cocina[[#This Row],[Cantidad Ordenada]]</f>
        <v>16</v>
      </c>
      <c r="N721" s="13">
        <f>(Tabla_cocina[[#This Row],[Ganancia Neta]]/Tabla_cocina[[#This Row],[Costo]])</f>
        <v>0.6875</v>
      </c>
    </row>
    <row r="722" spans="1:14" hidden="1" x14ac:dyDescent="0.3">
      <c r="A722" s="2">
        <v>284</v>
      </c>
      <c r="B722" s="2">
        <v>11</v>
      </c>
      <c r="C722" s="3" t="s">
        <v>16</v>
      </c>
      <c r="D722" s="3" t="s">
        <v>93</v>
      </c>
      <c r="E722" s="4">
        <v>11</v>
      </c>
      <c r="F722" s="4">
        <v>19</v>
      </c>
      <c r="G722" s="2">
        <v>2</v>
      </c>
      <c r="H722" s="2">
        <v>41</v>
      </c>
      <c r="I722" s="3" t="s">
        <v>6</v>
      </c>
      <c r="J722" s="8">
        <f>Tabla_cocina[[#This Row],[Precio Unitario]]*Tabla_cocina[[#This Row],[Cantidad Ordenada]]</f>
        <v>38</v>
      </c>
      <c r="K722" s="8">
        <f>Tabla_cocina[[#This Row],[Total del Pedido]]</f>
        <v>38</v>
      </c>
      <c r="L722" s="8">
        <f>Tabla_cocina[[#This Row],[Ganancia Bruta]]-Tabla_cocina[[#This Row],[Costo]]</f>
        <v>16</v>
      </c>
      <c r="M722" s="8">
        <f>Tabla_cocina[[#This Row],[Costo Unitario]]*Tabla_cocina[[#This Row],[Cantidad Ordenada]]</f>
        <v>22</v>
      </c>
      <c r="N722" s="13">
        <f>(Tabla_cocina[[#This Row],[Ganancia Neta]]/Tabla_cocina[[#This Row],[Costo]])</f>
        <v>0.72727272727272729</v>
      </c>
    </row>
    <row r="723" spans="1:14" hidden="1" x14ac:dyDescent="0.3">
      <c r="A723" s="2">
        <v>284</v>
      </c>
      <c r="B723" s="2">
        <v>11</v>
      </c>
      <c r="C723" s="3" t="s">
        <v>14</v>
      </c>
      <c r="D723" s="3" t="s">
        <v>91</v>
      </c>
      <c r="E723" s="4">
        <v>20</v>
      </c>
      <c r="F723" s="4">
        <v>33</v>
      </c>
      <c r="G723" s="2">
        <v>1</v>
      </c>
      <c r="H723" s="2">
        <v>50</v>
      </c>
      <c r="I723" s="3" t="s">
        <v>8</v>
      </c>
      <c r="J723" s="8">
        <f>Tabla_cocina[[#This Row],[Precio Unitario]]*Tabla_cocina[[#This Row],[Cantidad Ordenada]]</f>
        <v>33</v>
      </c>
      <c r="K723" s="8">
        <f>Tabla_cocina[[#This Row],[Total del Pedido]]</f>
        <v>33</v>
      </c>
      <c r="L723" s="8">
        <f>Tabla_cocina[[#This Row],[Ganancia Bruta]]-Tabla_cocina[[#This Row],[Costo]]</f>
        <v>13</v>
      </c>
      <c r="M723" s="8">
        <f>Tabla_cocina[[#This Row],[Costo Unitario]]*Tabla_cocina[[#This Row],[Cantidad Ordenada]]</f>
        <v>20</v>
      </c>
      <c r="N723" s="13">
        <f>(Tabla_cocina[[#This Row],[Ganancia Neta]]/Tabla_cocina[[#This Row],[Costo]])</f>
        <v>0.65</v>
      </c>
    </row>
    <row r="724" spans="1:14" hidden="1" x14ac:dyDescent="0.3">
      <c r="A724" s="2">
        <v>285</v>
      </c>
      <c r="B724" s="2">
        <v>18</v>
      </c>
      <c r="C724" s="3" t="s">
        <v>23</v>
      </c>
      <c r="D724" s="3" t="s">
        <v>100</v>
      </c>
      <c r="E724" s="4">
        <v>13</v>
      </c>
      <c r="F724" s="4">
        <v>21</v>
      </c>
      <c r="G724" s="2">
        <v>2</v>
      </c>
      <c r="H724" s="2">
        <v>12</v>
      </c>
      <c r="I724" s="3" t="s">
        <v>8</v>
      </c>
      <c r="J724" s="8">
        <f>Tabla_cocina[[#This Row],[Precio Unitario]]*Tabla_cocina[[#This Row],[Cantidad Ordenada]]</f>
        <v>42</v>
      </c>
      <c r="K724" s="8">
        <f>Tabla_cocina[[#This Row],[Total del Pedido]]</f>
        <v>42</v>
      </c>
      <c r="L724" s="8">
        <f>Tabla_cocina[[#This Row],[Ganancia Bruta]]-Tabla_cocina[[#This Row],[Costo]]</f>
        <v>16</v>
      </c>
      <c r="M724" s="8">
        <f>Tabla_cocina[[#This Row],[Costo Unitario]]*Tabla_cocina[[#This Row],[Cantidad Ordenada]]</f>
        <v>26</v>
      </c>
      <c r="N724" s="13">
        <f>(Tabla_cocina[[#This Row],[Ganancia Neta]]/Tabla_cocina[[#This Row],[Costo]])</f>
        <v>0.61538461538461542</v>
      </c>
    </row>
    <row r="725" spans="1:14" hidden="1" x14ac:dyDescent="0.3">
      <c r="A725" s="2">
        <v>286</v>
      </c>
      <c r="B725" s="2">
        <v>15</v>
      </c>
      <c r="C725" s="3" t="s">
        <v>20</v>
      </c>
      <c r="D725" s="3" t="s">
        <v>97</v>
      </c>
      <c r="E725" s="4">
        <v>20</v>
      </c>
      <c r="F725" s="4">
        <v>34</v>
      </c>
      <c r="G725" s="2">
        <v>2</v>
      </c>
      <c r="H725" s="2">
        <v>25</v>
      </c>
      <c r="I725" s="3" t="s">
        <v>6</v>
      </c>
      <c r="J725" s="8">
        <f>Tabla_cocina[[#This Row],[Precio Unitario]]*Tabla_cocina[[#This Row],[Cantidad Ordenada]]</f>
        <v>68</v>
      </c>
      <c r="K725" s="8">
        <f>Tabla_cocina[[#This Row],[Total del Pedido]]</f>
        <v>68</v>
      </c>
      <c r="L725" s="8">
        <f>Tabla_cocina[[#This Row],[Ganancia Bruta]]-Tabla_cocina[[#This Row],[Costo]]</f>
        <v>28</v>
      </c>
      <c r="M725" s="8">
        <f>Tabla_cocina[[#This Row],[Costo Unitario]]*Tabla_cocina[[#This Row],[Cantidad Ordenada]]</f>
        <v>40</v>
      </c>
      <c r="N725" s="13">
        <f>(Tabla_cocina[[#This Row],[Ganancia Neta]]/Tabla_cocina[[#This Row],[Costo]])</f>
        <v>0.7</v>
      </c>
    </row>
    <row r="726" spans="1:14" hidden="1" x14ac:dyDescent="0.3">
      <c r="A726" s="2">
        <v>287</v>
      </c>
      <c r="B726" s="2">
        <v>20</v>
      </c>
      <c r="C726" s="3" t="s">
        <v>18</v>
      </c>
      <c r="D726" s="3" t="s">
        <v>95</v>
      </c>
      <c r="E726" s="4">
        <v>19</v>
      </c>
      <c r="F726" s="4">
        <v>32</v>
      </c>
      <c r="G726" s="2">
        <v>3</v>
      </c>
      <c r="H726" s="2">
        <v>46</v>
      </c>
      <c r="I726" s="3" t="s">
        <v>6</v>
      </c>
      <c r="J726" s="8">
        <f>Tabla_cocina[[#This Row],[Precio Unitario]]*Tabla_cocina[[#This Row],[Cantidad Ordenada]]</f>
        <v>96</v>
      </c>
      <c r="K726" s="8">
        <f>Tabla_cocina[[#This Row],[Total del Pedido]]</f>
        <v>96</v>
      </c>
      <c r="L726" s="8">
        <f>Tabla_cocina[[#This Row],[Ganancia Bruta]]-Tabla_cocina[[#This Row],[Costo]]</f>
        <v>39</v>
      </c>
      <c r="M726" s="8">
        <f>Tabla_cocina[[#This Row],[Costo Unitario]]*Tabla_cocina[[#This Row],[Cantidad Ordenada]]</f>
        <v>57</v>
      </c>
      <c r="N726" s="13">
        <f>(Tabla_cocina[[#This Row],[Ganancia Neta]]/Tabla_cocina[[#This Row],[Costo]])</f>
        <v>0.68421052631578949</v>
      </c>
    </row>
    <row r="727" spans="1:14" hidden="1" x14ac:dyDescent="0.3">
      <c r="A727" s="2">
        <v>287</v>
      </c>
      <c r="B727" s="2">
        <v>20</v>
      </c>
      <c r="C727" s="3" t="s">
        <v>22</v>
      </c>
      <c r="D727" s="3" t="s">
        <v>99</v>
      </c>
      <c r="E727" s="4">
        <v>14</v>
      </c>
      <c r="F727" s="4">
        <v>23</v>
      </c>
      <c r="G727" s="2">
        <v>2</v>
      </c>
      <c r="H727" s="2">
        <v>58</v>
      </c>
      <c r="I727" s="3" t="s">
        <v>6</v>
      </c>
      <c r="J727" s="8">
        <f>Tabla_cocina[[#This Row],[Precio Unitario]]*Tabla_cocina[[#This Row],[Cantidad Ordenada]]</f>
        <v>46</v>
      </c>
      <c r="K727" s="8">
        <f>Tabla_cocina[[#This Row],[Total del Pedido]]</f>
        <v>46</v>
      </c>
      <c r="L727" s="8">
        <f>Tabla_cocina[[#This Row],[Ganancia Bruta]]-Tabla_cocina[[#This Row],[Costo]]</f>
        <v>18</v>
      </c>
      <c r="M727" s="8">
        <f>Tabla_cocina[[#This Row],[Costo Unitario]]*Tabla_cocina[[#This Row],[Cantidad Ordenada]]</f>
        <v>28</v>
      </c>
      <c r="N727" s="13">
        <f>(Tabla_cocina[[#This Row],[Ganancia Neta]]/Tabla_cocina[[#This Row],[Costo]])</f>
        <v>0.6428571428571429</v>
      </c>
    </row>
    <row r="728" spans="1:14" hidden="1" x14ac:dyDescent="0.3">
      <c r="A728" s="2">
        <v>287</v>
      </c>
      <c r="B728" s="2">
        <v>20</v>
      </c>
      <c r="C728" s="3" t="s">
        <v>7</v>
      </c>
      <c r="D728" s="3" t="s">
        <v>85</v>
      </c>
      <c r="E728" s="4">
        <v>18</v>
      </c>
      <c r="F728" s="4">
        <v>30</v>
      </c>
      <c r="G728" s="2">
        <v>2</v>
      </c>
      <c r="H728" s="2">
        <v>17</v>
      </c>
      <c r="I728" s="3" t="s">
        <v>8</v>
      </c>
      <c r="J728" s="8">
        <f>Tabla_cocina[[#This Row],[Precio Unitario]]*Tabla_cocina[[#This Row],[Cantidad Ordenada]]</f>
        <v>60</v>
      </c>
      <c r="K728" s="8">
        <f>Tabla_cocina[[#This Row],[Total del Pedido]]</f>
        <v>60</v>
      </c>
      <c r="L728" s="8">
        <f>Tabla_cocina[[#This Row],[Ganancia Bruta]]-Tabla_cocina[[#This Row],[Costo]]</f>
        <v>24</v>
      </c>
      <c r="M728" s="8">
        <f>Tabla_cocina[[#This Row],[Costo Unitario]]*Tabla_cocina[[#This Row],[Cantidad Ordenada]]</f>
        <v>36</v>
      </c>
      <c r="N728" s="13">
        <f>(Tabla_cocina[[#This Row],[Ganancia Neta]]/Tabla_cocina[[#This Row],[Costo]])</f>
        <v>0.66666666666666663</v>
      </c>
    </row>
    <row r="729" spans="1:14" hidden="1" x14ac:dyDescent="0.3">
      <c r="A729" s="2">
        <v>288</v>
      </c>
      <c r="B729" s="2">
        <v>15</v>
      </c>
      <c r="C729" s="3" t="s">
        <v>5</v>
      </c>
      <c r="D729" s="3" t="s">
        <v>84</v>
      </c>
      <c r="E729" s="4">
        <v>14</v>
      </c>
      <c r="F729" s="4">
        <v>24</v>
      </c>
      <c r="G729" s="2">
        <v>2</v>
      </c>
      <c r="H729" s="2">
        <v>6</v>
      </c>
      <c r="I729" s="3" t="s">
        <v>8</v>
      </c>
      <c r="J729" s="8">
        <f>Tabla_cocina[[#This Row],[Precio Unitario]]*Tabla_cocina[[#This Row],[Cantidad Ordenada]]</f>
        <v>48</v>
      </c>
      <c r="K729" s="8">
        <f>Tabla_cocina[[#This Row],[Total del Pedido]]</f>
        <v>48</v>
      </c>
      <c r="L729" s="8">
        <f>Tabla_cocina[[#This Row],[Ganancia Bruta]]-Tabla_cocina[[#This Row],[Costo]]</f>
        <v>20</v>
      </c>
      <c r="M729" s="8">
        <f>Tabla_cocina[[#This Row],[Costo Unitario]]*Tabla_cocina[[#This Row],[Cantidad Ordenada]]</f>
        <v>28</v>
      </c>
      <c r="N729" s="13">
        <f>(Tabla_cocina[[#This Row],[Ganancia Neta]]/Tabla_cocina[[#This Row],[Costo]])</f>
        <v>0.7142857142857143</v>
      </c>
    </row>
    <row r="730" spans="1:14" hidden="1" x14ac:dyDescent="0.3">
      <c r="A730" s="2">
        <v>288</v>
      </c>
      <c r="B730" s="2">
        <v>15</v>
      </c>
      <c r="C730" s="3" t="s">
        <v>16</v>
      </c>
      <c r="D730" s="3" t="s">
        <v>93</v>
      </c>
      <c r="E730" s="4">
        <v>11</v>
      </c>
      <c r="F730" s="4">
        <v>19</v>
      </c>
      <c r="G730" s="2">
        <v>2</v>
      </c>
      <c r="H730" s="2">
        <v>32</v>
      </c>
      <c r="I730" s="3" t="s">
        <v>6</v>
      </c>
      <c r="J730" s="8">
        <f>Tabla_cocina[[#This Row],[Precio Unitario]]*Tabla_cocina[[#This Row],[Cantidad Ordenada]]</f>
        <v>38</v>
      </c>
      <c r="K730" s="8">
        <f>Tabla_cocina[[#This Row],[Total del Pedido]]</f>
        <v>38</v>
      </c>
      <c r="L730" s="8">
        <f>Tabla_cocina[[#This Row],[Ganancia Bruta]]-Tabla_cocina[[#This Row],[Costo]]</f>
        <v>16</v>
      </c>
      <c r="M730" s="8">
        <f>Tabla_cocina[[#This Row],[Costo Unitario]]*Tabla_cocina[[#This Row],[Cantidad Ordenada]]</f>
        <v>22</v>
      </c>
      <c r="N730" s="13">
        <f>(Tabla_cocina[[#This Row],[Ganancia Neta]]/Tabla_cocina[[#This Row],[Costo]])</f>
        <v>0.72727272727272729</v>
      </c>
    </row>
    <row r="731" spans="1:14" hidden="1" x14ac:dyDescent="0.3">
      <c r="A731" s="2">
        <v>289</v>
      </c>
      <c r="B731" s="2">
        <v>15</v>
      </c>
      <c r="C731" s="3" t="s">
        <v>21</v>
      </c>
      <c r="D731" s="3" t="s">
        <v>98</v>
      </c>
      <c r="E731" s="4">
        <v>12</v>
      </c>
      <c r="F731" s="4">
        <v>20</v>
      </c>
      <c r="G731" s="2">
        <v>3</v>
      </c>
      <c r="H731" s="2">
        <v>20</v>
      </c>
      <c r="I731" s="3" t="s">
        <v>6</v>
      </c>
      <c r="J731" s="8">
        <f>Tabla_cocina[[#This Row],[Precio Unitario]]*Tabla_cocina[[#This Row],[Cantidad Ordenada]]</f>
        <v>60</v>
      </c>
      <c r="K731" s="8">
        <f>Tabla_cocina[[#This Row],[Total del Pedido]]</f>
        <v>60</v>
      </c>
      <c r="L731" s="8">
        <f>Tabla_cocina[[#This Row],[Ganancia Bruta]]-Tabla_cocina[[#This Row],[Costo]]</f>
        <v>24</v>
      </c>
      <c r="M731" s="8">
        <f>Tabla_cocina[[#This Row],[Costo Unitario]]*Tabla_cocina[[#This Row],[Cantidad Ordenada]]</f>
        <v>36</v>
      </c>
      <c r="N731" s="13">
        <f>(Tabla_cocina[[#This Row],[Ganancia Neta]]/Tabla_cocina[[#This Row],[Costo]])</f>
        <v>0.66666666666666663</v>
      </c>
    </row>
    <row r="732" spans="1:14" hidden="1" x14ac:dyDescent="0.3">
      <c r="A732" s="2">
        <v>289</v>
      </c>
      <c r="B732" s="2">
        <v>15</v>
      </c>
      <c r="C732" s="3" t="s">
        <v>25</v>
      </c>
      <c r="D732" s="3" t="s">
        <v>102</v>
      </c>
      <c r="E732" s="4">
        <v>15</v>
      </c>
      <c r="F732" s="4">
        <v>26</v>
      </c>
      <c r="G732" s="2">
        <v>3</v>
      </c>
      <c r="H732" s="2">
        <v>48</v>
      </c>
      <c r="I732" s="3" t="s">
        <v>8</v>
      </c>
      <c r="J732" s="8">
        <f>Tabla_cocina[[#This Row],[Precio Unitario]]*Tabla_cocina[[#This Row],[Cantidad Ordenada]]</f>
        <v>78</v>
      </c>
      <c r="K732" s="8">
        <f>Tabla_cocina[[#This Row],[Total del Pedido]]</f>
        <v>78</v>
      </c>
      <c r="L732" s="8">
        <f>Tabla_cocina[[#This Row],[Ganancia Bruta]]-Tabla_cocina[[#This Row],[Costo]]</f>
        <v>33</v>
      </c>
      <c r="M732" s="8">
        <f>Tabla_cocina[[#This Row],[Costo Unitario]]*Tabla_cocina[[#This Row],[Cantidad Ordenada]]</f>
        <v>45</v>
      </c>
      <c r="N732" s="13">
        <f>(Tabla_cocina[[#This Row],[Ganancia Neta]]/Tabla_cocina[[#This Row],[Costo]])</f>
        <v>0.73333333333333328</v>
      </c>
    </row>
    <row r="733" spans="1:14" hidden="1" x14ac:dyDescent="0.3">
      <c r="A733" s="2">
        <v>290</v>
      </c>
      <c r="B733" s="2">
        <v>19</v>
      </c>
      <c r="C733" s="3" t="s">
        <v>11</v>
      </c>
      <c r="D733" s="3" t="s">
        <v>88</v>
      </c>
      <c r="E733" s="4">
        <v>25</v>
      </c>
      <c r="F733" s="4">
        <v>40</v>
      </c>
      <c r="G733" s="2">
        <v>1</v>
      </c>
      <c r="H733" s="2">
        <v>57</v>
      </c>
      <c r="I733" s="3" t="s">
        <v>6</v>
      </c>
      <c r="J733" s="8">
        <f>Tabla_cocina[[#This Row],[Precio Unitario]]*Tabla_cocina[[#This Row],[Cantidad Ordenada]]</f>
        <v>40</v>
      </c>
      <c r="K733" s="8">
        <f>Tabla_cocina[[#This Row],[Total del Pedido]]</f>
        <v>40</v>
      </c>
      <c r="L733" s="8">
        <f>Tabla_cocina[[#This Row],[Ganancia Bruta]]-Tabla_cocina[[#This Row],[Costo]]</f>
        <v>15</v>
      </c>
      <c r="M733" s="8">
        <f>Tabla_cocina[[#This Row],[Costo Unitario]]*Tabla_cocina[[#This Row],[Cantidad Ordenada]]</f>
        <v>25</v>
      </c>
      <c r="N733" s="13">
        <f>(Tabla_cocina[[#This Row],[Ganancia Neta]]/Tabla_cocina[[#This Row],[Costo]])</f>
        <v>0.6</v>
      </c>
    </row>
    <row r="734" spans="1:14" hidden="1" x14ac:dyDescent="0.3">
      <c r="A734" s="2">
        <v>291</v>
      </c>
      <c r="B734" s="2">
        <v>2</v>
      </c>
      <c r="C734" s="3" t="s">
        <v>20</v>
      </c>
      <c r="D734" s="3" t="s">
        <v>97</v>
      </c>
      <c r="E734" s="4">
        <v>20</v>
      </c>
      <c r="F734" s="4">
        <v>34</v>
      </c>
      <c r="G734" s="2">
        <v>2</v>
      </c>
      <c r="H734" s="2">
        <v>28</v>
      </c>
      <c r="I734" s="3" t="s">
        <v>8</v>
      </c>
      <c r="J734" s="8">
        <f>Tabla_cocina[[#This Row],[Precio Unitario]]*Tabla_cocina[[#This Row],[Cantidad Ordenada]]</f>
        <v>68</v>
      </c>
      <c r="K734" s="8">
        <f>Tabla_cocina[[#This Row],[Total del Pedido]]</f>
        <v>68</v>
      </c>
      <c r="L734" s="8">
        <f>Tabla_cocina[[#This Row],[Ganancia Bruta]]-Tabla_cocina[[#This Row],[Costo]]</f>
        <v>28</v>
      </c>
      <c r="M734" s="8">
        <f>Tabla_cocina[[#This Row],[Costo Unitario]]*Tabla_cocina[[#This Row],[Cantidad Ordenada]]</f>
        <v>40</v>
      </c>
      <c r="N734" s="13">
        <f>(Tabla_cocina[[#This Row],[Ganancia Neta]]/Tabla_cocina[[#This Row],[Costo]])</f>
        <v>0.7</v>
      </c>
    </row>
    <row r="735" spans="1:14" hidden="1" x14ac:dyDescent="0.3">
      <c r="A735" s="2">
        <v>291</v>
      </c>
      <c r="B735" s="2">
        <v>2</v>
      </c>
      <c r="C735" s="3" t="s">
        <v>26</v>
      </c>
      <c r="D735" s="3" t="s">
        <v>103</v>
      </c>
      <c r="E735" s="4">
        <v>15</v>
      </c>
      <c r="F735" s="4">
        <v>25</v>
      </c>
      <c r="G735" s="2">
        <v>1</v>
      </c>
      <c r="H735" s="2">
        <v>41</v>
      </c>
      <c r="I735" s="3" t="s">
        <v>6</v>
      </c>
      <c r="J735" s="8">
        <f>Tabla_cocina[[#This Row],[Precio Unitario]]*Tabla_cocina[[#This Row],[Cantidad Ordenada]]</f>
        <v>25</v>
      </c>
      <c r="K735" s="8">
        <f>Tabla_cocina[[#This Row],[Total del Pedido]]</f>
        <v>25</v>
      </c>
      <c r="L735" s="8">
        <f>Tabla_cocina[[#This Row],[Ganancia Bruta]]-Tabla_cocina[[#This Row],[Costo]]</f>
        <v>10</v>
      </c>
      <c r="M735" s="8">
        <f>Tabla_cocina[[#This Row],[Costo Unitario]]*Tabla_cocina[[#This Row],[Cantidad Ordenada]]</f>
        <v>15</v>
      </c>
      <c r="N735" s="13">
        <f>(Tabla_cocina[[#This Row],[Ganancia Neta]]/Tabla_cocina[[#This Row],[Costo]])</f>
        <v>0.66666666666666663</v>
      </c>
    </row>
    <row r="736" spans="1:14" hidden="1" x14ac:dyDescent="0.3">
      <c r="A736" s="2">
        <v>291</v>
      </c>
      <c r="B736" s="2">
        <v>2</v>
      </c>
      <c r="C736" s="3" t="s">
        <v>17</v>
      </c>
      <c r="D736" s="3" t="s">
        <v>94</v>
      </c>
      <c r="E736" s="4">
        <v>21</v>
      </c>
      <c r="F736" s="4">
        <v>35</v>
      </c>
      <c r="G736" s="2">
        <v>3</v>
      </c>
      <c r="H736" s="2">
        <v>12</v>
      </c>
      <c r="I736" s="3" t="s">
        <v>8</v>
      </c>
      <c r="J736" s="8">
        <f>Tabla_cocina[[#This Row],[Precio Unitario]]*Tabla_cocina[[#This Row],[Cantidad Ordenada]]</f>
        <v>105</v>
      </c>
      <c r="K736" s="8">
        <f>Tabla_cocina[[#This Row],[Total del Pedido]]</f>
        <v>105</v>
      </c>
      <c r="L736" s="8">
        <f>Tabla_cocina[[#This Row],[Ganancia Bruta]]-Tabla_cocina[[#This Row],[Costo]]</f>
        <v>42</v>
      </c>
      <c r="M736" s="8">
        <f>Tabla_cocina[[#This Row],[Costo Unitario]]*Tabla_cocina[[#This Row],[Cantidad Ordenada]]</f>
        <v>63</v>
      </c>
      <c r="N736" s="13">
        <f>(Tabla_cocina[[#This Row],[Ganancia Neta]]/Tabla_cocina[[#This Row],[Costo]])</f>
        <v>0.66666666666666663</v>
      </c>
    </row>
    <row r="737" spans="1:14" hidden="1" x14ac:dyDescent="0.3">
      <c r="A737" s="2">
        <v>291</v>
      </c>
      <c r="B737" s="2">
        <v>2</v>
      </c>
      <c r="C737" s="3" t="s">
        <v>9</v>
      </c>
      <c r="D737" s="3" t="s">
        <v>86</v>
      </c>
      <c r="E737" s="4">
        <v>19</v>
      </c>
      <c r="F737" s="4">
        <v>31</v>
      </c>
      <c r="G737" s="2">
        <v>2</v>
      </c>
      <c r="H737" s="2">
        <v>14</v>
      </c>
      <c r="I737" s="3" t="s">
        <v>6</v>
      </c>
      <c r="J737" s="8">
        <f>Tabla_cocina[[#This Row],[Precio Unitario]]*Tabla_cocina[[#This Row],[Cantidad Ordenada]]</f>
        <v>62</v>
      </c>
      <c r="K737" s="8">
        <f>Tabla_cocina[[#This Row],[Total del Pedido]]</f>
        <v>62</v>
      </c>
      <c r="L737" s="8">
        <f>Tabla_cocina[[#This Row],[Ganancia Bruta]]-Tabla_cocina[[#This Row],[Costo]]</f>
        <v>24</v>
      </c>
      <c r="M737" s="8">
        <f>Tabla_cocina[[#This Row],[Costo Unitario]]*Tabla_cocina[[#This Row],[Cantidad Ordenada]]</f>
        <v>38</v>
      </c>
      <c r="N737" s="13">
        <f>(Tabla_cocina[[#This Row],[Ganancia Neta]]/Tabla_cocina[[#This Row],[Costo]])</f>
        <v>0.63157894736842102</v>
      </c>
    </row>
    <row r="738" spans="1:14" hidden="1" x14ac:dyDescent="0.3">
      <c r="A738" s="2">
        <v>292</v>
      </c>
      <c r="B738" s="2">
        <v>10</v>
      </c>
      <c r="C738" s="3" t="s">
        <v>15</v>
      </c>
      <c r="D738" s="3" t="s">
        <v>92</v>
      </c>
      <c r="E738" s="4">
        <v>16</v>
      </c>
      <c r="F738" s="4">
        <v>28</v>
      </c>
      <c r="G738" s="2">
        <v>3</v>
      </c>
      <c r="H738" s="2">
        <v>23</v>
      </c>
      <c r="I738" s="3" t="s">
        <v>8</v>
      </c>
      <c r="J738" s="8">
        <f>Tabla_cocina[[#This Row],[Precio Unitario]]*Tabla_cocina[[#This Row],[Cantidad Ordenada]]</f>
        <v>84</v>
      </c>
      <c r="K738" s="8">
        <f>Tabla_cocina[[#This Row],[Total del Pedido]]</f>
        <v>84</v>
      </c>
      <c r="L738" s="8">
        <f>Tabla_cocina[[#This Row],[Ganancia Bruta]]-Tabla_cocina[[#This Row],[Costo]]</f>
        <v>36</v>
      </c>
      <c r="M738" s="8">
        <f>Tabla_cocina[[#This Row],[Costo Unitario]]*Tabla_cocina[[#This Row],[Cantidad Ordenada]]</f>
        <v>48</v>
      </c>
      <c r="N738" s="13">
        <f>(Tabla_cocina[[#This Row],[Ganancia Neta]]/Tabla_cocina[[#This Row],[Costo]])</f>
        <v>0.75</v>
      </c>
    </row>
    <row r="739" spans="1:14" hidden="1" x14ac:dyDescent="0.3">
      <c r="A739" s="2">
        <v>293</v>
      </c>
      <c r="B739" s="2">
        <v>16</v>
      </c>
      <c r="C739" s="3" t="s">
        <v>15</v>
      </c>
      <c r="D739" s="3" t="s">
        <v>92</v>
      </c>
      <c r="E739" s="4">
        <v>16</v>
      </c>
      <c r="F739" s="4">
        <v>28</v>
      </c>
      <c r="G739" s="2">
        <v>3</v>
      </c>
      <c r="H739" s="2">
        <v>44</v>
      </c>
      <c r="I739" s="3" t="s">
        <v>6</v>
      </c>
      <c r="J739" s="8">
        <f>Tabla_cocina[[#This Row],[Precio Unitario]]*Tabla_cocina[[#This Row],[Cantidad Ordenada]]</f>
        <v>84</v>
      </c>
      <c r="K739" s="8">
        <f>Tabla_cocina[[#This Row],[Total del Pedido]]</f>
        <v>84</v>
      </c>
      <c r="L739" s="8">
        <f>Tabla_cocina[[#This Row],[Ganancia Bruta]]-Tabla_cocina[[#This Row],[Costo]]</f>
        <v>36</v>
      </c>
      <c r="M739" s="8">
        <f>Tabla_cocina[[#This Row],[Costo Unitario]]*Tabla_cocina[[#This Row],[Cantidad Ordenada]]</f>
        <v>48</v>
      </c>
      <c r="N739" s="13">
        <f>(Tabla_cocina[[#This Row],[Ganancia Neta]]/Tabla_cocina[[#This Row],[Costo]])</f>
        <v>0.75</v>
      </c>
    </row>
    <row r="740" spans="1:14" hidden="1" x14ac:dyDescent="0.3">
      <c r="A740" s="2">
        <v>293</v>
      </c>
      <c r="B740" s="2">
        <v>16</v>
      </c>
      <c r="C740" s="3" t="s">
        <v>7</v>
      </c>
      <c r="D740" s="3" t="s">
        <v>85</v>
      </c>
      <c r="E740" s="4">
        <v>18</v>
      </c>
      <c r="F740" s="4">
        <v>30</v>
      </c>
      <c r="G740" s="2">
        <v>2</v>
      </c>
      <c r="H740" s="2">
        <v>29</v>
      </c>
      <c r="I740" s="3" t="s">
        <v>6</v>
      </c>
      <c r="J740" s="8">
        <f>Tabla_cocina[[#This Row],[Precio Unitario]]*Tabla_cocina[[#This Row],[Cantidad Ordenada]]</f>
        <v>60</v>
      </c>
      <c r="K740" s="8">
        <f>Tabla_cocina[[#This Row],[Total del Pedido]]</f>
        <v>60</v>
      </c>
      <c r="L740" s="8">
        <f>Tabla_cocina[[#This Row],[Ganancia Bruta]]-Tabla_cocina[[#This Row],[Costo]]</f>
        <v>24</v>
      </c>
      <c r="M740" s="8">
        <f>Tabla_cocina[[#This Row],[Costo Unitario]]*Tabla_cocina[[#This Row],[Cantidad Ordenada]]</f>
        <v>36</v>
      </c>
      <c r="N740" s="13">
        <f>(Tabla_cocina[[#This Row],[Ganancia Neta]]/Tabla_cocina[[#This Row],[Costo]])</f>
        <v>0.66666666666666663</v>
      </c>
    </row>
    <row r="741" spans="1:14" hidden="1" x14ac:dyDescent="0.3">
      <c r="A741" s="2">
        <v>293</v>
      </c>
      <c r="B741" s="2">
        <v>16</v>
      </c>
      <c r="C741" s="3" t="s">
        <v>12</v>
      </c>
      <c r="D741" s="3" t="s">
        <v>89</v>
      </c>
      <c r="E741" s="4">
        <v>22</v>
      </c>
      <c r="F741" s="4">
        <v>36</v>
      </c>
      <c r="G741" s="2">
        <v>2</v>
      </c>
      <c r="H741" s="2">
        <v>47</v>
      </c>
      <c r="I741" s="3" t="s">
        <v>6</v>
      </c>
      <c r="J741" s="8">
        <f>Tabla_cocina[[#This Row],[Precio Unitario]]*Tabla_cocina[[#This Row],[Cantidad Ordenada]]</f>
        <v>72</v>
      </c>
      <c r="K741" s="8">
        <f>Tabla_cocina[[#This Row],[Total del Pedido]]</f>
        <v>72</v>
      </c>
      <c r="L741" s="8">
        <f>Tabla_cocina[[#This Row],[Ganancia Bruta]]-Tabla_cocina[[#This Row],[Costo]]</f>
        <v>28</v>
      </c>
      <c r="M741" s="8">
        <f>Tabla_cocina[[#This Row],[Costo Unitario]]*Tabla_cocina[[#This Row],[Cantidad Ordenada]]</f>
        <v>44</v>
      </c>
      <c r="N741" s="13">
        <f>(Tabla_cocina[[#This Row],[Ganancia Neta]]/Tabla_cocina[[#This Row],[Costo]])</f>
        <v>0.63636363636363635</v>
      </c>
    </row>
    <row r="742" spans="1:14" hidden="1" x14ac:dyDescent="0.3">
      <c r="A742" s="2">
        <v>294</v>
      </c>
      <c r="B742" s="2">
        <v>17</v>
      </c>
      <c r="C742" s="3" t="s">
        <v>9</v>
      </c>
      <c r="D742" s="3" t="s">
        <v>86</v>
      </c>
      <c r="E742" s="4">
        <v>19</v>
      </c>
      <c r="F742" s="4">
        <v>31</v>
      </c>
      <c r="G742" s="2">
        <v>2</v>
      </c>
      <c r="H742" s="2">
        <v>31</v>
      </c>
      <c r="I742" s="3" t="s">
        <v>8</v>
      </c>
      <c r="J742" s="8">
        <f>Tabla_cocina[[#This Row],[Precio Unitario]]*Tabla_cocina[[#This Row],[Cantidad Ordenada]]</f>
        <v>62</v>
      </c>
      <c r="K742" s="8">
        <f>Tabla_cocina[[#This Row],[Total del Pedido]]</f>
        <v>62</v>
      </c>
      <c r="L742" s="8">
        <f>Tabla_cocina[[#This Row],[Ganancia Bruta]]-Tabla_cocina[[#This Row],[Costo]]</f>
        <v>24</v>
      </c>
      <c r="M742" s="8">
        <f>Tabla_cocina[[#This Row],[Costo Unitario]]*Tabla_cocina[[#This Row],[Cantidad Ordenada]]</f>
        <v>38</v>
      </c>
      <c r="N742" s="13">
        <f>(Tabla_cocina[[#This Row],[Ganancia Neta]]/Tabla_cocina[[#This Row],[Costo]])</f>
        <v>0.63157894736842102</v>
      </c>
    </row>
    <row r="743" spans="1:14" hidden="1" x14ac:dyDescent="0.3">
      <c r="A743" s="2">
        <v>294</v>
      </c>
      <c r="B743" s="2">
        <v>17</v>
      </c>
      <c r="C743" s="3" t="s">
        <v>12</v>
      </c>
      <c r="D743" s="3" t="s">
        <v>89</v>
      </c>
      <c r="E743" s="4">
        <v>22</v>
      </c>
      <c r="F743" s="4">
        <v>36</v>
      </c>
      <c r="G743" s="2">
        <v>3</v>
      </c>
      <c r="H743" s="2">
        <v>13</v>
      </c>
      <c r="I743" s="3" t="s">
        <v>6</v>
      </c>
      <c r="J743" s="8">
        <f>Tabla_cocina[[#This Row],[Precio Unitario]]*Tabla_cocina[[#This Row],[Cantidad Ordenada]]</f>
        <v>108</v>
      </c>
      <c r="K743" s="8">
        <f>Tabla_cocina[[#This Row],[Total del Pedido]]</f>
        <v>108</v>
      </c>
      <c r="L743" s="8">
        <f>Tabla_cocina[[#This Row],[Ganancia Bruta]]-Tabla_cocina[[#This Row],[Costo]]</f>
        <v>42</v>
      </c>
      <c r="M743" s="8">
        <f>Tabla_cocina[[#This Row],[Costo Unitario]]*Tabla_cocina[[#This Row],[Cantidad Ordenada]]</f>
        <v>66</v>
      </c>
      <c r="N743" s="13">
        <f>(Tabla_cocina[[#This Row],[Ganancia Neta]]/Tabla_cocina[[#This Row],[Costo]])</f>
        <v>0.63636363636363635</v>
      </c>
    </row>
    <row r="744" spans="1:14" hidden="1" x14ac:dyDescent="0.3">
      <c r="A744" s="2">
        <v>294</v>
      </c>
      <c r="B744" s="2">
        <v>17</v>
      </c>
      <c r="C744" s="3" t="s">
        <v>24</v>
      </c>
      <c r="D744" s="3" t="s">
        <v>101</v>
      </c>
      <c r="E744" s="4">
        <v>10</v>
      </c>
      <c r="F744" s="4">
        <v>18</v>
      </c>
      <c r="G744" s="2">
        <v>3</v>
      </c>
      <c r="H744" s="2">
        <v>33</v>
      </c>
      <c r="I744" s="3" t="s">
        <v>6</v>
      </c>
      <c r="J744" s="8">
        <f>Tabla_cocina[[#This Row],[Precio Unitario]]*Tabla_cocina[[#This Row],[Cantidad Ordenada]]</f>
        <v>54</v>
      </c>
      <c r="K744" s="8">
        <f>Tabla_cocina[[#This Row],[Total del Pedido]]</f>
        <v>54</v>
      </c>
      <c r="L744" s="8">
        <f>Tabla_cocina[[#This Row],[Ganancia Bruta]]-Tabla_cocina[[#This Row],[Costo]]</f>
        <v>24</v>
      </c>
      <c r="M744" s="8">
        <f>Tabla_cocina[[#This Row],[Costo Unitario]]*Tabla_cocina[[#This Row],[Cantidad Ordenada]]</f>
        <v>30</v>
      </c>
      <c r="N744" s="13">
        <f>(Tabla_cocina[[#This Row],[Ganancia Neta]]/Tabla_cocina[[#This Row],[Costo]])</f>
        <v>0.8</v>
      </c>
    </row>
    <row r="745" spans="1:14" hidden="1" x14ac:dyDescent="0.3">
      <c r="A745" s="2">
        <v>294</v>
      </c>
      <c r="B745" s="2">
        <v>17</v>
      </c>
      <c r="C745" s="3" t="s">
        <v>20</v>
      </c>
      <c r="D745" s="3" t="s">
        <v>97</v>
      </c>
      <c r="E745" s="4">
        <v>20</v>
      </c>
      <c r="F745" s="4">
        <v>34</v>
      </c>
      <c r="G745" s="2">
        <v>3</v>
      </c>
      <c r="H745" s="2">
        <v>9</v>
      </c>
      <c r="I745" s="3" t="s">
        <v>8</v>
      </c>
      <c r="J745" s="8">
        <f>Tabla_cocina[[#This Row],[Precio Unitario]]*Tabla_cocina[[#This Row],[Cantidad Ordenada]]</f>
        <v>102</v>
      </c>
      <c r="K745" s="8">
        <f>Tabla_cocina[[#This Row],[Total del Pedido]]</f>
        <v>102</v>
      </c>
      <c r="L745" s="8">
        <f>Tabla_cocina[[#This Row],[Ganancia Bruta]]-Tabla_cocina[[#This Row],[Costo]]</f>
        <v>42</v>
      </c>
      <c r="M745" s="8">
        <f>Tabla_cocina[[#This Row],[Costo Unitario]]*Tabla_cocina[[#This Row],[Cantidad Ordenada]]</f>
        <v>60</v>
      </c>
      <c r="N745" s="13">
        <f>(Tabla_cocina[[#This Row],[Ganancia Neta]]/Tabla_cocina[[#This Row],[Costo]])</f>
        <v>0.7</v>
      </c>
    </row>
    <row r="746" spans="1:14" hidden="1" x14ac:dyDescent="0.3">
      <c r="A746" s="2">
        <v>295</v>
      </c>
      <c r="B746" s="2">
        <v>3</v>
      </c>
      <c r="C746" s="3" t="s">
        <v>18</v>
      </c>
      <c r="D746" s="3" t="s">
        <v>95</v>
      </c>
      <c r="E746" s="4">
        <v>19</v>
      </c>
      <c r="F746" s="4">
        <v>32</v>
      </c>
      <c r="G746" s="2">
        <v>1</v>
      </c>
      <c r="H746" s="2">
        <v>44</v>
      </c>
      <c r="I746" s="3" t="s">
        <v>8</v>
      </c>
      <c r="J746" s="8">
        <f>Tabla_cocina[[#This Row],[Precio Unitario]]*Tabla_cocina[[#This Row],[Cantidad Ordenada]]</f>
        <v>32</v>
      </c>
      <c r="K746" s="8">
        <f>Tabla_cocina[[#This Row],[Total del Pedido]]</f>
        <v>32</v>
      </c>
      <c r="L746" s="8">
        <f>Tabla_cocina[[#This Row],[Ganancia Bruta]]-Tabla_cocina[[#This Row],[Costo]]</f>
        <v>13</v>
      </c>
      <c r="M746" s="8">
        <f>Tabla_cocina[[#This Row],[Costo Unitario]]*Tabla_cocina[[#This Row],[Cantidad Ordenada]]</f>
        <v>19</v>
      </c>
      <c r="N746" s="13">
        <f>(Tabla_cocina[[#This Row],[Ganancia Neta]]/Tabla_cocina[[#This Row],[Costo]])</f>
        <v>0.68421052631578949</v>
      </c>
    </row>
    <row r="747" spans="1:14" hidden="1" x14ac:dyDescent="0.3">
      <c r="A747" s="2">
        <v>295</v>
      </c>
      <c r="B747" s="2">
        <v>3</v>
      </c>
      <c r="C747" s="3" t="s">
        <v>7</v>
      </c>
      <c r="D747" s="3" t="s">
        <v>85</v>
      </c>
      <c r="E747" s="4">
        <v>18</v>
      </c>
      <c r="F747" s="4">
        <v>30</v>
      </c>
      <c r="G747" s="2">
        <v>3</v>
      </c>
      <c r="H747" s="2">
        <v>35</v>
      </c>
      <c r="I747" s="3" t="s">
        <v>6</v>
      </c>
      <c r="J747" s="8">
        <f>Tabla_cocina[[#This Row],[Precio Unitario]]*Tabla_cocina[[#This Row],[Cantidad Ordenada]]</f>
        <v>90</v>
      </c>
      <c r="K747" s="8">
        <f>Tabla_cocina[[#This Row],[Total del Pedido]]</f>
        <v>90</v>
      </c>
      <c r="L747" s="8">
        <f>Tabla_cocina[[#This Row],[Ganancia Bruta]]-Tabla_cocina[[#This Row],[Costo]]</f>
        <v>36</v>
      </c>
      <c r="M747" s="8">
        <f>Tabla_cocina[[#This Row],[Costo Unitario]]*Tabla_cocina[[#This Row],[Cantidad Ordenada]]</f>
        <v>54</v>
      </c>
      <c r="N747" s="13">
        <f>(Tabla_cocina[[#This Row],[Ganancia Neta]]/Tabla_cocina[[#This Row],[Costo]])</f>
        <v>0.66666666666666663</v>
      </c>
    </row>
    <row r="748" spans="1:14" hidden="1" x14ac:dyDescent="0.3">
      <c r="A748" s="2">
        <v>295</v>
      </c>
      <c r="B748" s="2">
        <v>3</v>
      </c>
      <c r="C748" s="3" t="s">
        <v>9</v>
      </c>
      <c r="D748" s="3" t="s">
        <v>86</v>
      </c>
      <c r="E748" s="4">
        <v>19</v>
      </c>
      <c r="F748" s="4">
        <v>31</v>
      </c>
      <c r="G748" s="2">
        <v>2</v>
      </c>
      <c r="H748" s="2">
        <v>39</v>
      </c>
      <c r="I748" s="3" t="s">
        <v>8</v>
      </c>
      <c r="J748" s="8">
        <f>Tabla_cocina[[#This Row],[Precio Unitario]]*Tabla_cocina[[#This Row],[Cantidad Ordenada]]</f>
        <v>62</v>
      </c>
      <c r="K748" s="8">
        <f>Tabla_cocina[[#This Row],[Total del Pedido]]</f>
        <v>62</v>
      </c>
      <c r="L748" s="8">
        <f>Tabla_cocina[[#This Row],[Ganancia Bruta]]-Tabla_cocina[[#This Row],[Costo]]</f>
        <v>24</v>
      </c>
      <c r="M748" s="8">
        <f>Tabla_cocina[[#This Row],[Costo Unitario]]*Tabla_cocina[[#This Row],[Cantidad Ordenada]]</f>
        <v>38</v>
      </c>
      <c r="N748" s="13">
        <f>(Tabla_cocina[[#This Row],[Ganancia Neta]]/Tabla_cocina[[#This Row],[Costo]])</f>
        <v>0.63157894736842102</v>
      </c>
    </row>
    <row r="749" spans="1:14" hidden="1" x14ac:dyDescent="0.3">
      <c r="A749" s="2">
        <v>295</v>
      </c>
      <c r="B749" s="2">
        <v>3</v>
      </c>
      <c r="C749" s="3" t="s">
        <v>23</v>
      </c>
      <c r="D749" s="3" t="s">
        <v>100</v>
      </c>
      <c r="E749" s="4">
        <v>13</v>
      </c>
      <c r="F749" s="4">
        <v>21</v>
      </c>
      <c r="G749" s="2">
        <v>3</v>
      </c>
      <c r="H749" s="2">
        <v>59</v>
      </c>
      <c r="I749" s="3" t="s">
        <v>6</v>
      </c>
      <c r="J749" s="8">
        <f>Tabla_cocina[[#This Row],[Precio Unitario]]*Tabla_cocina[[#This Row],[Cantidad Ordenada]]</f>
        <v>63</v>
      </c>
      <c r="K749" s="8">
        <f>Tabla_cocina[[#This Row],[Total del Pedido]]</f>
        <v>63</v>
      </c>
      <c r="L749" s="8">
        <f>Tabla_cocina[[#This Row],[Ganancia Bruta]]-Tabla_cocina[[#This Row],[Costo]]</f>
        <v>24</v>
      </c>
      <c r="M749" s="8">
        <f>Tabla_cocina[[#This Row],[Costo Unitario]]*Tabla_cocina[[#This Row],[Cantidad Ordenada]]</f>
        <v>39</v>
      </c>
      <c r="N749" s="13">
        <f>(Tabla_cocina[[#This Row],[Ganancia Neta]]/Tabla_cocina[[#This Row],[Costo]])</f>
        <v>0.61538461538461542</v>
      </c>
    </row>
    <row r="750" spans="1:14" hidden="1" x14ac:dyDescent="0.3">
      <c r="A750" s="2">
        <v>296</v>
      </c>
      <c r="B750" s="2">
        <v>14</v>
      </c>
      <c r="C750" s="3" t="s">
        <v>22</v>
      </c>
      <c r="D750" s="3" t="s">
        <v>99</v>
      </c>
      <c r="E750" s="4">
        <v>14</v>
      </c>
      <c r="F750" s="4">
        <v>23</v>
      </c>
      <c r="G750" s="2">
        <v>1</v>
      </c>
      <c r="H750" s="2">
        <v>20</v>
      </c>
      <c r="I750" s="3" t="s">
        <v>6</v>
      </c>
      <c r="J750" s="8">
        <f>Tabla_cocina[[#This Row],[Precio Unitario]]*Tabla_cocina[[#This Row],[Cantidad Ordenada]]</f>
        <v>23</v>
      </c>
      <c r="K750" s="8">
        <f>Tabla_cocina[[#This Row],[Total del Pedido]]</f>
        <v>23</v>
      </c>
      <c r="L750" s="8">
        <f>Tabla_cocina[[#This Row],[Ganancia Bruta]]-Tabla_cocina[[#This Row],[Costo]]</f>
        <v>9</v>
      </c>
      <c r="M750" s="8">
        <f>Tabla_cocina[[#This Row],[Costo Unitario]]*Tabla_cocina[[#This Row],[Cantidad Ordenada]]</f>
        <v>14</v>
      </c>
      <c r="N750" s="13">
        <f>(Tabla_cocina[[#This Row],[Ganancia Neta]]/Tabla_cocina[[#This Row],[Costo]])</f>
        <v>0.6428571428571429</v>
      </c>
    </row>
    <row r="751" spans="1:14" hidden="1" x14ac:dyDescent="0.3">
      <c r="A751" s="2">
        <v>296</v>
      </c>
      <c r="B751" s="2">
        <v>14</v>
      </c>
      <c r="C751" s="3" t="s">
        <v>12</v>
      </c>
      <c r="D751" s="3" t="s">
        <v>89</v>
      </c>
      <c r="E751" s="4">
        <v>22</v>
      </c>
      <c r="F751" s="4">
        <v>36</v>
      </c>
      <c r="G751" s="2">
        <v>1</v>
      </c>
      <c r="H751" s="2">
        <v>26</v>
      </c>
      <c r="I751" s="3" t="s">
        <v>8</v>
      </c>
      <c r="J751" s="8">
        <f>Tabla_cocina[[#This Row],[Precio Unitario]]*Tabla_cocina[[#This Row],[Cantidad Ordenada]]</f>
        <v>36</v>
      </c>
      <c r="K751" s="8">
        <f>Tabla_cocina[[#This Row],[Total del Pedido]]</f>
        <v>36</v>
      </c>
      <c r="L751" s="8">
        <f>Tabla_cocina[[#This Row],[Ganancia Bruta]]-Tabla_cocina[[#This Row],[Costo]]</f>
        <v>14</v>
      </c>
      <c r="M751" s="8">
        <f>Tabla_cocina[[#This Row],[Costo Unitario]]*Tabla_cocina[[#This Row],[Cantidad Ordenada]]</f>
        <v>22</v>
      </c>
      <c r="N751" s="13">
        <f>(Tabla_cocina[[#This Row],[Ganancia Neta]]/Tabla_cocina[[#This Row],[Costo]])</f>
        <v>0.63636363636363635</v>
      </c>
    </row>
    <row r="752" spans="1:14" hidden="1" x14ac:dyDescent="0.3">
      <c r="A752" s="2">
        <v>297</v>
      </c>
      <c r="B752" s="2">
        <v>4</v>
      </c>
      <c r="C752" s="3" t="s">
        <v>13</v>
      </c>
      <c r="D752" s="3" t="s">
        <v>90</v>
      </c>
      <c r="E752" s="4">
        <v>17</v>
      </c>
      <c r="F752" s="4">
        <v>29</v>
      </c>
      <c r="G752" s="2">
        <v>2</v>
      </c>
      <c r="H752" s="2">
        <v>59</v>
      </c>
      <c r="I752" s="3" t="s">
        <v>8</v>
      </c>
      <c r="J752" s="8">
        <f>Tabla_cocina[[#This Row],[Precio Unitario]]*Tabla_cocina[[#This Row],[Cantidad Ordenada]]</f>
        <v>58</v>
      </c>
      <c r="K752" s="8">
        <f>Tabla_cocina[[#This Row],[Total del Pedido]]</f>
        <v>58</v>
      </c>
      <c r="L752" s="8">
        <f>Tabla_cocina[[#This Row],[Ganancia Bruta]]-Tabla_cocina[[#This Row],[Costo]]</f>
        <v>24</v>
      </c>
      <c r="M752" s="8">
        <f>Tabla_cocina[[#This Row],[Costo Unitario]]*Tabla_cocina[[#This Row],[Cantidad Ordenada]]</f>
        <v>34</v>
      </c>
      <c r="N752" s="13">
        <f>(Tabla_cocina[[#This Row],[Ganancia Neta]]/Tabla_cocina[[#This Row],[Costo]])</f>
        <v>0.70588235294117652</v>
      </c>
    </row>
    <row r="753" spans="1:14" hidden="1" x14ac:dyDescent="0.3">
      <c r="A753" s="2">
        <v>297</v>
      </c>
      <c r="B753" s="2">
        <v>4</v>
      </c>
      <c r="C753" s="3" t="s">
        <v>24</v>
      </c>
      <c r="D753" s="3" t="s">
        <v>101</v>
      </c>
      <c r="E753" s="4">
        <v>10</v>
      </c>
      <c r="F753" s="4">
        <v>18</v>
      </c>
      <c r="G753" s="2">
        <v>3</v>
      </c>
      <c r="H753" s="2">
        <v>13</v>
      </c>
      <c r="I753" s="3" t="s">
        <v>8</v>
      </c>
      <c r="J753" s="8">
        <f>Tabla_cocina[[#This Row],[Precio Unitario]]*Tabla_cocina[[#This Row],[Cantidad Ordenada]]</f>
        <v>54</v>
      </c>
      <c r="K753" s="8">
        <f>Tabla_cocina[[#This Row],[Total del Pedido]]</f>
        <v>54</v>
      </c>
      <c r="L753" s="8">
        <f>Tabla_cocina[[#This Row],[Ganancia Bruta]]-Tabla_cocina[[#This Row],[Costo]]</f>
        <v>24</v>
      </c>
      <c r="M753" s="8">
        <f>Tabla_cocina[[#This Row],[Costo Unitario]]*Tabla_cocina[[#This Row],[Cantidad Ordenada]]</f>
        <v>30</v>
      </c>
      <c r="N753" s="13">
        <f>(Tabla_cocina[[#This Row],[Ganancia Neta]]/Tabla_cocina[[#This Row],[Costo]])</f>
        <v>0.8</v>
      </c>
    </row>
    <row r="754" spans="1:14" hidden="1" x14ac:dyDescent="0.3">
      <c r="A754" s="2">
        <v>297</v>
      </c>
      <c r="B754" s="2">
        <v>4</v>
      </c>
      <c r="C754" s="3" t="s">
        <v>23</v>
      </c>
      <c r="D754" s="3" t="s">
        <v>100</v>
      </c>
      <c r="E754" s="4">
        <v>13</v>
      </c>
      <c r="F754" s="4">
        <v>21</v>
      </c>
      <c r="G754" s="2">
        <v>3</v>
      </c>
      <c r="H754" s="2">
        <v>40</v>
      </c>
      <c r="I754" s="3" t="s">
        <v>8</v>
      </c>
      <c r="J754" s="8">
        <f>Tabla_cocina[[#This Row],[Precio Unitario]]*Tabla_cocina[[#This Row],[Cantidad Ordenada]]</f>
        <v>63</v>
      </c>
      <c r="K754" s="8">
        <f>Tabla_cocina[[#This Row],[Total del Pedido]]</f>
        <v>63</v>
      </c>
      <c r="L754" s="8">
        <f>Tabla_cocina[[#This Row],[Ganancia Bruta]]-Tabla_cocina[[#This Row],[Costo]]</f>
        <v>24</v>
      </c>
      <c r="M754" s="8">
        <f>Tabla_cocina[[#This Row],[Costo Unitario]]*Tabla_cocina[[#This Row],[Cantidad Ordenada]]</f>
        <v>39</v>
      </c>
      <c r="N754" s="13">
        <f>(Tabla_cocina[[#This Row],[Ganancia Neta]]/Tabla_cocina[[#This Row],[Costo]])</f>
        <v>0.61538461538461542</v>
      </c>
    </row>
    <row r="755" spans="1:14" hidden="1" x14ac:dyDescent="0.3">
      <c r="A755" s="2">
        <v>298</v>
      </c>
      <c r="B755" s="2">
        <v>11</v>
      </c>
      <c r="C755" s="3" t="s">
        <v>10</v>
      </c>
      <c r="D755" s="3" t="s">
        <v>87</v>
      </c>
      <c r="E755" s="4">
        <v>16</v>
      </c>
      <c r="F755" s="4">
        <v>27</v>
      </c>
      <c r="G755" s="2">
        <v>3</v>
      </c>
      <c r="H755" s="2">
        <v>46</v>
      </c>
      <c r="I755" s="3" t="s">
        <v>6</v>
      </c>
      <c r="J755" s="8">
        <f>Tabla_cocina[[#This Row],[Precio Unitario]]*Tabla_cocina[[#This Row],[Cantidad Ordenada]]</f>
        <v>81</v>
      </c>
      <c r="K755" s="8">
        <f>Tabla_cocina[[#This Row],[Total del Pedido]]</f>
        <v>81</v>
      </c>
      <c r="L755" s="8">
        <f>Tabla_cocina[[#This Row],[Ganancia Bruta]]-Tabla_cocina[[#This Row],[Costo]]</f>
        <v>33</v>
      </c>
      <c r="M755" s="8">
        <f>Tabla_cocina[[#This Row],[Costo Unitario]]*Tabla_cocina[[#This Row],[Cantidad Ordenada]]</f>
        <v>48</v>
      </c>
      <c r="N755" s="13">
        <f>(Tabla_cocina[[#This Row],[Ganancia Neta]]/Tabla_cocina[[#This Row],[Costo]])</f>
        <v>0.6875</v>
      </c>
    </row>
    <row r="756" spans="1:14" hidden="1" x14ac:dyDescent="0.3">
      <c r="A756" s="2">
        <v>298</v>
      </c>
      <c r="B756" s="2">
        <v>11</v>
      </c>
      <c r="C756" s="3" t="s">
        <v>12</v>
      </c>
      <c r="D756" s="3" t="s">
        <v>89</v>
      </c>
      <c r="E756" s="4">
        <v>22</v>
      </c>
      <c r="F756" s="4">
        <v>36</v>
      </c>
      <c r="G756" s="2">
        <v>3</v>
      </c>
      <c r="H756" s="2">
        <v>49</v>
      </c>
      <c r="I756" s="3" t="s">
        <v>6</v>
      </c>
      <c r="J756" s="8">
        <f>Tabla_cocina[[#This Row],[Precio Unitario]]*Tabla_cocina[[#This Row],[Cantidad Ordenada]]</f>
        <v>108</v>
      </c>
      <c r="K756" s="8">
        <f>Tabla_cocina[[#This Row],[Total del Pedido]]</f>
        <v>108</v>
      </c>
      <c r="L756" s="8">
        <f>Tabla_cocina[[#This Row],[Ganancia Bruta]]-Tabla_cocina[[#This Row],[Costo]]</f>
        <v>42</v>
      </c>
      <c r="M756" s="8">
        <f>Tabla_cocina[[#This Row],[Costo Unitario]]*Tabla_cocina[[#This Row],[Cantidad Ordenada]]</f>
        <v>66</v>
      </c>
      <c r="N756" s="13">
        <f>(Tabla_cocina[[#This Row],[Ganancia Neta]]/Tabla_cocina[[#This Row],[Costo]])</f>
        <v>0.63636363636363635</v>
      </c>
    </row>
    <row r="757" spans="1:14" hidden="1" x14ac:dyDescent="0.3">
      <c r="A757" s="2">
        <v>298</v>
      </c>
      <c r="B757" s="2">
        <v>11</v>
      </c>
      <c r="C757" s="3" t="s">
        <v>19</v>
      </c>
      <c r="D757" s="3" t="s">
        <v>96</v>
      </c>
      <c r="E757" s="4">
        <v>13</v>
      </c>
      <c r="F757" s="4">
        <v>22</v>
      </c>
      <c r="G757" s="2">
        <v>3</v>
      </c>
      <c r="H757" s="2">
        <v>46</v>
      </c>
      <c r="I757" s="3" t="s">
        <v>8</v>
      </c>
      <c r="J757" s="8">
        <f>Tabla_cocina[[#This Row],[Precio Unitario]]*Tabla_cocina[[#This Row],[Cantidad Ordenada]]</f>
        <v>66</v>
      </c>
      <c r="K757" s="8">
        <f>Tabla_cocina[[#This Row],[Total del Pedido]]</f>
        <v>66</v>
      </c>
      <c r="L757" s="8">
        <f>Tabla_cocina[[#This Row],[Ganancia Bruta]]-Tabla_cocina[[#This Row],[Costo]]</f>
        <v>27</v>
      </c>
      <c r="M757" s="8">
        <f>Tabla_cocina[[#This Row],[Costo Unitario]]*Tabla_cocina[[#This Row],[Cantidad Ordenada]]</f>
        <v>39</v>
      </c>
      <c r="N757" s="13">
        <f>(Tabla_cocina[[#This Row],[Ganancia Neta]]/Tabla_cocina[[#This Row],[Costo]])</f>
        <v>0.69230769230769229</v>
      </c>
    </row>
    <row r="758" spans="1:14" hidden="1" x14ac:dyDescent="0.3">
      <c r="A758" s="2">
        <v>299</v>
      </c>
      <c r="B758" s="2">
        <v>6</v>
      </c>
      <c r="C758" s="3" t="s">
        <v>21</v>
      </c>
      <c r="D758" s="3" t="s">
        <v>98</v>
      </c>
      <c r="E758" s="4">
        <v>12</v>
      </c>
      <c r="F758" s="4">
        <v>20</v>
      </c>
      <c r="G758" s="2">
        <v>1</v>
      </c>
      <c r="H758" s="2">
        <v>17</v>
      </c>
      <c r="I758" s="3" t="s">
        <v>6</v>
      </c>
      <c r="J758" s="8">
        <f>Tabla_cocina[[#This Row],[Precio Unitario]]*Tabla_cocina[[#This Row],[Cantidad Ordenada]]</f>
        <v>20</v>
      </c>
      <c r="K758" s="8">
        <f>Tabla_cocina[[#This Row],[Total del Pedido]]</f>
        <v>20</v>
      </c>
      <c r="L758" s="8">
        <f>Tabla_cocina[[#This Row],[Ganancia Bruta]]-Tabla_cocina[[#This Row],[Costo]]</f>
        <v>8</v>
      </c>
      <c r="M758" s="8">
        <f>Tabla_cocina[[#This Row],[Costo Unitario]]*Tabla_cocina[[#This Row],[Cantidad Ordenada]]</f>
        <v>12</v>
      </c>
      <c r="N758" s="13">
        <f>(Tabla_cocina[[#This Row],[Ganancia Neta]]/Tabla_cocina[[#This Row],[Costo]])</f>
        <v>0.66666666666666663</v>
      </c>
    </row>
    <row r="759" spans="1:14" hidden="1" x14ac:dyDescent="0.3">
      <c r="A759" s="2">
        <v>299</v>
      </c>
      <c r="B759" s="2">
        <v>6</v>
      </c>
      <c r="C759" s="3" t="s">
        <v>12</v>
      </c>
      <c r="D759" s="3" t="s">
        <v>89</v>
      </c>
      <c r="E759" s="4">
        <v>22</v>
      </c>
      <c r="F759" s="4">
        <v>36</v>
      </c>
      <c r="G759" s="2">
        <v>2</v>
      </c>
      <c r="H759" s="2">
        <v>55</v>
      </c>
      <c r="I759" s="3" t="s">
        <v>6</v>
      </c>
      <c r="J759" s="8">
        <f>Tabla_cocina[[#This Row],[Precio Unitario]]*Tabla_cocina[[#This Row],[Cantidad Ordenada]]</f>
        <v>72</v>
      </c>
      <c r="K759" s="8">
        <f>Tabla_cocina[[#This Row],[Total del Pedido]]</f>
        <v>72</v>
      </c>
      <c r="L759" s="8">
        <f>Tabla_cocina[[#This Row],[Ganancia Bruta]]-Tabla_cocina[[#This Row],[Costo]]</f>
        <v>28</v>
      </c>
      <c r="M759" s="8">
        <f>Tabla_cocina[[#This Row],[Costo Unitario]]*Tabla_cocina[[#This Row],[Cantidad Ordenada]]</f>
        <v>44</v>
      </c>
      <c r="N759" s="13">
        <f>(Tabla_cocina[[#This Row],[Ganancia Neta]]/Tabla_cocina[[#This Row],[Costo]])</f>
        <v>0.63636363636363635</v>
      </c>
    </row>
    <row r="760" spans="1:14" hidden="1" x14ac:dyDescent="0.3">
      <c r="A760" s="2">
        <v>299</v>
      </c>
      <c r="B760" s="2">
        <v>6</v>
      </c>
      <c r="C760" s="3" t="s">
        <v>5</v>
      </c>
      <c r="D760" s="3" t="s">
        <v>84</v>
      </c>
      <c r="E760" s="4">
        <v>14</v>
      </c>
      <c r="F760" s="4">
        <v>24</v>
      </c>
      <c r="G760" s="2">
        <v>3</v>
      </c>
      <c r="H760" s="2">
        <v>15</v>
      </c>
      <c r="I760" s="3" t="s">
        <v>8</v>
      </c>
      <c r="J760" s="8">
        <f>Tabla_cocina[[#This Row],[Precio Unitario]]*Tabla_cocina[[#This Row],[Cantidad Ordenada]]</f>
        <v>72</v>
      </c>
      <c r="K760" s="8">
        <f>Tabla_cocina[[#This Row],[Total del Pedido]]</f>
        <v>72</v>
      </c>
      <c r="L760" s="8">
        <f>Tabla_cocina[[#This Row],[Ganancia Bruta]]-Tabla_cocina[[#This Row],[Costo]]</f>
        <v>30</v>
      </c>
      <c r="M760" s="8">
        <f>Tabla_cocina[[#This Row],[Costo Unitario]]*Tabla_cocina[[#This Row],[Cantidad Ordenada]]</f>
        <v>42</v>
      </c>
      <c r="N760" s="13">
        <f>(Tabla_cocina[[#This Row],[Ganancia Neta]]/Tabla_cocina[[#This Row],[Costo]])</f>
        <v>0.7142857142857143</v>
      </c>
    </row>
    <row r="761" spans="1:14" hidden="1" x14ac:dyDescent="0.3">
      <c r="A761" s="2">
        <v>299</v>
      </c>
      <c r="B761" s="2">
        <v>6</v>
      </c>
      <c r="C761" s="3" t="s">
        <v>24</v>
      </c>
      <c r="D761" s="3" t="s">
        <v>101</v>
      </c>
      <c r="E761" s="4">
        <v>10</v>
      </c>
      <c r="F761" s="4">
        <v>18</v>
      </c>
      <c r="G761" s="2">
        <v>1</v>
      </c>
      <c r="H761" s="2">
        <v>26</v>
      </c>
      <c r="I761" s="3" t="s">
        <v>6</v>
      </c>
      <c r="J761" s="8">
        <f>Tabla_cocina[[#This Row],[Precio Unitario]]*Tabla_cocina[[#This Row],[Cantidad Ordenada]]</f>
        <v>18</v>
      </c>
      <c r="K761" s="8">
        <f>Tabla_cocina[[#This Row],[Total del Pedido]]</f>
        <v>18</v>
      </c>
      <c r="L761" s="8">
        <f>Tabla_cocina[[#This Row],[Ganancia Bruta]]-Tabla_cocina[[#This Row],[Costo]]</f>
        <v>8</v>
      </c>
      <c r="M761" s="8">
        <f>Tabla_cocina[[#This Row],[Costo Unitario]]*Tabla_cocina[[#This Row],[Cantidad Ordenada]]</f>
        <v>10</v>
      </c>
      <c r="N761" s="13">
        <f>(Tabla_cocina[[#This Row],[Ganancia Neta]]/Tabla_cocina[[#This Row],[Costo]])</f>
        <v>0.8</v>
      </c>
    </row>
    <row r="762" spans="1:14" hidden="1" x14ac:dyDescent="0.3">
      <c r="A762" s="2">
        <v>300</v>
      </c>
      <c r="B762" s="2">
        <v>18</v>
      </c>
      <c r="C762" s="3" t="s">
        <v>11</v>
      </c>
      <c r="D762" s="3" t="s">
        <v>88</v>
      </c>
      <c r="E762" s="4">
        <v>25</v>
      </c>
      <c r="F762" s="4">
        <v>40</v>
      </c>
      <c r="G762" s="2">
        <v>3</v>
      </c>
      <c r="H762" s="2">
        <v>54</v>
      </c>
      <c r="I762" s="3" t="s">
        <v>8</v>
      </c>
      <c r="J762" s="8">
        <f>Tabla_cocina[[#This Row],[Precio Unitario]]*Tabla_cocina[[#This Row],[Cantidad Ordenada]]</f>
        <v>120</v>
      </c>
      <c r="K762" s="8">
        <f>Tabla_cocina[[#This Row],[Total del Pedido]]</f>
        <v>120</v>
      </c>
      <c r="L762" s="8">
        <f>Tabla_cocina[[#This Row],[Ganancia Bruta]]-Tabla_cocina[[#This Row],[Costo]]</f>
        <v>45</v>
      </c>
      <c r="M762" s="8">
        <f>Tabla_cocina[[#This Row],[Costo Unitario]]*Tabla_cocina[[#This Row],[Cantidad Ordenada]]</f>
        <v>75</v>
      </c>
      <c r="N762" s="13">
        <f>(Tabla_cocina[[#This Row],[Ganancia Neta]]/Tabla_cocina[[#This Row],[Costo]])</f>
        <v>0.6</v>
      </c>
    </row>
    <row r="763" spans="1:14" hidden="1" x14ac:dyDescent="0.3">
      <c r="A763" s="2">
        <v>300</v>
      </c>
      <c r="B763" s="2">
        <v>18</v>
      </c>
      <c r="C763" s="3" t="s">
        <v>24</v>
      </c>
      <c r="D763" s="3" t="s">
        <v>101</v>
      </c>
      <c r="E763" s="4">
        <v>10</v>
      </c>
      <c r="F763" s="4">
        <v>18</v>
      </c>
      <c r="G763" s="2">
        <v>3</v>
      </c>
      <c r="H763" s="2">
        <v>14</v>
      </c>
      <c r="I763" s="3" t="s">
        <v>6</v>
      </c>
      <c r="J763" s="8">
        <f>Tabla_cocina[[#This Row],[Precio Unitario]]*Tabla_cocina[[#This Row],[Cantidad Ordenada]]</f>
        <v>54</v>
      </c>
      <c r="K763" s="8">
        <f>Tabla_cocina[[#This Row],[Total del Pedido]]</f>
        <v>54</v>
      </c>
      <c r="L763" s="8">
        <f>Tabla_cocina[[#This Row],[Ganancia Bruta]]-Tabla_cocina[[#This Row],[Costo]]</f>
        <v>24</v>
      </c>
      <c r="M763" s="8">
        <f>Tabla_cocina[[#This Row],[Costo Unitario]]*Tabla_cocina[[#This Row],[Cantidad Ordenada]]</f>
        <v>30</v>
      </c>
      <c r="N763" s="13">
        <f>(Tabla_cocina[[#This Row],[Ganancia Neta]]/Tabla_cocina[[#This Row],[Costo]])</f>
        <v>0.8</v>
      </c>
    </row>
    <row r="764" spans="1:14" hidden="1" x14ac:dyDescent="0.3">
      <c r="A764" s="2">
        <v>300</v>
      </c>
      <c r="B764" s="2">
        <v>18</v>
      </c>
      <c r="C764" s="3" t="s">
        <v>25</v>
      </c>
      <c r="D764" s="3" t="s">
        <v>102</v>
      </c>
      <c r="E764" s="4">
        <v>15</v>
      </c>
      <c r="F764" s="4">
        <v>26</v>
      </c>
      <c r="G764" s="2">
        <v>1</v>
      </c>
      <c r="H764" s="2">
        <v>22</v>
      </c>
      <c r="I764" s="3" t="s">
        <v>8</v>
      </c>
      <c r="J764" s="8">
        <f>Tabla_cocina[[#This Row],[Precio Unitario]]*Tabla_cocina[[#This Row],[Cantidad Ordenada]]</f>
        <v>26</v>
      </c>
      <c r="K764" s="8">
        <f>Tabla_cocina[[#This Row],[Total del Pedido]]</f>
        <v>26</v>
      </c>
      <c r="L764" s="8">
        <f>Tabla_cocina[[#This Row],[Ganancia Bruta]]-Tabla_cocina[[#This Row],[Costo]]</f>
        <v>11</v>
      </c>
      <c r="M764" s="8">
        <f>Tabla_cocina[[#This Row],[Costo Unitario]]*Tabla_cocina[[#This Row],[Cantidad Ordenada]]</f>
        <v>15</v>
      </c>
      <c r="N764" s="13">
        <f>(Tabla_cocina[[#This Row],[Ganancia Neta]]/Tabla_cocina[[#This Row],[Costo]])</f>
        <v>0.73333333333333328</v>
      </c>
    </row>
    <row r="765" spans="1:14" hidden="1" x14ac:dyDescent="0.3">
      <c r="A765" s="2">
        <v>300</v>
      </c>
      <c r="B765" s="2">
        <v>18</v>
      </c>
      <c r="C765" s="3" t="s">
        <v>7</v>
      </c>
      <c r="D765" s="3" t="s">
        <v>85</v>
      </c>
      <c r="E765" s="4">
        <v>18</v>
      </c>
      <c r="F765" s="4">
        <v>30</v>
      </c>
      <c r="G765" s="2">
        <v>3</v>
      </c>
      <c r="H765" s="2">
        <v>28</v>
      </c>
      <c r="I765" s="3" t="s">
        <v>6</v>
      </c>
      <c r="J765" s="8">
        <f>Tabla_cocina[[#This Row],[Precio Unitario]]*Tabla_cocina[[#This Row],[Cantidad Ordenada]]</f>
        <v>90</v>
      </c>
      <c r="K765" s="8">
        <f>Tabla_cocina[[#This Row],[Total del Pedido]]</f>
        <v>90</v>
      </c>
      <c r="L765" s="8">
        <f>Tabla_cocina[[#This Row],[Ganancia Bruta]]-Tabla_cocina[[#This Row],[Costo]]</f>
        <v>36</v>
      </c>
      <c r="M765" s="8">
        <f>Tabla_cocina[[#This Row],[Costo Unitario]]*Tabla_cocina[[#This Row],[Cantidad Ordenada]]</f>
        <v>54</v>
      </c>
      <c r="N765" s="13">
        <f>(Tabla_cocina[[#This Row],[Ganancia Neta]]/Tabla_cocina[[#This Row],[Costo]])</f>
        <v>0.66666666666666663</v>
      </c>
    </row>
    <row r="766" spans="1:14" hidden="1" x14ac:dyDescent="0.3">
      <c r="A766" s="2">
        <v>301</v>
      </c>
      <c r="B766" s="2">
        <v>8</v>
      </c>
      <c r="C766" s="3" t="s">
        <v>9</v>
      </c>
      <c r="D766" s="3" t="s">
        <v>86</v>
      </c>
      <c r="E766" s="4">
        <v>19</v>
      </c>
      <c r="F766" s="4">
        <v>31</v>
      </c>
      <c r="G766" s="2">
        <v>3</v>
      </c>
      <c r="H766" s="2">
        <v>23</v>
      </c>
      <c r="I766" s="3" t="s">
        <v>8</v>
      </c>
      <c r="J766" s="8">
        <f>Tabla_cocina[[#This Row],[Precio Unitario]]*Tabla_cocina[[#This Row],[Cantidad Ordenada]]</f>
        <v>93</v>
      </c>
      <c r="K766" s="8">
        <f>Tabla_cocina[[#This Row],[Total del Pedido]]</f>
        <v>93</v>
      </c>
      <c r="L766" s="8">
        <f>Tabla_cocina[[#This Row],[Ganancia Bruta]]-Tabla_cocina[[#This Row],[Costo]]</f>
        <v>36</v>
      </c>
      <c r="M766" s="8">
        <f>Tabla_cocina[[#This Row],[Costo Unitario]]*Tabla_cocina[[#This Row],[Cantidad Ordenada]]</f>
        <v>57</v>
      </c>
      <c r="N766" s="13">
        <f>(Tabla_cocina[[#This Row],[Ganancia Neta]]/Tabla_cocina[[#This Row],[Costo]])</f>
        <v>0.63157894736842102</v>
      </c>
    </row>
    <row r="767" spans="1:14" hidden="1" x14ac:dyDescent="0.3">
      <c r="A767" s="2">
        <v>301</v>
      </c>
      <c r="B767" s="2">
        <v>8</v>
      </c>
      <c r="C767" s="3" t="s">
        <v>25</v>
      </c>
      <c r="D767" s="3" t="s">
        <v>102</v>
      </c>
      <c r="E767" s="4">
        <v>15</v>
      </c>
      <c r="F767" s="4">
        <v>26</v>
      </c>
      <c r="G767" s="2">
        <v>2</v>
      </c>
      <c r="H767" s="2">
        <v>57</v>
      </c>
      <c r="I767" s="3" t="s">
        <v>8</v>
      </c>
      <c r="J767" s="8">
        <f>Tabla_cocina[[#This Row],[Precio Unitario]]*Tabla_cocina[[#This Row],[Cantidad Ordenada]]</f>
        <v>52</v>
      </c>
      <c r="K767" s="8">
        <f>Tabla_cocina[[#This Row],[Total del Pedido]]</f>
        <v>52</v>
      </c>
      <c r="L767" s="8">
        <f>Tabla_cocina[[#This Row],[Ganancia Bruta]]-Tabla_cocina[[#This Row],[Costo]]</f>
        <v>22</v>
      </c>
      <c r="M767" s="8">
        <f>Tabla_cocina[[#This Row],[Costo Unitario]]*Tabla_cocina[[#This Row],[Cantidad Ordenada]]</f>
        <v>30</v>
      </c>
      <c r="N767" s="13">
        <f>(Tabla_cocina[[#This Row],[Ganancia Neta]]/Tabla_cocina[[#This Row],[Costo]])</f>
        <v>0.73333333333333328</v>
      </c>
    </row>
    <row r="768" spans="1:14" hidden="1" x14ac:dyDescent="0.3">
      <c r="A768" s="2">
        <v>301</v>
      </c>
      <c r="B768" s="2">
        <v>8</v>
      </c>
      <c r="C768" s="3" t="s">
        <v>13</v>
      </c>
      <c r="D768" s="3" t="s">
        <v>90</v>
      </c>
      <c r="E768" s="4">
        <v>17</v>
      </c>
      <c r="F768" s="4">
        <v>29</v>
      </c>
      <c r="G768" s="2">
        <v>2</v>
      </c>
      <c r="H768" s="2">
        <v>49</v>
      </c>
      <c r="I768" s="3" t="s">
        <v>6</v>
      </c>
      <c r="J768" s="8">
        <f>Tabla_cocina[[#This Row],[Precio Unitario]]*Tabla_cocina[[#This Row],[Cantidad Ordenada]]</f>
        <v>58</v>
      </c>
      <c r="K768" s="8">
        <f>Tabla_cocina[[#This Row],[Total del Pedido]]</f>
        <v>58</v>
      </c>
      <c r="L768" s="8">
        <f>Tabla_cocina[[#This Row],[Ganancia Bruta]]-Tabla_cocina[[#This Row],[Costo]]</f>
        <v>24</v>
      </c>
      <c r="M768" s="8">
        <f>Tabla_cocina[[#This Row],[Costo Unitario]]*Tabla_cocina[[#This Row],[Cantidad Ordenada]]</f>
        <v>34</v>
      </c>
      <c r="N768" s="13">
        <f>(Tabla_cocina[[#This Row],[Ganancia Neta]]/Tabla_cocina[[#This Row],[Costo]])</f>
        <v>0.70588235294117652</v>
      </c>
    </row>
    <row r="769" spans="1:14" hidden="1" x14ac:dyDescent="0.3">
      <c r="A769" s="2">
        <v>301</v>
      </c>
      <c r="B769" s="2">
        <v>8</v>
      </c>
      <c r="C769" s="3" t="s">
        <v>21</v>
      </c>
      <c r="D769" s="3" t="s">
        <v>98</v>
      </c>
      <c r="E769" s="4">
        <v>12</v>
      </c>
      <c r="F769" s="4">
        <v>20</v>
      </c>
      <c r="G769" s="2">
        <v>1</v>
      </c>
      <c r="H769" s="2">
        <v>54</v>
      </c>
      <c r="I769" s="3" t="s">
        <v>6</v>
      </c>
      <c r="J769" s="8">
        <f>Tabla_cocina[[#This Row],[Precio Unitario]]*Tabla_cocina[[#This Row],[Cantidad Ordenada]]</f>
        <v>20</v>
      </c>
      <c r="K769" s="8">
        <f>Tabla_cocina[[#This Row],[Total del Pedido]]</f>
        <v>20</v>
      </c>
      <c r="L769" s="8">
        <f>Tabla_cocina[[#This Row],[Ganancia Bruta]]-Tabla_cocina[[#This Row],[Costo]]</f>
        <v>8</v>
      </c>
      <c r="M769" s="8">
        <f>Tabla_cocina[[#This Row],[Costo Unitario]]*Tabla_cocina[[#This Row],[Cantidad Ordenada]]</f>
        <v>12</v>
      </c>
      <c r="N769" s="13">
        <f>(Tabla_cocina[[#This Row],[Ganancia Neta]]/Tabla_cocina[[#This Row],[Costo]])</f>
        <v>0.66666666666666663</v>
      </c>
    </row>
    <row r="770" spans="1:14" hidden="1" x14ac:dyDescent="0.3">
      <c r="A770" s="2">
        <v>302</v>
      </c>
      <c r="B770" s="2">
        <v>5</v>
      </c>
      <c r="C770" s="3" t="s">
        <v>18</v>
      </c>
      <c r="D770" s="3" t="s">
        <v>95</v>
      </c>
      <c r="E770" s="4">
        <v>19</v>
      </c>
      <c r="F770" s="4">
        <v>32</v>
      </c>
      <c r="G770" s="2">
        <v>3</v>
      </c>
      <c r="H770" s="2">
        <v>15</v>
      </c>
      <c r="I770" s="3" t="s">
        <v>6</v>
      </c>
      <c r="J770" s="8">
        <f>Tabla_cocina[[#This Row],[Precio Unitario]]*Tabla_cocina[[#This Row],[Cantidad Ordenada]]</f>
        <v>96</v>
      </c>
      <c r="K770" s="8">
        <f>Tabla_cocina[[#This Row],[Total del Pedido]]</f>
        <v>96</v>
      </c>
      <c r="L770" s="8">
        <f>Tabla_cocina[[#This Row],[Ganancia Bruta]]-Tabla_cocina[[#This Row],[Costo]]</f>
        <v>39</v>
      </c>
      <c r="M770" s="8">
        <f>Tabla_cocina[[#This Row],[Costo Unitario]]*Tabla_cocina[[#This Row],[Cantidad Ordenada]]</f>
        <v>57</v>
      </c>
      <c r="N770" s="13">
        <f>(Tabla_cocina[[#This Row],[Ganancia Neta]]/Tabla_cocina[[#This Row],[Costo]])</f>
        <v>0.68421052631578949</v>
      </c>
    </row>
    <row r="771" spans="1:14" hidden="1" x14ac:dyDescent="0.3">
      <c r="A771" s="2">
        <v>303</v>
      </c>
      <c r="B771" s="2">
        <v>14</v>
      </c>
      <c r="C771" s="3" t="s">
        <v>21</v>
      </c>
      <c r="D771" s="3" t="s">
        <v>98</v>
      </c>
      <c r="E771" s="4">
        <v>12</v>
      </c>
      <c r="F771" s="4">
        <v>20</v>
      </c>
      <c r="G771" s="2">
        <v>2</v>
      </c>
      <c r="H771" s="2">
        <v>13</v>
      </c>
      <c r="I771" s="3" t="s">
        <v>6</v>
      </c>
      <c r="J771" s="8">
        <f>Tabla_cocina[[#This Row],[Precio Unitario]]*Tabla_cocina[[#This Row],[Cantidad Ordenada]]</f>
        <v>40</v>
      </c>
      <c r="K771" s="8">
        <f>Tabla_cocina[[#This Row],[Total del Pedido]]</f>
        <v>40</v>
      </c>
      <c r="L771" s="8">
        <f>Tabla_cocina[[#This Row],[Ganancia Bruta]]-Tabla_cocina[[#This Row],[Costo]]</f>
        <v>16</v>
      </c>
      <c r="M771" s="8">
        <f>Tabla_cocina[[#This Row],[Costo Unitario]]*Tabla_cocina[[#This Row],[Cantidad Ordenada]]</f>
        <v>24</v>
      </c>
      <c r="N771" s="13">
        <f>(Tabla_cocina[[#This Row],[Ganancia Neta]]/Tabla_cocina[[#This Row],[Costo]])</f>
        <v>0.66666666666666663</v>
      </c>
    </row>
    <row r="772" spans="1:14" hidden="1" x14ac:dyDescent="0.3">
      <c r="A772" s="2">
        <v>303</v>
      </c>
      <c r="B772" s="2">
        <v>14</v>
      </c>
      <c r="C772" s="3" t="s">
        <v>11</v>
      </c>
      <c r="D772" s="3" t="s">
        <v>88</v>
      </c>
      <c r="E772" s="4">
        <v>25</v>
      </c>
      <c r="F772" s="4">
        <v>40</v>
      </c>
      <c r="G772" s="2">
        <v>3</v>
      </c>
      <c r="H772" s="2">
        <v>16</v>
      </c>
      <c r="I772" s="3" t="s">
        <v>6</v>
      </c>
      <c r="J772" s="8">
        <f>Tabla_cocina[[#This Row],[Precio Unitario]]*Tabla_cocina[[#This Row],[Cantidad Ordenada]]</f>
        <v>120</v>
      </c>
      <c r="K772" s="8">
        <f>Tabla_cocina[[#This Row],[Total del Pedido]]</f>
        <v>120</v>
      </c>
      <c r="L772" s="8">
        <f>Tabla_cocina[[#This Row],[Ganancia Bruta]]-Tabla_cocina[[#This Row],[Costo]]</f>
        <v>45</v>
      </c>
      <c r="M772" s="8">
        <f>Tabla_cocina[[#This Row],[Costo Unitario]]*Tabla_cocina[[#This Row],[Cantidad Ordenada]]</f>
        <v>75</v>
      </c>
      <c r="N772" s="13">
        <f>(Tabla_cocina[[#This Row],[Ganancia Neta]]/Tabla_cocina[[#This Row],[Costo]])</f>
        <v>0.6</v>
      </c>
    </row>
    <row r="773" spans="1:14" hidden="1" x14ac:dyDescent="0.3">
      <c r="A773" s="2">
        <v>303</v>
      </c>
      <c r="B773" s="2">
        <v>14</v>
      </c>
      <c r="C773" s="3" t="s">
        <v>25</v>
      </c>
      <c r="D773" s="3" t="s">
        <v>102</v>
      </c>
      <c r="E773" s="4">
        <v>15</v>
      </c>
      <c r="F773" s="4">
        <v>26</v>
      </c>
      <c r="G773" s="2">
        <v>1</v>
      </c>
      <c r="H773" s="2">
        <v>56</v>
      </c>
      <c r="I773" s="3" t="s">
        <v>8</v>
      </c>
      <c r="J773" s="8">
        <f>Tabla_cocina[[#This Row],[Precio Unitario]]*Tabla_cocina[[#This Row],[Cantidad Ordenada]]</f>
        <v>26</v>
      </c>
      <c r="K773" s="8">
        <f>Tabla_cocina[[#This Row],[Total del Pedido]]</f>
        <v>26</v>
      </c>
      <c r="L773" s="8">
        <f>Tabla_cocina[[#This Row],[Ganancia Bruta]]-Tabla_cocina[[#This Row],[Costo]]</f>
        <v>11</v>
      </c>
      <c r="M773" s="8">
        <f>Tabla_cocina[[#This Row],[Costo Unitario]]*Tabla_cocina[[#This Row],[Cantidad Ordenada]]</f>
        <v>15</v>
      </c>
      <c r="N773" s="13">
        <f>(Tabla_cocina[[#This Row],[Ganancia Neta]]/Tabla_cocina[[#This Row],[Costo]])</f>
        <v>0.73333333333333328</v>
      </c>
    </row>
    <row r="774" spans="1:14" hidden="1" x14ac:dyDescent="0.3">
      <c r="A774" s="2">
        <v>303</v>
      </c>
      <c r="B774" s="2">
        <v>14</v>
      </c>
      <c r="C774" s="3" t="s">
        <v>5</v>
      </c>
      <c r="D774" s="3" t="s">
        <v>84</v>
      </c>
      <c r="E774" s="4">
        <v>14</v>
      </c>
      <c r="F774" s="4">
        <v>24</v>
      </c>
      <c r="G774" s="2">
        <v>1</v>
      </c>
      <c r="H774" s="2">
        <v>7</v>
      </c>
      <c r="I774" s="3" t="s">
        <v>6</v>
      </c>
      <c r="J774" s="8">
        <f>Tabla_cocina[[#This Row],[Precio Unitario]]*Tabla_cocina[[#This Row],[Cantidad Ordenada]]</f>
        <v>24</v>
      </c>
      <c r="K774" s="8">
        <f>Tabla_cocina[[#This Row],[Total del Pedido]]</f>
        <v>24</v>
      </c>
      <c r="L774" s="8">
        <f>Tabla_cocina[[#This Row],[Ganancia Bruta]]-Tabla_cocina[[#This Row],[Costo]]</f>
        <v>10</v>
      </c>
      <c r="M774" s="8">
        <f>Tabla_cocina[[#This Row],[Costo Unitario]]*Tabla_cocina[[#This Row],[Cantidad Ordenada]]</f>
        <v>14</v>
      </c>
      <c r="N774" s="13">
        <f>(Tabla_cocina[[#This Row],[Ganancia Neta]]/Tabla_cocina[[#This Row],[Costo]])</f>
        <v>0.7142857142857143</v>
      </c>
    </row>
    <row r="775" spans="1:14" hidden="1" x14ac:dyDescent="0.3">
      <c r="A775" s="2">
        <v>304</v>
      </c>
      <c r="B775" s="2">
        <v>6</v>
      </c>
      <c r="C775" s="3" t="s">
        <v>18</v>
      </c>
      <c r="D775" s="3" t="s">
        <v>95</v>
      </c>
      <c r="E775" s="4">
        <v>19</v>
      </c>
      <c r="F775" s="4">
        <v>32</v>
      </c>
      <c r="G775" s="2">
        <v>2</v>
      </c>
      <c r="H775" s="2">
        <v>9</v>
      </c>
      <c r="I775" s="3" t="s">
        <v>6</v>
      </c>
      <c r="J775" s="8">
        <f>Tabla_cocina[[#This Row],[Precio Unitario]]*Tabla_cocina[[#This Row],[Cantidad Ordenada]]</f>
        <v>64</v>
      </c>
      <c r="K775" s="8">
        <f>Tabla_cocina[[#This Row],[Total del Pedido]]</f>
        <v>64</v>
      </c>
      <c r="L775" s="8">
        <f>Tabla_cocina[[#This Row],[Ganancia Bruta]]-Tabla_cocina[[#This Row],[Costo]]</f>
        <v>26</v>
      </c>
      <c r="M775" s="8">
        <f>Tabla_cocina[[#This Row],[Costo Unitario]]*Tabla_cocina[[#This Row],[Cantidad Ordenada]]</f>
        <v>38</v>
      </c>
      <c r="N775" s="13">
        <f>(Tabla_cocina[[#This Row],[Ganancia Neta]]/Tabla_cocina[[#This Row],[Costo]])</f>
        <v>0.68421052631578949</v>
      </c>
    </row>
    <row r="776" spans="1:14" hidden="1" x14ac:dyDescent="0.3">
      <c r="A776" s="2">
        <v>304</v>
      </c>
      <c r="B776" s="2">
        <v>6</v>
      </c>
      <c r="C776" s="3" t="s">
        <v>23</v>
      </c>
      <c r="D776" s="3" t="s">
        <v>100</v>
      </c>
      <c r="E776" s="4">
        <v>13</v>
      </c>
      <c r="F776" s="4">
        <v>21</v>
      </c>
      <c r="G776" s="2">
        <v>2</v>
      </c>
      <c r="H776" s="2">
        <v>7</v>
      </c>
      <c r="I776" s="3" t="s">
        <v>8</v>
      </c>
      <c r="J776" s="8">
        <f>Tabla_cocina[[#This Row],[Precio Unitario]]*Tabla_cocina[[#This Row],[Cantidad Ordenada]]</f>
        <v>42</v>
      </c>
      <c r="K776" s="8">
        <f>Tabla_cocina[[#This Row],[Total del Pedido]]</f>
        <v>42</v>
      </c>
      <c r="L776" s="8">
        <f>Tabla_cocina[[#This Row],[Ganancia Bruta]]-Tabla_cocina[[#This Row],[Costo]]</f>
        <v>16</v>
      </c>
      <c r="M776" s="8">
        <f>Tabla_cocina[[#This Row],[Costo Unitario]]*Tabla_cocina[[#This Row],[Cantidad Ordenada]]</f>
        <v>26</v>
      </c>
      <c r="N776" s="13">
        <f>(Tabla_cocina[[#This Row],[Ganancia Neta]]/Tabla_cocina[[#This Row],[Costo]])</f>
        <v>0.61538461538461542</v>
      </c>
    </row>
    <row r="777" spans="1:14" hidden="1" x14ac:dyDescent="0.3">
      <c r="A777" s="2">
        <v>304</v>
      </c>
      <c r="B777" s="2">
        <v>6</v>
      </c>
      <c r="C777" s="3" t="s">
        <v>11</v>
      </c>
      <c r="D777" s="3" t="s">
        <v>88</v>
      </c>
      <c r="E777" s="4">
        <v>25</v>
      </c>
      <c r="F777" s="4">
        <v>40</v>
      </c>
      <c r="G777" s="2">
        <v>2</v>
      </c>
      <c r="H777" s="2">
        <v>48</v>
      </c>
      <c r="I777" s="3" t="s">
        <v>6</v>
      </c>
      <c r="J777" s="8">
        <f>Tabla_cocina[[#This Row],[Precio Unitario]]*Tabla_cocina[[#This Row],[Cantidad Ordenada]]</f>
        <v>80</v>
      </c>
      <c r="K777" s="8">
        <f>Tabla_cocina[[#This Row],[Total del Pedido]]</f>
        <v>80</v>
      </c>
      <c r="L777" s="8">
        <f>Tabla_cocina[[#This Row],[Ganancia Bruta]]-Tabla_cocina[[#This Row],[Costo]]</f>
        <v>30</v>
      </c>
      <c r="M777" s="8">
        <f>Tabla_cocina[[#This Row],[Costo Unitario]]*Tabla_cocina[[#This Row],[Cantidad Ordenada]]</f>
        <v>50</v>
      </c>
      <c r="N777" s="13">
        <f>(Tabla_cocina[[#This Row],[Ganancia Neta]]/Tabla_cocina[[#This Row],[Costo]])</f>
        <v>0.6</v>
      </c>
    </row>
    <row r="778" spans="1:14" hidden="1" x14ac:dyDescent="0.3">
      <c r="A778" s="2">
        <v>304</v>
      </c>
      <c r="B778" s="2">
        <v>6</v>
      </c>
      <c r="C778" s="3" t="s">
        <v>9</v>
      </c>
      <c r="D778" s="3" t="s">
        <v>86</v>
      </c>
      <c r="E778" s="4">
        <v>19</v>
      </c>
      <c r="F778" s="4">
        <v>31</v>
      </c>
      <c r="G778" s="2">
        <v>3</v>
      </c>
      <c r="H778" s="2">
        <v>21</v>
      </c>
      <c r="I778" s="3" t="s">
        <v>6</v>
      </c>
      <c r="J778" s="8">
        <f>Tabla_cocina[[#This Row],[Precio Unitario]]*Tabla_cocina[[#This Row],[Cantidad Ordenada]]</f>
        <v>93</v>
      </c>
      <c r="K778" s="8">
        <f>Tabla_cocina[[#This Row],[Total del Pedido]]</f>
        <v>93</v>
      </c>
      <c r="L778" s="8">
        <f>Tabla_cocina[[#This Row],[Ganancia Bruta]]-Tabla_cocina[[#This Row],[Costo]]</f>
        <v>36</v>
      </c>
      <c r="M778" s="8">
        <f>Tabla_cocina[[#This Row],[Costo Unitario]]*Tabla_cocina[[#This Row],[Cantidad Ordenada]]</f>
        <v>57</v>
      </c>
      <c r="N778" s="13">
        <f>(Tabla_cocina[[#This Row],[Ganancia Neta]]/Tabla_cocina[[#This Row],[Costo]])</f>
        <v>0.63157894736842102</v>
      </c>
    </row>
    <row r="779" spans="1:14" hidden="1" x14ac:dyDescent="0.3">
      <c r="A779" s="2">
        <v>305</v>
      </c>
      <c r="B779" s="2">
        <v>1</v>
      </c>
      <c r="C779" s="3" t="s">
        <v>17</v>
      </c>
      <c r="D779" s="3" t="s">
        <v>94</v>
      </c>
      <c r="E779" s="4">
        <v>21</v>
      </c>
      <c r="F779" s="4">
        <v>35</v>
      </c>
      <c r="G779" s="2">
        <v>3</v>
      </c>
      <c r="H779" s="2">
        <v>17</v>
      </c>
      <c r="I779" s="3" t="s">
        <v>6</v>
      </c>
      <c r="J779" s="8">
        <f>Tabla_cocina[[#This Row],[Precio Unitario]]*Tabla_cocina[[#This Row],[Cantidad Ordenada]]</f>
        <v>105</v>
      </c>
      <c r="K779" s="8">
        <f>Tabla_cocina[[#This Row],[Total del Pedido]]</f>
        <v>105</v>
      </c>
      <c r="L779" s="8">
        <f>Tabla_cocina[[#This Row],[Ganancia Bruta]]-Tabla_cocina[[#This Row],[Costo]]</f>
        <v>42</v>
      </c>
      <c r="M779" s="8">
        <f>Tabla_cocina[[#This Row],[Costo Unitario]]*Tabla_cocina[[#This Row],[Cantidad Ordenada]]</f>
        <v>63</v>
      </c>
      <c r="N779" s="13">
        <f>(Tabla_cocina[[#This Row],[Ganancia Neta]]/Tabla_cocina[[#This Row],[Costo]])</f>
        <v>0.66666666666666663</v>
      </c>
    </row>
    <row r="780" spans="1:14" hidden="1" x14ac:dyDescent="0.3">
      <c r="A780" s="2">
        <v>305</v>
      </c>
      <c r="B780" s="2">
        <v>1</v>
      </c>
      <c r="C780" s="3" t="s">
        <v>22</v>
      </c>
      <c r="D780" s="3" t="s">
        <v>99</v>
      </c>
      <c r="E780" s="4">
        <v>14</v>
      </c>
      <c r="F780" s="4">
        <v>23</v>
      </c>
      <c r="G780" s="2">
        <v>1</v>
      </c>
      <c r="H780" s="2">
        <v>48</v>
      </c>
      <c r="I780" s="3" t="s">
        <v>6</v>
      </c>
      <c r="J780" s="8">
        <f>Tabla_cocina[[#This Row],[Precio Unitario]]*Tabla_cocina[[#This Row],[Cantidad Ordenada]]</f>
        <v>23</v>
      </c>
      <c r="K780" s="8">
        <f>Tabla_cocina[[#This Row],[Total del Pedido]]</f>
        <v>23</v>
      </c>
      <c r="L780" s="8">
        <f>Tabla_cocina[[#This Row],[Ganancia Bruta]]-Tabla_cocina[[#This Row],[Costo]]</f>
        <v>9</v>
      </c>
      <c r="M780" s="8">
        <f>Tabla_cocina[[#This Row],[Costo Unitario]]*Tabla_cocina[[#This Row],[Cantidad Ordenada]]</f>
        <v>14</v>
      </c>
      <c r="N780" s="13">
        <f>(Tabla_cocina[[#This Row],[Ganancia Neta]]/Tabla_cocina[[#This Row],[Costo]])</f>
        <v>0.6428571428571429</v>
      </c>
    </row>
    <row r="781" spans="1:14" hidden="1" x14ac:dyDescent="0.3">
      <c r="A781" s="2">
        <v>306</v>
      </c>
      <c r="B781" s="2">
        <v>7</v>
      </c>
      <c r="C781" s="3" t="s">
        <v>18</v>
      </c>
      <c r="D781" s="3" t="s">
        <v>95</v>
      </c>
      <c r="E781" s="4">
        <v>19</v>
      </c>
      <c r="F781" s="4">
        <v>32</v>
      </c>
      <c r="G781" s="2">
        <v>1</v>
      </c>
      <c r="H781" s="2">
        <v>21</v>
      </c>
      <c r="I781" s="3" t="s">
        <v>8</v>
      </c>
      <c r="J781" s="8">
        <f>Tabla_cocina[[#This Row],[Precio Unitario]]*Tabla_cocina[[#This Row],[Cantidad Ordenada]]</f>
        <v>32</v>
      </c>
      <c r="K781" s="8">
        <f>Tabla_cocina[[#This Row],[Total del Pedido]]</f>
        <v>32</v>
      </c>
      <c r="L781" s="8">
        <f>Tabla_cocina[[#This Row],[Ganancia Bruta]]-Tabla_cocina[[#This Row],[Costo]]</f>
        <v>13</v>
      </c>
      <c r="M781" s="8">
        <f>Tabla_cocina[[#This Row],[Costo Unitario]]*Tabla_cocina[[#This Row],[Cantidad Ordenada]]</f>
        <v>19</v>
      </c>
      <c r="N781" s="13">
        <f>(Tabla_cocina[[#This Row],[Ganancia Neta]]/Tabla_cocina[[#This Row],[Costo]])</f>
        <v>0.68421052631578949</v>
      </c>
    </row>
    <row r="782" spans="1:14" hidden="1" x14ac:dyDescent="0.3">
      <c r="A782" s="2">
        <v>307</v>
      </c>
      <c r="B782" s="2">
        <v>20</v>
      </c>
      <c r="C782" s="3" t="s">
        <v>23</v>
      </c>
      <c r="D782" s="3" t="s">
        <v>100</v>
      </c>
      <c r="E782" s="4">
        <v>13</v>
      </c>
      <c r="F782" s="4">
        <v>21</v>
      </c>
      <c r="G782" s="2">
        <v>3</v>
      </c>
      <c r="H782" s="2">
        <v>39</v>
      </c>
      <c r="I782" s="3" t="s">
        <v>8</v>
      </c>
      <c r="J782" s="8">
        <f>Tabla_cocina[[#This Row],[Precio Unitario]]*Tabla_cocina[[#This Row],[Cantidad Ordenada]]</f>
        <v>63</v>
      </c>
      <c r="K782" s="8">
        <f>Tabla_cocina[[#This Row],[Total del Pedido]]</f>
        <v>63</v>
      </c>
      <c r="L782" s="8">
        <f>Tabla_cocina[[#This Row],[Ganancia Bruta]]-Tabla_cocina[[#This Row],[Costo]]</f>
        <v>24</v>
      </c>
      <c r="M782" s="8">
        <f>Tabla_cocina[[#This Row],[Costo Unitario]]*Tabla_cocina[[#This Row],[Cantidad Ordenada]]</f>
        <v>39</v>
      </c>
      <c r="N782" s="13">
        <f>(Tabla_cocina[[#This Row],[Ganancia Neta]]/Tabla_cocina[[#This Row],[Costo]])</f>
        <v>0.61538461538461542</v>
      </c>
    </row>
    <row r="783" spans="1:14" hidden="1" x14ac:dyDescent="0.3">
      <c r="A783" s="2">
        <v>308</v>
      </c>
      <c r="B783" s="2">
        <v>14</v>
      </c>
      <c r="C783" s="3" t="s">
        <v>20</v>
      </c>
      <c r="D783" s="3" t="s">
        <v>97</v>
      </c>
      <c r="E783" s="4">
        <v>20</v>
      </c>
      <c r="F783" s="4">
        <v>34</v>
      </c>
      <c r="G783" s="2">
        <v>1</v>
      </c>
      <c r="H783" s="2">
        <v>44</v>
      </c>
      <c r="I783" s="3" t="s">
        <v>8</v>
      </c>
      <c r="J783" s="8">
        <f>Tabla_cocina[[#This Row],[Precio Unitario]]*Tabla_cocina[[#This Row],[Cantidad Ordenada]]</f>
        <v>34</v>
      </c>
      <c r="K783" s="8">
        <f>Tabla_cocina[[#This Row],[Total del Pedido]]</f>
        <v>34</v>
      </c>
      <c r="L783" s="8">
        <f>Tabla_cocina[[#This Row],[Ganancia Bruta]]-Tabla_cocina[[#This Row],[Costo]]</f>
        <v>14</v>
      </c>
      <c r="M783" s="8">
        <f>Tabla_cocina[[#This Row],[Costo Unitario]]*Tabla_cocina[[#This Row],[Cantidad Ordenada]]</f>
        <v>20</v>
      </c>
      <c r="N783" s="13">
        <f>(Tabla_cocina[[#This Row],[Ganancia Neta]]/Tabla_cocina[[#This Row],[Costo]])</f>
        <v>0.7</v>
      </c>
    </row>
    <row r="784" spans="1:14" hidden="1" x14ac:dyDescent="0.3">
      <c r="A784" s="2">
        <v>308</v>
      </c>
      <c r="B784" s="2">
        <v>14</v>
      </c>
      <c r="C784" s="3" t="s">
        <v>17</v>
      </c>
      <c r="D784" s="3" t="s">
        <v>94</v>
      </c>
      <c r="E784" s="4">
        <v>21</v>
      </c>
      <c r="F784" s="4">
        <v>35</v>
      </c>
      <c r="G784" s="2">
        <v>2</v>
      </c>
      <c r="H784" s="2">
        <v>41</v>
      </c>
      <c r="I784" s="3" t="s">
        <v>6</v>
      </c>
      <c r="J784" s="8">
        <f>Tabla_cocina[[#This Row],[Precio Unitario]]*Tabla_cocina[[#This Row],[Cantidad Ordenada]]</f>
        <v>70</v>
      </c>
      <c r="K784" s="8">
        <f>Tabla_cocina[[#This Row],[Total del Pedido]]</f>
        <v>70</v>
      </c>
      <c r="L784" s="8">
        <f>Tabla_cocina[[#This Row],[Ganancia Bruta]]-Tabla_cocina[[#This Row],[Costo]]</f>
        <v>28</v>
      </c>
      <c r="M784" s="8">
        <f>Tabla_cocina[[#This Row],[Costo Unitario]]*Tabla_cocina[[#This Row],[Cantidad Ordenada]]</f>
        <v>42</v>
      </c>
      <c r="N784" s="13">
        <f>(Tabla_cocina[[#This Row],[Ganancia Neta]]/Tabla_cocina[[#This Row],[Costo]])</f>
        <v>0.66666666666666663</v>
      </c>
    </row>
    <row r="785" spans="1:14" hidden="1" x14ac:dyDescent="0.3">
      <c r="A785" s="2">
        <v>308</v>
      </c>
      <c r="B785" s="2">
        <v>14</v>
      </c>
      <c r="C785" s="3" t="s">
        <v>9</v>
      </c>
      <c r="D785" s="3" t="s">
        <v>86</v>
      </c>
      <c r="E785" s="4">
        <v>19</v>
      </c>
      <c r="F785" s="4">
        <v>31</v>
      </c>
      <c r="G785" s="2">
        <v>2</v>
      </c>
      <c r="H785" s="2">
        <v>42</v>
      </c>
      <c r="I785" s="3" t="s">
        <v>6</v>
      </c>
      <c r="J785" s="8">
        <f>Tabla_cocina[[#This Row],[Precio Unitario]]*Tabla_cocina[[#This Row],[Cantidad Ordenada]]</f>
        <v>62</v>
      </c>
      <c r="K785" s="8">
        <f>Tabla_cocina[[#This Row],[Total del Pedido]]</f>
        <v>62</v>
      </c>
      <c r="L785" s="8">
        <f>Tabla_cocina[[#This Row],[Ganancia Bruta]]-Tabla_cocina[[#This Row],[Costo]]</f>
        <v>24</v>
      </c>
      <c r="M785" s="8">
        <f>Tabla_cocina[[#This Row],[Costo Unitario]]*Tabla_cocina[[#This Row],[Cantidad Ordenada]]</f>
        <v>38</v>
      </c>
      <c r="N785" s="13">
        <f>(Tabla_cocina[[#This Row],[Ganancia Neta]]/Tabla_cocina[[#This Row],[Costo]])</f>
        <v>0.63157894736842102</v>
      </c>
    </row>
    <row r="786" spans="1:14" hidden="1" x14ac:dyDescent="0.3">
      <c r="A786" s="2">
        <v>308</v>
      </c>
      <c r="B786" s="2">
        <v>14</v>
      </c>
      <c r="C786" s="3" t="s">
        <v>15</v>
      </c>
      <c r="D786" s="3" t="s">
        <v>92</v>
      </c>
      <c r="E786" s="4">
        <v>16</v>
      </c>
      <c r="F786" s="4">
        <v>28</v>
      </c>
      <c r="G786" s="2">
        <v>2</v>
      </c>
      <c r="H786" s="2">
        <v>59</v>
      </c>
      <c r="I786" s="3" t="s">
        <v>6</v>
      </c>
      <c r="J786" s="8">
        <f>Tabla_cocina[[#This Row],[Precio Unitario]]*Tabla_cocina[[#This Row],[Cantidad Ordenada]]</f>
        <v>56</v>
      </c>
      <c r="K786" s="8">
        <f>Tabla_cocina[[#This Row],[Total del Pedido]]</f>
        <v>56</v>
      </c>
      <c r="L786" s="8">
        <f>Tabla_cocina[[#This Row],[Ganancia Bruta]]-Tabla_cocina[[#This Row],[Costo]]</f>
        <v>24</v>
      </c>
      <c r="M786" s="8">
        <f>Tabla_cocina[[#This Row],[Costo Unitario]]*Tabla_cocina[[#This Row],[Cantidad Ordenada]]</f>
        <v>32</v>
      </c>
      <c r="N786" s="13">
        <f>(Tabla_cocina[[#This Row],[Ganancia Neta]]/Tabla_cocina[[#This Row],[Costo]])</f>
        <v>0.75</v>
      </c>
    </row>
    <row r="787" spans="1:14" hidden="1" x14ac:dyDescent="0.3">
      <c r="A787" s="2">
        <v>309</v>
      </c>
      <c r="B787" s="2">
        <v>9</v>
      </c>
      <c r="C787" s="3" t="s">
        <v>11</v>
      </c>
      <c r="D787" s="3" t="s">
        <v>88</v>
      </c>
      <c r="E787" s="4">
        <v>25</v>
      </c>
      <c r="F787" s="4">
        <v>40</v>
      </c>
      <c r="G787" s="2">
        <v>1</v>
      </c>
      <c r="H787" s="2">
        <v>29</v>
      </c>
      <c r="I787" s="3" t="s">
        <v>6</v>
      </c>
      <c r="J787" s="8">
        <f>Tabla_cocina[[#This Row],[Precio Unitario]]*Tabla_cocina[[#This Row],[Cantidad Ordenada]]</f>
        <v>40</v>
      </c>
      <c r="K787" s="8">
        <f>Tabla_cocina[[#This Row],[Total del Pedido]]</f>
        <v>40</v>
      </c>
      <c r="L787" s="8">
        <f>Tabla_cocina[[#This Row],[Ganancia Bruta]]-Tabla_cocina[[#This Row],[Costo]]</f>
        <v>15</v>
      </c>
      <c r="M787" s="8">
        <f>Tabla_cocina[[#This Row],[Costo Unitario]]*Tabla_cocina[[#This Row],[Cantidad Ordenada]]</f>
        <v>25</v>
      </c>
      <c r="N787" s="13">
        <f>(Tabla_cocina[[#This Row],[Ganancia Neta]]/Tabla_cocina[[#This Row],[Costo]])</f>
        <v>0.6</v>
      </c>
    </row>
    <row r="788" spans="1:14" hidden="1" x14ac:dyDescent="0.3">
      <c r="A788" s="2">
        <v>309</v>
      </c>
      <c r="B788" s="2">
        <v>9</v>
      </c>
      <c r="C788" s="3" t="s">
        <v>9</v>
      </c>
      <c r="D788" s="3" t="s">
        <v>86</v>
      </c>
      <c r="E788" s="4">
        <v>19</v>
      </c>
      <c r="F788" s="4">
        <v>31</v>
      </c>
      <c r="G788" s="2">
        <v>2</v>
      </c>
      <c r="H788" s="2">
        <v>43</v>
      </c>
      <c r="I788" s="3" t="s">
        <v>8</v>
      </c>
      <c r="J788" s="8">
        <f>Tabla_cocina[[#This Row],[Precio Unitario]]*Tabla_cocina[[#This Row],[Cantidad Ordenada]]</f>
        <v>62</v>
      </c>
      <c r="K788" s="8">
        <f>Tabla_cocina[[#This Row],[Total del Pedido]]</f>
        <v>62</v>
      </c>
      <c r="L788" s="8">
        <f>Tabla_cocina[[#This Row],[Ganancia Bruta]]-Tabla_cocina[[#This Row],[Costo]]</f>
        <v>24</v>
      </c>
      <c r="M788" s="8">
        <f>Tabla_cocina[[#This Row],[Costo Unitario]]*Tabla_cocina[[#This Row],[Cantidad Ordenada]]</f>
        <v>38</v>
      </c>
      <c r="N788" s="13">
        <f>(Tabla_cocina[[#This Row],[Ganancia Neta]]/Tabla_cocina[[#This Row],[Costo]])</f>
        <v>0.63157894736842102</v>
      </c>
    </row>
    <row r="789" spans="1:14" hidden="1" x14ac:dyDescent="0.3">
      <c r="A789" s="2">
        <v>309</v>
      </c>
      <c r="B789" s="2">
        <v>9</v>
      </c>
      <c r="C789" s="3" t="s">
        <v>17</v>
      </c>
      <c r="D789" s="3" t="s">
        <v>94</v>
      </c>
      <c r="E789" s="4">
        <v>21</v>
      </c>
      <c r="F789" s="4">
        <v>35</v>
      </c>
      <c r="G789" s="2">
        <v>2</v>
      </c>
      <c r="H789" s="2">
        <v>51</v>
      </c>
      <c r="I789" s="3" t="s">
        <v>8</v>
      </c>
      <c r="J789" s="8">
        <f>Tabla_cocina[[#This Row],[Precio Unitario]]*Tabla_cocina[[#This Row],[Cantidad Ordenada]]</f>
        <v>70</v>
      </c>
      <c r="K789" s="8">
        <f>Tabla_cocina[[#This Row],[Total del Pedido]]</f>
        <v>70</v>
      </c>
      <c r="L789" s="8">
        <f>Tabla_cocina[[#This Row],[Ganancia Bruta]]-Tabla_cocina[[#This Row],[Costo]]</f>
        <v>28</v>
      </c>
      <c r="M789" s="8">
        <f>Tabla_cocina[[#This Row],[Costo Unitario]]*Tabla_cocina[[#This Row],[Cantidad Ordenada]]</f>
        <v>42</v>
      </c>
      <c r="N789" s="13">
        <f>(Tabla_cocina[[#This Row],[Ganancia Neta]]/Tabla_cocina[[#This Row],[Costo]])</f>
        <v>0.66666666666666663</v>
      </c>
    </row>
    <row r="790" spans="1:14" hidden="1" x14ac:dyDescent="0.3">
      <c r="A790" s="2">
        <v>310</v>
      </c>
      <c r="B790" s="2">
        <v>17</v>
      </c>
      <c r="C790" s="3" t="s">
        <v>25</v>
      </c>
      <c r="D790" s="3" t="s">
        <v>102</v>
      </c>
      <c r="E790" s="4">
        <v>15</v>
      </c>
      <c r="F790" s="4">
        <v>26</v>
      </c>
      <c r="G790" s="2">
        <v>3</v>
      </c>
      <c r="H790" s="2">
        <v>43</v>
      </c>
      <c r="I790" s="3" t="s">
        <v>6</v>
      </c>
      <c r="J790" s="8">
        <f>Tabla_cocina[[#This Row],[Precio Unitario]]*Tabla_cocina[[#This Row],[Cantidad Ordenada]]</f>
        <v>78</v>
      </c>
      <c r="K790" s="8">
        <f>Tabla_cocina[[#This Row],[Total del Pedido]]</f>
        <v>78</v>
      </c>
      <c r="L790" s="8">
        <f>Tabla_cocina[[#This Row],[Ganancia Bruta]]-Tabla_cocina[[#This Row],[Costo]]</f>
        <v>33</v>
      </c>
      <c r="M790" s="8">
        <f>Tabla_cocina[[#This Row],[Costo Unitario]]*Tabla_cocina[[#This Row],[Cantidad Ordenada]]</f>
        <v>45</v>
      </c>
      <c r="N790" s="13">
        <f>(Tabla_cocina[[#This Row],[Ganancia Neta]]/Tabla_cocina[[#This Row],[Costo]])</f>
        <v>0.73333333333333328</v>
      </c>
    </row>
    <row r="791" spans="1:14" hidden="1" x14ac:dyDescent="0.3">
      <c r="A791" s="2">
        <v>310</v>
      </c>
      <c r="B791" s="2">
        <v>17</v>
      </c>
      <c r="C791" s="3" t="s">
        <v>7</v>
      </c>
      <c r="D791" s="3" t="s">
        <v>85</v>
      </c>
      <c r="E791" s="4">
        <v>18</v>
      </c>
      <c r="F791" s="4">
        <v>30</v>
      </c>
      <c r="G791" s="2">
        <v>2</v>
      </c>
      <c r="H791" s="2">
        <v>54</v>
      </c>
      <c r="I791" s="3" t="s">
        <v>8</v>
      </c>
      <c r="J791" s="8">
        <f>Tabla_cocina[[#This Row],[Precio Unitario]]*Tabla_cocina[[#This Row],[Cantidad Ordenada]]</f>
        <v>60</v>
      </c>
      <c r="K791" s="8">
        <f>Tabla_cocina[[#This Row],[Total del Pedido]]</f>
        <v>60</v>
      </c>
      <c r="L791" s="8">
        <f>Tabla_cocina[[#This Row],[Ganancia Bruta]]-Tabla_cocina[[#This Row],[Costo]]</f>
        <v>24</v>
      </c>
      <c r="M791" s="8">
        <f>Tabla_cocina[[#This Row],[Costo Unitario]]*Tabla_cocina[[#This Row],[Cantidad Ordenada]]</f>
        <v>36</v>
      </c>
      <c r="N791" s="13">
        <f>(Tabla_cocina[[#This Row],[Ganancia Neta]]/Tabla_cocina[[#This Row],[Costo]])</f>
        <v>0.66666666666666663</v>
      </c>
    </row>
    <row r="792" spans="1:14" hidden="1" x14ac:dyDescent="0.3">
      <c r="A792" s="2">
        <v>311</v>
      </c>
      <c r="B792" s="2">
        <v>6</v>
      </c>
      <c r="C792" s="3" t="s">
        <v>5</v>
      </c>
      <c r="D792" s="3" t="s">
        <v>84</v>
      </c>
      <c r="E792" s="4">
        <v>14</v>
      </c>
      <c r="F792" s="4">
        <v>24</v>
      </c>
      <c r="G792" s="2">
        <v>1</v>
      </c>
      <c r="H792" s="2">
        <v>46</v>
      </c>
      <c r="I792" s="3" t="s">
        <v>8</v>
      </c>
      <c r="J792" s="8">
        <f>Tabla_cocina[[#This Row],[Precio Unitario]]*Tabla_cocina[[#This Row],[Cantidad Ordenada]]</f>
        <v>24</v>
      </c>
      <c r="K792" s="8">
        <f>Tabla_cocina[[#This Row],[Total del Pedido]]</f>
        <v>24</v>
      </c>
      <c r="L792" s="8">
        <f>Tabla_cocina[[#This Row],[Ganancia Bruta]]-Tabla_cocina[[#This Row],[Costo]]</f>
        <v>10</v>
      </c>
      <c r="M792" s="8">
        <f>Tabla_cocina[[#This Row],[Costo Unitario]]*Tabla_cocina[[#This Row],[Cantidad Ordenada]]</f>
        <v>14</v>
      </c>
      <c r="N792" s="13">
        <f>(Tabla_cocina[[#This Row],[Ganancia Neta]]/Tabla_cocina[[#This Row],[Costo]])</f>
        <v>0.7142857142857143</v>
      </c>
    </row>
    <row r="793" spans="1:14" hidden="1" x14ac:dyDescent="0.3">
      <c r="A793" s="2">
        <v>311</v>
      </c>
      <c r="B793" s="2">
        <v>6</v>
      </c>
      <c r="C793" s="3" t="s">
        <v>13</v>
      </c>
      <c r="D793" s="3" t="s">
        <v>90</v>
      </c>
      <c r="E793" s="4">
        <v>17</v>
      </c>
      <c r="F793" s="4">
        <v>29</v>
      </c>
      <c r="G793" s="2">
        <v>1</v>
      </c>
      <c r="H793" s="2">
        <v>28</v>
      </c>
      <c r="I793" s="3" t="s">
        <v>8</v>
      </c>
      <c r="J793" s="8">
        <f>Tabla_cocina[[#This Row],[Precio Unitario]]*Tabla_cocina[[#This Row],[Cantidad Ordenada]]</f>
        <v>29</v>
      </c>
      <c r="K793" s="8">
        <f>Tabla_cocina[[#This Row],[Total del Pedido]]</f>
        <v>29</v>
      </c>
      <c r="L793" s="8">
        <f>Tabla_cocina[[#This Row],[Ganancia Bruta]]-Tabla_cocina[[#This Row],[Costo]]</f>
        <v>12</v>
      </c>
      <c r="M793" s="8">
        <f>Tabla_cocina[[#This Row],[Costo Unitario]]*Tabla_cocina[[#This Row],[Cantidad Ordenada]]</f>
        <v>17</v>
      </c>
      <c r="N793" s="13">
        <f>(Tabla_cocina[[#This Row],[Ganancia Neta]]/Tabla_cocina[[#This Row],[Costo]])</f>
        <v>0.70588235294117652</v>
      </c>
    </row>
    <row r="794" spans="1:14" hidden="1" x14ac:dyDescent="0.3">
      <c r="A794" s="2">
        <v>312</v>
      </c>
      <c r="B794" s="2">
        <v>2</v>
      </c>
      <c r="C794" s="3" t="s">
        <v>18</v>
      </c>
      <c r="D794" s="3" t="s">
        <v>95</v>
      </c>
      <c r="E794" s="4">
        <v>19</v>
      </c>
      <c r="F794" s="4">
        <v>32</v>
      </c>
      <c r="G794" s="2">
        <v>2</v>
      </c>
      <c r="H794" s="2">
        <v>45</v>
      </c>
      <c r="I794" s="3" t="s">
        <v>8</v>
      </c>
      <c r="J794" s="8">
        <f>Tabla_cocina[[#This Row],[Precio Unitario]]*Tabla_cocina[[#This Row],[Cantidad Ordenada]]</f>
        <v>64</v>
      </c>
      <c r="K794" s="8">
        <f>Tabla_cocina[[#This Row],[Total del Pedido]]</f>
        <v>64</v>
      </c>
      <c r="L794" s="8">
        <f>Tabla_cocina[[#This Row],[Ganancia Bruta]]-Tabla_cocina[[#This Row],[Costo]]</f>
        <v>26</v>
      </c>
      <c r="M794" s="8">
        <f>Tabla_cocina[[#This Row],[Costo Unitario]]*Tabla_cocina[[#This Row],[Cantidad Ordenada]]</f>
        <v>38</v>
      </c>
      <c r="N794" s="13">
        <f>(Tabla_cocina[[#This Row],[Ganancia Neta]]/Tabla_cocina[[#This Row],[Costo]])</f>
        <v>0.68421052631578949</v>
      </c>
    </row>
    <row r="795" spans="1:14" hidden="1" x14ac:dyDescent="0.3">
      <c r="A795" s="2">
        <v>312</v>
      </c>
      <c r="B795" s="2">
        <v>2</v>
      </c>
      <c r="C795" s="3" t="s">
        <v>17</v>
      </c>
      <c r="D795" s="3" t="s">
        <v>94</v>
      </c>
      <c r="E795" s="4">
        <v>21</v>
      </c>
      <c r="F795" s="4">
        <v>35</v>
      </c>
      <c r="G795" s="2">
        <v>2</v>
      </c>
      <c r="H795" s="2">
        <v>10</v>
      </c>
      <c r="I795" s="3" t="s">
        <v>8</v>
      </c>
      <c r="J795" s="8">
        <f>Tabla_cocina[[#This Row],[Precio Unitario]]*Tabla_cocina[[#This Row],[Cantidad Ordenada]]</f>
        <v>70</v>
      </c>
      <c r="K795" s="8">
        <f>Tabla_cocina[[#This Row],[Total del Pedido]]</f>
        <v>70</v>
      </c>
      <c r="L795" s="8">
        <f>Tabla_cocina[[#This Row],[Ganancia Bruta]]-Tabla_cocina[[#This Row],[Costo]]</f>
        <v>28</v>
      </c>
      <c r="M795" s="8">
        <f>Tabla_cocina[[#This Row],[Costo Unitario]]*Tabla_cocina[[#This Row],[Cantidad Ordenada]]</f>
        <v>42</v>
      </c>
      <c r="N795" s="13">
        <f>(Tabla_cocina[[#This Row],[Ganancia Neta]]/Tabla_cocina[[#This Row],[Costo]])</f>
        <v>0.66666666666666663</v>
      </c>
    </row>
    <row r="796" spans="1:14" hidden="1" x14ac:dyDescent="0.3">
      <c r="A796" s="2">
        <v>313</v>
      </c>
      <c r="B796" s="2">
        <v>10</v>
      </c>
      <c r="C796" s="3" t="s">
        <v>16</v>
      </c>
      <c r="D796" s="3" t="s">
        <v>93</v>
      </c>
      <c r="E796" s="4">
        <v>11</v>
      </c>
      <c r="F796" s="4">
        <v>19</v>
      </c>
      <c r="G796" s="2">
        <v>2</v>
      </c>
      <c r="H796" s="2">
        <v>27</v>
      </c>
      <c r="I796" s="3" t="s">
        <v>8</v>
      </c>
      <c r="J796" s="8">
        <f>Tabla_cocina[[#This Row],[Precio Unitario]]*Tabla_cocina[[#This Row],[Cantidad Ordenada]]</f>
        <v>38</v>
      </c>
      <c r="K796" s="8">
        <f>Tabla_cocina[[#This Row],[Total del Pedido]]</f>
        <v>38</v>
      </c>
      <c r="L796" s="8">
        <f>Tabla_cocina[[#This Row],[Ganancia Bruta]]-Tabla_cocina[[#This Row],[Costo]]</f>
        <v>16</v>
      </c>
      <c r="M796" s="8">
        <f>Tabla_cocina[[#This Row],[Costo Unitario]]*Tabla_cocina[[#This Row],[Cantidad Ordenada]]</f>
        <v>22</v>
      </c>
      <c r="N796" s="13">
        <f>(Tabla_cocina[[#This Row],[Ganancia Neta]]/Tabla_cocina[[#This Row],[Costo]])</f>
        <v>0.72727272727272729</v>
      </c>
    </row>
    <row r="797" spans="1:14" hidden="1" x14ac:dyDescent="0.3">
      <c r="A797" s="2">
        <v>313</v>
      </c>
      <c r="B797" s="2">
        <v>10</v>
      </c>
      <c r="C797" s="3" t="s">
        <v>9</v>
      </c>
      <c r="D797" s="3" t="s">
        <v>86</v>
      </c>
      <c r="E797" s="4">
        <v>19</v>
      </c>
      <c r="F797" s="4">
        <v>31</v>
      </c>
      <c r="G797" s="2">
        <v>2</v>
      </c>
      <c r="H797" s="2">
        <v>38</v>
      </c>
      <c r="I797" s="3" t="s">
        <v>6</v>
      </c>
      <c r="J797" s="8">
        <f>Tabla_cocina[[#This Row],[Precio Unitario]]*Tabla_cocina[[#This Row],[Cantidad Ordenada]]</f>
        <v>62</v>
      </c>
      <c r="K797" s="8">
        <f>Tabla_cocina[[#This Row],[Total del Pedido]]</f>
        <v>62</v>
      </c>
      <c r="L797" s="8">
        <f>Tabla_cocina[[#This Row],[Ganancia Bruta]]-Tabla_cocina[[#This Row],[Costo]]</f>
        <v>24</v>
      </c>
      <c r="M797" s="8">
        <f>Tabla_cocina[[#This Row],[Costo Unitario]]*Tabla_cocina[[#This Row],[Cantidad Ordenada]]</f>
        <v>38</v>
      </c>
      <c r="N797" s="13">
        <f>(Tabla_cocina[[#This Row],[Ganancia Neta]]/Tabla_cocina[[#This Row],[Costo]])</f>
        <v>0.63157894736842102</v>
      </c>
    </row>
    <row r="798" spans="1:14" hidden="1" x14ac:dyDescent="0.3">
      <c r="A798" s="2">
        <v>313</v>
      </c>
      <c r="B798" s="2">
        <v>10</v>
      </c>
      <c r="C798" s="3" t="s">
        <v>12</v>
      </c>
      <c r="D798" s="3" t="s">
        <v>89</v>
      </c>
      <c r="E798" s="4">
        <v>22</v>
      </c>
      <c r="F798" s="4">
        <v>36</v>
      </c>
      <c r="G798" s="2">
        <v>3</v>
      </c>
      <c r="H798" s="2">
        <v>26</v>
      </c>
      <c r="I798" s="3" t="s">
        <v>6</v>
      </c>
      <c r="J798" s="8">
        <f>Tabla_cocina[[#This Row],[Precio Unitario]]*Tabla_cocina[[#This Row],[Cantidad Ordenada]]</f>
        <v>108</v>
      </c>
      <c r="K798" s="8">
        <f>Tabla_cocina[[#This Row],[Total del Pedido]]</f>
        <v>108</v>
      </c>
      <c r="L798" s="8">
        <f>Tabla_cocina[[#This Row],[Ganancia Bruta]]-Tabla_cocina[[#This Row],[Costo]]</f>
        <v>42</v>
      </c>
      <c r="M798" s="8">
        <f>Tabla_cocina[[#This Row],[Costo Unitario]]*Tabla_cocina[[#This Row],[Cantidad Ordenada]]</f>
        <v>66</v>
      </c>
      <c r="N798" s="13">
        <f>(Tabla_cocina[[#This Row],[Ganancia Neta]]/Tabla_cocina[[#This Row],[Costo]])</f>
        <v>0.63636363636363635</v>
      </c>
    </row>
    <row r="799" spans="1:14" hidden="1" x14ac:dyDescent="0.3">
      <c r="A799" s="2">
        <v>313</v>
      </c>
      <c r="B799" s="2">
        <v>10</v>
      </c>
      <c r="C799" s="3" t="s">
        <v>5</v>
      </c>
      <c r="D799" s="3" t="s">
        <v>84</v>
      </c>
      <c r="E799" s="4">
        <v>14</v>
      </c>
      <c r="F799" s="4">
        <v>24</v>
      </c>
      <c r="G799" s="2">
        <v>1</v>
      </c>
      <c r="H799" s="2">
        <v>15</v>
      </c>
      <c r="I799" s="3" t="s">
        <v>8</v>
      </c>
      <c r="J799" s="8">
        <f>Tabla_cocina[[#This Row],[Precio Unitario]]*Tabla_cocina[[#This Row],[Cantidad Ordenada]]</f>
        <v>24</v>
      </c>
      <c r="K799" s="8">
        <f>Tabla_cocina[[#This Row],[Total del Pedido]]</f>
        <v>24</v>
      </c>
      <c r="L799" s="8">
        <f>Tabla_cocina[[#This Row],[Ganancia Bruta]]-Tabla_cocina[[#This Row],[Costo]]</f>
        <v>10</v>
      </c>
      <c r="M799" s="8">
        <f>Tabla_cocina[[#This Row],[Costo Unitario]]*Tabla_cocina[[#This Row],[Cantidad Ordenada]]</f>
        <v>14</v>
      </c>
      <c r="N799" s="13">
        <f>(Tabla_cocina[[#This Row],[Ganancia Neta]]/Tabla_cocina[[#This Row],[Costo]])</f>
        <v>0.7142857142857143</v>
      </c>
    </row>
    <row r="800" spans="1:14" hidden="1" x14ac:dyDescent="0.3">
      <c r="A800" s="2">
        <v>314</v>
      </c>
      <c r="B800" s="2">
        <v>20</v>
      </c>
      <c r="C800" s="3" t="s">
        <v>10</v>
      </c>
      <c r="D800" s="3" t="s">
        <v>87</v>
      </c>
      <c r="E800" s="4">
        <v>16</v>
      </c>
      <c r="F800" s="4">
        <v>27</v>
      </c>
      <c r="G800" s="2">
        <v>1</v>
      </c>
      <c r="H800" s="2">
        <v>5</v>
      </c>
      <c r="I800" s="3" t="s">
        <v>6</v>
      </c>
      <c r="J800" s="8">
        <f>Tabla_cocina[[#This Row],[Precio Unitario]]*Tabla_cocina[[#This Row],[Cantidad Ordenada]]</f>
        <v>27</v>
      </c>
      <c r="K800" s="8">
        <f>Tabla_cocina[[#This Row],[Total del Pedido]]</f>
        <v>27</v>
      </c>
      <c r="L800" s="8">
        <f>Tabla_cocina[[#This Row],[Ganancia Bruta]]-Tabla_cocina[[#This Row],[Costo]]</f>
        <v>11</v>
      </c>
      <c r="M800" s="8">
        <f>Tabla_cocina[[#This Row],[Costo Unitario]]*Tabla_cocina[[#This Row],[Cantidad Ordenada]]</f>
        <v>16</v>
      </c>
      <c r="N800" s="13">
        <f>(Tabla_cocina[[#This Row],[Ganancia Neta]]/Tabla_cocina[[#This Row],[Costo]])</f>
        <v>0.6875</v>
      </c>
    </row>
    <row r="801" spans="1:14" hidden="1" x14ac:dyDescent="0.3">
      <c r="A801" s="2">
        <v>315</v>
      </c>
      <c r="B801" s="2">
        <v>14</v>
      </c>
      <c r="C801" s="3" t="s">
        <v>26</v>
      </c>
      <c r="D801" s="3" t="s">
        <v>103</v>
      </c>
      <c r="E801" s="4">
        <v>15</v>
      </c>
      <c r="F801" s="4">
        <v>25</v>
      </c>
      <c r="G801" s="2">
        <v>1</v>
      </c>
      <c r="H801" s="2">
        <v>16</v>
      </c>
      <c r="I801" s="3" t="s">
        <v>8</v>
      </c>
      <c r="J801" s="8">
        <f>Tabla_cocina[[#This Row],[Precio Unitario]]*Tabla_cocina[[#This Row],[Cantidad Ordenada]]</f>
        <v>25</v>
      </c>
      <c r="K801" s="8">
        <f>Tabla_cocina[[#This Row],[Total del Pedido]]</f>
        <v>25</v>
      </c>
      <c r="L801" s="8">
        <f>Tabla_cocina[[#This Row],[Ganancia Bruta]]-Tabla_cocina[[#This Row],[Costo]]</f>
        <v>10</v>
      </c>
      <c r="M801" s="8">
        <f>Tabla_cocina[[#This Row],[Costo Unitario]]*Tabla_cocina[[#This Row],[Cantidad Ordenada]]</f>
        <v>15</v>
      </c>
      <c r="N801" s="13">
        <f>(Tabla_cocina[[#This Row],[Ganancia Neta]]/Tabla_cocina[[#This Row],[Costo]])</f>
        <v>0.66666666666666663</v>
      </c>
    </row>
    <row r="802" spans="1:14" hidden="1" x14ac:dyDescent="0.3">
      <c r="A802" s="2">
        <v>315</v>
      </c>
      <c r="B802" s="2">
        <v>14</v>
      </c>
      <c r="C802" s="3" t="s">
        <v>15</v>
      </c>
      <c r="D802" s="3" t="s">
        <v>92</v>
      </c>
      <c r="E802" s="4">
        <v>16</v>
      </c>
      <c r="F802" s="4">
        <v>28</v>
      </c>
      <c r="G802" s="2">
        <v>1</v>
      </c>
      <c r="H802" s="2">
        <v>7</v>
      </c>
      <c r="I802" s="3" t="s">
        <v>8</v>
      </c>
      <c r="J802" s="8">
        <f>Tabla_cocina[[#This Row],[Precio Unitario]]*Tabla_cocina[[#This Row],[Cantidad Ordenada]]</f>
        <v>28</v>
      </c>
      <c r="K802" s="8">
        <f>Tabla_cocina[[#This Row],[Total del Pedido]]</f>
        <v>28</v>
      </c>
      <c r="L802" s="8">
        <f>Tabla_cocina[[#This Row],[Ganancia Bruta]]-Tabla_cocina[[#This Row],[Costo]]</f>
        <v>12</v>
      </c>
      <c r="M802" s="8">
        <f>Tabla_cocina[[#This Row],[Costo Unitario]]*Tabla_cocina[[#This Row],[Cantidad Ordenada]]</f>
        <v>16</v>
      </c>
      <c r="N802" s="13">
        <f>(Tabla_cocina[[#This Row],[Ganancia Neta]]/Tabla_cocina[[#This Row],[Costo]])</f>
        <v>0.75</v>
      </c>
    </row>
    <row r="803" spans="1:14" hidden="1" x14ac:dyDescent="0.3">
      <c r="A803" s="2">
        <v>315</v>
      </c>
      <c r="B803" s="2">
        <v>14</v>
      </c>
      <c r="C803" s="3" t="s">
        <v>13</v>
      </c>
      <c r="D803" s="3" t="s">
        <v>90</v>
      </c>
      <c r="E803" s="4">
        <v>17</v>
      </c>
      <c r="F803" s="4">
        <v>29</v>
      </c>
      <c r="G803" s="2">
        <v>3</v>
      </c>
      <c r="H803" s="2">
        <v>52</v>
      </c>
      <c r="I803" s="3" t="s">
        <v>8</v>
      </c>
      <c r="J803" s="8">
        <f>Tabla_cocina[[#This Row],[Precio Unitario]]*Tabla_cocina[[#This Row],[Cantidad Ordenada]]</f>
        <v>87</v>
      </c>
      <c r="K803" s="8">
        <f>Tabla_cocina[[#This Row],[Total del Pedido]]</f>
        <v>87</v>
      </c>
      <c r="L803" s="8">
        <f>Tabla_cocina[[#This Row],[Ganancia Bruta]]-Tabla_cocina[[#This Row],[Costo]]</f>
        <v>36</v>
      </c>
      <c r="M803" s="8">
        <f>Tabla_cocina[[#This Row],[Costo Unitario]]*Tabla_cocina[[#This Row],[Cantidad Ordenada]]</f>
        <v>51</v>
      </c>
      <c r="N803" s="13">
        <f>(Tabla_cocina[[#This Row],[Ganancia Neta]]/Tabla_cocina[[#This Row],[Costo]])</f>
        <v>0.70588235294117652</v>
      </c>
    </row>
    <row r="804" spans="1:14" hidden="1" x14ac:dyDescent="0.3">
      <c r="A804" s="2">
        <v>315</v>
      </c>
      <c r="B804" s="2">
        <v>14</v>
      </c>
      <c r="C804" s="3" t="s">
        <v>23</v>
      </c>
      <c r="D804" s="3" t="s">
        <v>100</v>
      </c>
      <c r="E804" s="4">
        <v>13</v>
      </c>
      <c r="F804" s="4">
        <v>21</v>
      </c>
      <c r="G804" s="2">
        <v>1</v>
      </c>
      <c r="H804" s="2">
        <v>51</v>
      </c>
      <c r="I804" s="3" t="s">
        <v>8</v>
      </c>
      <c r="J804" s="8">
        <f>Tabla_cocina[[#This Row],[Precio Unitario]]*Tabla_cocina[[#This Row],[Cantidad Ordenada]]</f>
        <v>21</v>
      </c>
      <c r="K804" s="8">
        <f>Tabla_cocina[[#This Row],[Total del Pedido]]</f>
        <v>21</v>
      </c>
      <c r="L804" s="8">
        <f>Tabla_cocina[[#This Row],[Ganancia Bruta]]-Tabla_cocina[[#This Row],[Costo]]</f>
        <v>8</v>
      </c>
      <c r="M804" s="8">
        <f>Tabla_cocina[[#This Row],[Costo Unitario]]*Tabla_cocina[[#This Row],[Cantidad Ordenada]]</f>
        <v>13</v>
      </c>
      <c r="N804" s="13">
        <f>(Tabla_cocina[[#This Row],[Ganancia Neta]]/Tabla_cocina[[#This Row],[Costo]])</f>
        <v>0.61538461538461542</v>
      </c>
    </row>
    <row r="805" spans="1:14" hidden="1" x14ac:dyDescent="0.3">
      <c r="A805" s="2">
        <v>316</v>
      </c>
      <c r="B805" s="2">
        <v>2</v>
      </c>
      <c r="C805" s="3" t="s">
        <v>24</v>
      </c>
      <c r="D805" s="3" t="s">
        <v>101</v>
      </c>
      <c r="E805" s="4">
        <v>10</v>
      </c>
      <c r="F805" s="4">
        <v>18</v>
      </c>
      <c r="G805" s="2">
        <v>1</v>
      </c>
      <c r="H805" s="2">
        <v>30</v>
      </c>
      <c r="I805" s="3" t="s">
        <v>6</v>
      </c>
      <c r="J805" s="8">
        <f>Tabla_cocina[[#This Row],[Precio Unitario]]*Tabla_cocina[[#This Row],[Cantidad Ordenada]]</f>
        <v>18</v>
      </c>
      <c r="K805" s="8">
        <f>Tabla_cocina[[#This Row],[Total del Pedido]]</f>
        <v>18</v>
      </c>
      <c r="L805" s="8">
        <f>Tabla_cocina[[#This Row],[Ganancia Bruta]]-Tabla_cocina[[#This Row],[Costo]]</f>
        <v>8</v>
      </c>
      <c r="M805" s="8">
        <f>Tabla_cocina[[#This Row],[Costo Unitario]]*Tabla_cocina[[#This Row],[Cantidad Ordenada]]</f>
        <v>10</v>
      </c>
      <c r="N805" s="13">
        <f>(Tabla_cocina[[#This Row],[Ganancia Neta]]/Tabla_cocina[[#This Row],[Costo]])</f>
        <v>0.8</v>
      </c>
    </row>
    <row r="806" spans="1:14" hidden="1" x14ac:dyDescent="0.3">
      <c r="A806" s="2">
        <v>316</v>
      </c>
      <c r="B806" s="2">
        <v>2</v>
      </c>
      <c r="C806" s="3" t="s">
        <v>23</v>
      </c>
      <c r="D806" s="3" t="s">
        <v>100</v>
      </c>
      <c r="E806" s="4">
        <v>13</v>
      </c>
      <c r="F806" s="4">
        <v>21</v>
      </c>
      <c r="G806" s="2">
        <v>1</v>
      </c>
      <c r="H806" s="2">
        <v>23</v>
      </c>
      <c r="I806" s="3" t="s">
        <v>6</v>
      </c>
      <c r="J806" s="8">
        <f>Tabla_cocina[[#This Row],[Precio Unitario]]*Tabla_cocina[[#This Row],[Cantidad Ordenada]]</f>
        <v>21</v>
      </c>
      <c r="K806" s="8">
        <f>Tabla_cocina[[#This Row],[Total del Pedido]]</f>
        <v>21</v>
      </c>
      <c r="L806" s="8">
        <f>Tabla_cocina[[#This Row],[Ganancia Bruta]]-Tabla_cocina[[#This Row],[Costo]]</f>
        <v>8</v>
      </c>
      <c r="M806" s="8">
        <f>Tabla_cocina[[#This Row],[Costo Unitario]]*Tabla_cocina[[#This Row],[Cantidad Ordenada]]</f>
        <v>13</v>
      </c>
      <c r="N806" s="13">
        <f>(Tabla_cocina[[#This Row],[Ganancia Neta]]/Tabla_cocina[[#This Row],[Costo]])</f>
        <v>0.61538461538461542</v>
      </c>
    </row>
    <row r="807" spans="1:14" hidden="1" x14ac:dyDescent="0.3">
      <c r="A807" s="2">
        <v>316</v>
      </c>
      <c r="B807" s="2">
        <v>2</v>
      </c>
      <c r="C807" s="3" t="s">
        <v>10</v>
      </c>
      <c r="D807" s="3" t="s">
        <v>87</v>
      </c>
      <c r="E807" s="4">
        <v>16</v>
      </c>
      <c r="F807" s="4">
        <v>27</v>
      </c>
      <c r="G807" s="2">
        <v>3</v>
      </c>
      <c r="H807" s="2">
        <v>53</v>
      </c>
      <c r="I807" s="3" t="s">
        <v>8</v>
      </c>
      <c r="J807" s="8">
        <f>Tabla_cocina[[#This Row],[Precio Unitario]]*Tabla_cocina[[#This Row],[Cantidad Ordenada]]</f>
        <v>81</v>
      </c>
      <c r="K807" s="8">
        <f>Tabla_cocina[[#This Row],[Total del Pedido]]</f>
        <v>81</v>
      </c>
      <c r="L807" s="8">
        <f>Tabla_cocina[[#This Row],[Ganancia Bruta]]-Tabla_cocina[[#This Row],[Costo]]</f>
        <v>33</v>
      </c>
      <c r="M807" s="8">
        <f>Tabla_cocina[[#This Row],[Costo Unitario]]*Tabla_cocina[[#This Row],[Cantidad Ordenada]]</f>
        <v>48</v>
      </c>
      <c r="N807" s="13">
        <f>(Tabla_cocina[[#This Row],[Ganancia Neta]]/Tabla_cocina[[#This Row],[Costo]])</f>
        <v>0.6875</v>
      </c>
    </row>
    <row r="808" spans="1:14" hidden="1" x14ac:dyDescent="0.3">
      <c r="A808" s="2">
        <v>316</v>
      </c>
      <c r="B808" s="2">
        <v>2</v>
      </c>
      <c r="C808" s="3" t="s">
        <v>11</v>
      </c>
      <c r="D808" s="3" t="s">
        <v>88</v>
      </c>
      <c r="E808" s="4">
        <v>25</v>
      </c>
      <c r="F808" s="4">
        <v>40</v>
      </c>
      <c r="G808" s="2">
        <v>1</v>
      </c>
      <c r="H808" s="2">
        <v>52</v>
      </c>
      <c r="I808" s="3" t="s">
        <v>8</v>
      </c>
      <c r="J808" s="8">
        <f>Tabla_cocina[[#This Row],[Precio Unitario]]*Tabla_cocina[[#This Row],[Cantidad Ordenada]]</f>
        <v>40</v>
      </c>
      <c r="K808" s="8">
        <f>Tabla_cocina[[#This Row],[Total del Pedido]]</f>
        <v>40</v>
      </c>
      <c r="L808" s="8">
        <f>Tabla_cocina[[#This Row],[Ganancia Bruta]]-Tabla_cocina[[#This Row],[Costo]]</f>
        <v>15</v>
      </c>
      <c r="M808" s="8">
        <f>Tabla_cocina[[#This Row],[Costo Unitario]]*Tabla_cocina[[#This Row],[Cantidad Ordenada]]</f>
        <v>25</v>
      </c>
      <c r="N808" s="13">
        <f>(Tabla_cocina[[#This Row],[Ganancia Neta]]/Tabla_cocina[[#This Row],[Costo]])</f>
        <v>0.6</v>
      </c>
    </row>
    <row r="809" spans="1:14" hidden="1" x14ac:dyDescent="0.3">
      <c r="A809" s="2">
        <v>317</v>
      </c>
      <c r="B809" s="2">
        <v>17</v>
      </c>
      <c r="C809" s="3" t="s">
        <v>19</v>
      </c>
      <c r="D809" s="3" t="s">
        <v>96</v>
      </c>
      <c r="E809" s="4">
        <v>13</v>
      </c>
      <c r="F809" s="4">
        <v>22</v>
      </c>
      <c r="G809" s="2">
        <v>2</v>
      </c>
      <c r="H809" s="2">
        <v>20</v>
      </c>
      <c r="I809" s="3" t="s">
        <v>8</v>
      </c>
      <c r="J809" s="8">
        <f>Tabla_cocina[[#This Row],[Precio Unitario]]*Tabla_cocina[[#This Row],[Cantidad Ordenada]]</f>
        <v>44</v>
      </c>
      <c r="K809" s="8">
        <f>Tabla_cocina[[#This Row],[Total del Pedido]]</f>
        <v>44</v>
      </c>
      <c r="L809" s="8">
        <f>Tabla_cocina[[#This Row],[Ganancia Bruta]]-Tabla_cocina[[#This Row],[Costo]]</f>
        <v>18</v>
      </c>
      <c r="M809" s="8">
        <f>Tabla_cocina[[#This Row],[Costo Unitario]]*Tabla_cocina[[#This Row],[Cantidad Ordenada]]</f>
        <v>26</v>
      </c>
      <c r="N809" s="13">
        <f>(Tabla_cocina[[#This Row],[Ganancia Neta]]/Tabla_cocina[[#This Row],[Costo]])</f>
        <v>0.69230769230769229</v>
      </c>
    </row>
    <row r="810" spans="1:14" hidden="1" x14ac:dyDescent="0.3">
      <c r="A810" s="2">
        <v>317</v>
      </c>
      <c r="B810" s="2">
        <v>17</v>
      </c>
      <c r="C810" s="3" t="s">
        <v>20</v>
      </c>
      <c r="D810" s="3" t="s">
        <v>97</v>
      </c>
      <c r="E810" s="4">
        <v>20</v>
      </c>
      <c r="F810" s="4">
        <v>34</v>
      </c>
      <c r="G810" s="2">
        <v>3</v>
      </c>
      <c r="H810" s="2">
        <v>37</v>
      </c>
      <c r="I810" s="3" t="s">
        <v>8</v>
      </c>
      <c r="J810" s="8">
        <f>Tabla_cocina[[#This Row],[Precio Unitario]]*Tabla_cocina[[#This Row],[Cantidad Ordenada]]</f>
        <v>102</v>
      </c>
      <c r="K810" s="8">
        <f>Tabla_cocina[[#This Row],[Total del Pedido]]</f>
        <v>102</v>
      </c>
      <c r="L810" s="8">
        <f>Tabla_cocina[[#This Row],[Ganancia Bruta]]-Tabla_cocina[[#This Row],[Costo]]</f>
        <v>42</v>
      </c>
      <c r="M810" s="8">
        <f>Tabla_cocina[[#This Row],[Costo Unitario]]*Tabla_cocina[[#This Row],[Cantidad Ordenada]]</f>
        <v>60</v>
      </c>
      <c r="N810" s="13">
        <f>(Tabla_cocina[[#This Row],[Ganancia Neta]]/Tabla_cocina[[#This Row],[Costo]])</f>
        <v>0.7</v>
      </c>
    </row>
    <row r="811" spans="1:14" hidden="1" x14ac:dyDescent="0.3">
      <c r="A811" s="2">
        <v>317</v>
      </c>
      <c r="B811" s="2">
        <v>17</v>
      </c>
      <c r="C811" s="3" t="s">
        <v>18</v>
      </c>
      <c r="D811" s="3" t="s">
        <v>95</v>
      </c>
      <c r="E811" s="4">
        <v>19</v>
      </c>
      <c r="F811" s="4">
        <v>32</v>
      </c>
      <c r="G811" s="2">
        <v>1</v>
      </c>
      <c r="H811" s="2">
        <v>31</v>
      </c>
      <c r="I811" s="3" t="s">
        <v>8</v>
      </c>
      <c r="J811" s="8">
        <f>Tabla_cocina[[#This Row],[Precio Unitario]]*Tabla_cocina[[#This Row],[Cantidad Ordenada]]</f>
        <v>32</v>
      </c>
      <c r="K811" s="8">
        <f>Tabla_cocina[[#This Row],[Total del Pedido]]</f>
        <v>32</v>
      </c>
      <c r="L811" s="8">
        <f>Tabla_cocina[[#This Row],[Ganancia Bruta]]-Tabla_cocina[[#This Row],[Costo]]</f>
        <v>13</v>
      </c>
      <c r="M811" s="8">
        <f>Tabla_cocina[[#This Row],[Costo Unitario]]*Tabla_cocina[[#This Row],[Cantidad Ordenada]]</f>
        <v>19</v>
      </c>
      <c r="N811" s="13">
        <f>(Tabla_cocina[[#This Row],[Ganancia Neta]]/Tabla_cocina[[#This Row],[Costo]])</f>
        <v>0.68421052631578949</v>
      </c>
    </row>
    <row r="812" spans="1:14" hidden="1" x14ac:dyDescent="0.3">
      <c r="A812" s="2">
        <v>318</v>
      </c>
      <c r="B812" s="2">
        <v>13</v>
      </c>
      <c r="C812" s="3" t="s">
        <v>13</v>
      </c>
      <c r="D812" s="3" t="s">
        <v>90</v>
      </c>
      <c r="E812" s="4">
        <v>17</v>
      </c>
      <c r="F812" s="4">
        <v>29</v>
      </c>
      <c r="G812" s="2">
        <v>1</v>
      </c>
      <c r="H812" s="2">
        <v>39</v>
      </c>
      <c r="I812" s="3" t="s">
        <v>8</v>
      </c>
      <c r="J812" s="8">
        <f>Tabla_cocina[[#This Row],[Precio Unitario]]*Tabla_cocina[[#This Row],[Cantidad Ordenada]]</f>
        <v>29</v>
      </c>
      <c r="K812" s="8">
        <f>Tabla_cocina[[#This Row],[Total del Pedido]]</f>
        <v>29</v>
      </c>
      <c r="L812" s="8">
        <f>Tabla_cocina[[#This Row],[Ganancia Bruta]]-Tabla_cocina[[#This Row],[Costo]]</f>
        <v>12</v>
      </c>
      <c r="M812" s="8">
        <f>Tabla_cocina[[#This Row],[Costo Unitario]]*Tabla_cocina[[#This Row],[Cantidad Ordenada]]</f>
        <v>17</v>
      </c>
      <c r="N812" s="13">
        <f>(Tabla_cocina[[#This Row],[Ganancia Neta]]/Tabla_cocina[[#This Row],[Costo]])</f>
        <v>0.70588235294117652</v>
      </c>
    </row>
    <row r="813" spans="1:14" hidden="1" x14ac:dyDescent="0.3">
      <c r="A813" s="2">
        <v>319</v>
      </c>
      <c r="B813" s="2">
        <v>1</v>
      </c>
      <c r="C813" s="3" t="s">
        <v>18</v>
      </c>
      <c r="D813" s="3" t="s">
        <v>95</v>
      </c>
      <c r="E813" s="4">
        <v>19</v>
      </c>
      <c r="F813" s="4">
        <v>32</v>
      </c>
      <c r="G813" s="2">
        <v>3</v>
      </c>
      <c r="H813" s="2">
        <v>16</v>
      </c>
      <c r="I813" s="3" t="s">
        <v>8</v>
      </c>
      <c r="J813" s="8">
        <f>Tabla_cocina[[#This Row],[Precio Unitario]]*Tabla_cocina[[#This Row],[Cantidad Ordenada]]</f>
        <v>96</v>
      </c>
      <c r="K813" s="8">
        <f>Tabla_cocina[[#This Row],[Total del Pedido]]</f>
        <v>96</v>
      </c>
      <c r="L813" s="8">
        <f>Tabla_cocina[[#This Row],[Ganancia Bruta]]-Tabla_cocina[[#This Row],[Costo]]</f>
        <v>39</v>
      </c>
      <c r="M813" s="8">
        <f>Tabla_cocina[[#This Row],[Costo Unitario]]*Tabla_cocina[[#This Row],[Cantidad Ordenada]]</f>
        <v>57</v>
      </c>
      <c r="N813" s="13">
        <f>(Tabla_cocina[[#This Row],[Ganancia Neta]]/Tabla_cocina[[#This Row],[Costo]])</f>
        <v>0.68421052631578949</v>
      </c>
    </row>
    <row r="814" spans="1:14" hidden="1" x14ac:dyDescent="0.3">
      <c r="A814" s="2">
        <v>319</v>
      </c>
      <c r="B814" s="2">
        <v>1</v>
      </c>
      <c r="C814" s="3" t="s">
        <v>17</v>
      </c>
      <c r="D814" s="3" t="s">
        <v>94</v>
      </c>
      <c r="E814" s="4">
        <v>21</v>
      </c>
      <c r="F814" s="4">
        <v>35</v>
      </c>
      <c r="G814" s="2">
        <v>2</v>
      </c>
      <c r="H814" s="2">
        <v>17</v>
      </c>
      <c r="I814" s="3" t="s">
        <v>6</v>
      </c>
      <c r="J814" s="8">
        <f>Tabla_cocina[[#This Row],[Precio Unitario]]*Tabla_cocina[[#This Row],[Cantidad Ordenada]]</f>
        <v>70</v>
      </c>
      <c r="K814" s="8">
        <f>Tabla_cocina[[#This Row],[Total del Pedido]]</f>
        <v>70</v>
      </c>
      <c r="L814" s="8">
        <f>Tabla_cocina[[#This Row],[Ganancia Bruta]]-Tabla_cocina[[#This Row],[Costo]]</f>
        <v>28</v>
      </c>
      <c r="M814" s="8">
        <f>Tabla_cocina[[#This Row],[Costo Unitario]]*Tabla_cocina[[#This Row],[Cantidad Ordenada]]</f>
        <v>42</v>
      </c>
      <c r="N814" s="13">
        <f>(Tabla_cocina[[#This Row],[Ganancia Neta]]/Tabla_cocina[[#This Row],[Costo]])</f>
        <v>0.66666666666666663</v>
      </c>
    </row>
    <row r="815" spans="1:14" hidden="1" x14ac:dyDescent="0.3">
      <c r="A815" s="2">
        <v>319</v>
      </c>
      <c r="B815" s="2">
        <v>1</v>
      </c>
      <c r="C815" s="3" t="s">
        <v>11</v>
      </c>
      <c r="D815" s="3" t="s">
        <v>88</v>
      </c>
      <c r="E815" s="4">
        <v>25</v>
      </c>
      <c r="F815" s="4">
        <v>40</v>
      </c>
      <c r="G815" s="2">
        <v>1</v>
      </c>
      <c r="H815" s="2">
        <v>38</v>
      </c>
      <c r="I815" s="3" t="s">
        <v>8</v>
      </c>
      <c r="J815" s="8">
        <f>Tabla_cocina[[#This Row],[Precio Unitario]]*Tabla_cocina[[#This Row],[Cantidad Ordenada]]</f>
        <v>40</v>
      </c>
      <c r="K815" s="8">
        <f>Tabla_cocina[[#This Row],[Total del Pedido]]</f>
        <v>40</v>
      </c>
      <c r="L815" s="8">
        <f>Tabla_cocina[[#This Row],[Ganancia Bruta]]-Tabla_cocina[[#This Row],[Costo]]</f>
        <v>15</v>
      </c>
      <c r="M815" s="8">
        <f>Tabla_cocina[[#This Row],[Costo Unitario]]*Tabla_cocina[[#This Row],[Cantidad Ordenada]]</f>
        <v>25</v>
      </c>
      <c r="N815" s="13">
        <f>(Tabla_cocina[[#This Row],[Ganancia Neta]]/Tabla_cocina[[#This Row],[Costo]])</f>
        <v>0.6</v>
      </c>
    </row>
    <row r="816" spans="1:14" hidden="1" x14ac:dyDescent="0.3">
      <c r="A816" s="2">
        <v>319</v>
      </c>
      <c r="B816" s="2">
        <v>1</v>
      </c>
      <c r="C816" s="3" t="s">
        <v>9</v>
      </c>
      <c r="D816" s="3" t="s">
        <v>86</v>
      </c>
      <c r="E816" s="4">
        <v>19</v>
      </c>
      <c r="F816" s="4">
        <v>31</v>
      </c>
      <c r="G816" s="2">
        <v>2</v>
      </c>
      <c r="H816" s="2">
        <v>55</v>
      </c>
      <c r="I816" s="3" t="s">
        <v>8</v>
      </c>
      <c r="J816" s="8">
        <f>Tabla_cocina[[#This Row],[Precio Unitario]]*Tabla_cocina[[#This Row],[Cantidad Ordenada]]</f>
        <v>62</v>
      </c>
      <c r="K816" s="8">
        <f>Tabla_cocina[[#This Row],[Total del Pedido]]</f>
        <v>62</v>
      </c>
      <c r="L816" s="8">
        <f>Tabla_cocina[[#This Row],[Ganancia Bruta]]-Tabla_cocina[[#This Row],[Costo]]</f>
        <v>24</v>
      </c>
      <c r="M816" s="8">
        <f>Tabla_cocina[[#This Row],[Costo Unitario]]*Tabla_cocina[[#This Row],[Cantidad Ordenada]]</f>
        <v>38</v>
      </c>
      <c r="N816" s="13">
        <f>(Tabla_cocina[[#This Row],[Ganancia Neta]]/Tabla_cocina[[#This Row],[Costo]])</f>
        <v>0.63157894736842102</v>
      </c>
    </row>
    <row r="817" spans="1:14" hidden="1" x14ac:dyDescent="0.3">
      <c r="A817" s="2">
        <v>320</v>
      </c>
      <c r="B817" s="2">
        <v>9</v>
      </c>
      <c r="C817" s="3" t="s">
        <v>23</v>
      </c>
      <c r="D817" s="3" t="s">
        <v>100</v>
      </c>
      <c r="E817" s="4">
        <v>13</v>
      </c>
      <c r="F817" s="4">
        <v>21</v>
      </c>
      <c r="G817" s="2">
        <v>2</v>
      </c>
      <c r="H817" s="2">
        <v>44</v>
      </c>
      <c r="I817" s="3" t="s">
        <v>8</v>
      </c>
      <c r="J817" s="8">
        <f>Tabla_cocina[[#This Row],[Precio Unitario]]*Tabla_cocina[[#This Row],[Cantidad Ordenada]]</f>
        <v>42</v>
      </c>
      <c r="K817" s="8">
        <f>Tabla_cocina[[#This Row],[Total del Pedido]]</f>
        <v>42</v>
      </c>
      <c r="L817" s="8">
        <f>Tabla_cocina[[#This Row],[Ganancia Bruta]]-Tabla_cocina[[#This Row],[Costo]]</f>
        <v>16</v>
      </c>
      <c r="M817" s="8">
        <f>Tabla_cocina[[#This Row],[Costo Unitario]]*Tabla_cocina[[#This Row],[Cantidad Ordenada]]</f>
        <v>26</v>
      </c>
      <c r="N817" s="13">
        <f>(Tabla_cocina[[#This Row],[Ganancia Neta]]/Tabla_cocina[[#This Row],[Costo]])</f>
        <v>0.61538461538461542</v>
      </c>
    </row>
    <row r="818" spans="1:14" hidden="1" x14ac:dyDescent="0.3">
      <c r="A818" s="2">
        <v>320</v>
      </c>
      <c r="B818" s="2">
        <v>9</v>
      </c>
      <c r="C818" s="3" t="s">
        <v>19</v>
      </c>
      <c r="D818" s="3" t="s">
        <v>96</v>
      </c>
      <c r="E818" s="4">
        <v>13</v>
      </c>
      <c r="F818" s="4">
        <v>22</v>
      </c>
      <c r="G818" s="2">
        <v>1</v>
      </c>
      <c r="H818" s="2">
        <v>44</v>
      </c>
      <c r="I818" s="3" t="s">
        <v>8</v>
      </c>
      <c r="J818" s="8">
        <f>Tabla_cocina[[#This Row],[Precio Unitario]]*Tabla_cocina[[#This Row],[Cantidad Ordenada]]</f>
        <v>22</v>
      </c>
      <c r="K818" s="8">
        <f>Tabla_cocina[[#This Row],[Total del Pedido]]</f>
        <v>22</v>
      </c>
      <c r="L818" s="8">
        <f>Tabla_cocina[[#This Row],[Ganancia Bruta]]-Tabla_cocina[[#This Row],[Costo]]</f>
        <v>9</v>
      </c>
      <c r="M818" s="8">
        <f>Tabla_cocina[[#This Row],[Costo Unitario]]*Tabla_cocina[[#This Row],[Cantidad Ordenada]]</f>
        <v>13</v>
      </c>
      <c r="N818" s="13">
        <f>(Tabla_cocina[[#This Row],[Ganancia Neta]]/Tabla_cocina[[#This Row],[Costo]])</f>
        <v>0.69230769230769229</v>
      </c>
    </row>
    <row r="819" spans="1:14" hidden="1" x14ac:dyDescent="0.3">
      <c r="A819" s="2">
        <v>320</v>
      </c>
      <c r="B819" s="2">
        <v>9</v>
      </c>
      <c r="C819" s="3" t="s">
        <v>20</v>
      </c>
      <c r="D819" s="3" t="s">
        <v>97</v>
      </c>
      <c r="E819" s="4">
        <v>20</v>
      </c>
      <c r="F819" s="4">
        <v>34</v>
      </c>
      <c r="G819" s="2">
        <v>1</v>
      </c>
      <c r="H819" s="2">
        <v>42</v>
      </c>
      <c r="I819" s="3" t="s">
        <v>6</v>
      </c>
      <c r="J819" s="8">
        <f>Tabla_cocina[[#This Row],[Precio Unitario]]*Tabla_cocina[[#This Row],[Cantidad Ordenada]]</f>
        <v>34</v>
      </c>
      <c r="K819" s="8">
        <f>Tabla_cocina[[#This Row],[Total del Pedido]]</f>
        <v>34</v>
      </c>
      <c r="L819" s="8">
        <f>Tabla_cocina[[#This Row],[Ganancia Bruta]]-Tabla_cocina[[#This Row],[Costo]]</f>
        <v>14</v>
      </c>
      <c r="M819" s="8">
        <f>Tabla_cocina[[#This Row],[Costo Unitario]]*Tabla_cocina[[#This Row],[Cantidad Ordenada]]</f>
        <v>20</v>
      </c>
      <c r="N819" s="13">
        <f>(Tabla_cocina[[#This Row],[Ganancia Neta]]/Tabla_cocina[[#This Row],[Costo]])</f>
        <v>0.7</v>
      </c>
    </row>
    <row r="820" spans="1:14" hidden="1" x14ac:dyDescent="0.3">
      <c r="A820" s="2">
        <v>321</v>
      </c>
      <c r="B820" s="2">
        <v>18</v>
      </c>
      <c r="C820" s="3" t="s">
        <v>15</v>
      </c>
      <c r="D820" s="3" t="s">
        <v>92</v>
      </c>
      <c r="E820" s="4">
        <v>16</v>
      </c>
      <c r="F820" s="4">
        <v>28</v>
      </c>
      <c r="G820" s="2">
        <v>1</v>
      </c>
      <c r="H820" s="2">
        <v>34</v>
      </c>
      <c r="I820" s="3" t="s">
        <v>8</v>
      </c>
      <c r="J820" s="8">
        <f>Tabla_cocina[[#This Row],[Precio Unitario]]*Tabla_cocina[[#This Row],[Cantidad Ordenada]]</f>
        <v>28</v>
      </c>
      <c r="K820" s="8">
        <f>Tabla_cocina[[#This Row],[Total del Pedido]]</f>
        <v>28</v>
      </c>
      <c r="L820" s="8">
        <f>Tabla_cocina[[#This Row],[Ganancia Bruta]]-Tabla_cocina[[#This Row],[Costo]]</f>
        <v>12</v>
      </c>
      <c r="M820" s="8">
        <f>Tabla_cocina[[#This Row],[Costo Unitario]]*Tabla_cocina[[#This Row],[Cantidad Ordenada]]</f>
        <v>16</v>
      </c>
      <c r="N820" s="13">
        <f>(Tabla_cocina[[#This Row],[Ganancia Neta]]/Tabla_cocina[[#This Row],[Costo]])</f>
        <v>0.75</v>
      </c>
    </row>
    <row r="821" spans="1:14" hidden="1" x14ac:dyDescent="0.3">
      <c r="A821" s="2">
        <v>321</v>
      </c>
      <c r="B821" s="2">
        <v>18</v>
      </c>
      <c r="C821" s="3" t="s">
        <v>19</v>
      </c>
      <c r="D821" s="3" t="s">
        <v>96</v>
      </c>
      <c r="E821" s="4">
        <v>13</v>
      </c>
      <c r="F821" s="4">
        <v>22</v>
      </c>
      <c r="G821" s="2">
        <v>2</v>
      </c>
      <c r="H821" s="2">
        <v>22</v>
      </c>
      <c r="I821" s="3" t="s">
        <v>8</v>
      </c>
      <c r="J821" s="8">
        <f>Tabla_cocina[[#This Row],[Precio Unitario]]*Tabla_cocina[[#This Row],[Cantidad Ordenada]]</f>
        <v>44</v>
      </c>
      <c r="K821" s="8">
        <f>Tabla_cocina[[#This Row],[Total del Pedido]]</f>
        <v>44</v>
      </c>
      <c r="L821" s="8">
        <f>Tabla_cocina[[#This Row],[Ganancia Bruta]]-Tabla_cocina[[#This Row],[Costo]]</f>
        <v>18</v>
      </c>
      <c r="M821" s="8">
        <f>Tabla_cocina[[#This Row],[Costo Unitario]]*Tabla_cocina[[#This Row],[Cantidad Ordenada]]</f>
        <v>26</v>
      </c>
      <c r="N821" s="13">
        <f>(Tabla_cocina[[#This Row],[Ganancia Neta]]/Tabla_cocina[[#This Row],[Costo]])</f>
        <v>0.69230769230769229</v>
      </c>
    </row>
    <row r="822" spans="1:14" hidden="1" x14ac:dyDescent="0.3">
      <c r="A822" s="2">
        <v>321</v>
      </c>
      <c r="B822" s="2">
        <v>18</v>
      </c>
      <c r="C822" s="3" t="s">
        <v>22</v>
      </c>
      <c r="D822" s="3" t="s">
        <v>99</v>
      </c>
      <c r="E822" s="4">
        <v>14</v>
      </c>
      <c r="F822" s="4">
        <v>23</v>
      </c>
      <c r="G822" s="2">
        <v>3</v>
      </c>
      <c r="H822" s="2">
        <v>39</v>
      </c>
      <c r="I822" s="3" t="s">
        <v>6</v>
      </c>
      <c r="J822" s="8">
        <f>Tabla_cocina[[#This Row],[Precio Unitario]]*Tabla_cocina[[#This Row],[Cantidad Ordenada]]</f>
        <v>69</v>
      </c>
      <c r="K822" s="8">
        <f>Tabla_cocina[[#This Row],[Total del Pedido]]</f>
        <v>69</v>
      </c>
      <c r="L822" s="8">
        <f>Tabla_cocina[[#This Row],[Ganancia Bruta]]-Tabla_cocina[[#This Row],[Costo]]</f>
        <v>27</v>
      </c>
      <c r="M822" s="8">
        <f>Tabla_cocina[[#This Row],[Costo Unitario]]*Tabla_cocina[[#This Row],[Cantidad Ordenada]]</f>
        <v>42</v>
      </c>
      <c r="N822" s="13">
        <f>(Tabla_cocina[[#This Row],[Ganancia Neta]]/Tabla_cocina[[#This Row],[Costo]])</f>
        <v>0.6428571428571429</v>
      </c>
    </row>
    <row r="823" spans="1:14" hidden="1" x14ac:dyDescent="0.3">
      <c r="A823" s="2">
        <v>322</v>
      </c>
      <c r="B823" s="2">
        <v>12</v>
      </c>
      <c r="C823" s="3" t="s">
        <v>18</v>
      </c>
      <c r="D823" s="3" t="s">
        <v>95</v>
      </c>
      <c r="E823" s="4">
        <v>19</v>
      </c>
      <c r="F823" s="4">
        <v>32</v>
      </c>
      <c r="G823" s="2">
        <v>2</v>
      </c>
      <c r="H823" s="2">
        <v>8</v>
      </c>
      <c r="I823" s="3" t="s">
        <v>6</v>
      </c>
      <c r="J823" s="8">
        <f>Tabla_cocina[[#This Row],[Precio Unitario]]*Tabla_cocina[[#This Row],[Cantidad Ordenada]]</f>
        <v>64</v>
      </c>
      <c r="K823" s="8">
        <f>Tabla_cocina[[#This Row],[Total del Pedido]]</f>
        <v>64</v>
      </c>
      <c r="L823" s="8">
        <f>Tabla_cocina[[#This Row],[Ganancia Bruta]]-Tabla_cocina[[#This Row],[Costo]]</f>
        <v>26</v>
      </c>
      <c r="M823" s="8">
        <f>Tabla_cocina[[#This Row],[Costo Unitario]]*Tabla_cocina[[#This Row],[Cantidad Ordenada]]</f>
        <v>38</v>
      </c>
      <c r="N823" s="13">
        <f>(Tabla_cocina[[#This Row],[Ganancia Neta]]/Tabla_cocina[[#This Row],[Costo]])</f>
        <v>0.68421052631578949</v>
      </c>
    </row>
    <row r="824" spans="1:14" hidden="1" x14ac:dyDescent="0.3">
      <c r="A824" s="2">
        <v>322</v>
      </c>
      <c r="B824" s="2">
        <v>12</v>
      </c>
      <c r="C824" s="3" t="s">
        <v>23</v>
      </c>
      <c r="D824" s="3" t="s">
        <v>100</v>
      </c>
      <c r="E824" s="4">
        <v>13</v>
      </c>
      <c r="F824" s="4">
        <v>21</v>
      </c>
      <c r="G824" s="2">
        <v>1</v>
      </c>
      <c r="H824" s="2">
        <v>52</v>
      </c>
      <c r="I824" s="3" t="s">
        <v>8</v>
      </c>
      <c r="J824" s="8">
        <f>Tabla_cocina[[#This Row],[Precio Unitario]]*Tabla_cocina[[#This Row],[Cantidad Ordenada]]</f>
        <v>21</v>
      </c>
      <c r="K824" s="8">
        <f>Tabla_cocina[[#This Row],[Total del Pedido]]</f>
        <v>21</v>
      </c>
      <c r="L824" s="8">
        <f>Tabla_cocina[[#This Row],[Ganancia Bruta]]-Tabla_cocina[[#This Row],[Costo]]</f>
        <v>8</v>
      </c>
      <c r="M824" s="8">
        <f>Tabla_cocina[[#This Row],[Costo Unitario]]*Tabla_cocina[[#This Row],[Cantidad Ordenada]]</f>
        <v>13</v>
      </c>
      <c r="N824" s="13">
        <f>(Tabla_cocina[[#This Row],[Ganancia Neta]]/Tabla_cocina[[#This Row],[Costo]])</f>
        <v>0.61538461538461542</v>
      </c>
    </row>
    <row r="825" spans="1:14" hidden="1" x14ac:dyDescent="0.3">
      <c r="A825" s="2">
        <v>323</v>
      </c>
      <c r="B825" s="2">
        <v>8</v>
      </c>
      <c r="C825" s="3" t="s">
        <v>19</v>
      </c>
      <c r="D825" s="3" t="s">
        <v>96</v>
      </c>
      <c r="E825" s="4">
        <v>13</v>
      </c>
      <c r="F825" s="4">
        <v>22</v>
      </c>
      <c r="G825" s="2">
        <v>3</v>
      </c>
      <c r="H825" s="2">
        <v>37</v>
      </c>
      <c r="I825" s="3" t="s">
        <v>8</v>
      </c>
      <c r="J825" s="8">
        <f>Tabla_cocina[[#This Row],[Precio Unitario]]*Tabla_cocina[[#This Row],[Cantidad Ordenada]]</f>
        <v>66</v>
      </c>
      <c r="K825" s="8">
        <f>Tabla_cocina[[#This Row],[Total del Pedido]]</f>
        <v>66</v>
      </c>
      <c r="L825" s="8">
        <f>Tabla_cocina[[#This Row],[Ganancia Bruta]]-Tabla_cocina[[#This Row],[Costo]]</f>
        <v>27</v>
      </c>
      <c r="M825" s="8">
        <f>Tabla_cocina[[#This Row],[Costo Unitario]]*Tabla_cocina[[#This Row],[Cantidad Ordenada]]</f>
        <v>39</v>
      </c>
      <c r="N825" s="13">
        <f>(Tabla_cocina[[#This Row],[Ganancia Neta]]/Tabla_cocina[[#This Row],[Costo]])</f>
        <v>0.69230769230769229</v>
      </c>
    </row>
    <row r="826" spans="1:14" hidden="1" x14ac:dyDescent="0.3">
      <c r="A826" s="2">
        <v>323</v>
      </c>
      <c r="B826" s="2">
        <v>8</v>
      </c>
      <c r="C826" s="3" t="s">
        <v>13</v>
      </c>
      <c r="D826" s="3" t="s">
        <v>90</v>
      </c>
      <c r="E826" s="4">
        <v>17</v>
      </c>
      <c r="F826" s="4">
        <v>29</v>
      </c>
      <c r="G826" s="2">
        <v>2</v>
      </c>
      <c r="H826" s="2">
        <v>33</v>
      </c>
      <c r="I826" s="3" t="s">
        <v>6</v>
      </c>
      <c r="J826" s="8">
        <f>Tabla_cocina[[#This Row],[Precio Unitario]]*Tabla_cocina[[#This Row],[Cantidad Ordenada]]</f>
        <v>58</v>
      </c>
      <c r="K826" s="8">
        <f>Tabla_cocina[[#This Row],[Total del Pedido]]</f>
        <v>58</v>
      </c>
      <c r="L826" s="8">
        <f>Tabla_cocina[[#This Row],[Ganancia Bruta]]-Tabla_cocina[[#This Row],[Costo]]</f>
        <v>24</v>
      </c>
      <c r="M826" s="8">
        <f>Tabla_cocina[[#This Row],[Costo Unitario]]*Tabla_cocina[[#This Row],[Cantidad Ordenada]]</f>
        <v>34</v>
      </c>
      <c r="N826" s="13">
        <f>(Tabla_cocina[[#This Row],[Ganancia Neta]]/Tabla_cocina[[#This Row],[Costo]])</f>
        <v>0.70588235294117652</v>
      </c>
    </row>
    <row r="827" spans="1:14" hidden="1" x14ac:dyDescent="0.3">
      <c r="A827" s="2">
        <v>323</v>
      </c>
      <c r="B827" s="2">
        <v>8</v>
      </c>
      <c r="C827" s="3" t="s">
        <v>5</v>
      </c>
      <c r="D827" s="3" t="s">
        <v>84</v>
      </c>
      <c r="E827" s="4">
        <v>14</v>
      </c>
      <c r="F827" s="4">
        <v>24</v>
      </c>
      <c r="G827" s="2">
        <v>2</v>
      </c>
      <c r="H827" s="2">
        <v>30</v>
      </c>
      <c r="I827" s="3" t="s">
        <v>6</v>
      </c>
      <c r="J827" s="8">
        <f>Tabla_cocina[[#This Row],[Precio Unitario]]*Tabla_cocina[[#This Row],[Cantidad Ordenada]]</f>
        <v>48</v>
      </c>
      <c r="K827" s="8">
        <f>Tabla_cocina[[#This Row],[Total del Pedido]]</f>
        <v>48</v>
      </c>
      <c r="L827" s="8">
        <f>Tabla_cocina[[#This Row],[Ganancia Bruta]]-Tabla_cocina[[#This Row],[Costo]]</f>
        <v>20</v>
      </c>
      <c r="M827" s="8">
        <f>Tabla_cocina[[#This Row],[Costo Unitario]]*Tabla_cocina[[#This Row],[Cantidad Ordenada]]</f>
        <v>28</v>
      </c>
      <c r="N827" s="13">
        <f>(Tabla_cocina[[#This Row],[Ganancia Neta]]/Tabla_cocina[[#This Row],[Costo]])</f>
        <v>0.7142857142857143</v>
      </c>
    </row>
    <row r="828" spans="1:14" hidden="1" x14ac:dyDescent="0.3">
      <c r="A828" s="2">
        <v>323</v>
      </c>
      <c r="B828" s="2">
        <v>8</v>
      </c>
      <c r="C828" s="3" t="s">
        <v>24</v>
      </c>
      <c r="D828" s="3" t="s">
        <v>101</v>
      </c>
      <c r="E828" s="4">
        <v>10</v>
      </c>
      <c r="F828" s="4">
        <v>18</v>
      </c>
      <c r="G828" s="2">
        <v>2</v>
      </c>
      <c r="H828" s="2">
        <v>22</v>
      </c>
      <c r="I828" s="3" t="s">
        <v>8</v>
      </c>
      <c r="J828" s="8">
        <f>Tabla_cocina[[#This Row],[Precio Unitario]]*Tabla_cocina[[#This Row],[Cantidad Ordenada]]</f>
        <v>36</v>
      </c>
      <c r="K828" s="8">
        <f>Tabla_cocina[[#This Row],[Total del Pedido]]</f>
        <v>36</v>
      </c>
      <c r="L828" s="8">
        <f>Tabla_cocina[[#This Row],[Ganancia Bruta]]-Tabla_cocina[[#This Row],[Costo]]</f>
        <v>16</v>
      </c>
      <c r="M828" s="8">
        <f>Tabla_cocina[[#This Row],[Costo Unitario]]*Tabla_cocina[[#This Row],[Cantidad Ordenada]]</f>
        <v>20</v>
      </c>
      <c r="N828" s="13">
        <f>(Tabla_cocina[[#This Row],[Ganancia Neta]]/Tabla_cocina[[#This Row],[Costo]])</f>
        <v>0.8</v>
      </c>
    </row>
    <row r="829" spans="1:14" hidden="1" x14ac:dyDescent="0.3">
      <c r="A829" s="2">
        <v>324</v>
      </c>
      <c r="B829" s="2">
        <v>9</v>
      </c>
      <c r="C829" s="3" t="s">
        <v>7</v>
      </c>
      <c r="D829" s="3" t="s">
        <v>85</v>
      </c>
      <c r="E829" s="4">
        <v>18</v>
      </c>
      <c r="F829" s="4">
        <v>30</v>
      </c>
      <c r="G829" s="2">
        <v>1</v>
      </c>
      <c r="H829" s="2">
        <v>15</v>
      </c>
      <c r="I829" s="3" t="s">
        <v>8</v>
      </c>
      <c r="J829" s="8">
        <f>Tabla_cocina[[#This Row],[Precio Unitario]]*Tabla_cocina[[#This Row],[Cantidad Ordenada]]</f>
        <v>30</v>
      </c>
      <c r="K829" s="8">
        <f>Tabla_cocina[[#This Row],[Total del Pedido]]</f>
        <v>30</v>
      </c>
      <c r="L829" s="8">
        <f>Tabla_cocina[[#This Row],[Ganancia Bruta]]-Tabla_cocina[[#This Row],[Costo]]</f>
        <v>12</v>
      </c>
      <c r="M829" s="8">
        <f>Tabla_cocina[[#This Row],[Costo Unitario]]*Tabla_cocina[[#This Row],[Cantidad Ordenada]]</f>
        <v>18</v>
      </c>
      <c r="N829" s="13">
        <f>(Tabla_cocina[[#This Row],[Ganancia Neta]]/Tabla_cocina[[#This Row],[Costo]])</f>
        <v>0.66666666666666663</v>
      </c>
    </row>
    <row r="830" spans="1:14" hidden="1" x14ac:dyDescent="0.3">
      <c r="A830" s="2">
        <v>324</v>
      </c>
      <c r="B830" s="2">
        <v>9</v>
      </c>
      <c r="C830" s="3" t="s">
        <v>10</v>
      </c>
      <c r="D830" s="3" t="s">
        <v>87</v>
      </c>
      <c r="E830" s="4">
        <v>16</v>
      </c>
      <c r="F830" s="4">
        <v>27</v>
      </c>
      <c r="G830" s="2">
        <v>3</v>
      </c>
      <c r="H830" s="2">
        <v>58</v>
      </c>
      <c r="I830" s="3" t="s">
        <v>6</v>
      </c>
      <c r="J830" s="8">
        <f>Tabla_cocina[[#This Row],[Precio Unitario]]*Tabla_cocina[[#This Row],[Cantidad Ordenada]]</f>
        <v>81</v>
      </c>
      <c r="K830" s="8">
        <f>Tabla_cocina[[#This Row],[Total del Pedido]]</f>
        <v>81</v>
      </c>
      <c r="L830" s="8">
        <f>Tabla_cocina[[#This Row],[Ganancia Bruta]]-Tabla_cocina[[#This Row],[Costo]]</f>
        <v>33</v>
      </c>
      <c r="M830" s="8">
        <f>Tabla_cocina[[#This Row],[Costo Unitario]]*Tabla_cocina[[#This Row],[Cantidad Ordenada]]</f>
        <v>48</v>
      </c>
      <c r="N830" s="13">
        <f>(Tabla_cocina[[#This Row],[Ganancia Neta]]/Tabla_cocina[[#This Row],[Costo]])</f>
        <v>0.6875</v>
      </c>
    </row>
    <row r="831" spans="1:14" hidden="1" x14ac:dyDescent="0.3">
      <c r="A831" s="2">
        <v>324</v>
      </c>
      <c r="B831" s="2">
        <v>9</v>
      </c>
      <c r="C831" s="3" t="s">
        <v>25</v>
      </c>
      <c r="D831" s="3" t="s">
        <v>102</v>
      </c>
      <c r="E831" s="4">
        <v>15</v>
      </c>
      <c r="F831" s="4">
        <v>26</v>
      </c>
      <c r="G831" s="2">
        <v>1</v>
      </c>
      <c r="H831" s="2">
        <v>17</v>
      </c>
      <c r="I831" s="3" t="s">
        <v>6</v>
      </c>
      <c r="J831" s="8">
        <f>Tabla_cocina[[#This Row],[Precio Unitario]]*Tabla_cocina[[#This Row],[Cantidad Ordenada]]</f>
        <v>26</v>
      </c>
      <c r="K831" s="8">
        <f>Tabla_cocina[[#This Row],[Total del Pedido]]</f>
        <v>26</v>
      </c>
      <c r="L831" s="8">
        <f>Tabla_cocina[[#This Row],[Ganancia Bruta]]-Tabla_cocina[[#This Row],[Costo]]</f>
        <v>11</v>
      </c>
      <c r="M831" s="8">
        <f>Tabla_cocina[[#This Row],[Costo Unitario]]*Tabla_cocina[[#This Row],[Cantidad Ordenada]]</f>
        <v>15</v>
      </c>
      <c r="N831" s="13">
        <f>(Tabla_cocina[[#This Row],[Ganancia Neta]]/Tabla_cocina[[#This Row],[Costo]])</f>
        <v>0.73333333333333328</v>
      </c>
    </row>
    <row r="832" spans="1:14" hidden="1" x14ac:dyDescent="0.3">
      <c r="A832" s="2">
        <v>325</v>
      </c>
      <c r="B832" s="2">
        <v>18</v>
      </c>
      <c r="C832" s="3" t="s">
        <v>23</v>
      </c>
      <c r="D832" s="3" t="s">
        <v>100</v>
      </c>
      <c r="E832" s="4">
        <v>13</v>
      </c>
      <c r="F832" s="4">
        <v>21</v>
      </c>
      <c r="G832" s="2">
        <v>1</v>
      </c>
      <c r="H832" s="2">
        <v>26</v>
      </c>
      <c r="I832" s="3" t="s">
        <v>8</v>
      </c>
      <c r="J832" s="8">
        <f>Tabla_cocina[[#This Row],[Precio Unitario]]*Tabla_cocina[[#This Row],[Cantidad Ordenada]]</f>
        <v>21</v>
      </c>
      <c r="K832" s="8">
        <f>Tabla_cocina[[#This Row],[Total del Pedido]]</f>
        <v>21</v>
      </c>
      <c r="L832" s="8">
        <f>Tabla_cocina[[#This Row],[Ganancia Bruta]]-Tabla_cocina[[#This Row],[Costo]]</f>
        <v>8</v>
      </c>
      <c r="M832" s="8">
        <f>Tabla_cocina[[#This Row],[Costo Unitario]]*Tabla_cocina[[#This Row],[Cantidad Ordenada]]</f>
        <v>13</v>
      </c>
      <c r="N832" s="13">
        <f>(Tabla_cocina[[#This Row],[Ganancia Neta]]/Tabla_cocina[[#This Row],[Costo]])</f>
        <v>0.61538461538461542</v>
      </c>
    </row>
    <row r="833" spans="1:14" hidden="1" x14ac:dyDescent="0.3">
      <c r="A833" s="2">
        <v>325</v>
      </c>
      <c r="B833" s="2">
        <v>18</v>
      </c>
      <c r="C833" s="3" t="s">
        <v>9</v>
      </c>
      <c r="D833" s="3" t="s">
        <v>86</v>
      </c>
      <c r="E833" s="4">
        <v>19</v>
      </c>
      <c r="F833" s="4">
        <v>31</v>
      </c>
      <c r="G833" s="2">
        <v>1</v>
      </c>
      <c r="H833" s="2">
        <v>5</v>
      </c>
      <c r="I833" s="3" t="s">
        <v>8</v>
      </c>
      <c r="J833" s="8">
        <f>Tabla_cocina[[#This Row],[Precio Unitario]]*Tabla_cocina[[#This Row],[Cantidad Ordenada]]</f>
        <v>31</v>
      </c>
      <c r="K833" s="8">
        <f>Tabla_cocina[[#This Row],[Total del Pedido]]</f>
        <v>31</v>
      </c>
      <c r="L833" s="8">
        <f>Tabla_cocina[[#This Row],[Ganancia Bruta]]-Tabla_cocina[[#This Row],[Costo]]</f>
        <v>12</v>
      </c>
      <c r="M833" s="8">
        <f>Tabla_cocina[[#This Row],[Costo Unitario]]*Tabla_cocina[[#This Row],[Cantidad Ordenada]]</f>
        <v>19</v>
      </c>
      <c r="N833" s="13">
        <f>(Tabla_cocina[[#This Row],[Ganancia Neta]]/Tabla_cocina[[#This Row],[Costo]])</f>
        <v>0.63157894736842102</v>
      </c>
    </row>
    <row r="834" spans="1:14" hidden="1" x14ac:dyDescent="0.3">
      <c r="A834" s="2">
        <v>325</v>
      </c>
      <c r="B834" s="2">
        <v>18</v>
      </c>
      <c r="C834" s="3" t="s">
        <v>17</v>
      </c>
      <c r="D834" s="3" t="s">
        <v>94</v>
      </c>
      <c r="E834" s="4">
        <v>21</v>
      </c>
      <c r="F834" s="4">
        <v>35</v>
      </c>
      <c r="G834" s="2">
        <v>2</v>
      </c>
      <c r="H834" s="2">
        <v>13</v>
      </c>
      <c r="I834" s="3" t="s">
        <v>8</v>
      </c>
      <c r="J834" s="8">
        <f>Tabla_cocina[[#This Row],[Precio Unitario]]*Tabla_cocina[[#This Row],[Cantidad Ordenada]]</f>
        <v>70</v>
      </c>
      <c r="K834" s="8">
        <f>Tabla_cocina[[#This Row],[Total del Pedido]]</f>
        <v>70</v>
      </c>
      <c r="L834" s="8">
        <f>Tabla_cocina[[#This Row],[Ganancia Bruta]]-Tabla_cocina[[#This Row],[Costo]]</f>
        <v>28</v>
      </c>
      <c r="M834" s="8">
        <f>Tabla_cocina[[#This Row],[Costo Unitario]]*Tabla_cocina[[#This Row],[Cantidad Ordenada]]</f>
        <v>42</v>
      </c>
      <c r="N834" s="13">
        <f>(Tabla_cocina[[#This Row],[Ganancia Neta]]/Tabla_cocina[[#This Row],[Costo]])</f>
        <v>0.66666666666666663</v>
      </c>
    </row>
    <row r="835" spans="1:14" hidden="1" x14ac:dyDescent="0.3">
      <c r="A835" s="2">
        <v>325</v>
      </c>
      <c r="B835" s="2">
        <v>18</v>
      </c>
      <c r="C835" s="3" t="s">
        <v>18</v>
      </c>
      <c r="D835" s="3" t="s">
        <v>95</v>
      </c>
      <c r="E835" s="4">
        <v>19</v>
      </c>
      <c r="F835" s="4">
        <v>32</v>
      </c>
      <c r="G835" s="2">
        <v>1</v>
      </c>
      <c r="H835" s="2">
        <v>27</v>
      </c>
      <c r="I835" s="3" t="s">
        <v>6</v>
      </c>
      <c r="J835" s="8">
        <f>Tabla_cocina[[#This Row],[Precio Unitario]]*Tabla_cocina[[#This Row],[Cantidad Ordenada]]</f>
        <v>32</v>
      </c>
      <c r="K835" s="8">
        <f>Tabla_cocina[[#This Row],[Total del Pedido]]</f>
        <v>32</v>
      </c>
      <c r="L835" s="8">
        <f>Tabla_cocina[[#This Row],[Ganancia Bruta]]-Tabla_cocina[[#This Row],[Costo]]</f>
        <v>13</v>
      </c>
      <c r="M835" s="8">
        <f>Tabla_cocina[[#This Row],[Costo Unitario]]*Tabla_cocina[[#This Row],[Cantidad Ordenada]]</f>
        <v>19</v>
      </c>
      <c r="N835" s="13">
        <f>(Tabla_cocina[[#This Row],[Ganancia Neta]]/Tabla_cocina[[#This Row],[Costo]])</f>
        <v>0.68421052631578949</v>
      </c>
    </row>
    <row r="836" spans="1:14" hidden="1" x14ac:dyDescent="0.3">
      <c r="A836" s="2">
        <v>326</v>
      </c>
      <c r="B836" s="2">
        <v>14</v>
      </c>
      <c r="C836" s="3" t="s">
        <v>17</v>
      </c>
      <c r="D836" s="3" t="s">
        <v>94</v>
      </c>
      <c r="E836" s="4">
        <v>21</v>
      </c>
      <c r="F836" s="4">
        <v>35</v>
      </c>
      <c r="G836" s="2">
        <v>1</v>
      </c>
      <c r="H836" s="2">
        <v>14</v>
      </c>
      <c r="I836" s="3" t="s">
        <v>6</v>
      </c>
      <c r="J836" s="8">
        <f>Tabla_cocina[[#This Row],[Precio Unitario]]*Tabla_cocina[[#This Row],[Cantidad Ordenada]]</f>
        <v>35</v>
      </c>
      <c r="K836" s="8">
        <f>Tabla_cocina[[#This Row],[Total del Pedido]]</f>
        <v>35</v>
      </c>
      <c r="L836" s="8">
        <f>Tabla_cocina[[#This Row],[Ganancia Bruta]]-Tabla_cocina[[#This Row],[Costo]]</f>
        <v>14</v>
      </c>
      <c r="M836" s="8">
        <f>Tabla_cocina[[#This Row],[Costo Unitario]]*Tabla_cocina[[#This Row],[Cantidad Ordenada]]</f>
        <v>21</v>
      </c>
      <c r="N836" s="13">
        <f>(Tabla_cocina[[#This Row],[Ganancia Neta]]/Tabla_cocina[[#This Row],[Costo]])</f>
        <v>0.66666666666666663</v>
      </c>
    </row>
    <row r="837" spans="1:14" hidden="1" x14ac:dyDescent="0.3">
      <c r="A837" s="2">
        <v>326</v>
      </c>
      <c r="B837" s="2">
        <v>14</v>
      </c>
      <c r="C837" s="3" t="s">
        <v>24</v>
      </c>
      <c r="D837" s="3" t="s">
        <v>101</v>
      </c>
      <c r="E837" s="4">
        <v>10</v>
      </c>
      <c r="F837" s="4">
        <v>18</v>
      </c>
      <c r="G837" s="2">
        <v>1</v>
      </c>
      <c r="H837" s="2">
        <v>28</v>
      </c>
      <c r="I837" s="3" t="s">
        <v>6</v>
      </c>
      <c r="J837" s="8">
        <f>Tabla_cocina[[#This Row],[Precio Unitario]]*Tabla_cocina[[#This Row],[Cantidad Ordenada]]</f>
        <v>18</v>
      </c>
      <c r="K837" s="8">
        <f>Tabla_cocina[[#This Row],[Total del Pedido]]</f>
        <v>18</v>
      </c>
      <c r="L837" s="8">
        <f>Tabla_cocina[[#This Row],[Ganancia Bruta]]-Tabla_cocina[[#This Row],[Costo]]</f>
        <v>8</v>
      </c>
      <c r="M837" s="8">
        <f>Tabla_cocina[[#This Row],[Costo Unitario]]*Tabla_cocina[[#This Row],[Cantidad Ordenada]]</f>
        <v>10</v>
      </c>
      <c r="N837" s="13">
        <f>(Tabla_cocina[[#This Row],[Ganancia Neta]]/Tabla_cocina[[#This Row],[Costo]])</f>
        <v>0.8</v>
      </c>
    </row>
    <row r="838" spans="1:14" hidden="1" x14ac:dyDescent="0.3">
      <c r="A838" s="2">
        <v>326</v>
      </c>
      <c r="B838" s="2">
        <v>14</v>
      </c>
      <c r="C838" s="3" t="s">
        <v>15</v>
      </c>
      <c r="D838" s="3" t="s">
        <v>92</v>
      </c>
      <c r="E838" s="4">
        <v>16</v>
      </c>
      <c r="F838" s="4">
        <v>28</v>
      </c>
      <c r="G838" s="2">
        <v>1</v>
      </c>
      <c r="H838" s="2">
        <v>49</v>
      </c>
      <c r="I838" s="3" t="s">
        <v>6</v>
      </c>
      <c r="J838" s="8">
        <f>Tabla_cocina[[#This Row],[Precio Unitario]]*Tabla_cocina[[#This Row],[Cantidad Ordenada]]</f>
        <v>28</v>
      </c>
      <c r="K838" s="8">
        <f>Tabla_cocina[[#This Row],[Total del Pedido]]</f>
        <v>28</v>
      </c>
      <c r="L838" s="8">
        <f>Tabla_cocina[[#This Row],[Ganancia Bruta]]-Tabla_cocina[[#This Row],[Costo]]</f>
        <v>12</v>
      </c>
      <c r="M838" s="8">
        <f>Tabla_cocina[[#This Row],[Costo Unitario]]*Tabla_cocina[[#This Row],[Cantidad Ordenada]]</f>
        <v>16</v>
      </c>
      <c r="N838" s="13">
        <f>(Tabla_cocina[[#This Row],[Ganancia Neta]]/Tabla_cocina[[#This Row],[Costo]])</f>
        <v>0.75</v>
      </c>
    </row>
    <row r="839" spans="1:14" hidden="1" x14ac:dyDescent="0.3">
      <c r="A839" s="2">
        <v>327</v>
      </c>
      <c r="B839" s="2">
        <v>12</v>
      </c>
      <c r="C839" s="3" t="s">
        <v>20</v>
      </c>
      <c r="D839" s="3" t="s">
        <v>97</v>
      </c>
      <c r="E839" s="4">
        <v>20</v>
      </c>
      <c r="F839" s="4">
        <v>34</v>
      </c>
      <c r="G839" s="2">
        <v>3</v>
      </c>
      <c r="H839" s="2">
        <v>33</v>
      </c>
      <c r="I839" s="3" t="s">
        <v>6</v>
      </c>
      <c r="J839" s="8">
        <f>Tabla_cocina[[#This Row],[Precio Unitario]]*Tabla_cocina[[#This Row],[Cantidad Ordenada]]</f>
        <v>102</v>
      </c>
      <c r="K839" s="8">
        <f>Tabla_cocina[[#This Row],[Total del Pedido]]</f>
        <v>102</v>
      </c>
      <c r="L839" s="8">
        <f>Tabla_cocina[[#This Row],[Ganancia Bruta]]-Tabla_cocina[[#This Row],[Costo]]</f>
        <v>42</v>
      </c>
      <c r="M839" s="8">
        <f>Tabla_cocina[[#This Row],[Costo Unitario]]*Tabla_cocina[[#This Row],[Cantidad Ordenada]]</f>
        <v>60</v>
      </c>
      <c r="N839" s="13">
        <f>(Tabla_cocina[[#This Row],[Ganancia Neta]]/Tabla_cocina[[#This Row],[Costo]])</f>
        <v>0.7</v>
      </c>
    </row>
    <row r="840" spans="1:14" hidden="1" x14ac:dyDescent="0.3">
      <c r="A840" s="2">
        <v>327</v>
      </c>
      <c r="B840" s="2">
        <v>12</v>
      </c>
      <c r="C840" s="3" t="s">
        <v>24</v>
      </c>
      <c r="D840" s="3" t="s">
        <v>101</v>
      </c>
      <c r="E840" s="4">
        <v>10</v>
      </c>
      <c r="F840" s="4">
        <v>18</v>
      </c>
      <c r="G840" s="2">
        <v>1</v>
      </c>
      <c r="H840" s="2">
        <v>7</v>
      </c>
      <c r="I840" s="3" t="s">
        <v>8</v>
      </c>
      <c r="J840" s="8">
        <f>Tabla_cocina[[#This Row],[Precio Unitario]]*Tabla_cocina[[#This Row],[Cantidad Ordenada]]</f>
        <v>18</v>
      </c>
      <c r="K840" s="8">
        <f>Tabla_cocina[[#This Row],[Total del Pedido]]</f>
        <v>18</v>
      </c>
      <c r="L840" s="8">
        <f>Tabla_cocina[[#This Row],[Ganancia Bruta]]-Tabla_cocina[[#This Row],[Costo]]</f>
        <v>8</v>
      </c>
      <c r="M840" s="8">
        <f>Tabla_cocina[[#This Row],[Costo Unitario]]*Tabla_cocina[[#This Row],[Cantidad Ordenada]]</f>
        <v>10</v>
      </c>
      <c r="N840" s="13">
        <f>(Tabla_cocina[[#This Row],[Ganancia Neta]]/Tabla_cocina[[#This Row],[Costo]])</f>
        <v>0.8</v>
      </c>
    </row>
    <row r="841" spans="1:14" hidden="1" x14ac:dyDescent="0.3">
      <c r="A841" s="2">
        <v>327</v>
      </c>
      <c r="B841" s="2">
        <v>12</v>
      </c>
      <c r="C841" s="3" t="s">
        <v>10</v>
      </c>
      <c r="D841" s="3" t="s">
        <v>87</v>
      </c>
      <c r="E841" s="4">
        <v>16</v>
      </c>
      <c r="F841" s="4">
        <v>27</v>
      </c>
      <c r="G841" s="2">
        <v>1</v>
      </c>
      <c r="H841" s="2">
        <v>34</v>
      </c>
      <c r="I841" s="3" t="s">
        <v>6</v>
      </c>
      <c r="J841" s="8">
        <f>Tabla_cocina[[#This Row],[Precio Unitario]]*Tabla_cocina[[#This Row],[Cantidad Ordenada]]</f>
        <v>27</v>
      </c>
      <c r="K841" s="8">
        <f>Tabla_cocina[[#This Row],[Total del Pedido]]</f>
        <v>27</v>
      </c>
      <c r="L841" s="8">
        <f>Tabla_cocina[[#This Row],[Ganancia Bruta]]-Tabla_cocina[[#This Row],[Costo]]</f>
        <v>11</v>
      </c>
      <c r="M841" s="8">
        <f>Tabla_cocina[[#This Row],[Costo Unitario]]*Tabla_cocina[[#This Row],[Cantidad Ordenada]]</f>
        <v>16</v>
      </c>
      <c r="N841" s="13">
        <f>(Tabla_cocina[[#This Row],[Ganancia Neta]]/Tabla_cocina[[#This Row],[Costo]])</f>
        <v>0.6875</v>
      </c>
    </row>
    <row r="842" spans="1:14" hidden="1" x14ac:dyDescent="0.3">
      <c r="A842" s="2">
        <v>328</v>
      </c>
      <c r="B842" s="2">
        <v>4</v>
      </c>
      <c r="C842" s="3" t="s">
        <v>17</v>
      </c>
      <c r="D842" s="3" t="s">
        <v>94</v>
      </c>
      <c r="E842" s="4">
        <v>21</v>
      </c>
      <c r="F842" s="4">
        <v>35</v>
      </c>
      <c r="G842" s="2">
        <v>1</v>
      </c>
      <c r="H842" s="2">
        <v>21</v>
      </c>
      <c r="I842" s="3" t="s">
        <v>6</v>
      </c>
      <c r="J842" s="8">
        <f>Tabla_cocina[[#This Row],[Precio Unitario]]*Tabla_cocina[[#This Row],[Cantidad Ordenada]]</f>
        <v>35</v>
      </c>
      <c r="K842" s="8">
        <f>Tabla_cocina[[#This Row],[Total del Pedido]]</f>
        <v>35</v>
      </c>
      <c r="L842" s="8">
        <f>Tabla_cocina[[#This Row],[Ganancia Bruta]]-Tabla_cocina[[#This Row],[Costo]]</f>
        <v>14</v>
      </c>
      <c r="M842" s="8">
        <f>Tabla_cocina[[#This Row],[Costo Unitario]]*Tabla_cocina[[#This Row],[Cantidad Ordenada]]</f>
        <v>21</v>
      </c>
      <c r="N842" s="13">
        <f>(Tabla_cocina[[#This Row],[Ganancia Neta]]/Tabla_cocina[[#This Row],[Costo]])</f>
        <v>0.66666666666666663</v>
      </c>
    </row>
    <row r="843" spans="1:14" hidden="1" x14ac:dyDescent="0.3">
      <c r="A843" s="2">
        <v>329</v>
      </c>
      <c r="B843" s="2">
        <v>13</v>
      </c>
      <c r="C843" s="3" t="s">
        <v>23</v>
      </c>
      <c r="D843" s="3" t="s">
        <v>100</v>
      </c>
      <c r="E843" s="4">
        <v>13</v>
      </c>
      <c r="F843" s="4">
        <v>21</v>
      </c>
      <c r="G843" s="2">
        <v>2</v>
      </c>
      <c r="H843" s="2">
        <v>56</v>
      </c>
      <c r="I843" s="3" t="s">
        <v>6</v>
      </c>
      <c r="J843" s="8">
        <f>Tabla_cocina[[#This Row],[Precio Unitario]]*Tabla_cocina[[#This Row],[Cantidad Ordenada]]</f>
        <v>42</v>
      </c>
      <c r="K843" s="8">
        <f>Tabla_cocina[[#This Row],[Total del Pedido]]</f>
        <v>42</v>
      </c>
      <c r="L843" s="8">
        <f>Tabla_cocina[[#This Row],[Ganancia Bruta]]-Tabla_cocina[[#This Row],[Costo]]</f>
        <v>16</v>
      </c>
      <c r="M843" s="8">
        <f>Tabla_cocina[[#This Row],[Costo Unitario]]*Tabla_cocina[[#This Row],[Cantidad Ordenada]]</f>
        <v>26</v>
      </c>
      <c r="N843" s="13">
        <f>(Tabla_cocina[[#This Row],[Ganancia Neta]]/Tabla_cocina[[#This Row],[Costo]])</f>
        <v>0.61538461538461542</v>
      </c>
    </row>
    <row r="844" spans="1:14" hidden="1" x14ac:dyDescent="0.3">
      <c r="A844" s="2">
        <v>329</v>
      </c>
      <c r="B844" s="2">
        <v>13</v>
      </c>
      <c r="C844" s="3" t="s">
        <v>11</v>
      </c>
      <c r="D844" s="3" t="s">
        <v>88</v>
      </c>
      <c r="E844" s="4">
        <v>25</v>
      </c>
      <c r="F844" s="4">
        <v>40</v>
      </c>
      <c r="G844" s="2">
        <v>2</v>
      </c>
      <c r="H844" s="2">
        <v>17</v>
      </c>
      <c r="I844" s="3" t="s">
        <v>6</v>
      </c>
      <c r="J844" s="8">
        <f>Tabla_cocina[[#This Row],[Precio Unitario]]*Tabla_cocina[[#This Row],[Cantidad Ordenada]]</f>
        <v>80</v>
      </c>
      <c r="K844" s="8">
        <f>Tabla_cocina[[#This Row],[Total del Pedido]]</f>
        <v>80</v>
      </c>
      <c r="L844" s="8">
        <f>Tabla_cocina[[#This Row],[Ganancia Bruta]]-Tabla_cocina[[#This Row],[Costo]]</f>
        <v>30</v>
      </c>
      <c r="M844" s="8">
        <f>Tabla_cocina[[#This Row],[Costo Unitario]]*Tabla_cocina[[#This Row],[Cantidad Ordenada]]</f>
        <v>50</v>
      </c>
      <c r="N844" s="13">
        <f>(Tabla_cocina[[#This Row],[Ganancia Neta]]/Tabla_cocina[[#This Row],[Costo]])</f>
        <v>0.6</v>
      </c>
    </row>
    <row r="845" spans="1:14" hidden="1" x14ac:dyDescent="0.3">
      <c r="A845" s="2">
        <v>329</v>
      </c>
      <c r="B845" s="2">
        <v>13</v>
      </c>
      <c r="C845" s="3" t="s">
        <v>9</v>
      </c>
      <c r="D845" s="3" t="s">
        <v>86</v>
      </c>
      <c r="E845" s="4">
        <v>19</v>
      </c>
      <c r="F845" s="4">
        <v>31</v>
      </c>
      <c r="G845" s="2">
        <v>2</v>
      </c>
      <c r="H845" s="2">
        <v>58</v>
      </c>
      <c r="I845" s="3" t="s">
        <v>6</v>
      </c>
      <c r="J845" s="8">
        <f>Tabla_cocina[[#This Row],[Precio Unitario]]*Tabla_cocina[[#This Row],[Cantidad Ordenada]]</f>
        <v>62</v>
      </c>
      <c r="K845" s="8">
        <f>Tabla_cocina[[#This Row],[Total del Pedido]]</f>
        <v>62</v>
      </c>
      <c r="L845" s="8">
        <f>Tabla_cocina[[#This Row],[Ganancia Bruta]]-Tabla_cocina[[#This Row],[Costo]]</f>
        <v>24</v>
      </c>
      <c r="M845" s="8">
        <f>Tabla_cocina[[#This Row],[Costo Unitario]]*Tabla_cocina[[#This Row],[Cantidad Ordenada]]</f>
        <v>38</v>
      </c>
      <c r="N845" s="13">
        <f>(Tabla_cocina[[#This Row],[Ganancia Neta]]/Tabla_cocina[[#This Row],[Costo]])</f>
        <v>0.63157894736842102</v>
      </c>
    </row>
    <row r="846" spans="1:14" hidden="1" x14ac:dyDescent="0.3">
      <c r="A846" s="2">
        <v>329</v>
      </c>
      <c r="B846" s="2">
        <v>13</v>
      </c>
      <c r="C846" s="3" t="s">
        <v>22</v>
      </c>
      <c r="D846" s="3" t="s">
        <v>99</v>
      </c>
      <c r="E846" s="4">
        <v>14</v>
      </c>
      <c r="F846" s="4">
        <v>23</v>
      </c>
      <c r="G846" s="2">
        <v>1</v>
      </c>
      <c r="H846" s="2">
        <v>8</v>
      </c>
      <c r="I846" s="3" t="s">
        <v>6</v>
      </c>
      <c r="J846" s="8">
        <f>Tabla_cocina[[#This Row],[Precio Unitario]]*Tabla_cocina[[#This Row],[Cantidad Ordenada]]</f>
        <v>23</v>
      </c>
      <c r="K846" s="8">
        <f>Tabla_cocina[[#This Row],[Total del Pedido]]</f>
        <v>23</v>
      </c>
      <c r="L846" s="8">
        <f>Tabla_cocina[[#This Row],[Ganancia Bruta]]-Tabla_cocina[[#This Row],[Costo]]</f>
        <v>9</v>
      </c>
      <c r="M846" s="8">
        <f>Tabla_cocina[[#This Row],[Costo Unitario]]*Tabla_cocina[[#This Row],[Cantidad Ordenada]]</f>
        <v>14</v>
      </c>
      <c r="N846" s="13">
        <f>(Tabla_cocina[[#This Row],[Ganancia Neta]]/Tabla_cocina[[#This Row],[Costo]])</f>
        <v>0.6428571428571429</v>
      </c>
    </row>
    <row r="847" spans="1:14" hidden="1" x14ac:dyDescent="0.3">
      <c r="A847" s="2">
        <v>330</v>
      </c>
      <c r="B847" s="2">
        <v>10</v>
      </c>
      <c r="C847" s="3" t="s">
        <v>26</v>
      </c>
      <c r="D847" s="3" t="s">
        <v>103</v>
      </c>
      <c r="E847" s="4">
        <v>15</v>
      </c>
      <c r="F847" s="4">
        <v>25</v>
      </c>
      <c r="G847" s="2">
        <v>2</v>
      </c>
      <c r="H847" s="2">
        <v>25</v>
      </c>
      <c r="I847" s="3" t="s">
        <v>8</v>
      </c>
      <c r="J847" s="8">
        <f>Tabla_cocina[[#This Row],[Precio Unitario]]*Tabla_cocina[[#This Row],[Cantidad Ordenada]]</f>
        <v>50</v>
      </c>
      <c r="K847" s="8">
        <f>Tabla_cocina[[#This Row],[Total del Pedido]]</f>
        <v>50</v>
      </c>
      <c r="L847" s="8">
        <f>Tabla_cocina[[#This Row],[Ganancia Bruta]]-Tabla_cocina[[#This Row],[Costo]]</f>
        <v>20</v>
      </c>
      <c r="M847" s="8">
        <f>Tabla_cocina[[#This Row],[Costo Unitario]]*Tabla_cocina[[#This Row],[Cantidad Ordenada]]</f>
        <v>30</v>
      </c>
      <c r="N847" s="13">
        <f>(Tabla_cocina[[#This Row],[Ganancia Neta]]/Tabla_cocina[[#This Row],[Costo]])</f>
        <v>0.66666666666666663</v>
      </c>
    </row>
    <row r="848" spans="1:14" hidden="1" x14ac:dyDescent="0.3">
      <c r="A848" s="2">
        <v>330</v>
      </c>
      <c r="B848" s="2">
        <v>10</v>
      </c>
      <c r="C848" s="3" t="s">
        <v>15</v>
      </c>
      <c r="D848" s="3" t="s">
        <v>92</v>
      </c>
      <c r="E848" s="4">
        <v>16</v>
      </c>
      <c r="F848" s="4">
        <v>28</v>
      </c>
      <c r="G848" s="2">
        <v>2</v>
      </c>
      <c r="H848" s="2">
        <v>43</v>
      </c>
      <c r="I848" s="3" t="s">
        <v>6</v>
      </c>
      <c r="J848" s="8">
        <f>Tabla_cocina[[#This Row],[Precio Unitario]]*Tabla_cocina[[#This Row],[Cantidad Ordenada]]</f>
        <v>56</v>
      </c>
      <c r="K848" s="8">
        <f>Tabla_cocina[[#This Row],[Total del Pedido]]</f>
        <v>56</v>
      </c>
      <c r="L848" s="8">
        <f>Tabla_cocina[[#This Row],[Ganancia Bruta]]-Tabla_cocina[[#This Row],[Costo]]</f>
        <v>24</v>
      </c>
      <c r="M848" s="8">
        <f>Tabla_cocina[[#This Row],[Costo Unitario]]*Tabla_cocina[[#This Row],[Cantidad Ordenada]]</f>
        <v>32</v>
      </c>
      <c r="N848" s="13">
        <f>(Tabla_cocina[[#This Row],[Ganancia Neta]]/Tabla_cocina[[#This Row],[Costo]])</f>
        <v>0.75</v>
      </c>
    </row>
    <row r="849" spans="1:14" hidden="1" x14ac:dyDescent="0.3">
      <c r="A849" s="2">
        <v>330</v>
      </c>
      <c r="B849" s="2">
        <v>10</v>
      </c>
      <c r="C849" s="3" t="s">
        <v>22</v>
      </c>
      <c r="D849" s="3" t="s">
        <v>99</v>
      </c>
      <c r="E849" s="4">
        <v>14</v>
      </c>
      <c r="F849" s="4">
        <v>23</v>
      </c>
      <c r="G849" s="2">
        <v>3</v>
      </c>
      <c r="H849" s="2">
        <v>21</v>
      </c>
      <c r="I849" s="3" t="s">
        <v>6</v>
      </c>
      <c r="J849" s="8">
        <f>Tabla_cocina[[#This Row],[Precio Unitario]]*Tabla_cocina[[#This Row],[Cantidad Ordenada]]</f>
        <v>69</v>
      </c>
      <c r="K849" s="8">
        <f>Tabla_cocina[[#This Row],[Total del Pedido]]</f>
        <v>69</v>
      </c>
      <c r="L849" s="8">
        <f>Tabla_cocina[[#This Row],[Ganancia Bruta]]-Tabla_cocina[[#This Row],[Costo]]</f>
        <v>27</v>
      </c>
      <c r="M849" s="8">
        <f>Tabla_cocina[[#This Row],[Costo Unitario]]*Tabla_cocina[[#This Row],[Cantidad Ordenada]]</f>
        <v>42</v>
      </c>
      <c r="N849" s="13">
        <f>(Tabla_cocina[[#This Row],[Ganancia Neta]]/Tabla_cocina[[#This Row],[Costo]])</f>
        <v>0.6428571428571429</v>
      </c>
    </row>
    <row r="850" spans="1:14" hidden="1" x14ac:dyDescent="0.3">
      <c r="A850" s="2">
        <v>330</v>
      </c>
      <c r="B850" s="2">
        <v>10</v>
      </c>
      <c r="C850" s="3" t="s">
        <v>23</v>
      </c>
      <c r="D850" s="3" t="s">
        <v>100</v>
      </c>
      <c r="E850" s="4">
        <v>13</v>
      </c>
      <c r="F850" s="4">
        <v>21</v>
      </c>
      <c r="G850" s="2">
        <v>2</v>
      </c>
      <c r="H850" s="2">
        <v>51</v>
      </c>
      <c r="I850" s="3" t="s">
        <v>8</v>
      </c>
      <c r="J850" s="8">
        <f>Tabla_cocina[[#This Row],[Precio Unitario]]*Tabla_cocina[[#This Row],[Cantidad Ordenada]]</f>
        <v>42</v>
      </c>
      <c r="K850" s="8">
        <f>Tabla_cocina[[#This Row],[Total del Pedido]]</f>
        <v>42</v>
      </c>
      <c r="L850" s="8">
        <f>Tabla_cocina[[#This Row],[Ganancia Bruta]]-Tabla_cocina[[#This Row],[Costo]]</f>
        <v>16</v>
      </c>
      <c r="M850" s="8">
        <f>Tabla_cocina[[#This Row],[Costo Unitario]]*Tabla_cocina[[#This Row],[Cantidad Ordenada]]</f>
        <v>26</v>
      </c>
      <c r="N850" s="13">
        <f>(Tabla_cocina[[#This Row],[Ganancia Neta]]/Tabla_cocina[[#This Row],[Costo]])</f>
        <v>0.61538461538461542</v>
      </c>
    </row>
    <row r="851" spans="1:14" hidden="1" x14ac:dyDescent="0.3">
      <c r="A851" s="2">
        <v>331</v>
      </c>
      <c r="B851" s="2">
        <v>20</v>
      </c>
      <c r="C851" s="3" t="s">
        <v>16</v>
      </c>
      <c r="D851" s="3" t="s">
        <v>93</v>
      </c>
      <c r="E851" s="4">
        <v>11</v>
      </c>
      <c r="F851" s="4">
        <v>19</v>
      </c>
      <c r="G851" s="2">
        <v>1</v>
      </c>
      <c r="H851" s="2">
        <v>5</v>
      </c>
      <c r="I851" s="3" t="s">
        <v>6</v>
      </c>
      <c r="J851" s="8">
        <f>Tabla_cocina[[#This Row],[Precio Unitario]]*Tabla_cocina[[#This Row],[Cantidad Ordenada]]</f>
        <v>19</v>
      </c>
      <c r="K851" s="8">
        <f>Tabla_cocina[[#This Row],[Total del Pedido]]</f>
        <v>19</v>
      </c>
      <c r="L851" s="8">
        <f>Tabla_cocina[[#This Row],[Ganancia Bruta]]-Tabla_cocina[[#This Row],[Costo]]</f>
        <v>8</v>
      </c>
      <c r="M851" s="8">
        <f>Tabla_cocina[[#This Row],[Costo Unitario]]*Tabla_cocina[[#This Row],[Cantidad Ordenada]]</f>
        <v>11</v>
      </c>
      <c r="N851" s="13">
        <f>(Tabla_cocina[[#This Row],[Ganancia Neta]]/Tabla_cocina[[#This Row],[Costo]])</f>
        <v>0.72727272727272729</v>
      </c>
    </row>
    <row r="852" spans="1:14" hidden="1" x14ac:dyDescent="0.3">
      <c r="A852" s="2">
        <v>331</v>
      </c>
      <c r="B852" s="2">
        <v>20</v>
      </c>
      <c r="C852" s="3" t="s">
        <v>17</v>
      </c>
      <c r="D852" s="3" t="s">
        <v>94</v>
      </c>
      <c r="E852" s="4">
        <v>21</v>
      </c>
      <c r="F852" s="4">
        <v>35</v>
      </c>
      <c r="G852" s="2">
        <v>3</v>
      </c>
      <c r="H852" s="2">
        <v>26</v>
      </c>
      <c r="I852" s="3" t="s">
        <v>8</v>
      </c>
      <c r="J852" s="8">
        <f>Tabla_cocina[[#This Row],[Precio Unitario]]*Tabla_cocina[[#This Row],[Cantidad Ordenada]]</f>
        <v>105</v>
      </c>
      <c r="K852" s="8">
        <f>Tabla_cocina[[#This Row],[Total del Pedido]]</f>
        <v>105</v>
      </c>
      <c r="L852" s="8">
        <f>Tabla_cocina[[#This Row],[Ganancia Bruta]]-Tabla_cocina[[#This Row],[Costo]]</f>
        <v>42</v>
      </c>
      <c r="M852" s="8">
        <f>Tabla_cocina[[#This Row],[Costo Unitario]]*Tabla_cocina[[#This Row],[Cantidad Ordenada]]</f>
        <v>63</v>
      </c>
      <c r="N852" s="13">
        <f>(Tabla_cocina[[#This Row],[Ganancia Neta]]/Tabla_cocina[[#This Row],[Costo]])</f>
        <v>0.66666666666666663</v>
      </c>
    </row>
    <row r="853" spans="1:14" hidden="1" x14ac:dyDescent="0.3">
      <c r="A853" s="2">
        <v>331</v>
      </c>
      <c r="B853" s="2">
        <v>20</v>
      </c>
      <c r="C853" s="3" t="s">
        <v>5</v>
      </c>
      <c r="D853" s="3" t="s">
        <v>84</v>
      </c>
      <c r="E853" s="4">
        <v>14</v>
      </c>
      <c r="F853" s="4">
        <v>24</v>
      </c>
      <c r="G853" s="2">
        <v>1</v>
      </c>
      <c r="H853" s="2">
        <v>55</v>
      </c>
      <c r="I853" s="3" t="s">
        <v>6</v>
      </c>
      <c r="J853" s="8">
        <f>Tabla_cocina[[#This Row],[Precio Unitario]]*Tabla_cocina[[#This Row],[Cantidad Ordenada]]</f>
        <v>24</v>
      </c>
      <c r="K853" s="8">
        <f>Tabla_cocina[[#This Row],[Total del Pedido]]</f>
        <v>24</v>
      </c>
      <c r="L853" s="8">
        <f>Tabla_cocina[[#This Row],[Ganancia Bruta]]-Tabla_cocina[[#This Row],[Costo]]</f>
        <v>10</v>
      </c>
      <c r="M853" s="8">
        <f>Tabla_cocina[[#This Row],[Costo Unitario]]*Tabla_cocina[[#This Row],[Cantidad Ordenada]]</f>
        <v>14</v>
      </c>
      <c r="N853" s="13">
        <f>(Tabla_cocina[[#This Row],[Ganancia Neta]]/Tabla_cocina[[#This Row],[Costo]])</f>
        <v>0.7142857142857143</v>
      </c>
    </row>
    <row r="854" spans="1:14" hidden="1" x14ac:dyDescent="0.3">
      <c r="A854" s="2">
        <v>331</v>
      </c>
      <c r="B854" s="2">
        <v>20</v>
      </c>
      <c r="C854" s="3" t="s">
        <v>26</v>
      </c>
      <c r="D854" s="3" t="s">
        <v>103</v>
      </c>
      <c r="E854" s="4">
        <v>15</v>
      </c>
      <c r="F854" s="4">
        <v>25</v>
      </c>
      <c r="G854" s="2">
        <v>1</v>
      </c>
      <c r="H854" s="2">
        <v>35</v>
      </c>
      <c r="I854" s="3" t="s">
        <v>6</v>
      </c>
      <c r="J854" s="8">
        <f>Tabla_cocina[[#This Row],[Precio Unitario]]*Tabla_cocina[[#This Row],[Cantidad Ordenada]]</f>
        <v>25</v>
      </c>
      <c r="K854" s="8">
        <f>Tabla_cocina[[#This Row],[Total del Pedido]]</f>
        <v>25</v>
      </c>
      <c r="L854" s="8">
        <f>Tabla_cocina[[#This Row],[Ganancia Bruta]]-Tabla_cocina[[#This Row],[Costo]]</f>
        <v>10</v>
      </c>
      <c r="M854" s="8">
        <f>Tabla_cocina[[#This Row],[Costo Unitario]]*Tabla_cocina[[#This Row],[Cantidad Ordenada]]</f>
        <v>15</v>
      </c>
      <c r="N854" s="13">
        <f>(Tabla_cocina[[#This Row],[Ganancia Neta]]/Tabla_cocina[[#This Row],[Costo]])</f>
        <v>0.66666666666666663</v>
      </c>
    </row>
    <row r="855" spans="1:14" hidden="1" x14ac:dyDescent="0.3">
      <c r="A855" s="2">
        <v>332</v>
      </c>
      <c r="B855" s="2">
        <v>6</v>
      </c>
      <c r="C855" s="3" t="s">
        <v>11</v>
      </c>
      <c r="D855" s="3" t="s">
        <v>88</v>
      </c>
      <c r="E855" s="4">
        <v>25</v>
      </c>
      <c r="F855" s="4">
        <v>40</v>
      </c>
      <c r="G855" s="2">
        <v>3</v>
      </c>
      <c r="H855" s="2">
        <v>17</v>
      </c>
      <c r="I855" s="3" t="s">
        <v>6</v>
      </c>
      <c r="J855" s="8">
        <f>Tabla_cocina[[#This Row],[Precio Unitario]]*Tabla_cocina[[#This Row],[Cantidad Ordenada]]</f>
        <v>120</v>
      </c>
      <c r="K855" s="8">
        <f>Tabla_cocina[[#This Row],[Total del Pedido]]</f>
        <v>120</v>
      </c>
      <c r="L855" s="8">
        <f>Tabla_cocina[[#This Row],[Ganancia Bruta]]-Tabla_cocina[[#This Row],[Costo]]</f>
        <v>45</v>
      </c>
      <c r="M855" s="8">
        <f>Tabla_cocina[[#This Row],[Costo Unitario]]*Tabla_cocina[[#This Row],[Cantidad Ordenada]]</f>
        <v>75</v>
      </c>
      <c r="N855" s="13">
        <f>(Tabla_cocina[[#This Row],[Ganancia Neta]]/Tabla_cocina[[#This Row],[Costo]])</f>
        <v>0.6</v>
      </c>
    </row>
    <row r="856" spans="1:14" hidden="1" x14ac:dyDescent="0.3">
      <c r="A856" s="2">
        <v>333</v>
      </c>
      <c r="B856" s="2">
        <v>6</v>
      </c>
      <c r="C856" s="3" t="s">
        <v>12</v>
      </c>
      <c r="D856" s="3" t="s">
        <v>89</v>
      </c>
      <c r="E856" s="4">
        <v>22</v>
      </c>
      <c r="F856" s="4">
        <v>36</v>
      </c>
      <c r="G856" s="2">
        <v>1</v>
      </c>
      <c r="H856" s="2">
        <v>38</v>
      </c>
      <c r="I856" s="3" t="s">
        <v>8</v>
      </c>
      <c r="J856" s="8">
        <f>Tabla_cocina[[#This Row],[Precio Unitario]]*Tabla_cocina[[#This Row],[Cantidad Ordenada]]</f>
        <v>36</v>
      </c>
      <c r="K856" s="8">
        <f>Tabla_cocina[[#This Row],[Total del Pedido]]</f>
        <v>36</v>
      </c>
      <c r="L856" s="8">
        <f>Tabla_cocina[[#This Row],[Ganancia Bruta]]-Tabla_cocina[[#This Row],[Costo]]</f>
        <v>14</v>
      </c>
      <c r="M856" s="8">
        <f>Tabla_cocina[[#This Row],[Costo Unitario]]*Tabla_cocina[[#This Row],[Cantidad Ordenada]]</f>
        <v>22</v>
      </c>
      <c r="N856" s="13">
        <f>(Tabla_cocina[[#This Row],[Ganancia Neta]]/Tabla_cocina[[#This Row],[Costo]])</f>
        <v>0.63636363636363635</v>
      </c>
    </row>
    <row r="857" spans="1:14" hidden="1" x14ac:dyDescent="0.3">
      <c r="A857" s="2">
        <v>333</v>
      </c>
      <c r="B857" s="2">
        <v>6</v>
      </c>
      <c r="C857" s="3" t="s">
        <v>24</v>
      </c>
      <c r="D857" s="3" t="s">
        <v>101</v>
      </c>
      <c r="E857" s="4">
        <v>10</v>
      </c>
      <c r="F857" s="4">
        <v>18</v>
      </c>
      <c r="G857" s="2">
        <v>2</v>
      </c>
      <c r="H857" s="2">
        <v>23</v>
      </c>
      <c r="I857" s="3" t="s">
        <v>8</v>
      </c>
      <c r="J857" s="8">
        <f>Tabla_cocina[[#This Row],[Precio Unitario]]*Tabla_cocina[[#This Row],[Cantidad Ordenada]]</f>
        <v>36</v>
      </c>
      <c r="K857" s="8">
        <f>Tabla_cocina[[#This Row],[Total del Pedido]]</f>
        <v>36</v>
      </c>
      <c r="L857" s="8">
        <f>Tabla_cocina[[#This Row],[Ganancia Bruta]]-Tabla_cocina[[#This Row],[Costo]]</f>
        <v>16</v>
      </c>
      <c r="M857" s="8">
        <f>Tabla_cocina[[#This Row],[Costo Unitario]]*Tabla_cocina[[#This Row],[Cantidad Ordenada]]</f>
        <v>20</v>
      </c>
      <c r="N857" s="13">
        <f>(Tabla_cocina[[#This Row],[Ganancia Neta]]/Tabla_cocina[[#This Row],[Costo]])</f>
        <v>0.8</v>
      </c>
    </row>
    <row r="858" spans="1:14" hidden="1" x14ac:dyDescent="0.3">
      <c r="A858" s="2">
        <v>334</v>
      </c>
      <c r="B858" s="2">
        <v>12</v>
      </c>
      <c r="C858" s="3" t="s">
        <v>23</v>
      </c>
      <c r="D858" s="3" t="s">
        <v>100</v>
      </c>
      <c r="E858" s="4">
        <v>13</v>
      </c>
      <c r="F858" s="4">
        <v>21</v>
      </c>
      <c r="G858" s="2">
        <v>2</v>
      </c>
      <c r="H858" s="2">
        <v>36</v>
      </c>
      <c r="I858" s="3" t="s">
        <v>8</v>
      </c>
      <c r="J858" s="8">
        <f>Tabla_cocina[[#This Row],[Precio Unitario]]*Tabla_cocina[[#This Row],[Cantidad Ordenada]]</f>
        <v>42</v>
      </c>
      <c r="K858" s="8">
        <f>Tabla_cocina[[#This Row],[Total del Pedido]]</f>
        <v>42</v>
      </c>
      <c r="L858" s="8">
        <f>Tabla_cocina[[#This Row],[Ganancia Bruta]]-Tabla_cocina[[#This Row],[Costo]]</f>
        <v>16</v>
      </c>
      <c r="M858" s="8">
        <f>Tabla_cocina[[#This Row],[Costo Unitario]]*Tabla_cocina[[#This Row],[Cantidad Ordenada]]</f>
        <v>26</v>
      </c>
      <c r="N858" s="13">
        <f>(Tabla_cocina[[#This Row],[Ganancia Neta]]/Tabla_cocina[[#This Row],[Costo]])</f>
        <v>0.61538461538461542</v>
      </c>
    </row>
    <row r="859" spans="1:14" hidden="1" x14ac:dyDescent="0.3">
      <c r="A859" s="2">
        <v>334</v>
      </c>
      <c r="B859" s="2">
        <v>12</v>
      </c>
      <c r="C859" s="3" t="s">
        <v>22</v>
      </c>
      <c r="D859" s="3" t="s">
        <v>99</v>
      </c>
      <c r="E859" s="4">
        <v>14</v>
      </c>
      <c r="F859" s="4">
        <v>23</v>
      </c>
      <c r="G859" s="2">
        <v>1</v>
      </c>
      <c r="H859" s="2">
        <v>58</v>
      </c>
      <c r="I859" s="3" t="s">
        <v>6</v>
      </c>
      <c r="J859" s="8">
        <f>Tabla_cocina[[#This Row],[Precio Unitario]]*Tabla_cocina[[#This Row],[Cantidad Ordenada]]</f>
        <v>23</v>
      </c>
      <c r="K859" s="8">
        <f>Tabla_cocina[[#This Row],[Total del Pedido]]</f>
        <v>23</v>
      </c>
      <c r="L859" s="8">
        <f>Tabla_cocina[[#This Row],[Ganancia Bruta]]-Tabla_cocina[[#This Row],[Costo]]</f>
        <v>9</v>
      </c>
      <c r="M859" s="8">
        <f>Tabla_cocina[[#This Row],[Costo Unitario]]*Tabla_cocina[[#This Row],[Cantidad Ordenada]]</f>
        <v>14</v>
      </c>
      <c r="N859" s="13">
        <f>(Tabla_cocina[[#This Row],[Ganancia Neta]]/Tabla_cocina[[#This Row],[Costo]])</f>
        <v>0.6428571428571429</v>
      </c>
    </row>
    <row r="860" spans="1:14" hidden="1" x14ac:dyDescent="0.3">
      <c r="A860" s="2">
        <v>334</v>
      </c>
      <c r="B860" s="2">
        <v>12</v>
      </c>
      <c r="C860" s="3" t="s">
        <v>5</v>
      </c>
      <c r="D860" s="3" t="s">
        <v>84</v>
      </c>
      <c r="E860" s="4">
        <v>14</v>
      </c>
      <c r="F860" s="4">
        <v>24</v>
      </c>
      <c r="G860" s="2">
        <v>2</v>
      </c>
      <c r="H860" s="2">
        <v>31</v>
      </c>
      <c r="I860" s="3" t="s">
        <v>6</v>
      </c>
      <c r="J860" s="8">
        <f>Tabla_cocina[[#This Row],[Precio Unitario]]*Tabla_cocina[[#This Row],[Cantidad Ordenada]]</f>
        <v>48</v>
      </c>
      <c r="K860" s="8">
        <f>Tabla_cocina[[#This Row],[Total del Pedido]]</f>
        <v>48</v>
      </c>
      <c r="L860" s="8">
        <f>Tabla_cocina[[#This Row],[Ganancia Bruta]]-Tabla_cocina[[#This Row],[Costo]]</f>
        <v>20</v>
      </c>
      <c r="M860" s="8">
        <f>Tabla_cocina[[#This Row],[Costo Unitario]]*Tabla_cocina[[#This Row],[Cantidad Ordenada]]</f>
        <v>28</v>
      </c>
      <c r="N860" s="13">
        <f>(Tabla_cocina[[#This Row],[Ganancia Neta]]/Tabla_cocina[[#This Row],[Costo]])</f>
        <v>0.7142857142857143</v>
      </c>
    </row>
    <row r="861" spans="1:14" hidden="1" x14ac:dyDescent="0.3">
      <c r="A861" s="2">
        <v>334</v>
      </c>
      <c r="B861" s="2">
        <v>12</v>
      </c>
      <c r="C861" s="3" t="s">
        <v>7</v>
      </c>
      <c r="D861" s="3" t="s">
        <v>85</v>
      </c>
      <c r="E861" s="4">
        <v>18</v>
      </c>
      <c r="F861" s="4">
        <v>30</v>
      </c>
      <c r="G861" s="2">
        <v>2</v>
      </c>
      <c r="H861" s="2">
        <v>31</v>
      </c>
      <c r="I861" s="3" t="s">
        <v>6</v>
      </c>
      <c r="J861" s="8">
        <f>Tabla_cocina[[#This Row],[Precio Unitario]]*Tabla_cocina[[#This Row],[Cantidad Ordenada]]</f>
        <v>60</v>
      </c>
      <c r="K861" s="8">
        <f>Tabla_cocina[[#This Row],[Total del Pedido]]</f>
        <v>60</v>
      </c>
      <c r="L861" s="8">
        <f>Tabla_cocina[[#This Row],[Ganancia Bruta]]-Tabla_cocina[[#This Row],[Costo]]</f>
        <v>24</v>
      </c>
      <c r="M861" s="8">
        <f>Tabla_cocina[[#This Row],[Costo Unitario]]*Tabla_cocina[[#This Row],[Cantidad Ordenada]]</f>
        <v>36</v>
      </c>
      <c r="N861" s="13">
        <f>(Tabla_cocina[[#This Row],[Ganancia Neta]]/Tabla_cocina[[#This Row],[Costo]])</f>
        <v>0.66666666666666663</v>
      </c>
    </row>
    <row r="862" spans="1:14" hidden="1" x14ac:dyDescent="0.3">
      <c r="A862" s="2">
        <v>335</v>
      </c>
      <c r="B862" s="2">
        <v>14</v>
      </c>
      <c r="C862" s="3" t="s">
        <v>7</v>
      </c>
      <c r="D862" s="3" t="s">
        <v>85</v>
      </c>
      <c r="E862" s="4">
        <v>18</v>
      </c>
      <c r="F862" s="4">
        <v>30</v>
      </c>
      <c r="G862" s="2">
        <v>1</v>
      </c>
      <c r="H862" s="2">
        <v>33</v>
      </c>
      <c r="I862" s="3" t="s">
        <v>8</v>
      </c>
      <c r="J862" s="8">
        <f>Tabla_cocina[[#This Row],[Precio Unitario]]*Tabla_cocina[[#This Row],[Cantidad Ordenada]]</f>
        <v>30</v>
      </c>
      <c r="K862" s="8">
        <f>Tabla_cocina[[#This Row],[Total del Pedido]]</f>
        <v>30</v>
      </c>
      <c r="L862" s="8">
        <f>Tabla_cocina[[#This Row],[Ganancia Bruta]]-Tabla_cocina[[#This Row],[Costo]]</f>
        <v>12</v>
      </c>
      <c r="M862" s="8">
        <f>Tabla_cocina[[#This Row],[Costo Unitario]]*Tabla_cocina[[#This Row],[Cantidad Ordenada]]</f>
        <v>18</v>
      </c>
      <c r="N862" s="13">
        <f>(Tabla_cocina[[#This Row],[Ganancia Neta]]/Tabla_cocina[[#This Row],[Costo]])</f>
        <v>0.66666666666666663</v>
      </c>
    </row>
    <row r="863" spans="1:14" hidden="1" x14ac:dyDescent="0.3">
      <c r="A863" s="2">
        <v>335</v>
      </c>
      <c r="B863" s="2">
        <v>14</v>
      </c>
      <c r="C863" s="3" t="s">
        <v>15</v>
      </c>
      <c r="D863" s="3" t="s">
        <v>92</v>
      </c>
      <c r="E863" s="4">
        <v>16</v>
      </c>
      <c r="F863" s="4">
        <v>28</v>
      </c>
      <c r="G863" s="2">
        <v>3</v>
      </c>
      <c r="H863" s="2">
        <v>36</v>
      </c>
      <c r="I863" s="3" t="s">
        <v>8</v>
      </c>
      <c r="J863" s="8">
        <f>Tabla_cocina[[#This Row],[Precio Unitario]]*Tabla_cocina[[#This Row],[Cantidad Ordenada]]</f>
        <v>84</v>
      </c>
      <c r="K863" s="8">
        <f>Tabla_cocina[[#This Row],[Total del Pedido]]</f>
        <v>84</v>
      </c>
      <c r="L863" s="8">
        <f>Tabla_cocina[[#This Row],[Ganancia Bruta]]-Tabla_cocina[[#This Row],[Costo]]</f>
        <v>36</v>
      </c>
      <c r="M863" s="8">
        <f>Tabla_cocina[[#This Row],[Costo Unitario]]*Tabla_cocina[[#This Row],[Cantidad Ordenada]]</f>
        <v>48</v>
      </c>
      <c r="N863" s="13">
        <f>(Tabla_cocina[[#This Row],[Ganancia Neta]]/Tabla_cocina[[#This Row],[Costo]])</f>
        <v>0.75</v>
      </c>
    </row>
    <row r="864" spans="1:14" hidden="1" x14ac:dyDescent="0.3">
      <c r="A864" s="2">
        <v>336</v>
      </c>
      <c r="B864" s="2">
        <v>4</v>
      </c>
      <c r="C864" s="3" t="s">
        <v>23</v>
      </c>
      <c r="D864" s="3" t="s">
        <v>100</v>
      </c>
      <c r="E864" s="4">
        <v>13</v>
      </c>
      <c r="F864" s="4">
        <v>21</v>
      </c>
      <c r="G864" s="2">
        <v>2</v>
      </c>
      <c r="H864" s="2">
        <v>12</v>
      </c>
      <c r="I864" s="3" t="s">
        <v>8</v>
      </c>
      <c r="J864" s="8">
        <f>Tabla_cocina[[#This Row],[Precio Unitario]]*Tabla_cocina[[#This Row],[Cantidad Ordenada]]</f>
        <v>42</v>
      </c>
      <c r="K864" s="8">
        <f>Tabla_cocina[[#This Row],[Total del Pedido]]</f>
        <v>42</v>
      </c>
      <c r="L864" s="8">
        <f>Tabla_cocina[[#This Row],[Ganancia Bruta]]-Tabla_cocina[[#This Row],[Costo]]</f>
        <v>16</v>
      </c>
      <c r="M864" s="8">
        <f>Tabla_cocina[[#This Row],[Costo Unitario]]*Tabla_cocina[[#This Row],[Cantidad Ordenada]]</f>
        <v>26</v>
      </c>
      <c r="N864" s="13">
        <f>(Tabla_cocina[[#This Row],[Ganancia Neta]]/Tabla_cocina[[#This Row],[Costo]])</f>
        <v>0.61538461538461542</v>
      </c>
    </row>
    <row r="865" spans="1:14" hidden="1" x14ac:dyDescent="0.3">
      <c r="A865" s="2">
        <v>336</v>
      </c>
      <c r="B865" s="2">
        <v>4</v>
      </c>
      <c r="C865" s="3" t="s">
        <v>16</v>
      </c>
      <c r="D865" s="3" t="s">
        <v>93</v>
      </c>
      <c r="E865" s="4">
        <v>11</v>
      </c>
      <c r="F865" s="4">
        <v>19</v>
      </c>
      <c r="G865" s="2">
        <v>2</v>
      </c>
      <c r="H865" s="2">
        <v>33</v>
      </c>
      <c r="I865" s="3" t="s">
        <v>8</v>
      </c>
      <c r="J865" s="8">
        <f>Tabla_cocina[[#This Row],[Precio Unitario]]*Tabla_cocina[[#This Row],[Cantidad Ordenada]]</f>
        <v>38</v>
      </c>
      <c r="K865" s="8">
        <f>Tabla_cocina[[#This Row],[Total del Pedido]]</f>
        <v>38</v>
      </c>
      <c r="L865" s="8">
        <f>Tabla_cocina[[#This Row],[Ganancia Bruta]]-Tabla_cocina[[#This Row],[Costo]]</f>
        <v>16</v>
      </c>
      <c r="M865" s="8">
        <f>Tabla_cocina[[#This Row],[Costo Unitario]]*Tabla_cocina[[#This Row],[Cantidad Ordenada]]</f>
        <v>22</v>
      </c>
      <c r="N865" s="13">
        <f>(Tabla_cocina[[#This Row],[Ganancia Neta]]/Tabla_cocina[[#This Row],[Costo]])</f>
        <v>0.72727272727272729</v>
      </c>
    </row>
    <row r="866" spans="1:14" hidden="1" x14ac:dyDescent="0.3">
      <c r="A866" s="2">
        <v>336</v>
      </c>
      <c r="B866" s="2">
        <v>4</v>
      </c>
      <c r="C866" s="3" t="s">
        <v>25</v>
      </c>
      <c r="D866" s="3" t="s">
        <v>102</v>
      </c>
      <c r="E866" s="4">
        <v>15</v>
      </c>
      <c r="F866" s="4">
        <v>26</v>
      </c>
      <c r="G866" s="2">
        <v>3</v>
      </c>
      <c r="H866" s="2">
        <v>20</v>
      </c>
      <c r="I866" s="3" t="s">
        <v>8</v>
      </c>
      <c r="J866" s="8">
        <f>Tabla_cocina[[#This Row],[Precio Unitario]]*Tabla_cocina[[#This Row],[Cantidad Ordenada]]</f>
        <v>78</v>
      </c>
      <c r="K866" s="8">
        <f>Tabla_cocina[[#This Row],[Total del Pedido]]</f>
        <v>78</v>
      </c>
      <c r="L866" s="8">
        <f>Tabla_cocina[[#This Row],[Ganancia Bruta]]-Tabla_cocina[[#This Row],[Costo]]</f>
        <v>33</v>
      </c>
      <c r="M866" s="8">
        <f>Tabla_cocina[[#This Row],[Costo Unitario]]*Tabla_cocina[[#This Row],[Cantidad Ordenada]]</f>
        <v>45</v>
      </c>
      <c r="N866" s="13">
        <f>(Tabla_cocina[[#This Row],[Ganancia Neta]]/Tabla_cocina[[#This Row],[Costo]])</f>
        <v>0.73333333333333328</v>
      </c>
    </row>
    <row r="867" spans="1:14" hidden="1" x14ac:dyDescent="0.3">
      <c r="A867" s="2">
        <v>337</v>
      </c>
      <c r="B867" s="2">
        <v>11</v>
      </c>
      <c r="C867" s="3" t="s">
        <v>5</v>
      </c>
      <c r="D867" s="3" t="s">
        <v>84</v>
      </c>
      <c r="E867" s="4">
        <v>14</v>
      </c>
      <c r="F867" s="4">
        <v>24</v>
      </c>
      <c r="G867" s="2">
        <v>3</v>
      </c>
      <c r="H867" s="2">
        <v>53</v>
      </c>
      <c r="I867" s="3" t="s">
        <v>6</v>
      </c>
      <c r="J867" s="8">
        <f>Tabla_cocina[[#This Row],[Precio Unitario]]*Tabla_cocina[[#This Row],[Cantidad Ordenada]]</f>
        <v>72</v>
      </c>
      <c r="K867" s="8">
        <f>Tabla_cocina[[#This Row],[Total del Pedido]]</f>
        <v>72</v>
      </c>
      <c r="L867" s="8">
        <f>Tabla_cocina[[#This Row],[Ganancia Bruta]]-Tabla_cocina[[#This Row],[Costo]]</f>
        <v>30</v>
      </c>
      <c r="M867" s="8">
        <f>Tabla_cocina[[#This Row],[Costo Unitario]]*Tabla_cocina[[#This Row],[Cantidad Ordenada]]</f>
        <v>42</v>
      </c>
      <c r="N867" s="13">
        <f>(Tabla_cocina[[#This Row],[Ganancia Neta]]/Tabla_cocina[[#This Row],[Costo]])</f>
        <v>0.7142857142857143</v>
      </c>
    </row>
    <row r="868" spans="1:14" hidden="1" x14ac:dyDescent="0.3">
      <c r="A868" s="2">
        <v>337</v>
      </c>
      <c r="B868" s="2">
        <v>11</v>
      </c>
      <c r="C868" s="3" t="s">
        <v>15</v>
      </c>
      <c r="D868" s="3" t="s">
        <v>92</v>
      </c>
      <c r="E868" s="4">
        <v>16</v>
      </c>
      <c r="F868" s="4">
        <v>28</v>
      </c>
      <c r="G868" s="2">
        <v>1</v>
      </c>
      <c r="H868" s="2">
        <v>5</v>
      </c>
      <c r="I868" s="3" t="s">
        <v>8</v>
      </c>
      <c r="J868" s="8">
        <f>Tabla_cocina[[#This Row],[Precio Unitario]]*Tabla_cocina[[#This Row],[Cantidad Ordenada]]</f>
        <v>28</v>
      </c>
      <c r="K868" s="8">
        <f>Tabla_cocina[[#This Row],[Total del Pedido]]</f>
        <v>28</v>
      </c>
      <c r="L868" s="8">
        <f>Tabla_cocina[[#This Row],[Ganancia Bruta]]-Tabla_cocina[[#This Row],[Costo]]</f>
        <v>12</v>
      </c>
      <c r="M868" s="8">
        <f>Tabla_cocina[[#This Row],[Costo Unitario]]*Tabla_cocina[[#This Row],[Cantidad Ordenada]]</f>
        <v>16</v>
      </c>
      <c r="N868" s="13">
        <f>(Tabla_cocina[[#This Row],[Ganancia Neta]]/Tabla_cocina[[#This Row],[Costo]])</f>
        <v>0.75</v>
      </c>
    </row>
    <row r="869" spans="1:14" hidden="1" x14ac:dyDescent="0.3">
      <c r="A869" s="2">
        <v>338</v>
      </c>
      <c r="B869" s="2">
        <v>18</v>
      </c>
      <c r="C869" s="3" t="s">
        <v>20</v>
      </c>
      <c r="D869" s="3" t="s">
        <v>97</v>
      </c>
      <c r="E869" s="4">
        <v>20</v>
      </c>
      <c r="F869" s="4">
        <v>34</v>
      </c>
      <c r="G869" s="2">
        <v>3</v>
      </c>
      <c r="H869" s="2">
        <v>44</v>
      </c>
      <c r="I869" s="3" t="s">
        <v>6</v>
      </c>
      <c r="J869" s="8">
        <f>Tabla_cocina[[#This Row],[Precio Unitario]]*Tabla_cocina[[#This Row],[Cantidad Ordenada]]</f>
        <v>102</v>
      </c>
      <c r="K869" s="8">
        <f>Tabla_cocina[[#This Row],[Total del Pedido]]</f>
        <v>102</v>
      </c>
      <c r="L869" s="8">
        <f>Tabla_cocina[[#This Row],[Ganancia Bruta]]-Tabla_cocina[[#This Row],[Costo]]</f>
        <v>42</v>
      </c>
      <c r="M869" s="8">
        <f>Tabla_cocina[[#This Row],[Costo Unitario]]*Tabla_cocina[[#This Row],[Cantidad Ordenada]]</f>
        <v>60</v>
      </c>
      <c r="N869" s="13">
        <f>(Tabla_cocina[[#This Row],[Ganancia Neta]]/Tabla_cocina[[#This Row],[Costo]])</f>
        <v>0.7</v>
      </c>
    </row>
    <row r="870" spans="1:14" hidden="1" x14ac:dyDescent="0.3">
      <c r="A870" s="2">
        <v>338</v>
      </c>
      <c r="B870" s="2">
        <v>18</v>
      </c>
      <c r="C870" s="3" t="s">
        <v>23</v>
      </c>
      <c r="D870" s="3" t="s">
        <v>100</v>
      </c>
      <c r="E870" s="4">
        <v>13</v>
      </c>
      <c r="F870" s="4">
        <v>21</v>
      </c>
      <c r="G870" s="2">
        <v>1</v>
      </c>
      <c r="H870" s="2">
        <v>10</v>
      </c>
      <c r="I870" s="3" t="s">
        <v>8</v>
      </c>
      <c r="J870" s="8">
        <f>Tabla_cocina[[#This Row],[Precio Unitario]]*Tabla_cocina[[#This Row],[Cantidad Ordenada]]</f>
        <v>21</v>
      </c>
      <c r="K870" s="8">
        <f>Tabla_cocina[[#This Row],[Total del Pedido]]</f>
        <v>21</v>
      </c>
      <c r="L870" s="8">
        <f>Tabla_cocina[[#This Row],[Ganancia Bruta]]-Tabla_cocina[[#This Row],[Costo]]</f>
        <v>8</v>
      </c>
      <c r="M870" s="8">
        <f>Tabla_cocina[[#This Row],[Costo Unitario]]*Tabla_cocina[[#This Row],[Cantidad Ordenada]]</f>
        <v>13</v>
      </c>
      <c r="N870" s="13">
        <f>(Tabla_cocina[[#This Row],[Ganancia Neta]]/Tabla_cocina[[#This Row],[Costo]])</f>
        <v>0.61538461538461542</v>
      </c>
    </row>
    <row r="871" spans="1:14" hidden="1" x14ac:dyDescent="0.3">
      <c r="A871" s="2">
        <v>338</v>
      </c>
      <c r="B871" s="2">
        <v>18</v>
      </c>
      <c r="C871" s="3" t="s">
        <v>18</v>
      </c>
      <c r="D871" s="3" t="s">
        <v>95</v>
      </c>
      <c r="E871" s="4">
        <v>19</v>
      </c>
      <c r="F871" s="4">
        <v>32</v>
      </c>
      <c r="G871" s="2">
        <v>3</v>
      </c>
      <c r="H871" s="2">
        <v>30</v>
      </c>
      <c r="I871" s="3" t="s">
        <v>8</v>
      </c>
      <c r="J871" s="8">
        <f>Tabla_cocina[[#This Row],[Precio Unitario]]*Tabla_cocina[[#This Row],[Cantidad Ordenada]]</f>
        <v>96</v>
      </c>
      <c r="K871" s="8">
        <f>Tabla_cocina[[#This Row],[Total del Pedido]]</f>
        <v>96</v>
      </c>
      <c r="L871" s="8">
        <f>Tabla_cocina[[#This Row],[Ganancia Bruta]]-Tabla_cocina[[#This Row],[Costo]]</f>
        <v>39</v>
      </c>
      <c r="M871" s="8">
        <f>Tabla_cocina[[#This Row],[Costo Unitario]]*Tabla_cocina[[#This Row],[Cantidad Ordenada]]</f>
        <v>57</v>
      </c>
      <c r="N871" s="13">
        <f>(Tabla_cocina[[#This Row],[Ganancia Neta]]/Tabla_cocina[[#This Row],[Costo]])</f>
        <v>0.68421052631578949</v>
      </c>
    </row>
    <row r="872" spans="1:14" hidden="1" x14ac:dyDescent="0.3">
      <c r="A872" s="2">
        <v>338</v>
      </c>
      <c r="B872" s="2">
        <v>18</v>
      </c>
      <c r="C872" s="3" t="s">
        <v>21</v>
      </c>
      <c r="D872" s="3" t="s">
        <v>98</v>
      </c>
      <c r="E872" s="4">
        <v>12</v>
      </c>
      <c r="F872" s="4">
        <v>20</v>
      </c>
      <c r="G872" s="2">
        <v>3</v>
      </c>
      <c r="H872" s="2">
        <v>59</v>
      </c>
      <c r="I872" s="3" t="s">
        <v>6</v>
      </c>
      <c r="J872" s="8">
        <f>Tabla_cocina[[#This Row],[Precio Unitario]]*Tabla_cocina[[#This Row],[Cantidad Ordenada]]</f>
        <v>60</v>
      </c>
      <c r="K872" s="8">
        <f>Tabla_cocina[[#This Row],[Total del Pedido]]</f>
        <v>60</v>
      </c>
      <c r="L872" s="8">
        <f>Tabla_cocina[[#This Row],[Ganancia Bruta]]-Tabla_cocina[[#This Row],[Costo]]</f>
        <v>24</v>
      </c>
      <c r="M872" s="8">
        <f>Tabla_cocina[[#This Row],[Costo Unitario]]*Tabla_cocina[[#This Row],[Cantidad Ordenada]]</f>
        <v>36</v>
      </c>
      <c r="N872" s="13">
        <f>(Tabla_cocina[[#This Row],[Ganancia Neta]]/Tabla_cocina[[#This Row],[Costo]])</f>
        <v>0.66666666666666663</v>
      </c>
    </row>
    <row r="873" spans="1:14" hidden="1" x14ac:dyDescent="0.3">
      <c r="A873" s="2">
        <v>339</v>
      </c>
      <c r="B873" s="2">
        <v>13</v>
      </c>
      <c r="C873" s="3" t="s">
        <v>13</v>
      </c>
      <c r="D873" s="3" t="s">
        <v>90</v>
      </c>
      <c r="E873" s="4">
        <v>17</v>
      </c>
      <c r="F873" s="4">
        <v>29</v>
      </c>
      <c r="G873" s="2">
        <v>2</v>
      </c>
      <c r="H873" s="2">
        <v>6</v>
      </c>
      <c r="I873" s="3" t="s">
        <v>8</v>
      </c>
      <c r="J873" s="8">
        <f>Tabla_cocina[[#This Row],[Precio Unitario]]*Tabla_cocina[[#This Row],[Cantidad Ordenada]]</f>
        <v>58</v>
      </c>
      <c r="K873" s="8">
        <f>Tabla_cocina[[#This Row],[Total del Pedido]]</f>
        <v>58</v>
      </c>
      <c r="L873" s="8">
        <f>Tabla_cocina[[#This Row],[Ganancia Bruta]]-Tabla_cocina[[#This Row],[Costo]]</f>
        <v>24</v>
      </c>
      <c r="M873" s="8">
        <f>Tabla_cocina[[#This Row],[Costo Unitario]]*Tabla_cocina[[#This Row],[Cantidad Ordenada]]</f>
        <v>34</v>
      </c>
      <c r="N873" s="13">
        <f>(Tabla_cocina[[#This Row],[Ganancia Neta]]/Tabla_cocina[[#This Row],[Costo]])</f>
        <v>0.70588235294117652</v>
      </c>
    </row>
    <row r="874" spans="1:14" hidden="1" x14ac:dyDescent="0.3">
      <c r="A874" s="2">
        <v>339</v>
      </c>
      <c r="B874" s="2">
        <v>13</v>
      </c>
      <c r="C874" s="3" t="s">
        <v>22</v>
      </c>
      <c r="D874" s="3" t="s">
        <v>99</v>
      </c>
      <c r="E874" s="4">
        <v>14</v>
      </c>
      <c r="F874" s="4">
        <v>23</v>
      </c>
      <c r="G874" s="2">
        <v>2</v>
      </c>
      <c r="H874" s="2">
        <v>40</v>
      </c>
      <c r="I874" s="3" t="s">
        <v>6</v>
      </c>
      <c r="J874" s="8">
        <f>Tabla_cocina[[#This Row],[Precio Unitario]]*Tabla_cocina[[#This Row],[Cantidad Ordenada]]</f>
        <v>46</v>
      </c>
      <c r="K874" s="8">
        <f>Tabla_cocina[[#This Row],[Total del Pedido]]</f>
        <v>46</v>
      </c>
      <c r="L874" s="8">
        <f>Tabla_cocina[[#This Row],[Ganancia Bruta]]-Tabla_cocina[[#This Row],[Costo]]</f>
        <v>18</v>
      </c>
      <c r="M874" s="8">
        <f>Tabla_cocina[[#This Row],[Costo Unitario]]*Tabla_cocina[[#This Row],[Cantidad Ordenada]]</f>
        <v>28</v>
      </c>
      <c r="N874" s="13">
        <f>(Tabla_cocina[[#This Row],[Ganancia Neta]]/Tabla_cocina[[#This Row],[Costo]])</f>
        <v>0.6428571428571429</v>
      </c>
    </row>
    <row r="875" spans="1:14" hidden="1" x14ac:dyDescent="0.3">
      <c r="A875" s="2">
        <v>340</v>
      </c>
      <c r="B875" s="2">
        <v>15</v>
      </c>
      <c r="C875" s="3" t="s">
        <v>11</v>
      </c>
      <c r="D875" s="3" t="s">
        <v>88</v>
      </c>
      <c r="E875" s="4">
        <v>25</v>
      </c>
      <c r="F875" s="4">
        <v>40</v>
      </c>
      <c r="G875" s="2">
        <v>2</v>
      </c>
      <c r="H875" s="2">
        <v>35</v>
      </c>
      <c r="I875" s="3" t="s">
        <v>8</v>
      </c>
      <c r="J875" s="8">
        <f>Tabla_cocina[[#This Row],[Precio Unitario]]*Tabla_cocina[[#This Row],[Cantidad Ordenada]]</f>
        <v>80</v>
      </c>
      <c r="K875" s="8">
        <f>Tabla_cocina[[#This Row],[Total del Pedido]]</f>
        <v>80</v>
      </c>
      <c r="L875" s="8">
        <f>Tabla_cocina[[#This Row],[Ganancia Bruta]]-Tabla_cocina[[#This Row],[Costo]]</f>
        <v>30</v>
      </c>
      <c r="M875" s="8">
        <f>Tabla_cocina[[#This Row],[Costo Unitario]]*Tabla_cocina[[#This Row],[Cantidad Ordenada]]</f>
        <v>50</v>
      </c>
      <c r="N875" s="13">
        <f>(Tabla_cocina[[#This Row],[Ganancia Neta]]/Tabla_cocina[[#This Row],[Costo]])</f>
        <v>0.6</v>
      </c>
    </row>
    <row r="876" spans="1:14" hidden="1" x14ac:dyDescent="0.3">
      <c r="A876" s="2">
        <v>340</v>
      </c>
      <c r="B876" s="2">
        <v>15</v>
      </c>
      <c r="C876" s="3" t="s">
        <v>15</v>
      </c>
      <c r="D876" s="3" t="s">
        <v>92</v>
      </c>
      <c r="E876" s="4">
        <v>16</v>
      </c>
      <c r="F876" s="4">
        <v>28</v>
      </c>
      <c r="G876" s="2">
        <v>3</v>
      </c>
      <c r="H876" s="2">
        <v>56</v>
      </c>
      <c r="I876" s="3" t="s">
        <v>6</v>
      </c>
      <c r="J876" s="8">
        <f>Tabla_cocina[[#This Row],[Precio Unitario]]*Tabla_cocina[[#This Row],[Cantidad Ordenada]]</f>
        <v>84</v>
      </c>
      <c r="K876" s="8">
        <f>Tabla_cocina[[#This Row],[Total del Pedido]]</f>
        <v>84</v>
      </c>
      <c r="L876" s="8">
        <f>Tabla_cocina[[#This Row],[Ganancia Bruta]]-Tabla_cocina[[#This Row],[Costo]]</f>
        <v>36</v>
      </c>
      <c r="M876" s="8">
        <f>Tabla_cocina[[#This Row],[Costo Unitario]]*Tabla_cocina[[#This Row],[Cantidad Ordenada]]</f>
        <v>48</v>
      </c>
      <c r="N876" s="13">
        <f>(Tabla_cocina[[#This Row],[Ganancia Neta]]/Tabla_cocina[[#This Row],[Costo]])</f>
        <v>0.75</v>
      </c>
    </row>
    <row r="877" spans="1:14" hidden="1" x14ac:dyDescent="0.3">
      <c r="A877" s="2">
        <v>341</v>
      </c>
      <c r="B877" s="2">
        <v>14</v>
      </c>
      <c r="C877" s="3" t="s">
        <v>15</v>
      </c>
      <c r="D877" s="3" t="s">
        <v>92</v>
      </c>
      <c r="E877" s="4">
        <v>16</v>
      </c>
      <c r="F877" s="4">
        <v>28</v>
      </c>
      <c r="G877" s="2">
        <v>1</v>
      </c>
      <c r="H877" s="2">
        <v>46</v>
      </c>
      <c r="I877" s="3" t="s">
        <v>6</v>
      </c>
      <c r="J877" s="8">
        <f>Tabla_cocina[[#This Row],[Precio Unitario]]*Tabla_cocina[[#This Row],[Cantidad Ordenada]]</f>
        <v>28</v>
      </c>
      <c r="K877" s="8">
        <f>Tabla_cocina[[#This Row],[Total del Pedido]]</f>
        <v>28</v>
      </c>
      <c r="L877" s="8">
        <f>Tabla_cocina[[#This Row],[Ganancia Bruta]]-Tabla_cocina[[#This Row],[Costo]]</f>
        <v>12</v>
      </c>
      <c r="M877" s="8">
        <f>Tabla_cocina[[#This Row],[Costo Unitario]]*Tabla_cocina[[#This Row],[Cantidad Ordenada]]</f>
        <v>16</v>
      </c>
      <c r="N877" s="13">
        <f>(Tabla_cocina[[#This Row],[Ganancia Neta]]/Tabla_cocina[[#This Row],[Costo]])</f>
        <v>0.75</v>
      </c>
    </row>
    <row r="878" spans="1:14" hidden="1" x14ac:dyDescent="0.3">
      <c r="A878" s="2">
        <v>341</v>
      </c>
      <c r="B878" s="2">
        <v>14</v>
      </c>
      <c r="C878" s="3" t="s">
        <v>19</v>
      </c>
      <c r="D878" s="3" t="s">
        <v>96</v>
      </c>
      <c r="E878" s="4">
        <v>13</v>
      </c>
      <c r="F878" s="4">
        <v>22</v>
      </c>
      <c r="G878" s="2">
        <v>2</v>
      </c>
      <c r="H878" s="2">
        <v>34</v>
      </c>
      <c r="I878" s="3" t="s">
        <v>8</v>
      </c>
      <c r="J878" s="8">
        <f>Tabla_cocina[[#This Row],[Precio Unitario]]*Tabla_cocina[[#This Row],[Cantidad Ordenada]]</f>
        <v>44</v>
      </c>
      <c r="K878" s="8">
        <f>Tabla_cocina[[#This Row],[Total del Pedido]]</f>
        <v>44</v>
      </c>
      <c r="L878" s="8">
        <f>Tabla_cocina[[#This Row],[Ganancia Bruta]]-Tabla_cocina[[#This Row],[Costo]]</f>
        <v>18</v>
      </c>
      <c r="M878" s="8">
        <f>Tabla_cocina[[#This Row],[Costo Unitario]]*Tabla_cocina[[#This Row],[Cantidad Ordenada]]</f>
        <v>26</v>
      </c>
      <c r="N878" s="13">
        <f>(Tabla_cocina[[#This Row],[Ganancia Neta]]/Tabla_cocina[[#This Row],[Costo]])</f>
        <v>0.69230769230769229</v>
      </c>
    </row>
    <row r="879" spans="1:14" hidden="1" x14ac:dyDescent="0.3">
      <c r="A879" s="2">
        <v>341</v>
      </c>
      <c r="B879" s="2">
        <v>14</v>
      </c>
      <c r="C879" s="3" t="s">
        <v>17</v>
      </c>
      <c r="D879" s="3" t="s">
        <v>94</v>
      </c>
      <c r="E879" s="4">
        <v>21</v>
      </c>
      <c r="F879" s="4">
        <v>35</v>
      </c>
      <c r="G879" s="2">
        <v>3</v>
      </c>
      <c r="H879" s="2">
        <v>8</v>
      </c>
      <c r="I879" s="3" t="s">
        <v>8</v>
      </c>
      <c r="J879" s="8">
        <f>Tabla_cocina[[#This Row],[Precio Unitario]]*Tabla_cocina[[#This Row],[Cantidad Ordenada]]</f>
        <v>105</v>
      </c>
      <c r="K879" s="8">
        <f>Tabla_cocina[[#This Row],[Total del Pedido]]</f>
        <v>105</v>
      </c>
      <c r="L879" s="8">
        <f>Tabla_cocina[[#This Row],[Ganancia Bruta]]-Tabla_cocina[[#This Row],[Costo]]</f>
        <v>42</v>
      </c>
      <c r="M879" s="8">
        <f>Tabla_cocina[[#This Row],[Costo Unitario]]*Tabla_cocina[[#This Row],[Cantidad Ordenada]]</f>
        <v>63</v>
      </c>
      <c r="N879" s="13">
        <f>(Tabla_cocina[[#This Row],[Ganancia Neta]]/Tabla_cocina[[#This Row],[Costo]])</f>
        <v>0.66666666666666663</v>
      </c>
    </row>
    <row r="880" spans="1:14" hidden="1" x14ac:dyDescent="0.3">
      <c r="A880" s="2">
        <v>342</v>
      </c>
      <c r="B880" s="2">
        <v>19</v>
      </c>
      <c r="C880" s="3" t="s">
        <v>22</v>
      </c>
      <c r="D880" s="3" t="s">
        <v>99</v>
      </c>
      <c r="E880" s="4">
        <v>14</v>
      </c>
      <c r="F880" s="4">
        <v>23</v>
      </c>
      <c r="G880" s="2">
        <v>2</v>
      </c>
      <c r="H880" s="2">
        <v>23</v>
      </c>
      <c r="I880" s="3" t="s">
        <v>8</v>
      </c>
      <c r="J880" s="8">
        <f>Tabla_cocina[[#This Row],[Precio Unitario]]*Tabla_cocina[[#This Row],[Cantidad Ordenada]]</f>
        <v>46</v>
      </c>
      <c r="K880" s="8">
        <f>Tabla_cocina[[#This Row],[Total del Pedido]]</f>
        <v>46</v>
      </c>
      <c r="L880" s="8">
        <f>Tabla_cocina[[#This Row],[Ganancia Bruta]]-Tabla_cocina[[#This Row],[Costo]]</f>
        <v>18</v>
      </c>
      <c r="M880" s="8">
        <f>Tabla_cocina[[#This Row],[Costo Unitario]]*Tabla_cocina[[#This Row],[Cantidad Ordenada]]</f>
        <v>28</v>
      </c>
      <c r="N880" s="13">
        <f>(Tabla_cocina[[#This Row],[Ganancia Neta]]/Tabla_cocina[[#This Row],[Costo]])</f>
        <v>0.6428571428571429</v>
      </c>
    </row>
    <row r="881" spans="1:14" hidden="1" x14ac:dyDescent="0.3">
      <c r="A881" s="2">
        <v>342</v>
      </c>
      <c r="B881" s="2">
        <v>19</v>
      </c>
      <c r="C881" s="3" t="s">
        <v>15</v>
      </c>
      <c r="D881" s="3" t="s">
        <v>92</v>
      </c>
      <c r="E881" s="4">
        <v>16</v>
      </c>
      <c r="F881" s="4">
        <v>28</v>
      </c>
      <c r="G881" s="2">
        <v>2</v>
      </c>
      <c r="H881" s="2">
        <v>31</v>
      </c>
      <c r="I881" s="3" t="s">
        <v>8</v>
      </c>
      <c r="J881" s="8">
        <f>Tabla_cocina[[#This Row],[Precio Unitario]]*Tabla_cocina[[#This Row],[Cantidad Ordenada]]</f>
        <v>56</v>
      </c>
      <c r="K881" s="8">
        <f>Tabla_cocina[[#This Row],[Total del Pedido]]</f>
        <v>56</v>
      </c>
      <c r="L881" s="8">
        <f>Tabla_cocina[[#This Row],[Ganancia Bruta]]-Tabla_cocina[[#This Row],[Costo]]</f>
        <v>24</v>
      </c>
      <c r="M881" s="8">
        <f>Tabla_cocina[[#This Row],[Costo Unitario]]*Tabla_cocina[[#This Row],[Cantidad Ordenada]]</f>
        <v>32</v>
      </c>
      <c r="N881" s="13">
        <f>(Tabla_cocina[[#This Row],[Ganancia Neta]]/Tabla_cocina[[#This Row],[Costo]])</f>
        <v>0.75</v>
      </c>
    </row>
    <row r="882" spans="1:14" hidden="1" x14ac:dyDescent="0.3">
      <c r="A882" s="2">
        <v>343</v>
      </c>
      <c r="B882" s="2">
        <v>12</v>
      </c>
      <c r="C882" s="3" t="s">
        <v>20</v>
      </c>
      <c r="D882" s="3" t="s">
        <v>97</v>
      </c>
      <c r="E882" s="4">
        <v>20</v>
      </c>
      <c r="F882" s="4">
        <v>34</v>
      </c>
      <c r="G882" s="2">
        <v>2</v>
      </c>
      <c r="H882" s="2">
        <v>58</v>
      </c>
      <c r="I882" s="3" t="s">
        <v>8</v>
      </c>
      <c r="J882" s="8">
        <f>Tabla_cocina[[#This Row],[Precio Unitario]]*Tabla_cocina[[#This Row],[Cantidad Ordenada]]</f>
        <v>68</v>
      </c>
      <c r="K882" s="8">
        <f>Tabla_cocina[[#This Row],[Total del Pedido]]</f>
        <v>68</v>
      </c>
      <c r="L882" s="8">
        <f>Tabla_cocina[[#This Row],[Ganancia Bruta]]-Tabla_cocina[[#This Row],[Costo]]</f>
        <v>28</v>
      </c>
      <c r="M882" s="8">
        <f>Tabla_cocina[[#This Row],[Costo Unitario]]*Tabla_cocina[[#This Row],[Cantidad Ordenada]]</f>
        <v>40</v>
      </c>
      <c r="N882" s="13">
        <f>(Tabla_cocina[[#This Row],[Ganancia Neta]]/Tabla_cocina[[#This Row],[Costo]])</f>
        <v>0.7</v>
      </c>
    </row>
    <row r="883" spans="1:14" hidden="1" x14ac:dyDescent="0.3">
      <c r="A883" s="2">
        <v>343</v>
      </c>
      <c r="B883" s="2">
        <v>12</v>
      </c>
      <c r="C883" s="3" t="s">
        <v>22</v>
      </c>
      <c r="D883" s="3" t="s">
        <v>99</v>
      </c>
      <c r="E883" s="4">
        <v>14</v>
      </c>
      <c r="F883" s="4">
        <v>23</v>
      </c>
      <c r="G883" s="2">
        <v>3</v>
      </c>
      <c r="H883" s="2">
        <v>43</v>
      </c>
      <c r="I883" s="3" t="s">
        <v>6</v>
      </c>
      <c r="J883" s="8">
        <f>Tabla_cocina[[#This Row],[Precio Unitario]]*Tabla_cocina[[#This Row],[Cantidad Ordenada]]</f>
        <v>69</v>
      </c>
      <c r="K883" s="8">
        <f>Tabla_cocina[[#This Row],[Total del Pedido]]</f>
        <v>69</v>
      </c>
      <c r="L883" s="8">
        <f>Tabla_cocina[[#This Row],[Ganancia Bruta]]-Tabla_cocina[[#This Row],[Costo]]</f>
        <v>27</v>
      </c>
      <c r="M883" s="8">
        <f>Tabla_cocina[[#This Row],[Costo Unitario]]*Tabla_cocina[[#This Row],[Cantidad Ordenada]]</f>
        <v>42</v>
      </c>
      <c r="N883" s="13">
        <f>(Tabla_cocina[[#This Row],[Ganancia Neta]]/Tabla_cocina[[#This Row],[Costo]])</f>
        <v>0.6428571428571429</v>
      </c>
    </row>
    <row r="884" spans="1:14" hidden="1" x14ac:dyDescent="0.3">
      <c r="A884" s="2">
        <v>344</v>
      </c>
      <c r="B884" s="2">
        <v>15</v>
      </c>
      <c r="C884" s="3" t="s">
        <v>17</v>
      </c>
      <c r="D884" s="3" t="s">
        <v>94</v>
      </c>
      <c r="E884" s="4">
        <v>21</v>
      </c>
      <c r="F884" s="4">
        <v>35</v>
      </c>
      <c r="G884" s="2">
        <v>1</v>
      </c>
      <c r="H884" s="2">
        <v>11</v>
      </c>
      <c r="I884" s="3" t="s">
        <v>8</v>
      </c>
      <c r="J884" s="8">
        <f>Tabla_cocina[[#This Row],[Precio Unitario]]*Tabla_cocina[[#This Row],[Cantidad Ordenada]]</f>
        <v>35</v>
      </c>
      <c r="K884" s="8">
        <f>Tabla_cocina[[#This Row],[Total del Pedido]]</f>
        <v>35</v>
      </c>
      <c r="L884" s="8">
        <f>Tabla_cocina[[#This Row],[Ganancia Bruta]]-Tabla_cocina[[#This Row],[Costo]]</f>
        <v>14</v>
      </c>
      <c r="M884" s="8">
        <f>Tabla_cocina[[#This Row],[Costo Unitario]]*Tabla_cocina[[#This Row],[Cantidad Ordenada]]</f>
        <v>21</v>
      </c>
      <c r="N884" s="13">
        <f>(Tabla_cocina[[#This Row],[Ganancia Neta]]/Tabla_cocina[[#This Row],[Costo]])</f>
        <v>0.66666666666666663</v>
      </c>
    </row>
    <row r="885" spans="1:14" hidden="1" x14ac:dyDescent="0.3">
      <c r="A885" s="2">
        <v>344</v>
      </c>
      <c r="B885" s="2">
        <v>15</v>
      </c>
      <c r="C885" s="3" t="s">
        <v>9</v>
      </c>
      <c r="D885" s="3" t="s">
        <v>86</v>
      </c>
      <c r="E885" s="4">
        <v>19</v>
      </c>
      <c r="F885" s="4">
        <v>31</v>
      </c>
      <c r="G885" s="2">
        <v>2</v>
      </c>
      <c r="H885" s="2">
        <v>28</v>
      </c>
      <c r="I885" s="3" t="s">
        <v>8</v>
      </c>
      <c r="J885" s="8">
        <f>Tabla_cocina[[#This Row],[Precio Unitario]]*Tabla_cocina[[#This Row],[Cantidad Ordenada]]</f>
        <v>62</v>
      </c>
      <c r="K885" s="8">
        <f>Tabla_cocina[[#This Row],[Total del Pedido]]</f>
        <v>62</v>
      </c>
      <c r="L885" s="8">
        <f>Tabla_cocina[[#This Row],[Ganancia Bruta]]-Tabla_cocina[[#This Row],[Costo]]</f>
        <v>24</v>
      </c>
      <c r="M885" s="8">
        <f>Tabla_cocina[[#This Row],[Costo Unitario]]*Tabla_cocina[[#This Row],[Cantidad Ordenada]]</f>
        <v>38</v>
      </c>
      <c r="N885" s="13">
        <f>(Tabla_cocina[[#This Row],[Ganancia Neta]]/Tabla_cocina[[#This Row],[Costo]])</f>
        <v>0.63157894736842102</v>
      </c>
    </row>
    <row r="886" spans="1:14" hidden="1" x14ac:dyDescent="0.3">
      <c r="A886" s="2">
        <v>344</v>
      </c>
      <c r="B886" s="2">
        <v>15</v>
      </c>
      <c r="C886" s="3" t="s">
        <v>18</v>
      </c>
      <c r="D886" s="3" t="s">
        <v>95</v>
      </c>
      <c r="E886" s="4">
        <v>19</v>
      </c>
      <c r="F886" s="4">
        <v>32</v>
      </c>
      <c r="G886" s="2">
        <v>2</v>
      </c>
      <c r="H886" s="2">
        <v>19</v>
      </c>
      <c r="I886" s="3" t="s">
        <v>8</v>
      </c>
      <c r="J886" s="8">
        <f>Tabla_cocina[[#This Row],[Precio Unitario]]*Tabla_cocina[[#This Row],[Cantidad Ordenada]]</f>
        <v>64</v>
      </c>
      <c r="K886" s="8">
        <f>Tabla_cocina[[#This Row],[Total del Pedido]]</f>
        <v>64</v>
      </c>
      <c r="L886" s="8">
        <f>Tabla_cocina[[#This Row],[Ganancia Bruta]]-Tabla_cocina[[#This Row],[Costo]]</f>
        <v>26</v>
      </c>
      <c r="M886" s="8">
        <f>Tabla_cocina[[#This Row],[Costo Unitario]]*Tabla_cocina[[#This Row],[Cantidad Ordenada]]</f>
        <v>38</v>
      </c>
      <c r="N886" s="13">
        <f>(Tabla_cocina[[#This Row],[Ganancia Neta]]/Tabla_cocina[[#This Row],[Costo]])</f>
        <v>0.68421052631578949</v>
      </c>
    </row>
    <row r="887" spans="1:14" hidden="1" x14ac:dyDescent="0.3">
      <c r="A887" s="2">
        <v>344</v>
      </c>
      <c r="B887" s="2">
        <v>15</v>
      </c>
      <c r="C887" s="3" t="s">
        <v>19</v>
      </c>
      <c r="D887" s="3" t="s">
        <v>96</v>
      </c>
      <c r="E887" s="4">
        <v>13</v>
      </c>
      <c r="F887" s="4">
        <v>22</v>
      </c>
      <c r="G887" s="2">
        <v>1</v>
      </c>
      <c r="H887" s="2">
        <v>28</v>
      </c>
      <c r="I887" s="3" t="s">
        <v>6</v>
      </c>
      <c r="J887" s="8">
        <f>Tabla_cocina[[#This Row],[Precio Unitario]]*Tabla_cocina[[#This Row],[Cantidad Ordenada]]</f>
        <v>22</v>
      </c>
      <c r="K887" s="8">
        <f>Tabla_cocina[[#This Row],[Total del Pedido]]</f>
        <v>22</v>
      </c>
      <c r="L887" s="8">
        <f>Tabla_cocina[[#This Row],[Ganancia Bruta]]-Tabla_cocina[[#This Row],[Costo]]</f>
        <v>9</v>
      </c>
      <c r="M887" s="8">
        <f>Tabla_cocina[[#This Row],[Costo Unitario]]*Tabla_cocina[[#This Row],[Cantidad Ordenada]]</f>
        <v>13</v>
      </c>
      <c r="N887" s="13">
        <f>(Tabla_cocina[[#This Row],[Ganancia Neta]]/Tabla_cocina[[#This Row],[Costo]])</f>
        <v>0.69230769230769229</v>
      </c>
    </row>
    <row r="888" spans="1:14" hidden="1" x14ac:dyDescent="0.3">
      <c r="A888" s="2">
        <v>345</v>
      </c>
      <c r="B888" s="2">
        <v>16</v>
      </c>
      <c r="C888" s="3" t="s">
        <v>16</v>
      </c>
      <c r="D888" s="3" t="s">
        <v>93</v>
      </c>
      <c r="E888" s="4">
        <v>11</v>
      </c>
      <c r="F888" s="4">
        <v>19</v>
      </c>
      <c r="G888" s="2">
        <v>2</v>
      </c>
      <c r="H888" s="2">
        <v>18</v>
      </c>
      <c r="I888" s="3" t="s">
        <v>6</v>
      </c>
      <c r="J888" s="8">
        <f>Tabla_cocina[[#This Row],[Precio Unitario]]*Tabla_cocina[[#This Row],[Cantidad Ordenada]]</f>
        <v>38</v>
      </c>
      <c r="K888" s="8">
        <f>Tabla_cocina[[#This Row],[Total del Pedido]]</f>
        <v>38</v>
      </c>
      <c r="L888" s="8">
        <f>Tabla_cocina[[#This Row],[Ganancia Bruta]]-Tabla_cocina[[#This Row],[Costo]]</f>
        <v>16</v>
      </c>
      <c r="M888" s="8">
        <f>Tabla_cocina[[#This Row],[Costo Unitario]]*Tabla_cocina[[#This Row],[Cantidad Ordenada]]</f>
        <v>22</v>
      </c>
      <c r="N888" s="13">
        <f>(Tabla_cocina[[#This Row],[Ganancia Neta]]/Tabla_cocina[[#This Row],[Costo]])</f>
        <v>0.72727272727272729</v>
      </c>
    </row>
    <row r="889" spans="1:14" hidden="1" x14ac:dyDescent="0.3">
      <c r="A889" s="2">
        <v>346</v>
      </c>
      <c r="B889" s="2">
        <v>1</v>
      </c>
      <c r="C889" s="3" t="s">
        <v>12</v>
      </c>
      <c r="D889" s="3" t="s">
        <v>89</v>
      </c>
      <c r="E889" s="4">
        <v>22</v>
      </c>
      <c r="F889" s="4">
        <v>36</v>
      </c>
      <c r="G889" s="2">
        <v>2</v>
      </c>
      <c r="H889" s="2">
        <v>22</v>
      </c>
      <c r="I889" s="3" t="s">
        <v>8</v>
      </c>
      <c r="J889" s="8">
        <f>Tabla_cocina[[#This Row],[Precio Unitario]]*Tabla_cocina[[#This Row],[Cantidad Ordenada]]</f>
        <v>72</v>
      </c>
      <c r="K889" s="8">
        <f>Tabla_cocina[[#This Row],[Total del Pedido]]</f>
        <v>72</v>
      </c>
      <c r="L889" s="8">
        <f>Tabla_cocina[[#This Row],[Ganancia Bruta]]-Tabla_cocina[[#This Row],[Costo]]</f>
        <v>28</v>
      </c>
      <c r="M889" s="8">
        <f>Tabla_cocina[[#This Row],[Costo Unitario]]*Tabla_cocina[[#This Row],[Cantidad Ordenada]]</f>
        <v>44</v>
      </c>
      <c r="N889" s="13">
        <f>(Tabla_cocina[[#This Row],[Ganancia Neta]]/Tabla_cocina[[#This Row],[Costo]])</f>
        <v>0.63636363636363635</v>
      </c>
    </row>
    <row r="890" spans="1:14" hidden="1" x14ac:dyDescent="0.3">
      <c r="A890" s="2">
        <v>347</v>
      </c>
      <c r="B890" s="2">
        <v>7</v>
      </c>
      <c r="C890" s="3" t="s">
        <v>17</v>
      </c>
      <c r="D890" s="3" t="s">
        <v>94</v>
      </c>
      <c r="E890" s="4">
        <v>21</v>
      </c>
      <c r="F890" s="4">
        <v>35</v>
      </c>
      <c r="G890" s="2">
        <v>2</v>
      </c>
      <c r="H890" s="2">
        <v>44</v>
      </c>
      <c r="I890" s="3" t="s">
        <v>6</v>
      </c>
      <c r="J890" s="8">
        <f>Tabla_cocina[[#This Row],[Precio Unitario]]*Tabla_cocina[[#This Row],[Cantidad Ordenada]]</f>
        <v>70</v>
      </c>
      <c r="K890" s="8">
        <f>Tabla_cocina[[#This Row],[Total del Pedido]]</f>
        <v>70</v>
      </c>
      <c r="L890" s="8">
        <f>Tabla_cocina[[#This Row],[Ganancia Bruta]]-Tabla_cocina[[#This Row],[Costo]]</f>
        <v>28</v>
      </c>
      <c r="M890" s="8">
        <f>Tabla_cocina[[#This Row],[Costo Unitario]]*Tabla_cocina[[#This Row],[Cantidad Ordenada]]</f>
        <v>42</v>
      </c>
      <c r="N890" s="13">
        <f>(Tabla_cocina[[#This Row],[Ganancia Neta]]/Tabla_cocina[[#This Row],[Costo]])</f>
        <v>0.66666666666666663</v>
      </c>
    </row>
    <row r="891" spans="1:14" hidden="1" x14ac:dyDescent="0.3">
      <c r="A891" s="2">
        <v>348</v>
      </c>
      <c r="B891" s="2">
        <v>16</v>
      </c>
      <c r="C891" s="3" t="s">
        <v>25</v>
      </c>
      <c r="D891" s="3" t="s">
        <v>102</v>
      </c>
      <c r="E891" s="4">
        <v>15</v>
      </c>
      <c r="F891" s="4">
        <v>26</v>
      </c>
      <c r="G891" s="2">
        <v>1</v>
      </c>
      <c r="H891" s="2">
        <v>31</v>
      </c>
      <c r="I891" s="3" t="s">
        <v>8</v>
      </c>
      <c r="J891" s="8">
        <f>Tabla_cocina[[#This Row],[Precio Unitario]]*Tabla_cocina[[#This Row],[Cantidad Ordenada]]</f>
        <v>26</v>
      </c>
      <c r="K891" s="8">
        <f>Tabla_cocina[[#This Row],[Total del Pedido]]</f>
        <v>26</v>
      </c>
      <c r="L891" s="8">
        <f>Tabla_cocina[[#This Row],[Ganancia Bruta]]-Tabla_cocina[[#This Row],[Costo]]</f>
        <v>11</v>
      </c>
      <c r="M891" s="8">
        <f>Tabla_cocina[[#This Row],[Costo Unitario]]*Tabla_cocina[[#This Row],[Cantidad Ordenada]]</f>
        <v>15</v>
      </c>
      <c r="N891" s="13">
        <f>(Tabla_cocina[[#This Row],[Ganancia Neta]]/Tabla_cocina[[#This Row],[Costo]])</f>
        <v>0.73333333333333328</v>
      </c>
    </row>
    <row r="892" spans="1:14" hidden="1" x14ac:dyDescent="0.3">
      <c r="A892" s="2">
        <v>348</v>
      </c>
      <c r="B892" s="2">
        <v>16</v>
      </c>
      <c r="C892" s="3" t="s">
        <v>21</v>
      </c>
      <c r="D892" s="3" t="s">
        <v>98</v>
      </c>
      <c r="E892" s="4">
        <v>12</v>
      </c>
      <c r="F892" s="4">
        <v>20</v>
      </c>
      <c r="G892" s="2">
        <v>3</v>
      </c>
      <c r="H892" s="2">
        <v>57</v>
      </c>
      <c r="I892" s="3" t="s">
        <v>6</v>
      </c>
      <c r="J892" s="8">
        <f>Tabla_cocina[[#This Row],[Precio Unitario]]*Tabla_cocina[[#This Row],[Cantidad Ordenada]]</f>
        <v>60</v>
      </c>
      <c r="K892" s="8">
        <f>Tabla_cocina[[#This Row],[Total del Pedido]]</f>
        <v>60</v>
      </c>
      <c r="L892" s="8">
        <f>Tabla_cocina[[#This Row],[Ganancia Bruta]]-Tabla_cocina[[#This Row],[Costo]]</f>
        <v>24</v>
      </c>
      <c r="M892" s="8">
        <f>Tabla_cocina[[#This Row],[Costo Unitario]]*Tabla_cocina[[#This Row],[Cantidad Ordenada]]</f>
        <v>36</v>
      </c>
      <c r="N892" s="13">
        <f>(Tabla_cocina[[#This Row],[Ganancia Neta]]/Tabla_cocina[[#This Row],[Costo]])</f>
        <v>0.66666666666666663</v>
      </c>
    </row>
    <row r="893" spans="1:14" hidden="1" x14ac:dyDescent="0.3">
      <c r="A893" s="2">
        <v>349</v>
      </c>
      <c r="B893" s="2">
        <v>13</v>
      </c>
      <c r="C893" s="3" t="s">
        <v>7</v>
      </c>
      <c r="D893" s="3" t="s">
        <v>85</v>
      </c>
      <c r="E893" s="4">
        <v>18</v>
      </c>
      <c r="F893" s="4">
        <v>30</v>
      </c>
      <c r="G893" s="2">
        <v>2</v>
      </c>
      <c r="H893" s="2">
        <v>25</v>
      </c>
      <c r="I893" s="3" t="s">
        <v>8</v>
      </c>
      <c r="J893" s="8">
        <f>Tabla_cocina[[#This Row],[Precio Unitario]]*Tabla_cocina[[#This Row],[Cantidad Ordenada]]</f>
        <v>60</v>
      </c>
      <c r="K893" s="8">
        <f>Tabla_cocina[[#This Row],[Total del Pedido]]</f>
        <v>60</v>
      </c>
      <c r="L893" s="8">
        <f>Tabla_cocina[[#This Row],[Ganancia Bruta]]-Tabla_cocina[[#This Row],[Costo]]</f>
        <v>24</v>
      </c>
      <c r="M893" s="8">
        <f>Tabla_cocina[[#This Row],[Costo Unitario]]*Tabla_cocina[[#This Row],[Cantidad Ordenada]]</f>
        <v>36</v>
      </c>
      <c r="N893" s="13">
        <f>(Tabla_cocina[[#This Row],[Ganancia Neta]]/Tabla_cocina[[#This Row],[Costo]])</f>
        <v>0.66666666666666663</v>
      </c>
    </row>
    <row r="894" spans="1:14" hidden="1" x14ac:dyDescent="0.3">
      <c r="A894" s="2">
        <v>349</v>
      </c>
      <c r="B894" s="2">
        <v>13</v>
      </c>
      <c r="C894" s="3" t="s">
        <v>16</v>
      </c>
      <c r="D894" s="3" t="s">
        <v>93</v>
      </c>
      <c r="E894" s="4">
        <v>11</v>
      </c>
      <c r="F894" s="4">
        <v>19</v>
      </c>
      <c r="G894" s="2">
        <v>3</v>
      </c>
      <c r="H894" s="2">
        <v>7</v>
      </c>
      <c r="I894" s="3" t="s">
        <v>6</v>
      </c>
      <c r="J894" s="8">
        <f>Tabla_cocina[[#This Row],[Precio Unitario]]*Tabla_cocina[[#This Row],[Cantidad Ordenada]]</f>
        <v>57</v>
      </c>
      <c r="K894" s="8">
        <f>Tabla_cocina[[#This Row],[Total del Pedido]]</f>
        <v>57</v>
      </c>
      <c r="L894" s="8">
        <f>Tabla_cocina[[#This Row],[Ganancia Bruta]]-Tabla_cocina[[#This Row],[Costo]]</f>
        <v>24</v>
      </c>
      <c r="M894" s="8">
        <f>Tabla_cocina[[#This Row],[Costo Unitario]]*Tabla_cocina[[#This Row],[Cantidad Ordenada]]</f>
        <v>33</v>
      </c>
      <c r="N894" s="13">
        <f>(Tabla_cocina[[#This Row],[Ganancia Neta]]/Tabla_cocina[[#This Row],[Costo]])</f>
        <v>0.72727272727272729</v>
      </c>
    </row>
    <row r="895" spans="1:14" hidden="1" x14ac:dyDescent="0.3">
      <c r="A895" s="2">
        <v>349</v>
      </c>
      <c r="B895" s="2">
        <v>13</v>
      </c>
      <c r="C895" s="3" t="s">
        <v>17</v>
      </c>
      <c r="D895" s="3" t="s">
        <v>94</v>
      </c>
      <c r="E895" s="4">
        <v>21</v>
      </c>
      <c r="F895" s="4">
        <v>35</v>
      </c>
      <c r="G895" s="2">
        <v>1</v>
      </c>
      <c r="H895" s="2">
        <v>53</v>
      </c>
      <c r="I895" s="3" t="s">
        <v>6</v>
      </c>
      <c r="J895" s="8">
        <f>Tabla_cocina[[#This Row],[Precio Unitario]]*Tabla_cocina[[#This Row],[Cantidad Ordenada]]</f>
        <v>35</v>
      </c>
      <c r="K895" s="8">
        <f>Tabla_cocina[[#This Row],[Total del Pedido]]</f>
        <v>35</v>
      </c>
      <c r="L895" s="8">
        <f>Tabla_cocina[[#This Row],[Ganancia Bruta]]-Tabla_cocina[[#This Row],[Costo]]</f>
        <v>14</v>
      </c>
      <c r="M895" s="8">
        <f>Tabla_cocina[[#This Row],[Costo Unitario]]*Tabla_cocina[[#This Row],[Cantidad Ordenada]]</f>
        <v>21</v>
      </c>
      <c r="N895" s="13">
        <f>(Tabla_cocina[[#This Row],[Ganancia Neta]]/Tabla_cocina[[#This Row],[Costo]])</f>
        <v>0.66666666666666663</v>
      </c>
    </row>
    <row r="896" spans="1:14" hidden="1" x14ac:dyDescent="0.3">
      <c r="A896" s="2">
        <v>350</v>
      </c>
      <c r="B896" s="2">
        <v>2</v>
      </c>
      <c r="C896" s="3" t="s">
        <v>9</v>
      </c>
      <c r="D896" s="3" t="s">
        <v>86</v>
      </c>
      <c r="E896" s="4">
        <v>19</v>
      </c>
      <c r="F896" s="4">
        <v>31</v>
      </c>
      <c r="G896" s="2">
        <v>2</v>
      </c>
      <c r="H896" s="2">
        <v>52</v>
      </c>
      <c r="I896" s="3" t="s">
        <v>8</v>
      </c>
      <c r="J896" s="8">
        <f>Tabla_cocina[[#This Row],[Precio Unitario]]*Tabla_cocina[[#This Row],[Cantidad Ordenada]]</f>
        <v>62</v>
      </c>
      <c r="K896" s="8">
        <f>Tabla_cocina[[#This Row],[Total del Pedido]]</f>
        <v>62</v>
      </c>
      <c r="L896" s="8">
        <f>Tabla_cocina[[#This Row],[Ganancia Bruta]]-Tabla_cocina[[#This Row],[Costo]]</f>
        <v>24</v>
      </c>
      <c r="M896" s="8">
        <f>Tabla_cocina[[#This Row],[Costo Unitario]]*Tabla_cocina[[#This Row],[Cantidad Ordenada]]</f>
        <v>38</v>
      </c>
      <c r="N896" s="13">
        <f>(Tabla_cocina[[#This Row],[Ganancia Neta]]/Tabla_cocina[[#This Row],[Costo]])</f>
        <v>0.63157894736842102</v>
      </c>
    </row>
    <row r="897" spans="1:14" hidden="1" x14ac:dyDescent="0.3">
      <c r="A897" s="2">
        <v>350</v>
      </c>
      <c r="B897" s="2">
        <v>2</v>
      </c>
      <c r="C897" s="3" t="s">
        <v>10</v>
      </c>
      <c r="D897" s="3" t="s">
        <v>87</v>
      </c>
      <c r="E897" s="4">
        <v>16</v>
      </c>
      <c r="F897" s="4">
        <v>27</v>
      </c>
      <c r="G897" s="2">
        <v>3</v>
      </c>
      <c r="H897" s="2">
        <v>57</v>
      </c>
      <c r="I897" s="3" t="s">
        <v>8</v>
      </c>
      <c r="J897" s="8">
        <f>Tabla_cocina[[#This Row],[Precio Unitario]]*Tabla_cocina[[#This Row],[Cantidad Ordenada]]</f>
        <v>81</v>
      </c>
      <c r="K897" s="8">
        <f>Tabla_cocina[[#This Row],[Total del Pedido]]</f>
        <v>81</v>
      </c>
      <c r="L897" s="8">
        <f>Tabla_cocina[[#This Row],[Ganancia Bruta]]-Tabla_cocina[[#This Row],[Costo]]</f>
        <v>33</v>
      </c>
      <c r="M897" s="8">
        <f>Tabla_cocina[[#This Row],[Costo Unitario]]*Tabla_cocina[[#This Row],[Cantidad Ordenada]]</f>
        <v>48</v>
      </c>
      <c r="N897" s="13">
        <f>(Tabla_cocina[[#This Row],[Ganancia Neta]]/Tabla_cocina[[#This Row],[Costo]])</f>
        <v>0.6875</v>
      </c>
    </row>
    <row r="898" spans="1:14" hidden="1" x14ac:dyDescent="0.3">
      <c r="A898" s="2">
        <v>351</v>
      </c>
      <c r="B898" s="2">
        <v>1</v>
      </c>
      <c r="C898" s="3" t="s">
        <v>18</v>
      </c>
      <c r="D898" s="3" t="s">
        <v>95</v>
      </c>
      <c r="E898" s="4">
        <v>19</v>
      </c>
      <c r="F898" s="4">
        <v>32</v>
      </c>
      <c r="G898" s="2">
        <v>3</v>
      </c>
      <c r="H898" s="2">
        <v>18</v>
      </c>
      <c r="I898" s="3" t="s">
        <v>8</v>
      </c>
      <c r="J898" s="8">
        <f>Tabla_cocina[[#This Row],[Precio Unitario]]*Tabla_cocina[[#This Row],[Cantidad Ordenada]]</f>
        <v>96</v>
      </c>
      <c r="K898" s="8">
        <f>Tabla_cocina[[#This Row],[Total del Pedido]]</f>
        <v>96</v>
      </c>
      <c r="L898" s="8">
        <f>Tabla_cocina[[#This Row],[Ganancia Bruta]]-Tabla_cocina[[#This Row],[Costo]]</f>
        <v>39</v>
      </c>
      <c r="M898" s="8">
        <f>Tabla_cocina[[#This Row],[Costo Unitario]]*Tabla_cocina[[#This Row],[Cantidad Ordenada]]</f>
        <v>57</v>
      </c>
      <c r="N898" s="13">
        <f>(Tabla_cocina[[#This Row],[Ganancia Neta]]/Tabla_cocina[[#This Row],[Costo]])</f>
        <v>0.68421052631578949</v>
      </c>
    </row>
    <row r="899" spans="1:14" hidden="1" x14ac:dyDescent="0.3">
      <c r="A899" s="2">
        <v>351</v>
      </c>
      <c r="B899" s="2">
        <v>1</v>
      </c>
      <c r="C899" s="3" t="s">
        <v>17</v>
      </c>
      <c r="D899" s="3" t="s">
        <v>94</v>
      </c>
      <c r="E899" s="4">
        <v>21</v>
      </c>
      <c r="F899" s="4">
        <v>35</v>
      </c>
      <c r="G899" s="2">
        <v>3</v>
      </c>
      <c r="H899" s="2">
        <v>7</v>
      </c>
      <c r="I899" s="3" t="s">
        <v>8</v>
      </c>
      <c r="J899" s="8">
        <f>Tabla_cocina[[#This Row],[Precio Unitario]]*Tabla_cocina[[#This Row],[Cantidad Ordenada]]</f>
        <v>105</v>
      </c>
      <c r="K899" s="8">
        <f>Tabla_cocina[[#This Row],[Total del Pedido]]</f>
        <v>105</v>
      </c>
      <c r="L899" s="8">
        <f>Tabla_cocina[[#This Row],[Ganancia Bruta]]-Tabla_cocina[[#This Row],[Costo]]</f>
        <v>42</v>
      </c>
      <c r="M899" s="8">
        <f>Tabla_cocina[[#This Row],[Costo Unitario]]*Tabla_cocina[[#This Row],[Cantidad Ordenada]]</f>
        <v>63</v>
      </c>
      <c r="N899" s="13">
        <f>(Tabla_cocina[[#This Row],[Ganancia Neta]]/Tabla_cocina[[#This Row],[Costo]])</f>
        <v>0.66666666666666663</v>
      </c>
    </row>
    <row r="900" spans="1:14" hidden="1" x14ac:dyDescent="0.3">
      <c r="A900" s="2">
        <v>352</v>
      </c>
      <c r="B900" s="2">
        <v>1</v>
      </c>
      <c r="C900" s="3" t="s">
        <v>14</v>
      </c>
      <c r="D900" s="3" t="s">
        <v>91</v>
      </c>
      <c r="E900" s="4">
        <v>20</v>
      </c>
      <c r="F900" s="4">
        <v>33</v>
      </c>
      <c r="G900" s="2">
        <v>3</v>
      </c>
      <c r="H900" s="2">
        <v>7</v>
      </c>
      <c r="I900" s="3" t="s">
        <v>8</v>
      </c>
      <c r="J900" s="8">
        <f>Tabla_cocina[[#This Row],[Precio Unitario]]*Tabla_cocina[[#This Row],[Cantidad Ordenada]]</f>
        <v>99</v>
      </c>
      <c r="K900" s="8">
        <f>Tabla_cocina[[#This Row],[Total del Pedido]]</f>
        <v>99</v>
      </c>
      <c r="L900" s="8">
        <f>Tabla_cocina[[#This Row],[Ganancia Bruta]]-Tabla_cocina[[#This Row],[Costo]]</f>
        <v>39</v>
      </c>
      <c r="M900" s="8">
        <f>Tabla_cocina[[#This Row],[Costo Unitario]]*Tabla_cocina[[#This Row],[Cantidad Ordenada]]</f>
        <v>60</v>
      </c>
      <c r="N900" s="13">
        <f>(Tabla_cocina[[#This Row],[Ganancia Neta]]/Tabla_cocina[[#This Row],[Costo]])</f>
        <v>0.65</v>
      </c>
    </row>
    <row r="901" spans="1:14" hidden="1" x14ac:dyDescent="0.3">
      <c r="A901" s="2">
        <v>353</v>
      </c>
      <c r="B901" s="2">
        <v>7</v>
      </c>
      <c r="C901" s="3" t="s">
        <v>19</v>
      </c>
      <c r="D901" s="3" t="s">
        <v>96</v>
      </c>
      <c r="E901" s="4">
        <v>13</v>
      </c>
      <c r="F901" s="4">
        <v>22</v>
      </c>
      <c r="G901" s="2">
        <v>2</v>
      </c>
      <c r="H901" s="2">
        <v>50</v>
      </c>
      <c r="I901" s="3" t="s">
        <v>8</v>
      </c>
      <c r="J901" s="8">
        <f>Tabla_cocina[[#This Row],[Precio Unitario]]*Tabla_cocina[[#This Row],[Cantidad Ordenada]]</f>
        <v>44</v>
      </c>
      <c r="K901" s="8">
        <f>Tabla_cocina[[#This Row],[Total del Pedido]]</f>
        <v>44</v>
      </c>
      <c r="L901" s="8">
        <f>Tabla_cocina[[#This Row],[Ganancia Bruta]]-Tabla_cocina[[#This Row],[Costo]]</f>
        <v>18</v>
      </c>
      <c r="M901" s="8">
        <f>Tabla_cocina[[#This Row],[Costo Unitario]]*Tabla_cocina[[#This Row],[Cantidad Ordenada]]</f>
        <v>26</v>
      </c>
      <c r="N901" s="13">
        <f>(Tabla_cocina[[#This Row],[Ganancia Neta]]/Tabla_cocina[[#This Row],[Costo]])</f>
        <v>0.69230769230769229</v>
      </c>
    </row>
    <row r="902" spans="1:14" hidden="1" x14ac:dyDescent="0.3">
      <c r="A902" s="2">
        <v>353</v>
      </c>
      <c r="B902" s="2">
        <v>7</v>
      </c>
      <c r="C902" s="3" t="s">
        <v>7</v>
      </c>
      <c r="D902" s="3" t="s">
        <v>85</v>
      </c>
      <c r="E902" s="4">
        <v>18</v>
      </c>
      <c r="F902" s="4">
        <v>30</v>
      </c>
      <c r="G902" s="2">
        <v>1</v>
      </c>
      <c r="H902" s="2">
        <v>16</v>
      </c>
      <c r="I902" s="3" t="s">
        <v>6</v>
      </c>
      <c r="J902" s="8">
        <f>Tabla_cocina[[#This Row],[Precio Unitario]]*Tabla_cocina[[#This Row],[Cantidad Ordenada]]</f>
        <v>30</v>
      </c>
      <c r="K902" s="8">
        <f>Tabla_cocina[[#This Row],[Total del Pedido]]</f>
        <v>30</v>
      </c>
      <c r="L902" s="8">
        <f>Tabla_cocina[[#This Row],[Ganancia Bruta]]-Tabla_cocina[[#This Row],[Costo]]</f>
        <v>12</v>
      </c>
      <c r="M902" s="8">
        <f>Tabla_cocina[[#This Row],[Costo Unitario]]*Tabla_cocina[[#This Row],[Cantidad Ordenada]]</f>
        <v>18</v>
      </c>
      <c r="N902" s="13">
        <f>(Tabla_cocina[[#This Row],[Ganancia Neta]]/Tabla_cocina[[#This Row],[Costo]])</f>
        <v>0.66666666666666663</v>
      </c>
    </row>
    <row r="903" spans="1:14" hidden="1" x14ac:dyDescent="0.3">
      <c r="A903" s="2">
        <v>353</v>
      </c>
      <c r="B903" s="2">
        <v>7</v>
      </c>
      <c r="C903" s="3" t="s">
        <v>17</v>
      </c>
      <c r="D903" s="3" t="s">
        <v>94</v>
      </c>
      <c r="E903" s="4">
        <v>21</v>
      </c>
      <c r="F903" s="4">
        <v>35</v>
      </c>
      <c r="G903" s="2">
        <v>2</v>
      </c>
      <c r="H903" s="2">
        <v>37</v>
      </c>
      <c r="I903" s="3" t="s">
        <v>6</v>
      </c>
      <c r="J903" s="8">
        <f>Tabla_cocina[[#This Row],[Precio Unitario]]*Tabla_cocina[[#This Row],[Cantidad Ordenada]]</f>
        <v>70</v>
      </c>
      <c r="K903" s="8">
        <f>Tabla_cocina[[#This Row],[Total del Pedido]]</f>
        <v>70</v>
      </c>
      <c r="L903" s="8">
        <f>Tabla_cocina[[#This Row],[Ganancia Bruta]]-Tabla_cocina[[#This Row],[Costo]]</f>
        <v>28</v>
      </c>
      <c r="M903" s="8">
        <f>Tabla_cocina[[#This Row],[Costo Unitario]]*Tabla_cocina[[#This Row],[Cantidad Ordenada]]</f>
        <v>42</v>
      </c>
      <c r="N903" s="13">
        <f>(Tabla_cocina[[#This Row],[Ganancia Neta]]/Tabla_cocina[[#This Row],[Costo]])</f>
        <v>0.66666666666666663</v>
      </c>
    </row>
    <row r="904" spans="1:14" hidden="1" x14ac:dyDescent="0.3">
      <c r="A904" s="2">
        <v>353</v>
      </c>
      <c r="B904" s="2">
        <v>7</v>
      </c>
      <c r="C904" s="3" t="s">
        <v>20</v>
      </c>
      <c r="D904" s="3" t="s">
        <v>97</v>
      </c>
      <c r="E904" s="4">
        <v>20</v>
      </c>
      <c r="F904" s="4">
        <v>34</v>
      </c>
      <c r="G904" s="2">
        <v>2</v>
      </c>
      <c r="H904" s="2">
        <v>25</v>
      </c>
      <c r="I904" s="3" t="s">
        <v>8</v>
      </c>
      <c r="J904" s="8">
        <f>Tabla_cocina[[#This Row],[Precio Unitario]]*Tabla_cocina[[#This Row],[Cantidad Ordenada]]</f>
        <v>68</v>
      </c>
      <c r="K904" s="8">
        <f>Tabla_cocina[[#This Row],[Total del Pedido]]</f>
        <v>68</v>
      </c>
      <c r="L904" s="8">
        <f>Tabla_cocina[[#This Row],[Ganancia Bruta]]-Tabla_cocina[[#This Row],[Costo]]</f>
        <v>28</v>
      </c>
      <c r="M904" s="8">
        <f>Tabla_cocina[[#This Row],[Costo Unitario]]*Tabla_cocina[[#This Row],[Cantidad Ordenada]]</f>
        <v>40</v>
      </c>
      <c r="N904" s="13">
        <f>(Tabla_cocina[[#This Row],[Ganancia Neta]]/Tabla_cocina[[#This Row],[Costo]])</f>
        <v>0.7</v>
      </c>
    </row>
    <row r="905" spans="1:14" hidden="1" x14ac:dyDescent="0.3">
      <c r="A905" s="2">
        <v>354</v>
      </c>
      <c r="B905" s="2">
        <v>12</v>
      </c>
      <c r="C905" s="3" t="s">
        <v>16</v>
      </c>
      <c r="D905" s="3" t="s">
        <v>93</v>
      </c>
      <c r="E905" s="4">
        <v>11</v>
      </c>
      <c r="F905" s="4">
        <v>19</v>
      </c>
      <c r="G905" s="2">
        <v>3</v>
      </c>
      <c r="H905" s="2">
        <v>32</v>
      </c>
      <c r="I905" s="3" t="s">
        <v>8</v>
      </c>
      <c r="J905" s="8">
        <f>Tabla_cocina[[#This Row],[Precio Unitario]]*Tabla_cocina[[#This Row],[Cantidad Ordenada]]</f>
        <v>57</v>
      </c>
      <c r="K905" s="8">
        <f>Tabla_cocina[[#This Row],[Total del Pedido]]</f>
        <v>57</v>
      </c>
      <c r="L905" s="8">
        <f>Tabla_cocina[[#This Row],[Ganancia Bruta]]-Tabla_cocina[[#This Row],[Costo]]</f>
        <v>24</v>
      </c>
      <c r="M905" s="8">
        <f>Tabla_cocina[[#This Row],[Costo Unitario]]*Tabla_cocina[[#This Row],[Cantidad Ordenada]]</f>
        <v>33</v>
      </c>
      <c r="N905" s="13">
        <f>(Tabla_cocina[[#This Row],[Ganancia Neta]]/Tabla_cocina[[#This Row],[Costo]])</f>
        <v>0.72727272727272729</v>
      </c>
    </row>
    <row r="906" spans="1:14" hidden="1" x14ac:dyDescent="0.3">
      <c r="A906" s="2">
        <v>354</v>
      </c>
      <c r="B906" s="2">
        <v>12</v>
      </c>
      <c r="C906" s="3" t="s">
        <v>18</v>
      </c>
      <c r="D906" s="3" t="s">
        <v>95</v>
      </c>
      <c r="E906" s="4">
        <v>19</v>
      </c>
      <c r="F906" s="4">
        <v>32</v>
      </c>
      <c r="G906" s="2">
        <v>2</v>
      </c>
      <c r="H906" s="2">
        <v>49</v>
      </c>
      <c r="I906" s="3" t="s">
        <v>8</v>
      </c>
      <c r="J906" s="8">
        <f>Tabla_cocina[[#This Row],[Precio Unitario]]*Tabla_cocina[[#This Row],[Cantidad Ordenada]]</f>
        <v>64</v>
      </c>
      <c r="K906" s="8">
        <f>Tabla_cocina[[#This Row],[Total del Pedido]]</f>
        <v>64</v>
      </c>
      <c r="L906" s="8">
        <f>Tabla_cocina[[#This Row],[Ganancia Bruta]]-Tabla_cocina[[#This Row],[Costo]]</f>
        <v>26</v>
      </c>
      <c r="M906" s="8">
        <f>Tabla_cocina[[#This Row],[Costo Unitario]]*Tabla_cocina[[#This Row],[Cantidad Ordenada]]</f>
        <v>38</v>
      </c>
      <c r="N906" s="13">
        <f>(Tabla_cocina[[#This Row],[Ganancia Neta]]/Tabla_cocina[[#This Row],[Costo]])</f>
        <v>0.68421052631578949</v>
      </c>
    </row>
    <row r="907" spans="1:14" hidden="1" x14ac:dyDescent="0.3">
      <c r="A907" s="2">
        <v>354</v>
      </c>
      <c r="B907" s="2">
        <v>12</v>
      </c>
      <c r="C907" s="3" t="s">
        <v>24</v>
      </c>
      <c r="D907" s="3" t="s">
        <v>101</v>
      </c>
      <c r="E907" s="4">
        <v>10</v>
      </c>
      <c r="F907" s="4">
        <v>18</v>
      </c>
      <c r="G907" s="2">
        <v>2</v>
      </c>
      <c r="H907" s="2">
        <v>7</v>
      </c>
      <c r="I907" s="3" t="s">
        <v>8</v>
      </c>
      <c r="J907" s="8">
        <f>Tabla_cocina[[#This Row],[Precio Unitario]]*Tabla_cocina[[#This Row],[Cantidad Ordenada]]</f>
        <v>36</v>
      </c>
      <c r="K907" s="8">
        <f>Tabla_cocina[[#This Row],[Total del Pedido]]</f>
        <v>36</v>
      </c>
      <c r="L907" s="8">
        <f>Tabla_cocina[[#This Row],[Ganancia Bruta]]-Tabla_cocina[[#This Row],[Costo]]</f>
        <v>16</v>
      </c>
      <c r="M907" s="8">
        <f>Tabla_cocina[[#This Row],[Costo Unitario]]*Tabla_cocina[[#This Row],[Cantidad Ordenada]]</f>
        <v>20</v>
      </c>
      <c r="N907" s="13">
        <f>(Tabla_cocina[[#This Row],[Ganancia Neta]]/Tabla_cocina[[#This Row],[Costo]])</f>
        <v>0.8</v>
      </c>
    </row>
    <row r="908" spans="1:14" hidden="1" x14ac:dyDescent="0.3">
      <c r="A908" s="2">
        <v>354</v>
      </c>
      <c r="B908" s="2">
        <v>12</v>
      </c>
      <c r="C908" s="3" t="s">
        <v>5</v>
      </c>
      <c r="D908" s="3" t="s">
        <v>84</v>
      </c>
      <c r="E908" s="4">
        <v>14</v>
      </c>
      <c r="F908" s="4">
        <v>24</v>
      </c>
      <c r="G908" s="2">
        <v>1</v>
      </c>
      <c r="H908" s="2">
        <v>49</v>
      </c>
      <c r="I908" s="3" t="s">
        <v>8</v>
      </c>
      <c r="J908" s="8">
        <f>Tabla_cocina[[#This Row],[Precio Unitario]]*Tabla_cocina[[#This Row],[Cantidad Ordenada]]</f>
        <v>24</v>
      </c>
      <c r="K908" s="8">
        <f>Tabla_cocina[[#This Row],[Total del Pedido]]</f>
        <v>24</v>
      </c>
      <c r="L908" s="8">
        <f>Tabla_cocina[[#This Row],[Ganancia Bruta]]-Tabla_cocina[[#This Row],[Costo]]</f>
        <v>10</v>
      </c>
      <c r="M908" s="8">
        <f>Tabla_cocina[[#This Row],[Costo Unitario]]*Tabla_cocina[[#This Row],[Cantidad Ordenada]]</f>
        <v>14</v>
      </c>
      <c r="N908" s="13">
        <f>(Tabla_cocina[[#This Row],[Ganancia Neta]]/Tabla_cocina[[#This Row],[Costo]])</f>
        <v>0.7142857142857143</v>
      </c>
    </row>
    <row r="909" spans="1:14" hidden="1" x14ac:dyDescent="0.3">
      <c r="A909" s="2">
        <v>355</v>
      </c>
      <c r="B909" s="2">
        <v>4</v>
      </c>
      <c r="C909" s="3" t="s">
        <v>25</v>
      </c>
      <c r="D909" s="3" t="s">
        <v>102</v>
      </c>
      <c r="E909" s="4">
        <v>15</v>
      </c>
      <c r="F909" s="4">
        <v>26</v>
      </c>
      <c r="G909" s="2">
        <v>1</v>
      </c>
      <c r="H909" s="2">
        <v>7</v>
      </c>
      <c r="I909" s="3" t="s">
        <v>8</v>
      </c>
      <c r="J909" s="8">
        <f>Tabla_cocina[[#This Row],[Precio Unitario]]*Tabla_cocina[[#This Row],[Cantidad Ordenada]]</f>
        <v>26</v>
      </c>
      <c r="K909" s="8">
        <f>Tabla_cocina[[#This Row],[Total del Pedido]]</f>
        <v>26</v>
      </c>
      <c r="L909" s="8">
        <f>Tabla_cocina[[#This Row],[Ganancia Bruta]]-Tabla_cocina[[#This Row],[Costo]]</f>
        <v>11</v>
      </c>
      <c r="M909" s="8">
        <f>Tabla_cocina[[#This Row],[Costo Unitario]]*Tabla_cocina[[#This Row],[Cantidad Ordenada]]</f>
        <v>15</v>
      </c>
      <c r="N909" s="13">
        <f>(Tabla_cocina[[#This Row],[Ganancia Neta]]/Tabla_cocina[[#This Row],[Costo]])</f>
        <v>0.73333333333333328</v>
      </c>
    </row>
    <row r="910" spans="1:14" hidden="1" x14ac:dyDescent="0.3">
      <c r="A910" s="2">
        <v>356</v>
      </c>
      <c r="B910" s="2">
        <v>1</v>
      </c>
      <c r="C910" s="3" t="s">
        <v>24</v>
      </c>
      <c r="D910" s="3" t="s">
        <v>101</v>
      </c>
      <c r="E910" s="4">
        <v>10</v>
      </c>
      <c r="F910" s="4">
        <v>18</v>
      </c>
      <c r="G910" s="2">
        <v>2</v>
      </c>
      <c r="H910" s="2">
        <v>7</v>
      </c>
      <c r="I910" s="3" t="s">
        <v>6</v>
      </c>
      <c r="J910" s="8">
        <f>Tabla_cocina[[#This Row],[Precio Unitario]]*Tabla_cocina[[#This Row],[Cantidad Ordenada]]</f>
        <v>36</v>
      </c>
      <c r="K910" s="8">
        <f>Tabla_cocina[[#This Row],[Total del Pedido]]</f>
        <v>36</v>
      </c>
      <c r="L910" s="8">
        <f>Tabla_cocina[[#This Row],[Ganancia Bruta]]-Tabla_cocina[[#This Row],[Costo]]</f>
        <v>16</v>
      </c>
      <c r="M910" s="8">
        <f>Tabla_cocina[[#This Row],[Costo Unitario]]*Tabla_cocina[[#This Row],[Cantidad Ordenada]]</f>
        <v>20</v>
      </c>
      <c r="N910" s="13">
        <f>(Tabla_cocina[[#This Row],[Ganancia Neta]]/Tabla_cocina[[#This Row],[Costo]])</f>
        <v>0.8</v>
      </c>
    </row>
    <row r="911" spans="1:14" hidden="1" x14ac:dyDescent="0.3">
      <c r="A911" s="2">
        <v>357</v>
      </c>
      <c r="B911" s="2">
        <v>17</v>
      </c>
      <c r="C911" s="3" t="s">
        <v>26</v>
      </c>
      <c r="D911" s="3" t="s">
        <v>103</v>
      </c>
      <c r="E911" s="4">
        <v>15</v>
      </c>
      <c r="F911" s="4">
        <v>25</v>
      </c>
      <c r="G911" s="2">
        <v>1</v>
      </c>
      <c r="H911" s="2">
        <v>12</v>
      </c>
      <c r="I911" s="3" t="s">
        <v>6</v>
      </c>
      <c r="J911" s="8">
        <f>Tabla_cocina[[#This Row],[Precio Unitario]]*Tabla_cocina[[#This Row],[Cantidad Ordenada]]</f>
        <v>25</v>
      </c>
      <c r="K911" s="8">
        <f>Tabla_cocina[[#This Row],[Total del Pedido]]</f>
        <v>25</v>
      </c>
      <c r="L911" s="8">
        <f>Tabla_cocina[[#This Row],[Ganancia Bruta]]-Tabla_cocina[[#This Row],[Costo]]</f>
        <v>10</v>
      </c>
      <c r="M911" s="8">
        <f>Tabla_cocina[[#This Row],[Costo Unitario]]*Tabla_cocina[[#This Row],[Cantidad Ordenada]]</f>
        <v>15</v>
      </c>
      <c r="N911" s="13">
        <f>(Tabla_cocina[[#This Row],[Ganancia Neta]]/Tabla_cocina[[#This Row],[Costo]])</f>
        <v>0.66666666666666663</v>
      </c>
    </row>
    <row r="912" spans="1:14" hidden="1" x14ac:dyDescent="0.3">
      <c r="A912" s="2">
        <v>357</v>
      </c>
      <c r="B912" s="2">
        <v>17</v>
      </c>
      <c r="C912" s="3" t="s">
        <v>21</v>
      </c>
      <c r="D912" s="3" t="s">
        <v>98</v>
      </c>
      <c r="E912" s="4">
        <v>12</v>
      </c>
      <c r="F912" s="4">
        <v>20</v>
      </c>
      <c r="G912" s="2">
        <v>2</v>
      </c>
      <c r="H912" s="2">
        <v>5</v>
      </c>
      <c r="I912" s="3" t="s">
        <v>8</v>
      </c>
      <c r="J912" s="8">
        <f>Tabla_cocina[[#This Row],[Precio Unitario]]*Tabla_cocina[[#This Row],[Cantidad Ordenada]]</f>
        <v>40</v>
      </c>
      <c r="K912" s="8">
        <f>Tabla_cocina[[#This Row],[Total del Pedido]]</f>
        <v>40</v>
      </c>
      <c r="L912" s="8">
        <f>Tabla_cocina[[#This Row],[Ganancia Bruta]]-Tabla_cocina[[#This Row],[Costo]]</f>
        <v>16</v>
      </c>
      <c r="M912" s="8">
        <f>Tabla_cocina[[#This Row],[Costo Unitario]]*Tabla_cocina[[#This Row],[Cantidad Ordenada]]</f>
        <v>24</v>
      </c>
      <c r="N912" s="13">
        <f>(Tabla_cocina[[#This Row],[Ganancia Neta]]/Tabla_cocina[[#This Row],[Costo]])</f>
        <v>0.66666666666666663</v>
      </c>
    </row>
    <row r="913" spans="1:14" hidden="1" x14ac:dyDescent="0.3">
      <c r="A913" s="2">
        <v>357</v>
      </c>
      <c r="B913" s="2">
        <v>17</v>
      </c>
      <c r="C913" s="3" t="s">
        <v>10</v>
      </c>
      <c r="D913" s="3" t="s">
        <v>87</v>
      </c>
      <c r="E913" s="4">
        <v>16</v>
      </c>
      <c r="F913" s="4">
        <v>27</v>
      </c>
      <c r="G913" s="2">
        <v>3</v>
      </c>
      <c r="H913" s="2">
        <v>31</v>
      </c>
      <c r="I913" s="3" t="s">
        <v>8</v>
      </c>
      <c r="J913" s="8">
        <f>Tabla_cocina[[#This Row],[Precio Unitario]]*Tabla_cocina[[#This Row],[Cantidad Ordenada]]</f>
        <v>81</v>
      </c>
      <c r="K913" s="8">
        <f>Tabla_cocina[[#This Row],[Total del Pedido]]</f>
        <v>81</v>
      </c>
      <c r="L913" s="8">
        <f>Tabla_cocina[[#This Row],[Ganancia Bruta]]-Tabla_cocina[[#This Row],[Costo]]</f>
        <v>33</v>
      </c>
      <c r="M913" s="8">
        <f>Tabla_cocina[[#This Row],[Costo Unitario]]*Tabla_cocina[[#This Row],[Cantidad Ordenada]]</f>
        <v>48</v>
      </c>
      <c r="N913" s="13">
        <f>(Tabla_cocina[[#This Row],[Ganancia Neta]]/Tabla_cocina[[#This Row],[Costo]])</f>
        <v>0.6875</v>
      </c>
    </row>
    <row r="914" spans="1:14" hidden="1" x14ac:dyDescent="0.3">
      <c r="A914" s="2">
        <v>357</v>
      </c>
      <c r="B914" s="2">
        <v>17</v>
      </c>
      <c r="C914" s="3" t="s">
        <v>19</v>
      </c>
      <c r="D914" s="3" t="s">
        <v>96</v>
      </c>
      <c r="E914" s="4">
        <v>13</v>
      </c>
      <c r="F914" s="4">
        <v>22</v>
      </c>
      <c r="G914" s="2">
        <v>1</v>
      </c>
      <c r="H914" s="2">
        <v>48</v>
      </c>
      <c r="I914" s="3" t="s">
        <v>6</v>
      </c>
      <c r="J914" s="8">
        <f>Tabla_cocina[[#This Row],[Precio Unitario]]*Tabla_cocina[[#This Row],[Cantidad Ordenada]]</f>
        <v>22</v>
      </c>
      <c r="K914" s="8">
        <f>Tabla_cocina[[#This Row],[Total del Pedido]]</f>
        <v>22</v>
      </c>
      <c r="L914" s="8">
        <f>Tabla_cocina[[#This Row],[Ganancia Bruta]]-Tabla_cocina[[#This Row],[Costo]]</f>
        <v>9</v>
      </c>
      <c r="M914" s="8">
        <f>Tabla_cocina[[#This Row],[Costo Unitario]]*Tabla_cocina[[#This Row],[Cantidad Ordenada]]</f>
        <v>13</v>
      </c>
      <c r="N914" s="13">
        <f>(Tabla_cocina[[#This Row],[Ganancia Neta]]/Tabla_cocina[[#This Row],[Costo]])</f>
        <v>0.69230769230769229</v>
      </c>
    </row>
    <row r="915" spans="1:14" hidden="1" x14ac:dyDescent="0.3">
      <c r="A915" s="2">
        <v>358</v>
      </c>
      <c r="B915" s="2">
        <v>13</v>
      </c>
      <c r="C915" s="3" t="s">
        <v>25</v>
      </c>
      <c r="D915" s="3" t="s">
        <v>102</v>
      </c>
      <c r="E915" s="4">
        <v>15</v>
      </c>
      <c r="F915" s="4">
        <v>26</v>
      </c>
      <c r="G915" s="2">
        <v>2</v>
      </c>
      <c r="H915" s="2">
        <v>50</v>
      </c>
      <c r="I915" s="3" t="s">
        <v>6</v>
      </c>
      <c r="J915" s="8">
        <f>Tabla_cocina[[#This Row],[Precio Unitario]]*Tabla_cocina[[#This Row],[Cantidad Ordenada]]</f>
        <v>52</v>
      </c>
      <c r="K915" s="8">
        <f>Tabla_cocina[[#This Row],[Total del Pedido]]</f>
        <v>52</v>
      </c>
      <c r="L915" s="8">
        <f>Tabla_cocina[[#This Row],[Ganancia Bruta]]-Tabla_cocina[[#This Row],[Costo]]</f>
        <v>22</v>
      </c>
      <c r="M915" s="8">
        <f>Tabla_cocina[[#This Row],[Costo Unitario]]*Tabla_cocina[[#This Row],[Cantidad Ordenada]]</f>
        <v>30</v>
      </c>
      <c r="N915" s="13">
        <f>(Tabla_cocina[[#This Row],[Ganancia Neta]]/Tabla_cocina[[#This Row],[Costo]])</f>
        <v>0.73333333333333328</v>
      </c>
    </row>
    <row r="916" spans="1:14" hidden="1" x14ac:dyDescent="0.3">
      <c r="A916" s="2">
        <v>358</v>
      </c>
      <c r="B916" s="2">
        <v>13</v>
      </c>
      <c r="C916" s="3" t="s">
        <v>24</v>
      </c>
      <c r="D916" s="3" t="s">
        <v>101</v>
      </c>
      <c r="E916" s="4">
        <v>10</v>
      </c>
      <c r="F916" s="4">
        <v>18</v>
      </c>
      <c r="G916" s="2">
        <v>3</v>
      </c>
      <c r="H916" s="2">
        <v>50</v>
      </c>
      <c r="I916" s="3" t="s">
        <v>8</v>
      </c>
      <c r="J916" s="8">
        <f>Tabla_cocina[[#This Row],[Precio Unitario]]*Tabla_cocina[[#This Row],[Cantidad Ordenada]]</f>
        <v>54</v>
      </c>
      <c r="K916" s="8">
        <f>Tabla_cocina[[#This Row],[Total del Pedido]]</f>
        <v>54</v>
      </c>
      <c r="L916" s="8">
        <f>Tabla_cocina[[#This Row],[Ganancia Bruta]]-Tabla_cocina[[#This Row],[Costo]]</f>
        <v>24</v>
      </c>
      <c r="M916" s="8">
        <f>Tabla_cocina[[#This Row],[Costo Unitario]]*Tabla_cocina[[#This Row],[Cantidad Ordenada]]</f>
        <v>30</v>
      </c>
      <c r="N916" s="13">
        <f>(Tabla_cocina[[#This Row],[Ganancia Neta]]/Tabla_cocina[[#This Row],[Costo]])</f>
        <v>0.8</v>
      </c>
    </row>
    <row r="917" spans="1:14" hidden="1" x14ac:dyDescent="0.3">
      <c r="A917" s="2">
        <v>358</v>
      </c>
      <c r="B917" s="2">
        <v>13</v>
      </c>
      <c r="C917" s="3" t="s">
        <v>21</v>
      </c>
      <c r="D917" s="3" t="s">
        <v>98</v>
      </c>
      <c r="E917" s="4">
        <v>12</v>
      </c>
      <c r="F917" s="4">
        <v>20</v>
      </c>
      <c r="G917" s="2">
        <v>3</v>
      </c>
      <c r="H917" s="2">
        <v>52</v>
      </c>
      <c r="I917" s="3" t="s">
        <v>6</v>
      </c>
      <c r="J917" s="8">
        <f>Tabla_cocina[[#This Row],[Precio Unitario]]*Tabla_cocina[[#This Row],[Cantidad Ordenada]]</f>
        <v>60</v>
      </c>
      <c r="K917" s="8">
        <f>Tabla_cocina[[#This Row],[Total del Pedido]]</f>
        <v>60</v>
      </c>
      <c r="L917" s="8">
        <f>Tabla_cocina[[#This Row],[Ganancia Bruta]]-Tabla_cocina[[#This Row],[Costo]]</f>
        <v>24</v>
      </c>
      <c r="M917" s="8">
        <f>Tabla_cocina[[#This Row],[Costo Unitario]]*Tabla_cocina[[#This Row],[Cantidad Ordenada]]</f>
        <v>36</v>
      </c>
      <c r="N917" s="13">
        <f>(Tabla_cocina[[#This Row],[Ganancia Neta]]/Tabla_cocina[[#This Row],[Costo]])</f>
        <v>0.66666666666666663</v>
      </c>
    </row>
    <row r="918" spans="1:14" hidden="1" x14ac:dyDescent="0.3">
      <c r="A918" s="2">
        <v>359</v>
      </c>
      <c r="B918" s="2">
        <v>11</v>
      </c>
      <c r="C918" s="3" t="s">
        <v>19</v>
      </c>
      <c r="D918" s="3" t="s">
        <v>96</v>
      </c>
      <c r="E918" s="4">
        <v>13</v>
      </c>
      <c r="F918" s="4">
        <v>22</v>
      </c>
      <c r="G918" s="2">
        <v>1</v>
      </c>
      <c r="H918" s="2">
        <v>26</v>
      </c>
      <c r="I918" s="3" t="s">
        <v>8</v>
      </c>
      <c r="J918" s="8">
        <f>Tabla_cocina[[#This Row],[Precio Unitario]]*Tabla_cocina[[#This Row],[Cantidad Ordenada]]</f>
        <v>22</v>
      </c>
      <c r="K918" s="8">
        <f>Tabla_cocina[[#This Row],[Total del Pedido]]</f>
        <v>22</v>
      </c>
      <c r="L918" s="8">
        <f>Tabla_cocina[[#This Row],[Ganancia Bruta]]-Tabla_cocina[[#This Row],[Costo]]</f>
        <v>9</v>
      </c>
      <c r="M918" s="8">
        <f>Tabla_cocina[[#This Row],[Costo Unitario]]*Tabla_cocina[[#This Row],[Cantidad Ordenada]]</f>
        <v>13</v>
      </c>
      <c r="N918" s="13">
        <f>(Tabla_cocina[[#This Row],[Ganancia Neta]]/Tabla_cocina[[#This Row],[Costo]])</f>
        <v>0.69230769230769229</v>
      </c>
    </row>
    <row r="919" spans="1:14" hidden="1" x14ac:dyDescent="0.3">
      <c r="A919" s="2">
        <v>359</v>
      </c>
      <c r="B919" s="2">
        <v>11</v>
      </c>
      <c r="C919" s="3" t="s">
        <v>15</v>
      </c>
      <c r="D919" s="3" t="s">
        <v>92</v>
      </c>
      <c r="E919" s="4">
        <v>16</v>
      </c>
      <c r="F919" s="4">
        <v>28</v>
      </c>
      <c r="G919" s="2">
        <v>3</v>
      </c>
      <c r="H919" s="2">
        <v>57</v>
      </c>
      <c r="I919" s="3" t="s">
        <v>8</v>
      </c>
      <c r="J919" s="8">
        <f>Tabla_cocina[[#This Row],[Precio Unitario]]*Tabla_cocina[[#This Row],[Cantidad Ordenada]]</f>
        <v>84</v>
      </c>
      <c r="K919" s="8">
        <f>Tabla_cocina[[#This Row],[Total del Pedido]]</f>
        <v>84</v>
      </c>
      <c r="L919" s="8">
        <f>Tabla_cocina[[#This Row],[Ganancia Bruta]]-Tabla_cocina[[#This Row],[Costo]]</f>
        <v>36</v>
      </c>
      <c r="M919" s="8">
        <f>Tabla_cocina[[#This Row],[Costo Unitario]]*Tabla_cocina[[#This Row],[Cantidad Ordenada]]</f>
        <v>48</v>
      </c>
      <c r="N919" s="13">
        <f>(Tabla_cocina[[#This Row],[Ganancia Neta]]/Tabla_cocina[[#This Row],[Costo]])</f>
        <v>0.75</v>
      </c>
    </row>
    <row r="920" spans="1:14" hidden="1" x14ac:dyDescent="0.3">
      <c r="A920" s="2">
        <v>359</v>
      </c>
      <c r="B920" s="2">
        <v>11</v>
      </c>
      <c r="C920" s="3" t="s">
        <v>13</v>
      </c>
      <c r="D920" s="3" t="s">
        <v>90</v>
      </c>
      <c r="E920" s="4">
        <v>17</v>
      </c>
      <c r="F920" s="4">
        <v>29</v>
      </c>
      <c r="G920" s="2">
        <v>2</v>
      </c>
      <c r="H920" s="2">
        <v>12</v>
      </c>
      <c r="I920" s="3" t="s">
        <v>8</v>
      </c>
      <c r="J920" s="8">
        <f>Tabla_cocina[[#This Row],[Precio Unitario]]*Tabla_cocina[[#This Row],[Cantidad Ordenada]]</f>
        <v>58</v>
      </c>
      <c r="K920" s="8">
        <f>Tabla_cocina[[#This Row],[Total del Pedido]]</f>
        <v>58</v>
      </c>
      <c r="L920" s="8">
        <f>Tabla_cocina[[#This Row],[Ganancia Bruta]]-Tabla_cocina[[#This Row],[Costo]]</f>
        <v>24</v>
      </c>
      <c r="M920" s="8">
        <f>Tabla_cocina[[#This Row],[Costo Unitario]]*Tabla_cocina[[#This Row],[Cantidad Ordenada]]</f>
        <v>34</v>
      </c>
      <c r="N920" s="13">
        <f>(Tabla_cocina[[#This Row],[Ganancia Neta]]/Tabla_cocina[[#This Row],[Costo]])</f>
        <v>0.70588235294117652</v>
      </c>
    </row>
    <row r="921" spans="1:14" hidden="1" x14ac:dyDescent="0.3">
      <c r="A921" s="2">
        <v>359</v>
      </c>
      <c r="B921" s="2">
        <v>11</v>
      </c>
      <c r="C921" s="3" t="s">
        <v>25</v>
      </c>
      <c r="D921" s="3" t="s">
        <v>102</v>
      </c>
      <c r="E921" s="4">
        <v>15</v>
      </c>
      <c r="F921" s="4">
        <v>26</v>
      </c>
      <c r="G921" s="2">
        <v>1</v>
      </c>
      <c r="H921" s="2">
        <v>50</v>
      </c>
      <c r="I921" s="3" t="s">
        <v>8</v>
      </c>
      <c r="J921" s="8">
        <f>Tabla_cocina[[#This Row],[Precio Unitario]]*Tabla_cocina[[#This Row],[Cantidad Ordenada]]</f>
        <v>26</v>
      </c>
      <c r="K921" s="8">
        <f>Tabla_cocina[[#This Row],[Total del Pedido]]</f>
        <v>26</v>
      </c>
      <c r="L921" s="8">
        <f>Tabla_cocina[[#This Row],[Ganancia Bruta]]-Tabla_cocina[[#This Row],[Costo]]</f>
        <v>11</v>
      </c>
      <c r="M921" s="8">
        <f>Tabla_cocina[[#This Row],[Costo Unitario]]*Tabla_cocina[[#This Row],[Cantidad Ordenada]]</f>
        <v>15</v>
      </c>
      <c r="N921" s="13">
        <f>(Tabla_cocina[[#This Row],[Ganancia Neta]]/Tabla_cocina[[#This Row],[Costo]])</f>
        <v>0.73333333333333328</v>
      </c>
    </row>
    <row r="922" spans="1:14" hidden="1" x14ac:dyDescent="0.3">
      <c r="A922" s="2">
        <v>360</v>
      </c>
      <c r="B922" s="2">
        <v>16</v>
      </c>
      <c r="C922" s="3" t="s">
        <v>23</v>
      </c>
      <c r="D922" s="3" t="s">
        <v>100</v>
      </c>
      <c r="E922" s="4">
        <v>13</v>
      </c>
      <c r="F922" s="4">
        <v>21</v>
      </c>
      <c r="G922" s="2">
        <v>1</v>
      </c>
      <c r="H922" s="2">
        <v>42</v>
      </c>
      <c r="I922" s="3" t="s">
        <v>6</v>
      </c>
      <c r="J922" s="8">
        <f>Tabla_cocina[[#This Row],[Precio Unitario]]*Tabla_cocina[[#This Row],[Cantidad Ordenada]]</f>
        <v>21</v>
      </c>
      <c r="K922" s="8">
        <f>Tabla_cocina[[#This Row],[Total del Pedido]]</f>
        <v>21</v>
      </c>
      <c r="L922" s="8">
        <f>Tabla_cocina[[#This Row],[Ganancia Bruta]]-Tabla_cocina[[#This Row],[Costo]]</f>
        <v>8</v>
      </c>
      <c r="M922" s="8">
        <f>Tabla_cocina[[#This Row],[Costo Unitario]]*Tabla_cocina[[#This Row],[Cantidad Ordenada]]</f>
        <v>13</v>
      </c>
      <c r="N922" s="13">
        <f>(Tabla_cocina[[#This Row],[Ganancia Neta]]/Tabla_cocina[[#This Row],[Costo]])</f>
        <v>0.61538461538461542</v>
      </c>
    </row>
    <row r="923" spans="1:14" hidden="1" x14ac:dyDescent="0.3">
      <c r="A923" s="2">
        <v>360</v>
      </c>
      <c r="B923" s="2">
        <v>16</v>
      </c>
      <c r="C923" s="3" t="s">
        <v>7</v>
      </c>
      <c r="D923" s="3" t="s">
        <v>85</v>
      </c>
      <c r="E923" s="4">
        <v>18</v>
      </c>
      <c r="F923" s="4">
        <v>30</v>
      </c>
      <c r="G923" s="2">
        <v>3</v>
      </c>
      <c r="H923" s="2">
        <v>36</v>
      </c>
      <c r="I923" s="3" t="s">
        <v>8</v>
      </c>
      <c r="J923" s="8">
        <f>Tabla_cocina[[#This Row],[Precio Unitario]]*Tabla_cocina[[#This Row],[Cantidad Ordenada]]</f>
        <v>90</v>
      </c>
      <c r="K923" s="8">
        <f>Tabla_cocina[[#This Row],[Total del Pedido]]</f>
        <v>90</v>
      </c>
      <c r="L923" s="8">
        <f>Tabla_cocina[[#This Row],[Ganancia Bruta]]-Tabla_cocina[[#This Row],[Costo]]</f>
        <v>36</v>
      </c>
      <c r="M923" s="8">
        <f>Tabla_cocina[[#This Row],[Costo Unitario]]*Tabla_cocina[[#This Row],[Cantidad Ordenada]]</f>
        <v>54</v>
      </c>
      <c r="N923" s="13">
        <f>(Tabla_cocina[[#This Row],[Ganancia Neta]]/Tabla_cocina[[#This Row],[Costo]])</f>
        <v>0.66666666666666663</v>
      </c>
    </row>
    <row r="924" spans="1:14" hidden="1" x14ac:dyDescent="0.3">
      <c r="A924" s="2">
        <v>360</v>
      </c>
      <c r="B924" s="2">
        <v>16</v>
      </c>
      <c r="C924" s="3" t="s">
        <v>25</v>
      </c>
      <c r="D924" s="3" t="s">
        <v>102</v>
      </c>
      <c r="E924" s="4">
        <v>15</v>
      </c>
      <c r="F924" s="4">
        <v>26</v>
      </c>
      <c r="G924" s="2">
        <v>1</v>
      </c>
      <c r="H924" s="2">
        <v>51</v>
      </c>
      <c r="I924" s="3" t="s">
        <v>8</v>
      </c>
      <c r="J924" s="8">
        <f>Tabla_cocina[[#This Row],[Precio Unitario]]*Tabla_cocina[[#This Row],[Cantidad Ordenada]]</f>
        <v>26</v>
      </c>
      <c r="K924" s="8">
        <f>Tabla_cocina[[#This Row],[Total del Pedido]]</f>
        <v>26</v>
      </c>
      <c r="L924" s="8">
        <f>Tabla_cocina[[#This Row],[Ganancia Bruta]]-Tabla_cocina[[#This Row],[Costo]]</f>
        <v>11</v>
      </c>
      <c r="M924" s="8">
        <f>Tabla_cocina[[#This Row],[Costo Unitario]]*Tabla_cocina[[#This Row],[Cantidad Ordenada]]</f>
        <v>15</v>
      </c>
      <c r="N924" s="13">
        <f>(Tabla_cocina[[#This Row],[Ganancia Neta]]/Tabla_cocina[[#This Row],[Costo]])</f>
        <v>0.73333333333333328</v>
      </c>
    </row>
    <row r="925" spans="1:14" hidden="1" x14ac:dyDescent="0.3">
      <c r="A925" s="2">
        <v>360</v>
      </c>
      <c r="B925" s="2">
        <v>16</v>
      </c>
      <c r="C925" s="3" t="s">
        <v>18</v>
      </c>
      <c r="D925" s="3" t="s">
        <v>95</v>
      </c>
      <c r="E925" s="4">
        <v>19</v>
      </c>
      <c r="F925" s="4">
        <v>32</v>
      </c>
      <c r="G925" s="2">
        <v>3</v>
      </c>
      <c r="H925" s="2">
        <v>30</v>
      </c>
      <c r="I925" s="3" t="s">
        <v>8</v>
      </c>
      <c r="J925" s="8">
        <f>Tabla_cocina[[#This Row],[Precio Unitario]]*Tabla_cocina[[#This Row],[Cantidad Ordenada]]</f>
        <v>96</v>
      </c>
      <c r="K925" s="8">
        <f>Tabla_cocina[[#This Row],[Total del Pedido]]</f>
        <v>96</v>
      </c>
      <c r="L925" s="8">
        <f>Tabla_cocina[[#This Row],[Ganancia Bruta]]-Tabla_cocina[[#This Row],[Costo]]</f>
        <v>39</v>
      </c>
      <c r="M925" s="8">
        <f>Tabla_cocina[[#This Row],[Costo Unitario]]*Tabla_cocina[[#This Row],[Cantidad Ordenada]]</f>
        <v>57</v>
      </c>
      <c r="N925" s="13">
        <f>(Tabla_cocina[[#This Row],[Ganancia Neta]]/Tabla_cocina[[#This Row],[Costo]])</f>
        <v>0.68421052631578949</v>
      </c>
    </row>
    <row r="926" spans="1:14" hidden="1" x14ac:dyDescent="0.3">
      <c r="A926" s="2">
        <v>361</v>
      </c>
      <c r="B926" s="2">
        <v>16</v>
      </c>
      <c r="C926" s="3" t="s">
        <v>13</v>
      </c>
      <c r="D926" s="3" t="s">
        <v>90</v>
      </c>
      <c r="E926" s="4">
        <v>17</v>
      </c>
      <c r="F926" s="4">
        <v>29</v>
      </c>
      <c r="G926" s="2">
        <v>1</v>
      </c>
      <c r="H926" s="2">
        <v>58</v>
      </c>
      <c r="I926" s="3" t="s">
        <v>6</v>
      </c>
      <c r="J926" s="8">
        <f>Tabla_cocina[[#This Row],[Precio Unitario]]*Tabla_cocina[[#This Row],[Cantidad Ordenada]]</f>
        <v>29</v>
      </c>
      <c r="K926" s="8">
        <f>Tabla_cocina[[#This Row],[Total del Pedido]]</f>
        <v>29</v>
      </c>
      <c r="L926" s="8">
        <f>Tabla_cocina[[#This Row],[Ganancia Bruta]]-Tabla_cocina[[#This Row],[Costo]]</f>
        <v>12</v>
      </c>
      <c r="M926" s="8">
        <f>Tabla_cocina[[#This Row],[Costo Unitario]]*Tabla_cocina[[#This Row],[Cantidad Ordenada]]</f>
        <v>17</v>
      </c>
      <c r="N926" s="13">
        <f>(Tabla_cocina[[#This Row],[Ganancia Neta]]/Tabla_cocina[[#This Row],[Costo]])</f>
        <v>0.70588235294117652</v>
      </c>
    </row>
    <row r="927" spans="1:14" hidden="1" x14ac:dyDescent="0.3">
      <c r="A927" s="2">
        <v>361</v>
      </c>
      <c r="B927" s="2">
        <v>16</v>
      </c>
      <c r="C927" s="3" t="s">
        <v>5</v>
      </c>
      <c r="D927" s="3" t="s">
        <v>84</v>
      </c>
      <c r="E927" s="4">
        <v>14</v>
      </c>
      <c r="F927" s="4">
        <v>24</v>
      </c>
      <c r="G927" s="2">
        <v>3</v>
      </c>
      <c r="H927" s="2">
        <v>54</v>
      </c>
      <c r="I927" s="3" t="s">
        <v>8</v>
      </c>
      <c r="J927" s="8">
        <f>Tabla_cocina[[#This Row],[Precio Unitario]]*Tabla_cocina[[#This Row],[Cantidad Ordenada]]</f>
        <v>72</v>
      </c>
      <c r="K927" s="8">
        <f>Tabla_cocina[[#This Row],[Total del Pedido]]</f>
        <v>72</v>
      </c>
      <c r="L927" s="8">
        <f>Tabla_cocina[[#This Row],[Ganancia Bruta]]-Tabla_cocina[[#This Row],[Costo]]</f>
        <v>30</v>
      </c>
      <c r="M927" s="8">
        <f>Tabla_cocina[[#This Row],[Costo Unitario]]*Tabla_cocina[[#This Row],[Cantidad Ordenada]]</f>
        <v>42</v>
      </c>
      <c r="N927" s="13">
        <f>(Tabla_cocina[[#This Row],[Ganancia Neta]]/Tabla_cocina[[#This Row],[Costo]])</f>
        <v>0.7142857142857143</v>
      </c>
    </row>
    <row r="928" spans="1:14" hidden="1" x14ac:dyDescent="0.3">
      <c r="A928" s="2">
        <v>362</v>
      </c>
      <c r="B928" s="2">
        <v>15</v>
      </c>
      <c r="C928" s="3" t="s">
        <v>21</v>
      </c>
      <c r="D928" s="3" t="s">
        <v>98</v>
      </c>
      <c r="E928" s="4">
        <v>12</v>
      </c>
      <c r="F928" s="4">
        <v>20</v>
      </c>
      <c r="G928" s="2">
        <v>1</v>
      </c>
      <c r="H928" s="2">
        <v>41</v>
      </c>
      <c r="I928" s="3" t="s">
        <v>6</v>
      </c>
      <c r="J928" s="8">
        <f>Tabla_cocina[[#This Row],[Precio Unitario]]*Tabla_cocina[[#This Row],[Cantidad Ordenada]]</f>
        <v>20</v>
      </c>
      <c r="K928" s="8">
        <f>Tabla_cocina[[#This Row],[Total del Pedido]]</f>
        <v>20</v>
      </c>
      <c r="L928" s="8">
        <f>Tabla_cocina[[#This Row],[Ganancia Bruta]]-Tabla_cocina[[#This Row],[Costo]]</f>
        <v>8</v>
      </c>
      <c r="M928" s="8">
        <f>Tabla_cocina[[#This Row],[Costo Unitario]]*Tabla_cocina[[#This Row],[Cantidad Ordenada]]</f>
        <v>12</v>
      </c>
      <c r="N928" s="13">
        <f>(Tabla_cocina[[#This Row],[Ganancia Neta]]/Tabla_cocina[[#This Row],[Costo]])</f>
        <v>0.66666666666666663</v>
      </c>
    </row>
    <row r="929" spans="1:14" hidden="1" x14ac:dyDescent="0.3">
      <c r="A929" s="2">
        <v>362</v>
      </c>
      <c r="B929" s="2">
        <v>15</v>
      </c>
      <c r="C929" s="3" t="s">
        <v>5</v>
      </c>
      <c r="D929" s="3" t="s">
        <v>84</v>
      </c>
      <c r="E929" s="4">
        <v>14</v>
      </c>
      <c r="F929" s="4">
        <v>24</v>
      </c>
      <c r="G929" s="2">
        <v>1</v>
      </c>
      <c r="H929" s="2">
        <v>58</v>
      </c>
      <c r="I929" s="3" t="s">
        <v>6</v>
      </c>
      <c r="J929" s="8">
        <f>Tabla_cocina[[#This Row],[Precio Unitario]]*Tabla_cocina[[#This Row],[Cantidad Ordenada]]</f>
        <v>24</v>
      </c>
      <c r="K929" s="8">
        <f>Tabla_cocina[[#This Row],[Total del Pedido]]</f>
        <v>24</v>
      </c>
      <c r="L929" s="8">
        <f>Tabla_cocina[[#This Row],[Ganancia Bruta]]-Tabla_cocina[[#This Row],[Costo]]</f>
        <v>10</v>
      </c>
      <c r="M929" s="8">
        <f>Tabla_cocina[[#This Row],[Costo Unitario]]*Tabla_cocina[[#This Row],[Cantidad Ordenada]]</f>
        <v>14</v>
      </c>
      <c r="N929" s="13">
        <f>(Tabla_cocina[[#This Row],[Ganancia Neta]]/Tabla_cocina[[#This Row],[Costo]])</f>
        <v>0.7142857142857143</v>
      </c>
    </row>
    <row r="930" spans="1:14" hidden="1" x14ac:dyDescent="0.3">
      <c r="A930" s="2">
        <v>362</v>
      </c>
      <c r="B930" s="2">
        <v>15</v>
      </c>
      <c r="C930" s="3" t="s">
        <v>24</v>
      </c>
      <c r="D930" s="3" t="s">
        <v>101</v>
      </c>
      <c r="E930" s="4">
        <v>10</v>
      </c>
      <c r="F930" s="4">
        <v>18</v>
      </c>
      <c r="G930" s="2">
        <v>1</v>
      </c>
      <c r="H930" s="2">
        <v>24</v>
      </c>
      <c r="I930" s="3" t="s">
        <v>6</v>
      </c>
      <c r="J930" s="8">
        <f>Tabla_cocina[[#This Row],[Precio Unitario]]*Tabla_cocina[[#This Row],[Cantidad Ordenada]]</f>
        <v>18</v>
      </c>
      <c r="K930" s="8">
        <f>Tabla_cocina[[#This Row],[Total del Pedido]]</f>
        <v>18</v>
      </c>
      <c r="L930" s="8">
        <f>Tabla_cocina[[#This Row],[Ganancia Bruta]]-Tabla_cocina[[#This Row],[Costo]]</f>
        <v>8</v>
      </c>
      <c r="M930" s="8">
        <f>Tabla_cocina[[#This Row],[Costo Unitario]]*Tabla_cocina[[#This Row],[Cantidad Ordenada]]</f>
        <v>10</v>
      </c>
      <c r="N930" s="13">
        <f>(Tabla_cocina[[#This Row],[Ganancia Neta]]/Tabla_cocina[[#This Row],[Costo]])</f>
        <v>0.8</v>
      </c>
    </row>
    <row r="931" spans="1:14" hidden="1" x14ac:dyDescent="0.3">
      <c r="A931" s="2">
        <v>363</v>
      </c>
      <c r="B931" s="2">
        <v>5</v>
      </c>
      <c r="C931" s="3" t="s">
        <v>7</v>
      </c>
      <c r="D931" s="3" t="s">
        <v>85</v>
      </c>
      <c r="E931" s="4">
        <v>18</v>
      </c>
      <c r="F931" s="4">
        <v>30</v>
      </c>
      <c r="G931" s="2">
        <v>1</v>
      </c>
      <c r="H931" s="2">
        <v>48</v>
      </c>
      <c r="I931" s="3" t="s">
        <v>6</v>
      </c>
      <c r="J931" s="8">
        <f>Tabla_cocina[[#This Row],[Precio Unitario]]*Tabla_cocina[[#This Row],[Cantidad Ordenada]]</f>
        <v>30</v>
      </c>
      <c r="K931" s="8">
        <f>Tabla_cocina[[#This Row],[Total del Pedido]]</f>
        <v>30</v>
      </c>
      <c r="L931" s="8">
        <f>Tabla_cocina[[#This Row],[Ganancia Bruta]]-Tabla_cocina[[#This Row],[Costo]]</f>
        <v>12</v>
      </c>
      <c r="M931" s="8">
        <f>Tabla_cocina[[#This Row],[Costo Unitario]]*Tabla_cocina[[#This Row],[Cantidad Ordenada]]</f>
        <v>18</v>
      </c>
      <c r="N931" s="13">
        <f>(Tabla_cocina[[#This Row],[Ganancia Neta]]/Tabla_cocina[[#This Row],[Costo]])</f>
        <v>0.66666666666666663</v>
      </c>
    </row>
    <row r="932" spans="1:14" hidden="1" x14ac:dyDescent="0.3">
      <c r="A932" s="2">
        <v>363</v>
      </c>
      <c r="B932" s="2">
        <v>5</v>
      </c>
      <c r="C932" s="3" t="s">
        <v>5</v>
      </c>
      <c r="D932" s="3" t="s">
        <v>84</v>
      </c>
      <c r="E932" s="4">
        <v>14</v>
      </c>
      <c r="F932" s="4">
        <v>24</v>
      </c>
      <c r="G932" s="2">
        <v>3</v>
      </c>
      <c r="H932" s="2">
        <v>41</v>
      </c>
      <c r="I932" s="3" t="s">
        <v>8</v>
      </c>
      <c r="J932" s="8">
        <f>Tabla_cocina[[#This Row],[Precio Unitario]]*Tabla_cocina[[#This Row],[Cantidad Ordenada]]</f>
        <v>72</v>
      </c>
      <c r="K932" s="8">
        <f>Tabla_cocina[[#This Row],[Total del Pedido]]</f>
        <v>72</v>
      </c>
      <c r="L932" s="8">
        <f>Tabla_cocina[[#This Row],[Ganancia Bruta]]-Tabla_cocina[[#This Row],[Costo]]</f>
        <v>30</v>
      </c>
      <c r="M932" s="8">
        <f>Tabla_cocina[[#This Row],[Costo Unitario]]*Tabla_cocina[[#This Row],[Cantidad Ordenada]]</f>
        <v>42</v>
      </c>
      <c r="N932" s="13">
        <f>(Tabla_cocina[[#This Row],[Ganancia Neta]]/Tabla_cocina[[#This Row],[Costo]])</f>
        <v>0.7142857142857143</v>
      </c>
    </row>
    <row r="933" spans="1:14" hidden="1" x14ac:dyDescent="0.3">
      <c r="A933" s="2">
        <v>363</v>
      </c>
      <c r="B933" s="2">
        <v>5</v>
      </c>
      <c r="C933" s="3" t="s">
        <v>12</v>
      </c>
      <c r="D933" s="3" t="s">
        <v>89</v>
      </c>
      <c r="E933" s="4">
        <v>22</v>
      </c>
      <c r="F933" s="4">
        <v>36</v>
      </c>
      <c r="G933" s="2">
        <v>2</v>
      </c>
      <c r="H933" s="2">
        <v>42</v>
      </c>
      <c r="I933" s="3" t="s">
        <v>6</v>
      </c>
      <c r="J933" s="8">
        <f>Tabla_cocina[[#This Row],[Precio Unitario]]*Tabla_cocina[[#This Row],[Cantidad Ordenada]]</f>
        <v>72</v>
      </c>
      <c r="K933" s="8">
        <f>Tabla_cocina[[#This Row],[Total del Pedido]]</f>
        <v>72</v>
      </c>
      <c r="L933" s="8">
        <f>Tabla_cocina[[#This Row],[Ganancia Bruta]]-Tabla_cocina[[#This Row],[Costo]]</f>
        <v>28</v>
      </c>
      <c r="M933" s="8">
        <f>Tabla_cocina[[#This Row],[Costo Unitario]]*Tabla_cocina[[#This Row],[Cantidad Ordenada]]</f>
        <v>44</v>
      </c>
      <c r="N933" s="13">
        <f>(Tabla_cocina[[#This Row],[Ganancia Neta]]/Tabla_cocina[[#This Row],[Costo]])</f>
        <v>0.63636363636363635</v>
      </c>
    </row>
    <row r="934" spans="1:14" hidden="1" x14ac:dyDescent="0.3">
      <c r="A934" s="2">
        <v>363</v>
      </c>
      <c r="B934" s="2">
        <v>5</v>
      </c>
      <c r="C934" s="3" t="s">
        <v>14</v>
      </c>
      <c r="D934" s="3" t="s">
        <v>91</v>
      </c>
      <c r="E934" s="4">
        <v>20</v>
      </c>
      <c r="F934" s="4">
        <v>33</v>
      </c>
      <c r="G934" s="2">
        <v>2</v>
      </c>
      <c r="H934" s="2">
        <v>18</v>
      </c>
      <c r="I934" s="3" t="s">
        <v>6</v>
      </c>
      <c r="J934" s="8">
        <f>Tabla_cocina[[#This Row],[Precio Unitario]]*Tabla_cocina[[#This Row],[Cantidad Ordenada]]</f>
        <v>66</v>
      </c>
      <c r="K934" s="8">
        <f>Tabla_cocina[[#This Row],[Total del Pedido]]</f>
        <v>66</v>
      </c>
      <c r="L934" s="8">
        <f>Tabla_cocina[[#This Row],[Ganancia Bruta]]-Tabla_cocina[[#This Row],[Costo]]</f>
        <v>26</v>
      </c>
      <c r="M934" s="8">
        <f>Tabla_cocina[[#This Row],[Costo Unitario]]*Tabla_cocina[[#This Row],[Cantidad Ordenada]]</f>
        <v>40</v>
      </c>
      <c r="N934" s="13">
        <f>(Tabla_cocina[[#This Row],[Ganancia Neta]]/Tabla_cocina[[#This Row],[Costo]])</f>
        <v>0.65</v>
      </c>
    </row>
    <row r="935" spans="1:14" hidden="1" x14ac:dyDescent="0.3">
      <c r="A935" s="2">
        <v>364</v>
      </c>
      <c r="B935" s="2">
        <v>15</v>
      </c>
      <c r="C935" s="3" t="s">
        <v>15</v>
      </c>
      <c r="D935" s="3" t="s">
        <v>92</v>
      </c>
      <c r="E935" s="4">
        <v>16</v>
      </c>
      <c r="F935" s="4">
        <v>28</v>
      </c>
      <c r="G935" s="2">
        <v>2</v>
      </c>
      <c r="H935" s="2">
        <v>52</v>
      </c>
      <c r="I935" s="3" t="s">
        <v>6</v>
      </c>
      <c r="J935" s="8">
        <f>Tabla_cocina[[#This Row],[Precio Unitario]]*Tabla_cocina[[#This Row],[Cantidad Ordenada]]</f>
        <v>56</v>
      </c>
      <c r="K935" s="8">
        <f>Tabla_cocina[[#This Row],[Total del Pedido]]</f>
        <v>56</v>
      </c>
      <c r="L935" s="8">
        <f>Tabla_cocina[[#This Row],[Ganancia Bruta]]-Tabla_cocina[[#This Row],[Costo]]</f>
        <v>24</v>
      </c>
      <c r="M935" s="8">
        <f>Tabla_cocina[[#This Row],[Costo Unitario]]*Tabla_cocina[[#This Row],[Cantidad Ordenada]]</f>
        <v>32</v>
      </c>
      <c r="N935" s="13">
        <f>(Tabla_cocina[[#This Row],[Ganancia Neta]]/Tabla_cocina[[#This Row],[Costo]])</f>
        <v>0.75</v>
      </c>
    </row>
    <row r="936" spans="1:14" hidden="1" x14ac:dyDescent="0.3">
      <c r="A936" s="2">
        <v>364</v>
      </c>
      <c r="B936" s="2">
        <v>15</v>
      </c>
      <c r="C936" s="3" t="s">
        <v>19</v>
      </c>
      <c r="D936" s="3" t="s">
        <v>96</v>
      </c>
      <c r="E936" s="4">
        <v>13</v>
      </c>
      <c r="F936" s="4">
        <v>22</v>
      </c>
      <c r="G936" s="2">
        <v>1</v>
      </c>
      <c r="H936" s="2">
        <v>20</v>
      </c>
      <c r="I936" s="3" t="s">
        <v>6</v>
      </c>
      <c r="J936" s="8">
        <f>Tabla_cocina[[#This Row],[Precio Unitario]]*Tabla_cocina[[#This Row],[Cantidad Ordenada]]</f>
        <v>22</v>
      </c>
      <c r="K936" s="8">
        <f>Tabla_cocina[[#This Row],[Total del Pedido]]</f>
        <v>22</v>
      </c>
      <c r="L936" s="8">
        <f>Tabla_cocina[[#This Row],[Ganancia Bruta]]-Tabla_cocina[[#This Row],[Costo]]</f>
        <v>9</v>
      </c>
      <c r="M936" s="8">
        <f>Tabla_cocina[[#This Row],[Costo Unitario]]*Tabla_cocina[[#This Row],[Cantidad Ordenada]]</f>
        <v>13</v>
      </c>
      <c r="N936" s="13">
        <f>(Tabla_cocina[[#This Row],[Ganancia Neta]]/Tabla_cocina[[#This Row],[Costo]])</f>
        <v>0.69230769230769229</v>
      </c>
    </row>
    <row r="937" spans="1:14" hidden="1" x14ac:dyDescent="0.3">
      <c r="A937" s="2">
        <v>364</v>
      </c>
      <c r="B937" s="2">
        <v>15</v>
      </c>
      <c r="C937" s="3" t="s">
        <v>26</v>
      </c>
      <c r="D937" s="3" t="s">
        <v>103</v>
      </c>
      <c r="E937" s="4">
        <v>15</v>
      </c>
      <c r="F937" s="4">
        <v>25</v>
      </c>
      <c r="G937" s="2">
        <v>2</v>
      </c>
      <c r="H937" s="2">
        <v>14</v>
      </c>
      <c r="I937" s="3" t="s">
        <v>6</v>
      </c>
      <c r="J937" s="8">
        <f>Tabla_cocina[[#This Row],[Precio Unitario]]*Tabla_cocina[[#This Row],[Cantidad Ordenada]]</f>
        <v>50</v>
      </c>
      <c r="K937" s="8">
        <f>Tabla_cocina[[#This Row],[Total del Pedido]]</f>
        <v>50</v>
      </c>
      <c r="L937" s="8">
        <f>Tabla_cocina[[#This Row],[Ganancia Bruta]]-Tabla_cocina[[#This Row],[Costo]]</f>
        <v>20</v>
      </c>
      <c r="M937" s="8">
        <f>Tabla_cocina[[#This Row],[Costo Unitario]]*Tabla_cocina[[#This Row],[Cantidad Ordenada]]</f>
        <v>30</v>
      </c>
      <c r="N937" s="13">
        <f>(Tabla_cocina[[#This Row],[Ganancia Neta]]/Tabla_cocina[[#This Row],[Costo]])</f>
        <v>0.66666666666666663</v>
      </c>
    </row>
    <row r="938" spans="1:14" hidden="1" x14ac:dyDescent="0.3">
      <c r="A938" s="2">
        <v>364</v>
      </c>
      <c r="B938" s="2">
        <v>15</v>
      </c>
      <c r="C938" s="3" t="s">
        <v>13</v>
      </c>
      <c r="D938" s="3" t="s">
        <v>90</v>
      </c>
      <c r="E938" s="4">
        <v>17</v>
      </c>
      <c r="F938" s="4">
        <v>29</v>
      </c>
      <c r="G938" s="2">
        <v>1</v>
      </c>
      <c r="H938" s="2">
        <v>26</v>
      </c>
      <c r="I938" s="3" t="s">
        <v>6</v>
      </c>
      <c r="J938" s="8">
        <f>Tabla_cocina[[#This Row],[Precio Unitario]]*Tabla_cocina[[#This Row],[Cantidad Ordenada]]</f>
        <v>29</v>
      </c>
      <c r="K938" s="8">
        <f>Tabla_cocina[[#This Row],[Total del Pedido]]</f>
        <v>29</v>
      </c>
      <c r="L938" s="8">
        <f>Tabla_cocina[[#This Row],[Ganancia Bruta]]-Tabla_cocina[[#This Row],[Costo]]</f>
        <v>12</v>
      </c>
      <c r="M938" s="8">
        <f>Tabla_cocina[[#This Row],[Costo Unitario]]*Tabla_cocina[[#This Row],[Cantidad Ordenada]]</f>
        <v>17</v>
      </c>
      <c r="N938" s="13">
        <f>(Tabla_cocina[[#This Row],[Ganancia Neta]]/Tabla_cocina[[#This Row],[Costo]])</f>
        <v>0.70588235294117652</v>
      </c>
    </row>
    <row r="939" spans="1:14" hidden="1" x14ac:dyDescent="0.3">
      <c r="A939" s="2">
        <v>365</v>
      </c>
      <c r="B939" s="2">
        <v>4</v>
      </c>
      <c r="C939" s="3" t="s">
        <v>12</v>
      </c>
      <c r="D939" s="3" t="s">
        <v>89</v>
      </c>
      <c r="E939" s="4">
        <v>22</v>
      </c>
      <c r="F939" s="4">
        <v>36</v>
      </c>
      <c r="G939" s="2">
        <v>3</v>
      </c>
      <c r="H939" s="2">
        <v>25</v>
      </c>
      <c r="I939" s="3" t="s">
        <v>8</v>
      </c>
      <c r="J939" s="8">
        <f>Tabla_cocina[[#This Row],[Precio Unitario]]*Tabla_cocina[[#This Row],[Cantidad Ordenada]]</f>
        <v>108</v>
      </c>
      <c r="K939" s="8">
        <f>Tabla_cocina[[#This Row],[Total del Pedido]]</f>
        <v>108</v>
      </c>
      <c r="L939" s="8">
        <f>Tabla_cocina[[#This Row],[Ganancia Bruta]]-Tabla_cocina[[#This Row],[Costo]]</f>
        <v>42</v>
      </c>
      <c r="M939" s="8">
        <f>Tabla_cocina[[#This Row],[Costo Unitario]]*Tabla_cocina[[#This Row],[Cantidad Ordenada]]</f>
        <v>66</v>
      </c>
      <c r="N939" s="13">
        <f>(Tabla_cocina[[#This Row],[Ganancia Neta]]/Tabla_cocina[[#This Row],[Costo]])</f>
        <v>0.63636363636363635</v>
      </c>
    </row>
    <row r="940" spans="1:14" hidden="1" x14ac:dyDescent="0.3">
      <c r="A940" s="2">
        <v>366</v>
      </c>
      <c r="B940" s="2">
        <v>17</v>
      </c>
      <c r="C940" s="3" t="s">
        <v>10</v>
      </c>
      <c r="D940" s="3" t="s">
        <v>87</v>
      </c>
      <c r="E940" s="4">
        <v>16</v>
      </c>
      <c r="F940" s="4">
        <v>27</v>
      </c>
      <c r="G940" s="2">
        <v>2</v>
      </c>
      <c r="H940" s="2">
        <v>30</v>
      </c>
      <c r="I940" s="3" t="s">
        <v>6</v>
      </c>
      <c r="J940" s="8">
        <f>Tabla_cocina[[#This Row],[Precio Unitario]]*Tabla_cocina[[#This Row],[Cantidad Ordenada]]</f>
        <v>54</v>
      </c>
      <c r="K940" s="8">
        <f>Tabla_cocina[[#This Row],[Total del Pedido]]</f>
        <v>54</v>
      </c>
      <c r="L940" s="8">
        <f>Tabla_cocina[[#This Row],[Ganancia Bruta]]-Tabla_cocina[[#This Row],[Costo]]</f>
        <v>22</v>
      </c>
      <c r="M940" s="8">
        <f>Tabla_cocina[[#This Row],[Costo Unitario]]*Tabla_cocina[[#This Row],[Cantidad Ordenada]]</f>
        <v>32</v>
      </c>
      <c r="N940" s="13">
        <f>(Tabla_cocina[[#This Row],[Ganancia Neta]]/Tabla_cocina[[#This Row],[Costo]])</f>
        <v>0.6875</v>
      </c>
    </row>
    <row r="941" spans="1:14" hidden="1" x14ac:dyDescent="0.3">
      <c r="A941" s="2">
        <v>366</v>
      </c>
      <c r="B941" s="2">
        <v>17</v>
      </c>
      <c r="C941" s="3" t="s">
        <v>17</v>
      </c>
      <c r="D941" s="3" t="s">
        <v>94</v>
      </c>
      <c r="E941" s="4">
        <v>21</v>
      </c>
      <c r="F941" s="4">
        <v>35</v>
      </c>
      <c r="G941" s="2">
        <v>3</v>
      </c>
      <c r="H941" s="2">
        <v>51</v>
      </c>
      <c r="I941" s="3" t="s">
        <v>8</v>
      </c>
      <c r="J941" s="8">
        <f>Tabla_cocina[[#This Row],[Precio Unitario]]*Tabla_cocina[[#This Row],[Cantidad Ordenada]]</f>
        <v>105</v>
      </c>
      <c r="K941" s="8">
        <f>Tabla_cocina[[#This Row],[Total del Pedido]]</f>
        <v>105</v>
      </c>
      <c r="L941" s="8">
        <f>Tabla_cocina[[#This Row],[Ganancia Bruta]]-Tabla_cocina[[#This Row],[Costo]]</f>
        <v>42</v>
      </c>
      <c r="M941" s="8">
        <f>Tabla_cocina[[#This Row],[Costo Unitario]]*Tabla_cocina[[#This Row],[Cantidad Ordenada]]</f>
        <v>63</v>
      </c>
      <c r="N941" s="13">
        <f>(Tabla_cocina[[#This Row],[Ganancia Neta]]/Tabla_cocina[[#This Row],[Costo]])</f>
        <v>0.66666666666666663</v>
      </c>
    </row>
    <row r="942" spans="1:14" hidden="1" x14ac:dyDescent="0.3">
      <c r="A942" s="2">
        <v>366</v>
      </c>
      <c r="B942" s="2">
        <v>17</v>
      </c>
      <c r="C942" s="3" t="s">
        <v>11</v>
      </c>
      <c r="D942" s="3" t="s">
        <v>88</v>
      </c>
      <c r="E942" s="4">
        <v>25</v>
      </c>
      <c r="F942" s="4">
        <v>40</v>
      </c>
      <c r="G942" s="2">
        <v>2</v>
      </c>
      <c r="H942" s="2">
        <v>9</v>
      </c>
      <c r="I942" s="3" t="s">
        <v>6</v>
      </c>
      <c r="J942" s="8">
        <f>Tabla_cocina[[#This Row],[Precio Unitario]]*Tabla_cocina[[#This Row],[Cantidad Ordenada]]</f>
        <v>80</v>
      </c>
      <c r="K942" s="8">
        <f>Tabla_cocina[[#This Row],[Total del Pedido]]</f>
        <v>80</v>
      </c>
      <c r="L942" s="8">
        <f>Tabla_cocina[[#This Row],[Ganancia Bruta]]-Tabla_cocina[[#This Row],[Costo]]</f>
        <v>30</v>
      </c>
      <c r="M942" s="8">
        <f>Tabla_cocina[[#This Row],[Costo Unitario]]*Tabla_cocina[[#This Row],[Cantidad Ordenada]]</f>
        <v>50</v>
      </c>
      <c r="N942" s="13">
        <f>(Tabla_cocina[[#This Row],[Ganancia Neta]]/Tabla_cocina[[#This Row],[Costo]])</f>
        <v>0.6</v>
      </c>
    </row>
    <row r="943" spans="1:14" hidden="1" x14ac:dyDescent="0.3">
      <c r="A943" s="2">
        <v>367</v>
      </c>
      <c r="B943" s="2">
        <v>12</v>
      </c>
      <c r="C943" s="3" t="s">
        <v>25</v>
      </c>
      <c r="D943" s="3" t="s">
        <v>102</v>
      </c>
      <c r="E943" s="4">
        <v>15</v>
      </c>
      <c r="F943" s="4">
        <v>26</v>
      </c>
      <c r="G943" s="2">
        <v>2</v>
      </c>
      <c r="H943" s="2">
        <v>34</v>
      </c>
      <c r="I943" s="3" t="s">
        <v>8</v>
      </c>
      <c r="J943" s="8">
        <f>Tabla_cocina[[#This Row],[Precio Unitario]]*Tabla_cocina[[#This Row],[Cantidad Ordenada]]</f>
        <v>52</v>
      </c>
      <c r="K943" s="8">
        <f>Tabla_cocina[[#This Row],[Total del Pedido]]</f>
        <v>52</v>
      </c>
      <c r="L943" s="8">
        <f>Tabla_cocina[[#This Row],[Ganancia Bruta]]-Tabla_cocina[[#This Row],[Costo]]</f>
        <v>22</v>
      </c>
      <c r="M943" s="8">
        <f>Tabla_cocina[[#This Row],[Costo Unitario]]*Tabla_cocina[[#This Row],[Cantidad Ordenada]]</f>
        <v>30</v>
      </c>
      <c r="N943" s="13">
        <f>(Tabla_cocina[[#This Row],[Ganancia Neta]]/Tabla_cocina[[#This Row],[Costo]])</f>
        <v>0.73333333333333328</v>
      </c>
    </row>
    <row r="944" spans="1:14" hidden="1" x14ac:dyDescent="0.3">
      <c r="A944" s="2">
        <v>367</v>
      </c>
      <c r="B944" s="2">
        <v>12</v>
      </c>
      <c r="C944" s="3" t="s">
        <v>13</v>
      </c>
      <c r="D944" s="3" t="s">
        <v>90</v>
      </c>
      <c r="E944" s="4">
        <v>17</v>
      </c>
      <c r="F944" s="4">
        <v>29</v>
      </c>
      <c r="G944" s="2">
        <v>1</v>
      </c>
      <c r="H944" s="2">
        <v>26</v>
      </c>
      <c r="I944" s="3" t="s">
        <v>8</v>
      </c>
      <c r="J944" s="8">
        <f>Tabla_cocina[[#This Row],[Precio Unitario]]*Tabla_cocina[[#This Row],[Cantidad Ordenada]]</f>
        <v>29</v>
      </c>
      <c r="K944" s="8">
        <f>Tabla_cocina[[#This Row],[Total del Pedido]]</f>
        <v>29</v>
      </c>
      <c r="L944" s="8">
        <f>Tabla_cocina[[#This Row],[Ganancia Bruta]]-Tabla_cocina[[#This Row],[Costo]]</f>
        <v>12</v>
      </c>
      <c r="M944" s="8">
        <f>Tabla_cocina[[#This Row],[Costo Unitario]]*Tabla_cocina[[#This Row],[Cantidad Ordenada]]</f>
        <v>17</v>
      </c>
      <c r="N944" s="13">
        <f>(Tabla_cocina[[#This Row],[Ganancia Neta]]/Tabla_cocina[[#This Row],[Costo]])</f>
        <v>0.70588235294117652</v>
      </c>
    </row>
    <row r="945" spans="1:14" hidden="1" x14ac:dyDescent="0.3">
      <c r="A945" s="2">
        <v>367</v>
      </c>
      <c r="B945" s="2">
        <v>12</v>
      </c>
      <c r="C945" s="3" t="s">
        <v>21</v>
      </c>
      <c r="D945" s="3" t="s">
        <v>98</v>
      </c>
      <c r="E945" s="4">
        <v>12</v>
      </c>
      <c r="F945" s="4">
        <v>20</v>
      </c>
      <c r="G945" s="2">
        <v>1</v>
      </c>
      <c r="H945" s="2">
        <v>13</v>
      </c>
      <c r="I945" s="3" t="s">
        <v>8</v>
      </c>
      <c r="J945" s="8">
        <f>Tabla_cocina[[#This Row],[Precio Unitario]]*Tabla_cocina[[#This Row],[Cantidad Ordenada]]</f>
        <v>20</v>
      </c>
      <c r="K945" s="8">
        <f>Tabla_cocina[[#This Row],[Total del Pedido]]</f>
        <v>20</v>
      </c>
      <c r="L945" s="8">
        <f>Tabla_cocina[[#This Row],[Ganancia Bruta]]-Tabla_cocina[[#This Row],[Costo]]</f>
        <v>8</v>
      </c>
      <c r="M945" s="8">
        <f>Tabla_cocina[[#This Row],[Costo Unitario]]*Tabla_cocina[[#This Row],[Cantidad Ordenada]]</f>
        <v>12</v>
      </c>
      <c r="N945" s="13">
        <f>(Tabla_cocina[[#This Row],[Ganancia Neta]]/Tabla_cocina[[#This Row],[Costo]])</f>
        <v>0.66666666666666663</v>
      </c>
    </row>
    <row r="946" spans="1:14" hidden="1" x14ac:dyDescent="0.3">
      <c r="A946" s="2">
        <v>368</v>
      </c>
      <c r="B946" s="2">
        <v>13</v>
      </c>
      <c r="C946" s="3" t="s">
        <v>14</v>
      </c>
      <c r="D946" s="3" t="s">
        <v>91</v>
      </c>
      <c r="E946" s="4">
        <v>20</v>
      </c>
      <c r="F946" s="4">
        <v>33</v>
      </c>
      <c r="G946" s="2">
        <v>3</v>
      </c>
      <c r="H946" s="2">
        <v>45</v>
      </c>
      <c r="I946" s="3" t="s">
        <v>6</v>
      </c>
      <c r="J946" s="8">
        <f>Tabla_cocina[[#This Row],[Precio Unitario]]*Tabla_cocina[[#This Row],[Cantidad Ordenada]]</f>
        <v>99</v>
      </c>
      <c r="K946" s="8">
        <f>Tabla_cocina[[#This Row],[Total del Pedido]]</f>
        <v>99</v>
      </c>
      <c r="L946" s="8">
        <f>Tabla_cocina[[#This Row],[Ganancia Bruta]]-Tabla_cocina[[#This Row],[Costo]]</f>
        <v>39</v>
      </c>
      <c r="M946" s="8">
        <f>Tabla_cocina[[#This Row],[Costo Unitario]]*Tabla_cocina[[#This Row],[Cantidad Ordenada]]</f>
        <v>60</v>
      </c>
      <c r="N946" s="13">
        <f>(Tabla_cocina[[#This Row],[Ganancia Neta]]/Tabla_cocina[[#This Row],[Costo]])</f>
        <v>0.65</v>
      </c>
    </row>
    <row r="947" spans="1:14" hidden="1" x14ac:dyDescent="0.3">
      <c r="A947" s="2">
        <v>368</v>
      </c>
      <c r="B947" s="2">
        <v>13</v>
      </c>
      <c r="C947" s="3" t="s">
        <v>5</v>
      </c>
      <c r="D947" s="3" t="s">
        <v>84</v>
      </c>
      <c r="E947" s="4">
        <v>14</v>
      </c>
      <c r="F947" s="4">
        <v>24</v>
      </c>
      <c r="G947" s="2">
        <v>1</v>
      </c>
      <c r="H947" s="2">
        <v>40</v>
      </c>
      <c r="I947" s="3" t="s">
        <v>8</v>
      </c>
      <c r="J947" s="8">
        <f>Tabla_cocina[[#This Row],[Precio Unitario]]*Tabla_cocina[[#This Row],[Cantidad Ordenada]]</f>
        <v>24</v>
      </c>
      <c r="K947" s="8">
        <f>Tabla_cocina[[#This Row],[Total del Pedido]]</f>
        <v>24</v>
      </c>
      <c r="L947" s="8">
        <f>Tabla_cocina[[#This Row],[Ganancia Bruta]]-Tabla_cocina[[#This Row],[Costo]]</f>
        <v>10</v>
      </c>
      <c r="M947" s="8">
        <f>Tabla_cocina[[#This Row],[Costo Unitario]]*Tabla_cocina[[#This Row],[Cantidad Ordenada]]</f>
        <v>14</v>
      </c>
      <c r="N947" s="13">
        <f>(Tabla_cocina[[#This Row],[Ganancia Neta]]/Tabla_cocina[[#This Row],[Costo]])</f>
        <v>0.7142857142857143</v>
      </c>
    </row>
    <row r="948" spans="1:14" hidden="1" x14ac:dyDescent="0.3">
      <c r="A948" s="2">
        <v>369</v>
      </c>
      <c r="B948" s="2">
        <v>20</v>
      </c>
      <c r="C948" s="3" t="s">
        <v>9</v>
      </c>
      <c r="D948" s="3" t="s">
        <v>86</v>
      </c>
      <c r="E948" s="4">
        <v>19</v>
      </c>
      <c r="F948" s="4">
        <v>31</v>
      </c>
      <c r="G948" s="2">
        <v>2</v>
      </c>
      <c r="H948" s="2">
        <v>7</v>
      </c>
      <c r="I948" s="3" t="s">
        <v>8</v>
      </c>
      <c r="J948" s="8">
        <f>Tabla_cocina[[#This Row],[Precio Unitario]]*Tabla_cocina[[#This Row],[Cantidad Ordenada]]</f>
        <v>62</v>
      </c>
      <c r="K948" s="8">
        <f>Tabla_cocina[[#This Row],[Total del Pedido]]</f>
        <v>62</v>
      </c>
      <c r="L948" s="8">
        <f>Tabla_cocina[[#This Row],[Ganancia Bruta]]-Tabla_cocina[[#This Row],[Costo]]</f>
        <v>24</v>
      </c>
      <c r="M948" s="8">
        <f>Tabla_cocina[[#This Row],[Costo Unitario]]*Tabla_cocina[[#This Row],[Cantidad Ordenada]]</f>
        <v>38</v>
      </c>
      <c r="N948" s="13">
        <f>(Tabla_cocina[[#This Row],[Ganancia Neta]]/Tabla_cocina[[#This Row],[Costo]])</f>
        <v>0.63157894736842102</v>
      </c>
    </row>
    <row r="949" spans="1:14" hidden="1" x14ac:dyDescent="0.3">
      <c r="A949" s="2">
        <v>369</v>
      </c>
      <c r="B949" s="2">
        <v>20</v>
      </c>
      <c r="C949" s="3" t="s">
        <v>22</v>
      </c>
      <c r="D949" s="3" t="s">
        <v>99</v>
      </c>
      <c r="E949" s="4">
        <v>14</v>
      </c>
      <c r="F949" s="4">
        <v>23</v>
      </c>
      <c r="G949" s="2">
        <v>2</v>
      </c>
      <c r="H949" s="2">
        <v>7</v>
      </c>
      <c r="I949" s="3" t="s">
        <v>8</v>
      </c>
      <c r="J949" s="8">
        <f>Tabla_cocina[[#This Row],[Precio Unitario]]*Tabla_cocina[[#This Row],[Cantidad Ordenada]]</f>
        <v>46</v>
      </c>
      <c r="K949" s="8">
        <f>Tabla_cocina[[#This Row],[Total del Pedido]]</f>
        <v>46</v>
      </c>
      <c r="L949" s="8">
        <f>Tabla_cocina[[#This Row],[Ganancia Bruta]]-Tabla_cocina[[#This Row],[Costo]]</f>
        <v>18</v>
      </c>
      <c r="M949" s="8">
        <f>Tabla_cocina[[#This Row],[Costo Unitario]]*Tabla_cocina[[#This Row],[Cantidad Ordenada]]</f>
        <v>28</v>
      </c>
      <c r="N949" s="13">
        <f>(Tabla_cocina[[#This Row],[Ganancia Neta]]/Tabla_cocina[[#This Row],[Costo]])</f>
        <v>0.6428571428571429</v>
      </c>
    </row>
    <row r="950" spans="1:14" hidden="1" x14ac:dyDescent="0.3">
      <c r="A950" s="2">
        <v>369</v>
      </c>
      <c r="B950" s="2">
        <v>20</v>
      </c>
      <c r="C950" s="3" t="s">
        <v>15</v>
      </c>
      <c r="D950" s="3" t="s">
        <v>92</v>
      </c>
      <c r="E950" s="4">
        <v>16</v>
      </c>
      <c r="F950" s="4">
        <v>28</v>
      </c>
      <c r="G950" s="2">
        <v>2</v>
      </c>
      <c r="H950" s="2">
        <v>8</v>
      </c>
      <c r="I950" s="3" t="s">
        <v>8</v>
      </c>
      <c r="J950" s="8">
        <f>Tabla_cocina[[#This Row],[Precio Unitario]]*Tabla_cocina[[#This Row],[Cantidad Ordenada]]</f>
        <v>56</v>
      </c>
      <c r="K950" s="8">
        <f>Tabla_cocina[[#This Row],[Total del Pedido]]</f>
        <v>56</v>
      </c>
      <c r="L950" s="8">
        <f>Tabla_cocina[[#This Row],[Ganancia Bruta]]-Tabla_cocina[[#This Row],[Costo]]</f>
        <v>24</v>
      </c>
      <c r="M950" s="8">
        <f>Tabla_cocina[[#This Row],[Costo Unitario]]*Tabla_cocina[[#This Row],[Cantidad Ordenada]]</f>
        <v>32</v>
      </c>
      <c r="N950" s="13">
        <f>(Tabla_cocina[[#This Row],[Ganancia Neta]]/Tabla_cocina[[#This Row],[Costo]])</f>
        <v>0.75</v>
      </c>
    </row>
    <row r="951" spans="1:14" hidden="1" x14ac:dyDescent="0.3">
      <c r="A951" s="2">
        <v>369</v>
      </c>
      <c r="B951" s="2">
        <v>20</v>
      </c>
      <c r="C951" s="3" t="s">
        <v>25</v>
      </c>
      <c r="D951" s="3" t="s">
        <v>102</v>
      </c>
      <c r="E951" s="4">
        <v>15</v>
      </c>
      <c r="F951" s="4">
        <v>26</v>
      </c>
      <c r="G951" s="2">
        <v>3</v>
      </c>
      <c r="H951" s="2">
        <v>20</v>
      </c>
      <c r="I951" s="3" t="s">
        <v>8</v>
      </c>
      <c r="J951" s="8">
        <f>Tabla_cocina[[#This Row],[Precio Unitario]]*Tabla_cocina[[#This Row],[Cantidad Ordenada]]</f>
        <v>78</v>
      </c>
      <c r="K951" s="8">
        <f>Tabla_cocina[[#This Row],[Total del Pedido]]</f>
        <v>78</v>
      </c>
      <c r="L951" s="8">
        <f>Tabla_cocina[[#This Row],[Ganancia Bruta]]-Tabla_cocina[[#This Row],[Costo]]</f>
        <v>33</v>
      </c>
      <c r="M951" s="8">
        <f>Tabla_cocina[[#This Row],[Costo Unitario]]*Tabla_cocina[[#This Row],[Cantidad Ordenada]]</f>
        <v>45</v>
      </c>
      <c r="N951" s="13">
        <f>(Tabla_cocina[[#This Row],[Ganancia Neta]]/Tabla_cocina[[#This Row],[Costo]])</f>
        <v>0.73333333333333328</v>
      </c>
    </row>
    <row r="952" spans="1:14" hidden="1" x14ac:dyDescent="0.3">
      <c r="A952" s="2">
        <v>370</v>
      </c>
      <c r="B952" s="2">
        <v>13</v>
      </c>
      <c r="C952" s="3" t="s">
        <v>12</v>
      </c>
      <c r="D952" s="3" t="s">
        <v>89</v>
      </c>
      <c r="E952" s="4">
        <v>22</v>
      </c>
      <c r="F952" s="4">
        <v>36</v>
      </c>
      <c r="G952" s="2">
        <v>2</v>
      </c>
      <c r="H952" s="2">
        <v>33</v>
      </c>
      <c r="I952" s="3" t="s">
        <v>8</v>
      </c>
      <c r="J952" s="8">
        <f>Tabla_cocina[[#This Row],[Precio Unitario]]*Tabla_cocina[[#This Row],[Cantidad Ordenada]]</f>
        <v>72</v>
      </c>
      <c r="K952" s="8">
        <f>Tabla_cocina[[#This Row],[Total del Pedido]]</f>
        <v>72</v>
      </c>
      <c r="L952" s="8">
        <f>Tabla_cocina[[#This Row],[Ganancia Bruta]]-Tabla_cocina[[#This Row],[Costo]]</f>
        <v>28</v>
      </c>
      <c r="M952" s="8">
        <f>Tabla_cocina[[#This Row],[Costo Unitario]]*Tabla_cocina[[#This Row],[Cantidad Ordenada]]</f>
        <v>44</v>
      </c>
      <c r="N952" s="13">
        <f>(Tabla_cocina[[#This Row],[Ganancia Neta]]/Tabla_cocina[[#This Row],[Costo]])</f>
        <v>0.63636363636363635</v>
      </c>
    </row>
    <row r="953" spans="1:14" hidden="1" x14ac:dyDescent="0.3">
      <c r="A953" s="2">
        <v>371</v>
      </c>
      <c r="B953" s="2">
        <v>4</v>
      </c>
      <c r="C953" s="3" t="s">
        <v>9</v>
      </c>
      <c r="D953" s="3" t="s">
        <v>86</v>
      </c>
      <c r="E953" s="4">
        <v>19</v>
      </c>
      <c r="F953" s="4">
        <v>31</v>
      </c>
      <c r="G953" s="2">
        <v>2</v>
      </c>
      <c r="H953" s="2">
        <v>11</v>
      </c>
      <c r="I953" s="3" t="s">
        <v>8</v>
      </c>
      <c r="J953" s="8">
        <f>Tabla_cocina[[#This Row],[Precio Unitario]]*Tabla_cocina[[#This Row],[Cantidad Ordenada]]</f>
        <v>62</v>
      </c>
      <c r="K953" s="8">
        <f>Tabla_cocina[[#This Row],[Total del Pedido]]</f>
        <v>62</v>
      </c>
      <c r="L953" s="8">
        <f>Tabla_cocina[[#This Row],[Ganancia Bruta]]-Tabla_cocina[[#This Row],[Costo]]</f>
        <v>24</v>
      </c>
      <c r="M953" s="8">
        <f>Tabla_cocina[[#This Row],[Costo Unitario]]*Tabla_cocina[[#This Row],[Cantidad Ordenada]]</f>
        <v>38</v>
      </c>
      <c r="N953" s="13">
        <f>(Tabla_cocina[[#This Row],[Ganancia Neta]]/Tabla_cocina[[#This Row],[Costo]])</f>
        <v>0.63157894736842102</v>
      </c>
    </row>
    <row r="954" spans="1:14" hidden="1" x14ac:dyDescent="0.3">
      <c r="A954" s="2">
        <v>371</v>
      </c>
      <c r="B954" s="2">
        <v>4</v>
      </c>
      <c r="C954" s="3" t="s">
        <v>12</v>
      </c>
      <c r="D954" s="3" t="s">
        <v>89</v>
      </c>
      <c r="E954" s="4">
        <v>22</v>
      </c>
      <c r="F954" s="4">
        <v>36</v>
      </c>
      <c r="G954" s="2">
        <v>1</v>
      </c>
      <c r="H954" s="2">
        <v>13</v>
      </c>
      <c r="I954" s="3" t="s">
        <v>6</v>
      </c>
      <c r="J954" s="8">
        <f>Tabla_cocina[[#This Row],[Precio Unitario]]*Tabla_cocina[[#This Row],[Cantidad Ordenada]]</f>
        <v>36</v>
      </c>
      <c r="K954" s="8">
        <f>Tabla_cocina[[#This Row],[Total del Pedido]]</f>
        <v>36</v>
      </c>
      <c r="L954" s="8">
        <f>Tabla_cocina[[#This Row],[Ganancia Bruta]]-Tabla_cocina[[#This Row],[Costo]]</f>
        <v>14</v>
      </c>
      <c r="M954" s="8">
        <f>Tabla_cocina[[#This Row],[Costo Unitario]]*Tabla_cocina[[#This Row],[Cantidad Ordenada]]</f>
        <v>22</v>
      </c>
      <c r="N954" s="13">
        <f>(Tabla_cocina[[#This Row],[Ganancia Neta]]/Tabla_cocina[[#This Row],[Costo]])</f>
        <v>0.63636363636363635</v>
      </c>
    </row>
    <row r="955" spans="1:14" hidden="1" x14ac:dyDescent="0.3">
      <c r="A955" s="2">
        <v>371</v>
      </c>
      <c r="B955" s="2">
        <v>4</v>
      </c>
      <c r="C955" s="3" t="s">
        <v>15</v>
      </c>
      <c r="D955" s="3" t="s">
        <v>92</v>
      </c>
      <c r="E955" s="4">
        <v>16</v>
      </c>
      <c r="F955" s="4">
        <v>28</v>
      </c>
      <c r="G955" s="2">
        <v>2</v>
      </c>
      <c r="H955" s="2">
        <v>11</v>
      </c>
      <c r="I955" s="3" t="s">
        <v>6</v>
      </c>
      <c r="J955" s="8">
        <f>Tabla_cocina[[#This Row],[Precio Unitario]]*Tabla_cocina[[#This Row],[Cantidad Ordenada]]</f>
        <v>56</v>
      </c>
      <c r="K955" s="8">
        <f>Tabla_cocina[[#This Row],[Total del Pedido]]</f>
        <v>56</v>
      </c>
      <c r="L955" s="8">
        <f>Tabla_cocina[[#This Row],[Ganancia Bruta]]-Tabla_cocina[[#This Row],[Costo]]</f>
        <v>24</v>
      </c>
      <c r="M955" s="8">
        <f>Tabla_cocina[[#This Row],[Costo Unitario]]*Tabla_cocina[[#This Row],[Cantidad Ordenada]]</f>
        <v>32</v>
      </c>
      <c r="N955" s="13">
        <f>(Tabla_cocina[[#This Row],[Ganancia Neta]]/Tabla_cocina[[#This Row],[Costo]])</f>
        <v>0.75</v>
      </c>
    </row>
    <row r="956" spans="1:14" hidden="1" x14ac:dyDescent="0.3">
      <c r="A956" s="2">
        <v>371</v>
      </c>
      <c r="B956" s="2">
        <v>4</v>
      </c>
      <c r="C956" s="3" t="s">
        <v>22</v>
      </c>
      <c r="D956" s="3" t="s">
        <v>99</v>
      </c>
      <c r="E956" s="4">
        <v>14</v>
      </c>
      <c r="F956" s="4">
        <v>23</v>
      </c>
      <c r="G956" s="2">
        <v>2</v>
      </c>
      <c r="H956" s="2">
        <v>14</v>
      </c>
      <c r="I956" s="3" t="s">
        <v>8</v>
      </c>
      <c r="J956" s="8">
        <f>Tabla_cocina[[#This Row],[Precio Unitario]]*Tabla_cocina[[#This Row],[Cantidad Ordenada]]</f>
        <v>46</v>
      </c>
      <c r="K956" s="8">
        <f>Tabla_cocina[[#This Row],[Total del Pedido]]</f>
        <v>46</v>
      </c>
      <c r="L956" s="8">
        <f>Tabla_cocina[[#This Row],[Ganancia Bruta]]-Tabla_cocina[[#This Row],[Costo]]</f>
        <v>18</v>
      </c>
      <c r="M956" s="8">
        <f>Tabla_cocina[[#This Row],[Costo Unitario]]*Tabla_cocina[[#This Row],[Cantidad Ordenada]]</f>
        <v>28</v>
      </c>
      <c r="N956" s="13">
        <f>(Tabla_cocina[[#This Row],[Ganancia Neta]]/Tabla_cocina[[#This Row],[Costo]])</f>
        <v>0.6428571428571429</v>
      </c>
    </row>
    <row r="957" spans="1:14" hidden="1" x14ac:dyDescent="0.3">
      <c r="A957" s="2">
        <v>372</v>
      </c>
      <c r="B957" s="2">
        <v>14</v>
      </c>
      <c r="C957" s="3" t="s">
        <v>24</v>
      </c>
      <c r="D957" s="3" t="s">
        <v>101</v>
      </c>
      <c r="E957" s="4">
        <v>10</v>
      </c>
      <c r="F957" s="4">
        <v>18</v>
      </c>
      <c r="G957" s="2">
        <v>2</v>
      </c>
      <c r="H957" s="2">
        <v>22</v>
      </c>
      <c r="I957" s="3" t="s">
        <v>6</v>
      </c>
      <c r="J957" s="8">
        <f>Tabla_cocina[[#This Row],[Precio Unitario]]*Tabla_cocina[[#This Row],[Cantidad Ordenada]]</f>
        <v>36</v>
      </c>
      <c r="K957" s="8">
        <f>Tabla_cocina[[#This Row],[Total del Pedido]]</f>
        <v>36</v>
      </c>
      <c r="L957" s="8">
        <f>Tabla_cocina[[#This Row],[Ganancia Bruta]]-Tabla_cocina[[#This Row],[Costo]]</f>
        <v>16</v>
      </c>
      <c r="M957" s="8">
        <f>Tabla_cocina[[#This Row],[Costo Unitario]]*Tabla_cocina[[#This Row],[Cantidad Ordenada]]</f>
        <v>20</v>
      </c>
      <c r="N957" s="13">
        <f>(Tabla_cocina[[#This Row],[Ganancia Neta]]/Tabla_cocina[[#This Row],[Costo]])</f>
        <v>0.8</v>
      </c>
    </row>
    <row r="958" spans="1:14" hidden="1" x14ac:dyDescent="0.3">
      <c r="A958" s="2">
        <v>373</v>
      </c>
      <c r="B958" s="2">
        <v>19</v>
      </c>
      <c r="C958" s="3" t="s">
        <v>23</v>
      </c>
      <c r="D958" s="3" t="s">
        <v>100</v>
      </c>
      <c r="E958" s="4">
        <v>13</v>
      </c>
      <c r="F958" s="4">
        <v>21</v>
      </c>
      <c r="G958" s="2">
        <v>1</v>
      </c>
      <c r="H958" s="2">
        <v>41</v>
      </c>
      <c r="I958" s="3" t="s">
        <v>8</v>
      </c>
      <c r="J958" s="8">
        <f>Tabla_cocina[[#This Row],[Precio Unitario]]*Tabla_cocina[[#This Row],[Cantidad Ordenada]]</f>
        <v>21</v>
      </c>
      <c r="K958" s="8">
        <f>Tabla_cocina[[#This Row],[Total del Pedido]]</f>
        <v>21</v>
      </c>
      <c r="L958" s="8">
        <f>Tabla_cocina[[#This Row],[Ganancia Bruta]]-Tabla_cocina[[#This Row],[Costo]]</f>
        <v>8</v>
      </c>
      <c r="M958" s="8">
        <f>Tabla_cocina[[#This Row],[Costo Unitario]]*Tabla_cocina[[#This Row],[Cantidad Ordenada]]</f>
        <v>13</v>
      </c>
      <c r="N958" s="13">
        <f>(Tabla_cocina[[#This Row],[Ganancia Neta]]/Tabla_cocina[[#This Row],[Costo]])</f>
        <v>0.61538461538461542</v>
      </c>
    </row>
    <row r="959" spans="1:14" hidden="1" x14ac:dyDescent="0.3">
      <c r="A959" s="2">
        <v>373</v>
      </c>
      <c r="B959" s="2">
        <v>19</v>
      </c>
      <c r="C959" s="3" t="s">
        <v>17</v>
      </c>
      <c r="D959" s="3" t="s">
        <v>94</v>
      </c>
      <c r="E959" s="4">
        <v>21</v>
      </c>
      <c r="F959" s="4">
        <v>35</v>
      </c>
      <c r="G959" s="2">
        <v>1</v>
      </c>
      <c r="H959" s="2">
        <v>49</v>
      </c>
      <c r="I959" s="3" t="s">
        <v>6</v>
      </c>
      <c r="J959" s="8">
        <f>Tabla_cocina[[#This Row],[Precio Unitario]]*Tabla_cocina[[#This Row],[Cantidad Ordenada]]</f>
        <v>35</v>
      </c>
      <c r="K959" s="8">
        <f>Tabla_cocina[[#This Row],[Total del Pedido]]</f>
        <v>35</v>
      </c>
      <c r="L959" s="8">
        <f>Tabla_cocina[[#This Row],[Ganancia Bruta]]-Tabla_cocina[[#This Row],[Costo]]</f>
        <v>14</v>
      </c>
      <c r="M959" s="8">
        <f>Tabla_cocina[[#This Row],[Costo Unitario]]*Tabla_cocina[[#This Row],[Cantidad Ordenada]]</f>
        <v>21</v>
      </c>
      <c r="N959" s="13">
        <f>(Tabla_cocina[[#This Row],[Ganancia Neta]]/Tabla_cocina[[#This Row],[Costo]])</f>
        <v>0.66666666666666663</v>
      </c>
    </row>
    <row r="960" spans="1:14" hidden="1" x14ac:dyDescent="0.3">
      <c r="A960" s="2">
        <v>373</v>
      </c>
      <c r="B960" s="2">
        <v>19</v>
      </c>
      <c r="C960" s="3" t="s">
        <v>19</v>
      </c>
      <c r="D960" s="3" t="s">
        <v>96</v>
      </c>
      <c r="E960" s="4">
        <v>13</v>
      </c>
      <c r="F960" s="4">
        <v>22</v>
      </c>
      <c r="G960" s="2">
        <v>2</v>
      </c>
      <c r="H960" s="2">
        <v>17</v>
      </c>
      <c r="I960" s="3" t="s">
        <v>8</v>
      </c>
      <c r="J960" s="8">
        <f>Tabla_cocina[[#This Row],[Precio Unitario]]*Tabla_cocina[[#This Row],[Cantidad Ordenada]]</f>
        <v>44</v>
      </c>
      <c r="K960" s="8">
        <f>Tabla_cocina[[#This Row],[Total del Pedido]]</f>
        <v>44</v>
      </c>
      <c r="L960" s="8">
        <f>Tabla_cocina[[#This Row],[Ganancia Bruta]]-Tabla_cocina[[#This Row],[Costo]]</f>
        <v>18</v>
      </c>
      <c r="M960" s="8">
        <f>Tabla_cocina[[#This Row],[Costo Unitario]]*Tabla_cocina[[#This Row],[Cantidad Ordenada]]</f>
        <v>26</v>
      </c>
      <c r="N960" s="13">
        <f>(Tabla_cocina[[#This Row],[Ganancia Neta]]/Tabla_cocina[[#This Row],[Costo]])</f>
        <v>0.69230769230769229</v>
      </c>
    </row>
    <row r="961" spans="1:14" hidden="1" x14ac:dyDescent="0.3">
      <c r="A961" s="2">
        <v>373</v>
      </c>
      <c r="B961" s="2">
        <v>19</v>
      </c>
      <c r="C961" s="3" t="s">
        <v>21</v>
      </c>
      <c r="D961" s="3" t="s">
        <v>98</v>
      </c>
      <c r="E961" s="4">
        <v>12</v>
      </c>
      <c r="F961" s="4">
        <v>20</v>
      </c>
      <c r="G961" s="2">
        <v>3</v>
      </c>
      <c r="H961" s="2">
        <v>9</v>
      </c>
      <c r="I961" s="3" t="s">
        <v>8</v>
      </c>
      <c r="J961" s="8">
        <f>Tabla_cocina[[#This Row],[Precio Unitario]]*Tabla_cocina[[#This Row],[Cantidad Ordenada]]</f>
        <v>60</v>
      </c>
      <c r="K961" s="8">
        <f>Tabla_cocina[[#This Row],[Total del Pedido]]</f>
        <v>60</v>
      </c>
      <c r="L961" s="8">
        <f>Tabla_cocina[[#This Row],[Ganancia Bruta]]-Tabla_cocina[[#This Row],[Costo]]</f>
        <v>24</v>
      </c>
      <c r="M961" s="8">
        <f>Tabla_cocina[[#This Row],[Costo Unitario]]*Tabla_cocina[[#This Row],[Cantidad Ordenada]]</f>
        <v>36</v>
      </c>
      <c r="N961" s="13">
        <f>(Tabla_cocina[[#This Row],[Ganancia Neta]]/Tabla_cocina[[#This Row],[Costo]])</f>
        <v>0.66666666666666663</v>
      </c>
    </row>
    <row r="962" spans="1:14" hidden="1" x14ac:dyDescent="0.3">
      <c r="A962" s="2">
        <v>374</v>
      </c>
      <c r="B962" s="2">
        <v>18</v>
      </c>
      <c r="C962" s="3" t="s">
        <v>17</v>
      </c>
      <c r="D962" s="3" t="s">
        <v>94</v>
      </c>
      <c r="E962" s="4">
        <v>21</v>
      </c>
      <c r="F962" s="4">
        <v>35</v>
      </c>
      <c r="G962" s="2">
        <v>1</v>
      </c>
      <c r="H962" s="2">
        <v>9</v>
      </c>
      <c r="I962" s="3" t="s">
        <v>8</v>
      </c>
      <c r="J962" s="8">
        <f>Tabla_cocina[[#This Row],[Precio Unitario]]*Tabla_cocina[[#This Row],[Cantidad Ordenada]]</f>
        <v>35</v>
      </c>
      <c r="K962" s="8">
        <f>Tabla_cocina[[#This Row],[Total del Pedido]]</f>
        <v>35</v>
      </c>
      <c r="L962" s="8">
        <f>Tabla_cocina[[#This Row],[Ganancia Bruta]]-Tabla_cocina[[#This Row],[Costo]]</f>
        <v>14</v>
      </c>
      <c r="M962" s="8">
        <f>Tabla_cocina[[#This Row],[Costo Unitario]]*Tabla_cocina[[#This Row],[Cantidad Ordenada]]</f>
        <v>21</v>
      </c>
      <c r="N962" s="13">
        <f>(Tabla_cocina[[#This Row],[Ganancia Neta]]/Tabla_cocina[[#This Row],[Costo]])</f>
        <v>0.66666666666666663</v>
      </c>
    </row>
    <row r="963" spans="1:14" hidden="1" x14ac:dyDescent="0.3">
      <c r="A963" s="2">
        <v>375</v>
      </c>
      <c r="B963" s="2">
        <v>18</v>
      </c>
      <c r="C963" s="3" t="s">
        <v>9</v>
      </c>
      <c r="D963" s="3" t="s">
        <v>86</v>
      </c>
      <c r="E963" s="4">
        <v>19</v>
      </c>
      <c r="F963" s="4">
        <v>31</v>
      </c>
      <c r="G963" s="2">
        <v>3</v>
      </c>
      <c r="H963" s="2">
        <v>27</v>
      </c>
      <c r="I963" s="3" t="s">
        <v>6</v>
      </c>
      <c r="J963" s="8">
        <f>Tabla_cocina[[#This Row],[Precio Unitario]]*Tabla_cocina[[#This Row],[Cantidad Ordenada]]</f>
        <v>93</v>
      </c>
      <c r="K963" s="8">
        <f>Tabla_cocina[[#This Row],[Total del Pedido]]</f>
        <v>93</v>
      </c>
      <c r="L963" s="8">
        <f>Tabla_cocina[[#This Row],[Ganancia Bruta]]-Tabla_cocina[[#This Row],[Costo]]</f>
        <v>36</v>
      </c>
      <c r="M963" s="8">
        <f>Tabla_cocina[[#This Row],[Costo Unitario]]*Tabla_cocina[[#This Row],[Cantidad Ordenada]]</f>
        <v>57</v>
      </c>
      <c r="N963" s="13">
        <f>(Tabla_cocina[[#This Row],[Ganancia Neta]]/Tabla_cocina[[#This Row],[Costo]])</f>
        <v>0.63157894736842102</v>
      </c>
    </row>
    <row r="964" spans="1:14" hidden="1" x14ac:dyDescent="0.3">
      <c r="A964" s="2">
        <v>376</v>
      </c>
      <c r="B964" s="2">
        <v>16</v>
      </c>
      <c r="C964" s="3" t="s">
        <v>22</v>
      </c>
      <c r="D964" s="3" t="s">
        <v>99</v>
      </c>
      <c r="E964" s="4">
        <v>14</v>
      </c>
      <c r="F964" s="4">
        <v>23</v>
      </c>
      <c r="G964" s="2">
        <v>2</v>
      </c>
      <c r="H964" s="2">
        <v>5</v>
      </c>
      <c r="I964" s="3" t="s">
        <v>8</v>
      </c>
      <c r="J964" s="8">
        <f>Tabla_cocina[[#This Row],[Precio Unitario]]*Tabla_cocina[[#This Row],[Cantidad Ordenada]]</f>
        <v>46</v>
      </c>
      <c r="K964" s="8">
        <f>Tabla_cocina[[#This Row],[Total del Pedido]]</f>
        <v>46</v>
      </c>
      <c r="L964" s="8">
        <f>Tabla_cocina[[#This Row],[Ganancia Bruta]]-Tabla_cocina[[#This Row],[Costo]]</f>
        <v>18</v>
      </c>
      <c r="M964" s="8">
        <f>Tabla_cocina[[#This Row],[Costo Unitario]]*Tabla_cocina[[#This Row],[Cantidad Ordenada]]</f>
        <v>28</v>
      </c>
      <c r="N964" s="13">
        <f>(Tabla_cocina[[#This Row],[Ganancia Neta]]/Tabla_cocina[[#This Row],[Costo]])</f>
        <v>0.6428571428571429</v>
      </c>
    </row>
    <row r="965" spans="1:14" hidden="1" x14ac:dyDescent="0.3">
      <c r="A965" s="2">
        <v>377</v>
      </c>
      <c r="B965" s="2">
        <v>5</v>
      </c>
      <c r="C965" s="3" t="s">
        <v>20</v>
      </c>
      <c r="D965" s="3" t="s">
        <v>97</v>
      </c>
      <c r="E965" s="4">
        <v>20</v>
      </c>
      <c r="F965" s="4">
        <v>34</v>
      </c>
      <c r="G965" s="2">
        <v>2</v>
      </c>
      <c r="H965" s="2">
        <v>13</v>
      </c>
      <c r="I965" s="3" t="s">
        <v>6</v>
      </c>
      <c r="J965" s="8">
        <f>Tabla_cocina[[#This Row],[Precio Unitario]]*Tabla_cocina[[#This Row],[Cantidad Ordenada]]</f>
        <v>68</v>
      </c>
      <c r="K965" s="8">
        <f>Tabla_cocina[[#This Row],[Total del Pedido]]</f>
        <v>68</v>
      </c>
      <c r="L965" s="8">
        <f>Tabla_cocina[[#This Row],[Ganancia Bruta]]-Tabla_cocina[[#This Row],[Costo]]</f>
        <v>28</v>
      </c>
      <c r="M965" s="8">
        <f>Tabla_cocina[[#This Row],[Costo Unitario]]*Tabla_cocina[[#This Row],[Cantidad Ordenada]]</f>
        <v>40</v>
      </c>
      <c r="N965" s="13">
        <f>(Tabla_cocina[[#This Row],[Ganancia Neta]]/Tabla_cocina[[#This Row],[Costo]])</f>
        <v>0.7</v>
      </c>
    </row>
    <row r="966" spans="1:14" hidden="1" x14ac:dyDescent="0.3">
      <c r="A966" s="2">
        <v>377</v>
      </c>
      <c r="B966" s="2">
        <v>5</v>
      </c>
      <c r="C966" s="3" t="s">
        <v>18</v>
      </c>
      <c r="D966" s="3" t="s">
        <v>95</v>
      </c>
      <c r="E966" s="4">
        <v>19</v>
      </c>
      <c r="F966" s="4">
        <v>32</v>
      </c>
      <c r="G966" s="2">
        <v>1</v>
      </c>
      <c r="H966" s="2">
        <v>33</v>
      </c>
      <c r="I966" s="3" t="s">
        <v>6</v>
      </c>
      <c r="J966" s="8">
        <f>Tabla_cocina[[#This Row],[Precio Unitario]]*Tabla_cocina[[#This Row],[Cantidad Ordenada]]</f>
        <v>32</v>
      </c>
      <c r="K966" s="8">
        <f>Tabla_cocina[[#This Row],[Total del Pedido]]</f>
        <v>32</v>
      </c>
      <c r="L966" s="8">
        <f>Tabla_cocina[[#This Row],[Ganancia Bruta]]-Tabla_cocina[[#This Row],[Costo]]</f>
        <v>13</v>
      </c>
      <c r="M966" s="8">
        <f>Tabla_cocina[[#This Row],[Costo Unitario]]*Tabla_cocina[[#This Row],[Cantidad Ordenada]]</f>
        <v>19</v>
      </c>
      <c r="N966" s="13">
        <f>(Tabla_cocina[[#This Row],[Ganancia Neta]]/Tabla_cocina[[#This Row],[Costo]])</f>
        <v>0.68421052631578949</v>
      </c>
    </row>
    <row r="967" spans="1:14" hidden="1" x14ac:dyDescent="0.3">
      <c r="A967" s="2">
        <v>378</v>
      </c>
      <c r="B967" s="2">
        <v>3</v>
      </c>
      <c r="C967" s="3" t="s">
        <v>7</v>
      </c>
      <c r="D967" s="3" t="s">
        <v>85</v>
      </c>
      <c r="E967" s="4">
        <v>18</v>
      </c>
      <c r="F967" s="4">
        <v>30</v>
      </c>
      <c r="G967" s="2">
        <v>1</v>
      </c>
      <c r="H967" s="2">
        <v>14</v>
      </c>
      <c r="I967" s="3" t="s">
        <v>8</v>
      </c>
      <c r="J967" s="8">
        <f>Tabla_cocina[[#This Row],[Precio Unitario]]*Tabla_cocina[[#This Row],[Cantidad Ordenada]]</f>
        <v>30</v>
      </c>
      <c r="K967" s="8">
        <f>Tabla_cocina[[#This Row],[Total del Pedido]]</f>
        <v>30</v>
      </c>
      <c r="L967" s="8">
        <f>Tabla_cocina[[#This Row],[Ganancia Bruta]]-Tabla_cocina[[#This Row],[Costo]]</f>
        <v>12</v>
      </c>
      <c r="M967" s="8">
        <f>Tabla_cocina[[#This Row],[Costo Unitario]]*Tabla_cocina[[#This Row],[Cantidad Ordenada]]</f>
        <v>18</v>
      </c>
      <c r="N967" s="13">
        <f>(Tabla_cocina[[#This Row],[Ganancia Neta]]/Tabla_cocina[[#This Row],[Costo]])</f>
        <v>0.66666666666666663</v>
      </c>
    </row>
    <row r="968" spans="1:14" hidden="1" x14ac:dyDescent="0.3">
      <c r="A968" s="2">
        <v>378</v>
      </c>
      <c r="B968" s="2">
        <v>3</v>
      </c>
      <c r="C968" s="3" t="s">
        <v>16</v>
      </c>
      <c r="D968" s="3" t="s">
        <v>93</v>
      </c>
      <c r="E968" s="4">
        <v>11</v>
      </c>
      <c r="F968" s="4">
        <v>19</v>
      </c>
      <c r="G968" s="2">
        <v>1</v>
      </c>
      <c r="H968" s="2">
        <v>7</v>
      </c>
      <c r="I968" s="3" t="s">
        <v>8</v>
      </c>
      <c r="J968" s="8">
        <f>Tabla_cocina[[#This Row],[Precio Unitario]]*Tabla_cocina[[#This Row],[Cantidad Ordenada]]</f>
        <v>19</v>
      </c>
      <c r="K968" s="8">
        <f>Tabla_cocina[[#This Row],[Total del Pedido]]</f>
        <v>19</v>
      </c>
      <c r="L968" s="8">
        <f>Tabla_cocina[[#This Row],[Ganancia Bruta]]-Tabla_cocina[[#This Row],[Costo]]</f>
        <v>8</v>
      </c>
      <c r="M968" s="8">
        <f>Tabla_cocina[[#This Row],[Costo Unitario]]*Tabla_cocina[[#This Row],[Cantidad Ordenada]]</f>
        <v>11</v>
      </c>
      <c r="N968" s="13">
        <f>(Tabla_cocina[[#This Row],[Ganancia Neta]]/Tabla_cocina[[#This Row],[Costo]])</f>
        <v>0.72727272727272729</v>
      </c>
    </row>
    <row r="969" spans="1:14" hidden="1" x14ac:dyDescent="0.3">
      <c r="A969" s="2">
        <v>379</v>
      </c>
      <c r="B969" s="2">
        <v>4</v>
      </c>
      <c r="C969" s="3" t="s">
        <v>17</v>
      </c>
      <c r="D969" s="3" t="s">
        <v>94</v>
      </c>
      <c r="E969" s="4">
        <v>21</v>
      </c>
      <c r="F969" s="4">
        <v>35</v>
      </c>
      <c r="G969" s="2">
        <v>2</v>
      </c>
      <c r="H969" s="2">
        <v>6</v>
      </c>
      <c r="I969" s="3" t="s">
        <v>6</v>
      </c>
      <c r="J969" s="8">
        <f>Tabla_cocina[[#This Row],[Precio Unitario]]*Tabla_cocina[[#This Row],[Cantidad Ordenada]]</f>
        <v>70</v>
      </c>
      <c r="K969" s="8">
        <f>Tabla_cocina[[#This Row],[Total del Pedido]]</f>
        <v>70</v>
      </c>
      <c r="L969" s="8">
        <f>Tabla_cocina[[#This Row],[Ganancia Bruta]]-Tabla_cocina[[#This Row],[Costo]]</f>
        <v>28</v>
      </c>
      <c r="M969" s="8">
        <f>Tabla_cocina[[#This Row],[Costo Unitario]]*Tabla_cocina[[#This Row],[Cantidad Ordenada]]</f>
        <v>42</v>
      </c>
      <c r="N969" s="13">
        <f>(Tabla_cocina[[#This Row],[Ganancia Neta]]/Tabla_cocina[[#This Row],[Costo]])</f>
        <v>0.66666666666666663</v>
      </c>
    </row>
    <row r="970" spans="1:14" hidden="1" x14ac:dyDescent="0.3">
      <c r="A970" s="2">
        <v>380</v>
      </c>
      <c r="B970" s="2">
        <v>5</v>
      </c>
      <c r="C970" s="3" t="s">
        <v>14</v>
      </c>
      <c r="D970" s="3" t="s">
        <v>91</v>
      </c>
      <c r="E970" s="4">
        <v>20</v>
      </c>
      <c r="F970" s="4">
        <v>33</v>
      </c>
      <c r="G970" s="2">
        <v>3</v>
      </c>
      <c r="H970" s="2">
        <v>58</v>
      </c>
      <c r="I970" s="3" t="s">
        <v>6</v>
      </c>
      <c r="J970" s="8">
        <f>Tabla_cocina[[#This Row],[Precio Unitario]]*Tabla_cocina[[#This Row],[Cantidad Ordenada]]</f>
        <v>99</v>
      </c>
      <c r="K970" s="8">
        <f>Tabla_cocina[[#This Row],[Total del Pedido]]</f>
        <v>99</v>
      </c>
      <c r="L970" s="8">
        <f>Tabla_cocina[[#This Row],[Ganancia Bruta]]-Tabla_cocina[[#This Row],[Costo]]</f>
        <v>39</v>
      </c>
      <c r="M970" s="8">
        <f>Tabla_cocina[[#This Row],[Costo Unitario]]*Tabla_cocina[[#This Row],[Cantidad Ordenada]]</f>
        <v>60</v>
      </c>
      <c r="N970" s="13">
        <f>(Tabla_cocina[[#This Row],[Ganancia Neta]]/Tabla_cocina[[#This Row],[Costo]])</f>
        <v>0.65</v>
      </c>
    </row>
    <row r="971" spans="1:14" hidden="1" x14ac:dyDescent="0.3">
      <c r="A971" s="2">
        <v>380</v>
      </c>
      <c r="B971" s="2">
        <v>5</v>
      </c>
      <c r="C971" s="3" t="s">
        <v>16</v>
      </c>
      <c r="D971" s="3" t="s">
        <v>93</v>
      </c>
      <c r="E971" s="4">
        <v>11</v>
      </c>
      <c r="F971" s="4">
        <v>19</v>
      </c>
      <c r="G971" s="2">
        <v>2</v>
      </c>
      <c r="H971" s="2">
        <v>35</v>
      </c>
      <c r="I971" s="3" t="s">
        <v>6</v>
      </c>
      <c r="J971" s="8">
        <f>Tabla_cocina[[#This Row],[Precio Unitario]]*Tabla_cocina[[#This Row],[Cantidad Ordenada]]</f>
        <v>38</v>
      </c>
      <c r="K971" s="8">
        <f>Tabla_cocina[[#This Row],[Total del Pedido]]</f>
        <v>38</v>
      </c>
      <c r="L971" s="8">
        <f>Tabla_cocina[[#This Row],[Ganancia Bruta]]-Tabla_cocina[[#This Row],[Costo]]</f>
        <v>16</v>
      </c>
      <c r="M971" s="8">
        <f>Tabla_cocina[[#This Row],[Costo Unitario]]*Tabla_cocina[[#This Row],[Cantidad Ordenada]]</f>
        <v>22</v>
      </c>
      <c r="N971" s="13">
        <f>(Tabla_cocina[[#This Row],[Ganancia Neta]]/Tabla_cocina[[#This Row],[Costo]])</f>
        <v>0.72727272727272729</v>
      </c>
    </row>
    <row r="972" spans="1:14" hidden="1" x14ac:dyDescent="0.3">
      <c r="A972" s="2">
        <v>381</v>
      </c>
      <c r="B972" s="2">
        <v>4</v>
      </c>
      <c r="C972" s="3" t="s">
        <v>25</v>
      </c>
      <c r="D972" s="3" t="s">
        <v>102</v>
      </c>
      <c r="E972" s="4">
        <v>15</v>
      </c>
      <c r="F972" s="4">
        <v>26</v>
      </c>
      <c r="G972" s="2">
        <v>3</v>
      </c>
      <c r="H972" s="2">
        <v>35</v>
      </c>
      <c r="I972" s="3" t="s">
        <v>6</v>
      </c>
      <c r="J972" s="8">
        <f>Tabla_cocina[[#This Row],[Precio Unitario]]*Tabla_cocina[[#This Row],[Cantidad Ordenada]]</f>
        <v>78</v>
      </c>
      <c r="K972" s="8">
        <f>Tabla_cocina[[#This Row],[Total del Pedido]]</f>
        <v>78</v>
      </c>
      <c r="L972" s="8">
        <f>Tabla_cocina[[#This Row],[Ganancia Bruta]]-Tabla_cocina[[#This Row],[Costo]]</f>
        <v>33</v>
      </c>
      <c r="M972" s="8">
        <f>Tabla_cocina[[#This Row],[Costo Unitario]]*Tabla_cocina[[#This Row],[Cantidad Ordenada]]</f>
        <v>45</v>
      </c>
      <c r="N972" s="13">
        <f>(Tabla_cocina[[#This Row],[Ganancia Neta]]/Tabla_cocina[[#This Row],[Costo]])</f>
        <v>0.73333333333333328</v>
      </c>
    </row>
    <row r="973" spans="1:14" hidden="1" x14ac:dyDescent="0.3">
      <c r="A973" s="2">
        <v>381</v>
      </c>
      <c r="B973" s="2">
        <v>4</v>
      </c>
      <c r="C973" s="3" t="s">
        <v>14</v>
      </c>
      <c r="D973" s="3" t="s">
        <v>91</v>
      </c>
      <c r="E973" s="4">
        <v>20</v>
      </c>
      <c r="F973" s="4">
        <v>33</v>
      </c>
      <c r="G973" s="2">
        <v>2</v>
      </c>
      <c r="H973" s="2">
        <v>12</v>
      </c>
      <c r="I973" s="3" t="s">
        <v>6</v>
      </c>
      <c r="J973" s="8">
        <f>Tabla_cocina[[#This Row],[Precio Unitario]]*Tabla_cocina[[#This Row],[Cantidad Ordenada]]</f>
        <v>66</v>
      </c>
      <c r="K973" s="8">
        <f>Tabla_cocina[[#This Row],[Total del Pedido]]</f>
        <v>66</v>
      </c>
      <c r="L973" s="8">
        <f>Tabla_cocina[[#This Row],[Ganancia Bruta]]-Tabla_cocina[[#This Row],[Costo]]</f>
        <v>26</v>
      </c>
      <c r="M973" s="8">
        <f>Tabla_cocina[[#This Row],[Costo Unitario]]*Tabla_cocina[[#This Row],[Cantidad Ordenada]]</f>
        <v>40</v>
      </c>
      <c r="N973" s="13">
        <f>(Tabla_cocina[[#This Row],[Ganancia Neta]]/Tabla_cocina[[#This Row],[Costo]])</f>
        <v>0.65</v>
      </c>
    </row>
    <row r="974" spans="1:14" hidden="1" x14ac:dyDescent="0.3">
      <c r="A974" s="2">
        <v>382</v>
      </c>
      <c r="B974" s="2">
        <v>20</v>
      </c>
      <c r="C974" s="3" t="s">
        <v>13</v>
      </c>
      <c r="D974" s="3" t="s">
        <v>90</v>
      </c>
      <c r="E974" s="4">
        <v>17</v>
      </c>
      <c r="F974" s="4">
        <v>29</v>
      </c>
      <c r="G974" s="2">
        <v>3</v>
      </c>
      <c r="H974" s="2">
        <v>54</v>
      </c>
      <c r="I974" s="3" t="s">
        <v>8</v>
      </c>
      <c r="J974" s="8">
        <f>Tabla_cocina[[#This Row],[Precio Unitario]]*Tabla_cocina[[#This Row],[Cantidad Ordenada]]</f>
        <v>87</v>
      </c>
      <c r="K974" s="8">
        <f>Tabla_cocina[[#This Row],[Total del Pedido]]</f>
        <v>87</v>
      </c>
      <c r="L974" s="8">
        <f>Tabla_cocina[[#This Row],[Ganancia Bruta]]-Tabla_cocina[[#This Row],[Costo]]</f>
        <v>36</v>
      </c>
      <c r="M974" s="8">
        <f>Tabla_cocina[[#This Row],[Costo Unitario]]*Tabla_cocina[[#This Row],[Cantidad Ordenada]]</f>
        <v>51</v>
      </c>
      <c r="N974" s="13">
        <f>(Tabla_cocina[[#This Row],[Ganancia Neta]]/Tabla_cocina[[#This Row],[Costo]])</f>
        <v>0.70588235294117652</v>
      </c>
    </row>
    <row r="975" spans="1:14" hidden="1" x14ac:dyDescent="0.3">
      <c r="A975" s="2">
        <v>383</v>
      </c>
      <c r="B975" s="2">
        <v>6</v>
      </c>
      <c r="C975" s="3" t="s">
        <v>12</v>
      </c>
      <c r="D975" s="3" t="s">
        <v>89</v>
      </c>
      <c r="E975" s="4">
        <v>22</v>
      </c>
      <c r="F975" s="4">
        <v>36</v>
      </c>
      <c r="G975" s="2">
        <v>3</v>
      </c>
      <c r="H975" s="2">
        <v>9</v>
      </c>
      <c r="I975" s="3" t="s">
        <v>8</v>
      </c>
      <c r="J975" s="8">
        <f>Tabla_cocina[[#This Row],[Precio Unitario]]*Tabla_cocina[[#This Row],[Cantidad Ordenada]]</f>
        <v>108</v>
      </c>
      <c r="K975" s="8">
        <f>Tabla_cocina[[#This Row],[Total del Pedido]]</f>
        <v>108</v>
      </c>
      <c r="L975" s="8">
        <f>Tabla_cocina[[#This Row],[Ganancia Bruta]]-Tabla_cocina[[#This Row],[Costo]]</f>
        <v>42</v>
      </c>
      <c r="M975" s="8">
        <f>Tabla_cocina[[#This Row],[Costo Unitario]]*Tabla_cocina[[#This Row],[Cantidad Ordenada]]</f>
        <v>66</v>
      </c>
      <c r="N975" s="13">
        <f>(Tabla_cocina[[#This Row],[Ganancia Neta]]/Tabla_cocina[[#This Row],[Costo]])</f>
        <v>0.63636363636363635</v>
      </c>
    </row>
    <row r="976" spans="1:14" hidden="1" x14ac:dyDescent="0.3">
      <c r="A976" s="2">
        <v>384</v>
      </c>
      <c r="B976" s="2">
        <v>1</v>
      </c>
      <c r="C976" s="3" t="s">
        <v>24</v>
      </c>
      <c r="D976" s="3" t="s">
        <v>101</v>
      </c>
      <c r="E976" s="4">
        <v>10</v>
      </c>
      <c r="F976" s="4">
        <v>18</v>
      </c>
      <c r="G976" s="2">
        <v>2</v>
      </c>
      <c r="H976" s="2">
        <v>26</v>
      </c>
      <c r="I976" s="3" t="s">
        <v>6</v>
      </c>
      <c r="J976" s="8">
        <f>Tabla_cocina[[#This Row],[Precio Unitario]]*Tabla_cocina[[#This Row],[Cantidad Ordenada]]</f>
        <v>36</v>
      </c>
      <c r="K976" s="8">
        <f>Tabla_cocina[[#This Row],[Total del Pedido]]</f>
        <v>36</v>
      </c>
      <c r="L976" s="8">
        <f>Tabla_cocina[[#This Row],[Ganancia Bruta]]-Tabla_cocina[[#This Row],[Costo]]</f>
        <v>16</v>
      </c>
      <c r="M976" s="8">
        <f>Tabla_cocina[[#This Row],[Costo Unitario]]*Tabla_cocina[[#This Row],[Cantidad Ordenada]]</f>
        <v>20</v>
      </c>
      <c r="N976" s="13">
        <f>(Tabla_cocina[[#This Row],[Ganancia Neta]]/Tabla_cocina[[#This Row],[Costo]])</f>
        <v>0.8</v>
      </c>
    </row>
    <row r="977" spans="1:14" hidden="1" x14ac:dyDescent="0.3">
      <c r="A977" s="2">
        <v>384</v>
      </c>
      <c r="B977" s="2">
        <v>1</v>
      </c>
      <c r="C977" s="3" t="s">
        <v>16</v>
      </c>
      <c r="D977" s="3" t="s">
        <v>93</v>
      </c>
      <c r="E977" s="4">
        <v>11</v>
      </c>
      <c r="F977" s="4">
        <v>19</v>
      </c>
      <c r="G977" s="2">
        <v>3</v>
      </c>
      <c r="H977" s="2">
        <v>35</v>
      </c>
      <c r="I977" s="3" t="s">
        <v>8</v>
      </c>
      <c r="J977" s="8">
        <f>Tabla_cocina[[#This Row],[Precio Unitario]]*Tabla_cocina[[#This Row],[Cantidad Ordenada]]</f>
        <v>57</v>
      </c>
      <c r="K977" s="8">
        <f>Tabla_cocina[[#This Row],[Total del Pedido]]</f>
        <v>57</v>
      </c>
      <c r="L977" s="8">
        <f>Tabla_cocina[[#This Row],[Ganancia Bruta]]-Tabla_cocina[[#This Row],[Costo]]</f>
        <v>24</v>
      </c>
      <c r="M977" s="8">
        <f>Tabla_cocina[[#This Row],[Costo Unitario]]*Tabla_cocina[[#This Row],[Cantidad Ordenada]]</f>
        <v>33</v>
      </c>
      <c r="N977" s="13">
        <f>(Tabla_cocina[[#This Row],[Ganancia Neta]]/Tabla_cocina[[#This Row],[Costo]])</f>
        <v>0.72727272727272729</v>
      </c>
    </row>
    <row r="978" spans="1:14" hidden="1" x14ac:dyDescent="0.3">
      <c r="A978" s="2">
        <v>384</v>
      </c>
      <c r="B978" s="2">
        <v>1</v>
      </c>
      <c r="C978" s="3" t="s">
        <v>10</v>
      </c>
      <c r="D978" s="3" t="s">
        <v>87</v>
      </c>
      <c r="E978" s="4">
        <v>16</v>
      </c>
      <c r="F978" s="4">
        <v>27</v>
      </c>
      <c r="G978" s="2">
        <v>1</v>
      </c>
      <c r="H978" s="2">
        <v>49</v>
      </c>
      <c r="I978" s="3" t="s">
        <v>8</v>
      </c>
      <c r="J978" s="8">
        <f>Tabla_cocina[[#This Row],[Precio Unitario]]*Tabla_cocina[[#This Row],[Cantidad Ordenada]]</f>
        <v>27</v>
      </c>
      <c r="K978" s="8">
        <f>Tabla_cocina[[#This Row],[Total del Pedido]]</f>
        <v>27</v>
      </c>
      <c r="L978" s="8">
        <f>Tabla_cocina[[#This Row],[Ganancia Bruta]]-Tabla_cocina[[#This Row],[Costo]]</f>
        <v>11</v>
      </c>
      <c r="M978" s="8">
        <f>Tabla_cocina[[#This Row],[Costo Unitario]]*Tabla_cocina[[#This Row],[Cantidad Ordenada]]</f>
        <v>16</v>
      </c>
      <c r="N978" s="13">
        <f>(Tabla_cocina[[#This Row],[Ganancia Neta]]/Tabla_cocina[[#This Row],[Costo]])</f>
        <v>0.6875</v>
      </c>
    </row>
    <row r="979" spans="1:14" hidden="1" x14ac:dyDescent="0.3">
      <c r="A979" s="2">
        <v>385</v>
      </c>
      <c r="B979" s="2">
        <v>6</v>
      </c>
      <c r="C979" s="3" t="s">
        <v>7</v>
      </c>
      <c r="D979" s="3" t="s">
        <v>85</v>
      </c>
      <c r="E979" s="4">
        <v>18</v>
      </c>
      <c r="F979" s="4">
        <v>30</v>
      </c>
      <c r="G979" s="2">
        <v>2</v>
      </c>
      <c r="H979" s="2">
        <v>22</v>
      </c>
      <c r="I979" s="3" t="s">
        <v>6</v>
      </c>
      <c r="J979" s="8">
        <f>Tabla_cocina[[#This Row],[Precio Unitario]]*Tabla_cocina[[#This Row],[Cantidad Ordenada]]</f>
        <v>60</v>
      </c>
      <c r="K979" s="8">
        <f>Tabla_cocina[[#This Row],[Total del Pedido]]</f>
        <v>60</v>
      </c>
      <c r="L979" s="8">
        <f>Tabla_cocina[[#This Row],[Ganancia Bruta]]-Tabla_cocina[[#This Row],[Costo]]</f>
        <v>24</v>
      </c>
      <c r="M979" s="8">
        <f>Tabla_cocina[[#This Row],[Costo Unitario]]*Tabla_cocina[[#This Row],[Cantidad Ordenada]]</f>
        <v>36</v>
      </c>
      <c r="N979" s="13">
        <f>(Tabla_cocina[[#This Row],[Ganancia Neta]]/Tabla_cocina[[#This Row],[Costo]])</f>
        <v>0.66666666666666663</v>
      </c>
    </row>
    <row r="980" spans="1:14" hidden="1" x14ac:dyDescent="0.3">
      <c r="A980" s="2">
        <v>386</v>
      </c>
      <c r="B980" s="2">
        <v>5</v>
      </c>
      <c r="C980" s="3" t="s">
        <v>14</v>
      </c>
      <c r="D980" s="3" t="s">
        <v>91</v>
      </c>
      <c r="E980" s="4">
        <v>20</v>
      </c>
      <c r="F980" s="4">
        <v>33</v>
      </c>
      <c r="G980" s="2">
        <v>3</v>
      </c>
      <c r="H980" s="2">
        <v>40</v>
      </c>
      <c r="I980" s="3" t="s">
        <v>8</v>
      </c>
      <c r="J980" s="8">
        <f>Tabla_cocina[[#This Row],[Precio Unitario]]*Tabla_cocina[[#This Row],[Cantidad Ordenada]]</f>
        <v>99</v>
      </c>
      <c r="K980" s="8">
        <f>Tabla_cocina[[#This Row],[Total del Pedido]]</f>
        <v>99</v>
      </c>
      <c r="L980" s="8">
        <f>Tabla_cocina[[#This Row],[Ganancia Bruta]]-Tabla_cocina[[#This Row],[Costo]]</f>
        <v>39</v>
      </c>
      <c r="M980" s="8">
        <f>Tabla_cocina[[#This Row],[Costo Unitario]]*Tabla_cocina[[#This Row],[Cantidad Ordenada]]</f>
        <v>60</v>
      </c>
      <c r="N980" s="13">
        <f>(Tabla_cocina[[#This Row],[Ganancia Neta]]/Tabla_cocina[[#This Row],[Costo]])</f>
        <v>0.65</v>
      </c>
    </row>
    <row r="981" spans="1:14" hidden="1" x14ac:dyDescent="0.3">
      <c r="A981" s="2">
        <v>387</v>
      </c>
      <c r="B981" s="2">
        <v>6</v>
      </c>
      <c r="C981" s="3" t="s">
        <v>9</v>
      </c>
      <c r="D981" s="3" t="s">
        <v>86</v>
      </c>
      <c r="E981" s="4">
        <v>19</v>
      </c>
      <c r="F981" s="4">
        <v>31</v>
      </c>
      <c r="G981" s="2">
        <v>3</v>
      </c>
      <c r="H981" s="2">
        <v>18</v>
      </c>
      <c r="I981" s="3" t="s">
        <v>8</v>
      </c>
      <c r="J981" s="8">
        <f>Tabla_cocina[[#This Row],[Precio Unitario]]*Tabla_cocina[[#This Row],[Cantidad Ordenada]]</f>
        <v>93</v>
      </c>
      <c r="K981" s="8">
        <f>Tabla_cocina[[#This Row],[Total del Pedido]]</f>
        <v>93</v>
      </c>
      <c r="L981" s="8">
        <f>Tabla_cocina[[#This Row],[Ganancia Bruta]]-Tabla_cocina[[#This Row],[Costo]]</f>
        <v>36</v>
      </c>
      <c r="M981" s="8">
        <f>Tabla_cocina[[#This Row],[Costo Unitario]]*Tabla_cocina[[#This Row],[Cantidad Ordenada]]</f>
        <v>57</v>
      </c>
      <c r="N981" s="13">
        <f>(Tabla_cocina[[#This Row],[Ganancia Neta]]/Tabla_cocina[[#This Row],[Costo]])</f>
        <v>0.63157894736842102</v>
      </c>
    </row>
    <row r="982" spans="1:14" hidden="1" x14ac:dyDescent="0.3">
      <c r="A982" s="2">
        <v>388</v>
      </c>
      <c r="B982" s="2">
        <v>18</v>
      </c>
      <c r="C982" s="3" t="s">
        <v>9</v>
      </c>
      <c r="D982" s="3" t="s">
        <v>86</v>
      </c>
      <c r="E982" s="4">
        <v>19</v>
      </c>
      <c r="F982" s="4">
        <v>31</v>
      </c>
      <c r="G982" s="2">
        <v>2</v>
      </c>
      <c r="H982" s="2">
        <v>52</v>
      </c>
      <c r="I982" s="3" t="s">
        <v>8</v>
      </c>
      <c r="J982" s="8">
        <f>Tabla_cocina[[#This Row],[Precio Unitario]]*Tabla_cocina[[#This Row],[Cantidad Ordenada]]</f>
        <v>62</v>
      </c>
      <c r="K982" s="8">
        <f>Tabla_cocina[[#This Row],[Total del Pedido]]</f>
        <v>62</v>
      </c>
      <c r="L982" s="8">
        <f>Tabla_cocina[[#This Row],[Ganancia Bruta]]-Tabla_cocina[[#This Row],[Costo]]</f>
        <v>24</v>
      </c>
      <c r="M982" s="8">
        <f>Tabla_cocina[[#This Row],[Costo Unitario]]*Tabla_cocina[[#This Row],[Cantidad Ordenada]]</f>
        <v>38</v>
      </c>
      <c r="N982" s="13">
        <f>(Tabla_cocina[[#This Row],[Ganancia Neta]]/Tabla_cocina[[#This Row],[Costo]])</f>
        <v>0.63157894736842102</v>
      </c>
    </row>
    <row r="983" spans="1:14" hidden="1" x14ac:dyDescent="0.3">
      <c r="A983" s="2">
        <v>388</v>
      </c>
      <c r="B983" s="2">
        <v>18</v>
      </c>
      <c r="C983" s="3" t="s">
        <v>12</v>
      </c>
      <c r="D983" s="3" t="s">
        <v>89</v>
      </c>
      <c r="E983" s="4">
        <v>22</v>
      </c>
      <c r="F983" s="4">
        <v>36</v>
      </c>
      <c r="G983" s="2">
        <v>2</v>
      </c>
      <c r="H983" s="2">
        <v>37</v>
      </c>
      <c r="I983" s="3" t="s">
        <v>6</v>
      </c>
      <c r="J983" s="8">
        <f>Tabla_cocina[[#This Row],[Precio Unitario]]*Tabla_cocina[[#This Row],[Cantidad Ordenada]]</f>
        <v>72</v>
      </c>
      <c r="K983" s="8">
        <f>Tabla_cocina[[#This Row],[Total del Pedido]]</f>
        <v>72</v>
      </c>
      <c r="L983" s="8">
        <f>Tabla_cocina[[#This Row],[Ganancia Bruta]]-Tabla_cocina[[#This Row],[Costo]]</f>
        <v>28</v>
      </c>
      <c r="M983" s="8">
        <f>Tabla_cocina[[#This Row],[Costo Unitario]]*Tabla_cocina[[#This Row],[Cantidad Ordenada]]</f>
        <v>44</v>
      </c>
      <c r="N983" s="13">
        <f>(Tabla_cocina[[#This Row],[Ganancia Neta]]/Tabla_cocina[[#This Row],[Costo]])</f>
        <v>0.63636363636363635</v>
      </c>
    </row>
    <row r="984" spans="1:14" hidden="1" x14ac:dyDescent="0.3">
      <c r="A984" s="2">
        <v>388</v>
      </c>
      <c r="B984" s="2">
        <v>18</v>
      </c>
      <c r="C984" s="3" t="s">
        <v>13</v>
      </c>
      <c r="D984" s="3" t="s">
        <v>90</v>
      </c>
      <c r="E984" s="4">
        <v>17</v>
      </c>
      <c r="F984" s="4">
        <v>29</v>
      </c>
      <c r="G984" s="2">
        <v>2</v>
      </c>
      <c r="H984" s="2">
        <v>31</v>
      </c>
      <c r="I984" s="3" t="s">
        <v>8</v>
      </c>
      <c r="J984" s="8">
        <f>Tabla_cocina[[#This Row],[Precio Unitario]]*Tabla_cocina[[#This Row],[Cantidad Ordenada]]</f>
        <v>58</v>
      </c>
      <c r="K984" s="8">
        <f>Tabla_cocina[[#This Row],[Total del Pedido]]</f>
        <v>58</v>
      </c>
      <c r="L984" s="8">
        <f>Tabla_cocina[[#This Row],[Ganancia Bruta]]-Tabla_cocina[[#This Row],[Costo]]</f>
        <v>24</v>
      </c>
      <c r="M984" s="8">
        <f>Tabla_cocina[[#This Row],[Costo Unitario]]*Tabla_cocina[[#This Row],[Cantidad Ordenada]]</f>
        <v>34</v>
      </c>
      <c r="N984" s="13">
        <f>(Tabla_cocina[[#This Row],[Ganancia Neta]]/Tabla_cocina[[#This Row],[Costo]])</f>
        <v>0.70588235294117652</v>
      </c>
    </row>
    <row r="985" spans="1:14" hidden="1" x14ac:dyDescent="0.3">
      <c r="A985" s="2">
        <v>388</v>
      </c>
      <c r="B985" s="2">
        <v>18</v>
      </c>
      <c r="C985" s="3" t="s">
        <v>14</v>
      </c>
      <c r="D985" s="3" t="s">
        <v>91</v>
      </c>
      <c r="E985" s="4">
        <v>20</v>
      </c>
      <c r="F985" s="4">
        <v>33</v>
      </c>
      <c r="G985" s="2">
        <v>3</v>
      </c>
      <c r="H985" s="2">
        <v>51</v>
      </c>
      <c r="I985" s="3" t="s">
        <v>8</v>
      </c>
      <c r="J985" s="8">
        <f>Tabla_cocina[[#This Row],[Precio Unitario]]*Tabla_cocina[[#This Row],[Cantidad Ordenada]]</f>
        <v>99</v>
      </c>
      <c r="K985" s="8">
        <f>Tabla_cocina[[#This Row],[Total del Pedido]]</f>
        <v>99</v>
      </c>
      <c r="L985" s="8">
        <f>Tabla_cocina[[#This Row],[Ganancia Bruta]]-Tabla_cocina[[#This Row],[Costo]]</f>
        <v>39</v>
      </c>
      <c r="M985" s="8">
        <f>Tabla_cocina[[#This Row],[Costo Unitario]]*Tabla_cocina[[#This Row],[Cantidad Ordenada]]</f>
        <v>60</v>
      </c>
      <c r="N985" s="13">
        <f>(Tabla_cocina[[#This Row],[Ganancia Neta]]/Tabla_cocina[[#This Row],[Costo]])</f>
        <v>0.65</v>
      </c>
    </row>
    <row r="986" spans="1:14" hidden="1" x14ac:dyDescent="0.3">
      <c r="A986" s="2">
        <v>389</v>
      </c>
      <c r="B986" s="2">
        <v>19</v>
      </c>
      <c r="C986" s="3" t="s">
        <v>14</v>
      </c>
      <c r="D986" s="3" t="s">
        <v>91</v>
      </c>
      <c r="E986" s="4">
        <v>20</v>
      </c>
      <c r="F986" s="4">
        <v>33</v>
      </c>
      <c r="G986" s="2">
        <v>1</v>
      </c>
      <c r="H986" s="2">
        <v>24</v>
      </c>
      <c r="I986" s="3" t="s">
        <v>6</v>
      </c>
      <c r="J986" s="8">
        <f>Tabla_cocina[[#This Row],[Precio Unitario]]*Tabla_cocina[[#This Row],[Cantidad Ordenada]]</f>
        <v>33</v>
      </c>
      <c r="K986" s="8">
        <f>Tabla_cocina[[#This Row],[Total del Pedido]]</f>
        <v>33</v>
      </c>
      <c r="L986" s="8">
        <f>Tabla_cocina[[#This Row],[Ganancia Bruta]]-Tabla_cocina[[#This Row],[Costo]]</f>
        <v>13</v>
      </c>
      <c r="M986" s="8">
        <f>Tabla_cocina[[#This Row],[Costo Unitario]]*Tabla_cocina[[#This Row],[Cantidad Ordenada]]</f>
        <v>20</v>
      </c>
      <c r="N986" s="13">
        <f>(Tabla_cocina[[#This Row],[Ganancia Neta]]/Tabla_cocina[[#This Row],[Costo]])</f>
        <v>0.65</v>
      </c>
    </row>
    <row r="987" spans="1:14" hidden="1" x14ac:dyDescent="0.3">
      <c r="A987" s="2">
        <v>390</v>
      </c>
      <c r="B987" s="2">
        <v>9</v>
      </c>
      <c r="C987" s="3" t="s">
        <v>19</v>
      </c>
      <c r="D987" s="3" t="s">
        <v>96</v>
      </c>
      <c r="E987" s="4">
        <v>13</v>
      </c>
      <c r="F987" s="4">
        <v>22</v>
      </c>
      <c r="G987" s="2">
        <v>2</v>
      </c>
      <c r="H987" s="2">
        <v>52</v>
      </c>
      <c r="I987" s="3" t="s">
        <v>8</v>
      </c>
      <c r="J987" s="8">
        <f>Tabla_cocina[[#This Row],[Precio Unitario]]*Tabla_cocina[[#This Row],[Cantidad Ordenada]]</f>
        <v>44</v>
      </c>
      <c r="K987" s="8">
        <f>Tabla_cocina[[#This Row],[Total del Pedido]]</f>
        <v>44</v>
      </c>
      <c r="L987" s="8">
        <f>Tabla_cocina[[#This Row],[Ganancia Bruta]]-Tabla_cocina[[#This Row],[Costo]]</f>
        <v>18</v>
      </c>
      <c r="M987" s="8">
        <f>Tabla_cocina[[#This Row],[Costo Unitario]]*Tabla_cocina[[#This Row],[Cantidad Ordenada]]</f>
        <v>26</v>
      </c>
      <c r="N987" s="13">
        <f>(Tabla_cocina[[#This Row],[Ganancia Neta]]/Tabla_cocina[[#This Row],[Costo]])</f>
        <v>0.69230769230769229</v>
      </c>
    </row>
    <row r="988" spans="1:14" hidden="1" x14ac:dyDescent="0.3">
      <c r="A988" s="2">
        <v>390</v>
      </c>
      <c r="B988" s="2">
        <v>9</v>
      </c>
      <c r="C988" s="3" t="s">
        <v>25</v>
      </c>
      <c r="D988" s="3" t="s">
        <v>102</v>
      </c>
      <c r="E988" s="4">
        <v>15</v>
      </c>
      <c r="F988" s="4">
        <v>26</v>
      </c>
      <c r="G988" s="2">
        <v>3</v>
      </c>
      <c r="H988" s="2">
        <v>13</v>
      </c>
      <c r="I988" s="3" t="s">
        <v>8</v>
      </c>
      <c r="J988" s="8">
        <f>Tabla_cocina[[#This Row],[Precio Unitario]]*Tabla_cocina[[#This Row],[Cantidad Ordenada]]</f>
        <v>78</v>
      </c>
      <c r="K988" s="8">
        <f>Tabla_cocina[[#This Row],[Total del Pedido]]</f>
        <v>78</v>
      </c>
      <c r="L988" s="8">
        <f>Tabla_cocina[[#This Row],[Ganancia Bruta]]-Tabla_cocina[[#This Row],[Costo]]</f>
        <v>33</v>
      </c>
      <c r="M988" s="8">
        <f>Tabla_cocina[[#This Row],[Costo Unitario]]*Tabla_cocina[[#This Row],[Cantidad Ordenada]]</f>
        <v>45</v>
      </c>
      <c r="N988" s="13">
        <f>(Tabla_cocina[[#This Row],[Ganancia Neta]]/Tabla_cocina[[#This Row],[Costo]])</f>
        <v>0.73333333333333328</v>
      </c>
    </row>
    <row r="989" spans="1:14" hidden="1" x14ac:dyDescent="0.3">
      <c r="A989" s="2">
        <v>390</v>
      </c>
      <c r="B989" s="2">
        <v>9</v>
      </c>
      <c r="C989" s="3" t="s">
        <v>23</v>
      </c>
      <c r="D989" s="3" t="s">
        <v>100</v>
      </c>
      <c r="E989" s="4">
        <v>13</v>
      </c>
      <c r="F989" s="4">
        <v>21</v>
      </c>
      <c r="G989" s="2">
        <v>1</v>
      </c>
      <c r="H989" s="2">
        <v>28</v>
      </c>
      <c r="I989" s="3" t="s">
        <v>8</v>
      </c>
      <c r="J989" s="8">
        <f>Tabla_cocina[[#This Row],[Precio Unitario]]*Tabla_cocina[[#This Row],[Cantidad Ordenada]]</f>
        <v>21</v>
      </c>
      <c r="K989" s="8">
        <f>Tabla_cocina[[#This Row],[Total del Pedido]]</f>
        <v>21</v>
      </c>
      <c r="L989" s="8">
        <f>Tabla_cocina[[#This Row],[Ganancia Bruta]]-Tabla_cocina[[#This Row],[Costo]]</f>
        <v>8</v>
      </c>
      <c r="M989" s="8">
        <f>Tabla_cocina[[#This Row],[Costo Unitario]]*Tabla_cocina[[#This Row],[Cantidad Ordenada]]</f>
        <v>13</v>
      </c>
      <c r="N989" s="13">
        <f>(Tabla_cocina[[#This Row],[Ganancia Neta]]/Tabla_cocina[[#This Row],[Costo]])</f>
        <v>0.61538461538461542</v>
      </c>
    </row>
    <row r="990" spans="1:14" hidden="1" x14ac:dyDescent="0.3">
      <c r="A990" s="2">
        <v>391</v>
      </c>
      <c r="B990" s="2">
        <v>15</v>
      </c>
      <c r="C990" s="3" t="s">
        <v>19</v>
      </c>
      <c r="D990" s="3" t="s">
        <v>96</v>
      </c>
      <c r="E990" s="4">
        <v>13</v>
      </c>
      <c r="F990" s="4">
        <v>22</v>
      </c>
      <c r="G990" s="2">
        <v>1</v>
      </c>
      <c r="H990" s="2">
        <v>35</v>
      </c>
      <c r="I990" s="3" t="s">
        <v>6</v>
      </c>
      <c r="J990" s="8">
        <f>Tabla_cocina[[#This Row],[Precio Unitario]]*Tabla_cocina[[#This Row],[Cantidad Ordenada]]</f>
        <v>22</v>
      </c>
      <c r="K990" s="8">
        <f>Tabla_cocina[[#This Row],[Total del Pedido]]</f>
        <v>22</v>
      </c>
      <c r="L990" s="8">
        <f>Tabla_cocina[[#This Row],[Ganancia Bruta]]-Tabla_cocina[[#This Row],[Costo]]</f>
        <v>9</v>
      </c>
      <c r="M990" s="8">
        <f>Tabla_cocina[[#This Row],[Costo Unitario]]*Tabla_cocina[[#This Row],[Cantidad Ordenada]]</f>
        <v>13</v>
      </c>
      <c r="N990" s="13">
        <f>(Tabla_cocina[[#This Row],[Ganancia Neta]]/Tabla_cocina[[#This Row],[Costo]])</f>
        <v>0.69230769230769229</v>
      </c>
    </row>
    <row r="991" spans="1:14" hidden="1" x14ac:dyDescent="0.3">
      <c r="A991" s="2">
        <v>392</v>
      </c>
      <c r="B991" s="2">
        <v>14</v>
      </c>
      <c r="C991" s="3" t="s">
        <v>18</v>
      </c>
      <c r="D991" s="3" t="s">
        <v>95</v>
      </c>
      <c r="E991" s="4">
        <v>19</v>
      </c>
      <c r="F991" s="4">
        <v>32</v>
      </c>
      <c r="G991" s="2">
        <v>3</v>
      </c>
      <c r="H991" s="2">
        <v>17</v>
      </c>
      <c r="I991" s="3" t="s">
        <v>6</v>
      </c>
      <c r="J991" s="8">
        <f>Tabla_cocina[[#This Row],[Precio Unitario]]*Tabla_cocina[[#This Row],[Cantidad Ordenada]]</f>
        <v>96</v>
      </c>
      <c r="K991" s="8">
        <f>Tabla_cocina[[#This Row],[Total del Pedido]]</f>
        <v>96</v>
      </c>
      <c r="L991" s="8">
        <f>Tabla_cocina[[#This Row],[Ganancia Bruta]]-Tabla_cocina[[#This Row],[Costo]]</f>
        <v>39</v>
      </c>
      <c r="M991" s="8">
        <f>Tabla_cocina[[#This Row],[Costo Unitario]]*Tabla_cocina[[#This Row],[Cantidad Ordenada]]</f>
        <v>57</v>
      </c>
      <c r="N991" s="13">
        <f>(Tabla_cocina[[#This Row],[Ganancia Neta]]/Tabla_cocina[[#This Row],[Costo]])</f>
        <v>0.68421052631578949</v>
      </c>
    </row>
    <row r="992" spans="1:14" hidden="1" x14ac:dyDescent="0.3">
      <c r="A992" s="2">
        <v>392</v>
      </c>
      <c r="B992" s="2">
        <v>14</v>
      </c>
      <c r="C992" s="3" t="s">
        <v>5</v>
      </c>
      <c r="D992" s="3" t="s">
        <v>84</v>
      </c>
      <c r="E992" s="4">
        <v>14</v>
      </c>
      <c r="F992" s="4">
        <v>24</v>
      </c>
      <c r="G992" s="2">
        <v>1</v>
      </c>
      <c r="H992" s="2">
        <v>37</v>
      </c>
      <c r="I992" s="3" t="s">
        <v>8</v>
      </c>
      <c r="J992" s="8">
        <f>Tabla_cocina[[#This Row],[Precio Unitario]]*Tabla_cocina[[#This Row],[Cantidad Ordenada]]</f>
        <v>24</v>
      </c>
      <c r="K992" s="8">
        <f>Tabla_cocina[[#This Row],[Total del Pedido]]</f>
        <v>24</v>
      </c>
      <c r="L992" s="8">
        <f>Tabla_cocina[[#This Row],[Ganancia Bruta]]-Tabla_cocina[[#This Row],[Costo]]</f>
        <v>10</v>
      </c>
      <c r="M992" s="8">
        <f>Tabla_cocina[[#This Row],[Costo Unitario]]*Tabla_cocina[[#This Row],[Cantidad Ordenada]]</f>
        <v>14</v>
      </c>
      <c r="N992" s="13">
        <f>(Tabla_cocina[[#This Row],[Ganancia Neta]]/Tabla_cocina[[#This Row],[Costo]])</f>
        <v>0.7142857142857143</v>
      </c>
    </row>
    <row r="993" spans="1:14" hidden="1" x14ac:dyDescent="0.3">
      <c r="A993" s="2">
        <v>393</v>
      </c>
      <c r="B993" s="2">
        <v>13</v>
      </c>
      <c r="C993" s="3" t="s">
        <v>16</v>
      </c>
      <c r="D993" s="3" t="s">
        <v>93</v>
      </c>
      <c r="E993" s="4">
        <v>11</v>
      </c>
      <c r="F993" s="4">
        <v>19</v>
      </c>
      <c r="G993" s="2">
        <v>2</v>
      </c>
      <c r="H993" s="2">
        <v>40</v>
      </c>
      <c r="I993" s="3" t="s">
        <v>6</v>
      </c>
      <c r="J993" s="8">
        <f>Tabla_cocina[[#This Row],[Precio Unitario]]*Tabla_cocina[[#This Row],[Cantidad Ordenada]]</f>
        <v>38</v>
      </c>
      <c r="K993" s="8">
        <f>Tabla_cocina[[#This Row],[Total del Pedido]]</f>
        <v>38</v>
      </c>
      <c r="L993" s="8">
        <f>Tabla_cocina[[#This Row],[Ganancia Bruta]]-Tabla_cocina[[#This Row],[Costo]]</f>
        <v>16</v>
      </c>
      <c r="M993" s="8">
        <f>Tabla_cocina[[#This Row],[Costo Unitario]]*Tabla_cocina[[#This Row],[Cantidad Ordenada]]</f>
        <v>22</v>
      </c>
      <c r="N993" s="13">
        <f>(Tabla_cocina[[#This Row],[Ganancia Neta]]/Tabla_cocina[[#This Row],[Costo]])</f>
        <v>0.72727272727272729</v>
      </c>
    </row>
    <row r="994" spans="1:14" hidden="1" x14ac:dyDescent="0.3">
      <c r="A994" s="2">
        <v>393</v>
      </c>
      <c r="B994" s="2">
        <v>13</v>
      </c>
      <c r="C994" s="3" t="s">
        <v>17</v>
      </c>
      <c r="D994" s="3" t="s">
        <v>94</v>
      </c>
      <c r="E994" s="4">
        <v>21</v>
      </c>
      <c r="F994" s="4">
        <v>35</v>
      </c>
      <c r="G994" s="2">
        <v>3</v>
      </c>
      <c r="H994" s="2">
        <v>23</v>
      </c>
      <c r="I994" s="3" t="s">
        <v>6</v>
      </c>
      <c r="J994" s="8">
        <f>Tabla_cocina[[#This Row],[Precio Unitario]]*Tabla_cocina[[#This Row],[Cantidad Ordenada]]</f>
        <v>105</v>
      </c>
      <c r="K994" s="8">
        <f>Tabla_cocina[[#This Row],[Total del Pedido]]</f>
        <v>105</v>
      </c>
      <c r="L994" s="8">
        <f>Tabla_cocina[[#This Row],[Ganancia Bruta]]-Tabla_cocina[[#This Row],[Costo]]</f>
        <v>42</v>
      </c>
      <c r="M994" s="8">
        <f>Tabla_cocina[[#This Row],[Costo Unitario]]*Tabla_cocina[[#This Row],[Cantidad Ordenada]]</f>
        <v>63</v>
      </c>
      <c r="N994" s="13">
        <f>(Tabla_cocina[[#This Row],[Ganancia Neta]]/Tabla_cocina[[#This Row],[Costo]])</f>
        <v>0.66666666666666663</v>
      </c>
    </row>
    <row r="995" spans="1:14" hidden="1" x14ac:dyDescent="0.3">
      <c r="A995" s="2">
        <v>393</v>
      </c>
      <c r="B995" s="2">
        <v>13</v>
      </c>
      <c r="C995" s="3" t="s">
        <v>23</v>
      </c>
      <c r="D995" s="3" t="s">
        <v>100</v>
      </c>
      <c r="E995" s="4">
        <v>13</v>
      </c>
      <c r="F995" s="4">
        <v>21</v>
      </c>
      <c r="G995" s="2">
        <v>1</v>
      </c>
      <c r="H995" s="2">
        <v>20</v>
      </c>
      <c r="I995" s="3" t="s">
        <v>8</v>
      </c>
      <c r="J995" s="8">
        <f>Tabla_cocina[[#This Row],[Precio Unitario]]*Tabla_cocina[[#This Row],[Cantidad Ordenada]]</f>
        <v>21</v>
      </c>
      <c r="K995" s="8">
        <f>Tabla_cocina[[#This Row],[Total del Pedido]]</f>
        <v>21</v>
      </c>
      <c r="L995" s="8">
        <f>Tabla_cocina[[#This Row],[Ganancia Bruta]]-Tabla_cocina[[#This Row],[Costo]]</f>
        <v>8</v>
      </c>
      <c r="M995" s="8">
        <f>Tabla_cocina[[#This Row],[Costo Unitario]]*Tabla_cocina[[#This Row],[Cantidad Ordenada]]</f>
        <v>13</v>
      </c>
      <c r="N995" s="13">
        <f>(Tabla_cocina[[#This Row],[Ganancia Neta]]/Tabla_cocina[[#This Row],[Costo]])</f>
        <v>0.61538461538461542</v>
      </c>
    </row>
    <row r="996" spans="1:14" hidden="1" x14ac:dyDescent="0.3">
      <c r="A996" s="2">
        <v>393</v>
      </c>
      <c r="B996" s="2">
        <v>13</v>
      </c>
      <c r="C996" s="3" t="s">
        <v>19</v>
      </c>
      <c r="D996" s="3" t="s">
        <v>96</v>
      </c>
      <c r="E996" s="4">
        <v>13</v>
      </c>
      <c r="F996" s="4">
        <v>22</v>
      </c>
      <c r="G996" s="2">
        <v>2</v>
      </c>
      <c r="H996" s="2">
        <v>26</v>
      </c>
      <c r="I996" s="3" t="s">
        <v>8</v>
      </c>
      <c r="J996" s="8">
        <f>Tabla_cocina[[#This Row],[Precio Unitario]]*Tabla_cocina[[#This Row],[Cantidad Ordenada]]</f>
        <v>44</v>
      </c>
      <c r="K996" s="8">
        <f>Tabla_cocina[[#This Row],[Total del Pedido]]</f>
        <v>44</v>
      </c>
      <c r="L996" s="8">
        <f>Tabla_cocina[[#This Row],[Ganancia Bruta]]-Tabla_cocina[[#This Row],[Costo]]</f>
        <v>18</v>
      </c>
      <c r="M996" s="8">
        <f>Tabla_cocina[[#This Row],[Costo Unitario]]*Tabla_cocina[[#This Row],[Cantidad Ordenada]]</f>
        <v>26</v>
      </c>
      <c r="N996" s="13">
        <f>(Tabla_cocina[[#This Row],[Ganancia Neta]]/Tabla_cocina[[#This Row],[Costo]])</f>
        <v>0.69230769230769229</v>
      </c>
    </row>
    <row r="997" spans="1:14" hidden="1" x14ac:dyDescent="0.3">
      <c r="A997" s="2">
        <v>394</v>
      </c>
      <c r="B997" s="2">
        <v>17</v>
      </c>
      <c r="C997" s="3" t="s">
        <v>5</v>
      </c>
      <c r="D997" s="3" t="s">
        <v>84</v>
      </c>
      <c r="E997" s="4">
        <v>14</v>
      </c>
      <c r="F997" s="4">
        <v>24</v>
      </c>
      <c r="G997" s="2">
        <v>2</v>
      </c>
      <c r="H997" s="2">
        <v>5</v>
      </c>
      <c r="I997" s="3" t="s">
        <v>6</v>
      </c>
      <c r="J997" s="8">
        <f>Tabla_cocina[[#This Row],[Precio Unitario]]*Tabla_cocina[[#This Row],[Cantidad Ordenada]]</f>
        <v>48</v>
      </c>
      <c r="K997" s="8">
        <f>Tabla_cocina[[#This Row],[Total del Pedido]]</f>
        <v>48</v>
      </c>
      <c r="L997" s="8">
        <f>Tabla_cocina[[#This Row],[Ganancia Bruta]]-Tabla_cocina[[#This Row],[Costo]]</f>
        <v>20</v>
      </c>
      <c r="M997" s="8">
        <f>Tabla_cocina[[#This Row],[Costo Unitario]]*Tabla_cocina[[#This Row],[Cantidad Ordenada]]</f>
        <v>28</v>
      </c>
      <c r="N997" s="13">
        <f>(Tabla_cocina[[#This Row],[Ganancia Neta]]/Tabla_cocina[[#This Row],[Costo]])</f>
        <v>0.7142857142857143</v>
      </c>
    </row>
    <row r="998" spans="1:14" hidden="1" x14ac:dyDescent="0.3">
      <c r="A998" s="2">
        <v>394</v>
      </c>
      <c r="B998" s="2">
        <v>17</v>
      </c>
      <c r="C998" s="3" t="s">
        <v>13</v>
      </c>
      <c r="D998" s="3" t="s">
        <v>90</v>
      </c>
      <c r="E998" s="4">
        <v>17</v>
      </c>
      <c r="F998" s="4">
        <v>29</v>
      </c>
      <c r="G998" s="2">
        <v>1</v>
      </c>
      <c r="H998" s="2">
        <v>42</v>
      </c>
      <c r="I998" s="3" t="s">
        <v>8</v>
      </c>
      <c r="J998" s="8">
        <f>Tabla_cocina[[#This Row],[Precio Unitario]]*Tabla_cocina[[#This Row],[Cantidad Ordenada]]</f>
        <v>29</v>
      </c>
      <c r="K998" s="8">
        <f>Tabla_cocina[[#This Row],[Total del Pedido]]</f>
        <v>29</v>
      </c>
      <c r="L998" s="8">
        <f>Tabla_cocina[[#This Row],[Ganancia Bruta]]-Tabla_cocina[[#This Row],[Costo]]</f>
        <v>12</v>
      </c>
      <c r="M998" s="8">
        <f>Tabla_cocina[[#This Row],[Costo Unitario]]*Tabla_cocina[[#This Row],[Cantidad Ordenada]]</f>
        <v>17</v>
      </c>
      <c r="N998" s="13">
        <f>(Tabla_cocina[[#This Row],[Ganancia Neta]]/Tabla_cocina[[#This Row],[Costo]])</f>
        <v>0.70588235294117652</v>
      </c>
    </row>
    <row r="999" spans="1:14" hidden="1" x14ac:dyDescent="0.3">
      <c r="A999" s="2">
        <v>395</v>
      </c>
      <c r="B999" s="2">
        <v>2</v>
      </c>
      <c r="C999" s="3" t="s">
        <v>16</v>
      </c>
      <c r="D999" s="3" t="s">
        <v>93</v>
      </c>
      <c r="E999" s="4">
        <v>11</v>
      </c>
      <c r="F999" s="4">
        <v>19</v>
      </c>
      <c r="G999" s="2">
        <v>2</v>
      </c>
      <c r="H999" s="2">
        <v>8</v>
      </c>
      <c r="I999" s="3" t="s">
        <v>6</v>
      </c>
      <c r="J999" s="8">
        <f>Tabla_cocina[[#This Row],[Precio Unitario]]*Tabla_cocina[[#This Row],[Cantidad Ordenada]]</f>
        <v>38</v>
      </c>
      <c r="K999" s="8">
        <f>Tabla_cocina[[#This Row],[Total del Pedido]]</f>
        <v>38</v>
      </c>
      <c r="L999" s="8">
        <f>Tabla_cocina[[#This Row],[Ganancia Bruta]]-Tabla_cocina[[#This Row],[Costo]]</f>
        <v>16</v>
      </c>
      <c r="M999" s="8">
        <f>Tabla_cocina[[#This Row],[Costo Unitario]]*Tabla_cocina[[#This Row],[Cantidad Ordenada]]</f>
        <v>22</v>
      </c>
      <c r="N999" s="13">
        <f>(Tabla_cocina[[#This Row],[Ganancia Neta]]/Tabla_cocina[[#This Row],[Costo]])</f>
        <v>0.72727272727272729</v>
      </c>
    </row>
    <row r="1000" spans="1:14" hidden="1" x14ac:dyDescent="0.3">
      <c r="A1000" s="2">
        <v>396</v>
      </c>
      <c r="B1000" s="2">
        <v>11</v>
      </c>
      <c r="C1000" s="3" t="s">
        <v>21</v>
      </c>
      <c r="D1000" s="3" t="s">
        <v>98</v>
      </c>
      <c r="E1000" s="4">
        <v>12</v>
      </c>
      <c r="F1000" s="4">
        <v>20</v>
      </c>
      <c r="G1000" s="2">
        <v>1</v>
      </c>
      <c r="H1000" s="2">
        <v>31</v>
      </c>
      <c r="I1000" s="3" t="s">
        <v>8</v>
      </c>
      <c r="J1000" s="8">
        <f>Tabla_cocina[[#This Row],[Precio Unitario]]*Tabla_cocina[[#This Row],[Cantidad Ordenada]]</f>
        <v>20</v>
      </c>
      <c r="K1000" s="8">
        <f>Tabla_cocina[[#This Row],[Total del Pedido]]</f>
        <v>20</v>
      </c>
      <c r="L1000" s="8">
        <f>Tabla_cocina[[#This Row],[Ganancia Bruta]]-Tabla_cocina[[#This Row],[Costo]]</f>
        <v>8</v>
      </c>
      <c r="M1000" s="8">
        <f>Tabla_cocina[[#This Row],[Costo Unitario]]*Tabla_cocina[[#This Row],[Cantidad Ordenada]]</f>
        <v>12</v>
      </c>
      <c r="N1000" s="13">
        <f>(Tabla_cocina[[#This Row],[Ganancia Neta]]/Tabla_cocina[[#This Row],[Costo]])</f>
        <v>0.66666666666666663</v>
      </c>
    </row>
    <row r="1001" spans="1:14" hidden="1" x14ac:dyDescent="0.3">
      <c r="A1001" s="2">
        <v>396</v>
      </c>
      <c r="B1001" s="2">
        <v>11</v>
      </c>
      <c r="C1001" s="3" t="s">
        <v>23</v>
      </c>
      <c r="D1001" s="3" t="s">
        <v>100</v>
      </c>
      <c r="E1001" s="4">
        <v>13</v>
      </c>
      <c r="F1001" s="4">
        <v>21</v>
      </c>
      <c r="G1001" s="2">
        <v>3</v>
      </c>
      <c r="H1001" s="2">
        <v>26</v>
      </c>
      <c r="I1001" s="3" t="s">
        <v>8</v>
      </c>
      <c r="J1001" s="8">
        <f>Tabla_cocina[[#This Row],[Precio Unitario]]*Tabla_cocina[[#This Row],[Cantidad Ordenada]]</f>
        <v>63</v>
      </c>
      <c r="K1001" s="8">
        <f>Tabla_cocina[[#This Row],[Total del Pedido]]</f>
        <v>63</v>
      </c>
      <c r="L1001" s="8">
        <f>Tabla_cocina[[#This Row],[Ganancia Bruta]]-Tabla_cocina[[#This Row],[Costo]]</f>
        <v>24</v>
      </c>
      <c r="M1001" s="8">
        <f>Tabla_cocina[[#This Row],[Costo Unitario]]*Tabla_cocina[[#This Row],[Cantidad Ordenada]]</f>
        <v>39</v>
      </c>
      <c r="N1001" s="13">
        <f>(Tabla_cocina[[#This Row],[Ganancia Neta]]/Tabla_cocina[[#This Row],[Costo]])</f>
        <v>0.61538461538461542</v>
      </c>
    </row>
    <row r="1002" spans="1:14" hidden="1" x14ac:dyDescent="0.3">
      <c r="A1002" s="2">
        <v>397</v>
      </c>
      <c r="B1002" s="2">
        <v>4</v>
      </c>
      <c r="C1002" s="3" t="s">
        <v>10</v>
      </c>
      <c r="D1002" s="3" t="s">
        <v>87</v>
      </c>
      <c r="E1002" s="4">
        <v>16</v>
      </c>
      <c r="F1002" s="4">
        <v>27</v>
      </c>
      <c r="G1002" s="2">
        <v>2</v>
      </c>
      <c r="H1002" s="2">
        <v>10</v>
      </c>
      <c r="I1002" s="3" t="s">
        <v>8</v>
      </c>
      <c r="J1002" s="8">
        <f>Tabla_cocina[[#This Row],[Precio Unitario]]*Tabla_cocina[[#This Row],[Cantidad Ordenada]]</f>
        <v>54</v>
      </c>
      <c r="K1002" s="8">
        <f>Tabla_cocina[[#This Row],[Total del Pedido]]</f>
        <v>54</v>
      </c>
      <c r="L1002" s="8">
        <f>Tabla_cocina[[#This Row],[Ganancia Bruta]]-Tabla_cocina[[#This Row],[Costo]]</f>
        <v>22</v>
      </c>
      <c r="M1002" s="8">
        <f>Tabla_cocina[[#This Row],[Costo Unitario]]*Tabla_cocina[[#This Row],[Cantidad Ordenada]]</f>
        <v>32</v>
      </c>
      <c r="N1002" s="13">
        <f>(Tabla_cocina[[#This Row],[Ganancia Neta]]/Tabla_cocina[[#This Row],[Costo]])</f>
        <v>0.6875</v>
      </c>
    </row>
    <row r="1003" spans="1:14" hidden="1" x14ac:dyDescent="0.3">
      <c r="A1003" s="2">
        <v>397</v>
      </c>
      <c r="B1003" s="2">
        <v>4</v>
      </c>
      <c r="C1003" s="3" t="s">
        <v>9</v>
      </c>
      <c r="D1003" s="3" t="s">
        <v>86</v>
      </c>
      <c r="E1003" s="4">
        <v>19</v>
      </c>
      <c r="F1003" s="4">
        <v>31</v>
      </c>
      <c r="G1003" s="2">
        <v>3</v>
      </c>
      <c r="H1003" s="2">
        <v>59</v>
      </c>
      <c r="I1003" s="3" t="s">
        <v>8</v>
      </c>
      <c r="J1003" s="8">
        <f>Tabla_cocina[[#This Row],[Precio Unitario]]*Tabla_cocina[[#This Row],[Cantidad Ordenada]]</f>
        <v>93</v>
      </c>
      <c r="K1003" s="8">
        <f>Tabla_cocina[[#This Row],[Total del Pedido]]</f>
        <v>93</v>
      </c>
      <c r="L1003" s="8">
        <f>Tabla_cocina[[#This Row],[Ganancia Bruta]]-Tabla_cocina[[#This Row],[Costo]]</f>
        <v>36</v>
      </c>
      <c r="M1003" s="8">
        <f>Tabla_cocina[[#This Row],[Costo Unitario]]*Tabla_cocina[[#This Row],[Cantidad Ordenada]]</f>
        <v>57</v>
      </c>
      <c r="N1003" s="13">
        <f>(Tabla_cocina[[#This Row],[Ganancia Neta]]/Tabla_cocina[[#This Row],[Costo]])</f>
        <v>0.63157894736842102</v>
      </c>
    </row>
    <row r="1004" spans="1:14" hidden="1" x14ac:dyDescent="0.3">
      <c r="A1004" s="2">
        <v>398</v>
      </c>
      <c r="B1004" s="2">
        <v>9</v>
      </c>
      <c r="C1004" s="3" t="s">
        <v>15</v>
      </c>
      <c r="D1004" s="3" t="s">
        <v>92</v>
      </c>
      <c r="E1004" s="4">
        <v>16</v>
      </c>
      <c r="F1004" s="4">
        <v>28</v>
      </c>
      <c r="G1004" s="2">
        <v>2</v>
      </c>
      <c r="H1004" s="2">
        <v>50</v>
      </c>
      <c r="I1004" s="3" t="s">
        <v>6</v>
      </c>
      <c r="J1004" s="8">
        <f>Tabla_cocina[[#This Row],[Precio Unitario]]*Tabla_cocina[[#This Row],[Cantidad Ordenada]]</f>
        <v>56</v>
      </c>
      <c r="K1004" s="8">
        <f>Tabla_cocina[[#This Row],[Total del Pedido]]</f>
        <v>56</v>
      </c>
      <c r="L1004" s="8">
        <f>Tabla_cocina[[#This Row],[Ganancia Bruta]]-Tabla_cocina[[#This Row],[Costo]]</f>
        <v>24</v>
      </c>
      <c r="M1004" s="8">
        <f>Tabla_cocina[[#This Row],[Costo Unitario]]*Tabla_cocina[[#This Row],[Cantidad Ordenada]]</f>
        <v>32</v>
      </c>
      <c r="N1004" s="13">
        <f>(Tabla_cocina[[#This Row],[Ganancia Neta]]/Tabla_cocina[[#This Row],[Costo]])</f>
        <v>0.75</v>
      </c>
    </row>
    <row r="1005" spans="1:14" hidden="1" x14ac:dyDescent="0.3">
      <c r="A1005" s="2">
        <v>398</v>
      </c>
      <c r="B1005" s="2">
        <v>9</v>
      </c>
      <c r="C1005" s="3" t="s">
        <v>14</v>
      </c>
      <c r="D1005" s="3" t="s">
        <v>91</v>
      </c>
      <c r="E1005" s="4">
        <v>20</v>
      </c>
      <c r="F1005" s="4">
        <v>33</v>
      </c>
      <c r="G1005" s="2">
        <v>2</v>
      </c>
      <c r="H1005" s="2">
        <v>21</v>
      </c>
      <c r="I1005" s="3" t="s">
        <v>8</v>
      </c>
      <c r="J1005" s="8">
        <f>Tabla_cocina[[#This Row],[Precio Unitario]]*Tabla_cocina[[#This Row],[Cantidad Ordenada]]</f>
        <v>66</v>
      </c>
      <c r="K1005" s="8">
        <f>Tabla_cocina[[#This Row],[Total del Pedido]]</f>
        <v>66</v>
      </c>
      <c r="L1005" s="8">
        <f>Tabla_cocina[[#This Row],[Ganancia Bruta]]-Tabla_cocina[[#This Row],[Costo]]</f>
        <v>26</v>
      </c>
      <c r="M1005" s="8">
        <f>Tabla_cocina[[#This Row],[Costo Unitario]]*Tabla_cocina[[#This Row],[Cantidad Ordenada]]</f>
        <v>40</v>
      </c>
      <c r="N1005" s="13">
        <f>(Tabla_cocina[[#This Row],[Ganancia Neta]]/Tabla_cocina[[#This Row],[Costo]])</f>
        <v>0.65</v>
      </c>
    </row>
    <row r="1006" spans="1:14" hidden="1" x14ac:dyDescent="0.3">
      <c r="A1006" s="2">
        <v>399</v>
      </c>
      <c r="B1006" s="2">
        <v>7</v>
      </c>
      <c r="C1006" s="3" t="s">
        <v>14</v>
      </c>
      <c r="D1006" s="3" t="s">
        <v>91</v>
      </c>
      <c r="E1006" s="4">
        <v>20</v>
      </c>
      <c r="F1006" s="4">
        <v>33</v>
      </c>
      <c r="G1006" s="2">
        <v>3</v>
      </c>
      <c r="H1006" s="2">
        <v>45</v>
      </c>
      <c r="I1006" s="3" t="s">
        <v>6</v>
      </c>
      <c r="J1006" s="8">
        <f>Tabla_cocina[[#This Row],[Precio Unitario]]*Tabla_cocina[[#This Row],[Cantidad Ordenada]]</f>
        <v>99</v>
      </c>
      <c r="K1006" s="8">
        <f>Tabla_cocina[[#This Row],[Total del Pedido]]</f>
        <v>99</v>
      </c>
      <c r="L1006" s="8">
        <f>Tabla_cocina[[#This Row],[Ganancia Bruta]]-Tabla_cocina[[#This Row],[Costo]]</f>
        <v>39</v>
      </c>
      <c r="M1006" s="8">
        <f>Tabla_cocina[[#This Row],[Costo Unitario]]*Tabla_cocina[[#This Row],[Cantidad Ordenada]]</f>
        <v>60</v>
      </c>
      <c r="N1006" s="13">
        <f>(Tabla_cocina[[#This Row],[Ganancia Neta]]/Tabla_cocina[[#This Row],[Costo]])</f>
        <v>0.65</v>
      </c>
    </row>
    <row r="1007" spans="1:14" hidden="1" x14ac:dyDescent="0.3">
      <c r="A1007" s="2">
        <v>399</v>
      </c>
      <c r="B1007" s="2">
        <v>7</v>
      </c>
      <c r="C1007" s="3" t="s">
        <v>12</v>
      </c>
      <c r="D1007" s="3" t="s">
        <v>89</v>
      </c>
      <c r="E1007" s="4">
        <v>22</v>
      </c>
      <c r="F1007" s="4">
        <v>36</v>
      </c>
      <c r="G1007" s="2">
        <v>3</v>
      </c>
      <c r="H1007" s="2">
        <v>46</v>
      </c>
      <c r="I1007" s="3" t="s">
        <v>8</v>
      </c>
      <c r="J1007" s="8">
        <f>Tabla_cocina[[#This Row],[Precio Unitario]]*Tabla_cocina[[#This Row],[Cantidad Ordenada]]</f>
        <v>108</v>
      </c>
      <c r="K1007" s="8">
        <f>Tabla_cocina[[#This Row],[Total del Pedido]]</f>
        <v>108</v>
      </c>
      <c r="L1007" s="8">
        <f>Tabla_cocina[[#This Row],[Ganancia Bruta]]-Tabla_cocina[[#This Row],[Costo]]</f>
        <v>42</v>
      </c>
      <c r="M1007" s="8">
        <f>Tabla_cocina[[#This Row],[Costo Unitario]]*Tabla_cocina[[#This Row],[Cantidad Ordenada]]</f>
        <v>66</v>
      </c>
      <c r="N1007" s="13">
        <f>(Tabla_cocina[[#This Row],[Ganancia Neta]]/Tabla_cocina[[#This Row],[Costo]])</f>
        <v>0.63636363636363635</v>
      </c>
    </row>
    <row r="1008" spans="1:14" hidden="1" x14ac:dyDescent="0.3">
      <c r="A1008" s="2">
        <v>400</v>
      </c>
      <c r="B1008" s="2">
        <v>9</v>
      </c>
      <c r="C1008" s="3" t="s">
        <v>11</v>
      </c>
      <c r="D1008" s="3" t="s">
        <v>88</v>
      </c>
      <c r="E1008" s="4">
        <v>25</v>
      </c>
      <c r="F1008" s="4">
        <v>40</v>
      </c>
      <c r="G1008" s="2">
        <v>2</v>
      </c>
      <c r="H1008" s="2">
        <v>28</v>
      </c>
      <c r="I1008" s="3" t="s">
        <v>6</v>
      </c>
      <c r="J1008" s="8">
        <f>Tabla_cocina[[#This Row],[Precio Unitario]]*Tabla_cocina[[#This Row],[Cantidad Ordenada]]</f>
        <v>80</v>
      </c>
      <c r="K1008" s="8">
        <f>Tabla_cocina[[#This Row],[Total del Pedido]]</f>
        <v>80</v>
      </c>
      <c r="L1008" s="8">
        <f>Tabla_cocina[[#This Row],[Ganancia Bruta]]-Tabla_cocina[[#This Row],[Costo]]</f>
        <v>30</v>
      </c>
      <c r="M1008" s="8">
        <f>Tabla_cocina[[#This Row],[Costo Unitario]]*Tabla_cocina[[#This Row],[Cantidad Ordenada]]</f>
        <v>50</v>
      </c>
      <c r="N1008" s="13">
        <f>(Tabla_cocina[[#This Row],[Ganancia Neta]]/Tabla_cocina[[#This Row],[Costo]])</f>
        <v>0.6</v>
      </c>
    </row>
    <row r="1009" spans="1:14" hidden="1" x14ac:dyDescent="0.3">
      <c r="A1009" s="2">
        <v>400</v>
      </c>
      <c r="B1009" s="2">
        <v>9</v>
      </c>
      <c r="C1009" s="3" t="s">
        <v>15</v>
      </c>
      <c r="D1009" s="3" t="s">
        <v>92</v>
      </c>
      <c r="E1009" s="4">
        <v>16</v>
      </c>
      <c r="F1009" s="4">
        <v>28</v>
      </c>
      <c r="G1009" s="2">
        <v>2</v>
      </c>
      <c r="H1009" s="2">
        <v>13</v>
      </c>
      <c r="I1009" s="3" t="s">
        <v>6</v>
      </c>
      <c r="J1009" s="8">
        <f>Tabla_cocina[[#This Row],[Precio Unitario]]*Tabla_cocina[[#This Row],[Cantidad Ordenada]]</f>
        <v>56</v>
      </c>
      <c r="K1009" s="8">
        <f>Tabla_cocina[[#This Row],[Total del Pedido]]</f>
        <v>56</v>
      </c>
      <c r="L1009" s="8">
        <f>Tabla_cocina[[#This Row],[Ganancia Bruta]]-Tabla_cocina[[#This Row],[Costo]]</f>
        <v>24</v>
      </c>
      <c r="M1009" s="8">
        <f>Tabla_cocina[[#This Row],[Costo Unitario]]*Tabla_cocina[[#This Row],[Cantidad Ordenada]]</f>
        <v>32</v>
      </c>
      <c r="N1009" s="13">
        <f>(Tabla_cocina[[#This Row],[Ganancia Neta]]/Tabla_cocina[[#This Row],[Costo]])</f>
        <v>0.75</v>
      </c>
    </row>
    <row r="1010" spans="1:14" hidden="1" x14ac:dyDescent="0.3">
      <c r="A1010" s="2">
        <v>400</v>
      </c>
      <c r="B1010" s="2">
        <v>9</v>
      </c>
      <c r="C1010" s="3" t="s">
        <v>9</v>
      </c>
      <c r="D1010" s="3" t="s">
        <v>86</v>
      </c>
      <c r="E1010" s="4">
        <v>19</v>
      </c>
      <c r="F1010" s="4">
        <v>31</v>
      </c>
      <c r="G1010" s="2">
        <v>2</v>
      </c>
      <c r="H1010" s="2">
        <v>38</v>
      </c>
      <c r="I1010" s="3" t="s">
        <v>8</v>
      </c>
      <c r="J1010" s="8">
        <f>Tabla_cocina[[#This Row],[Precio Unitario]]*Tabla_cocina[[#This Row],[Cantidad Ordenada]]</f>
        <v>62</v>
      </c>
      <c r="K1010" s="8">
        <f>Tabla_cocina[[#This Row],[Total del Pedido]]</f>
        <v>62</v>
      </c>
      <c r="L1010" s="8">
        <f>Tabla_cocina[[#This Row],[Ganancia Bruta]]-Tabla_cocina[[#This Row],[Costo]]</f>
        <v>24</v>
      </c>
      <c r="M1010" s="8">
        <f>Tabla_cocina[[#This Row],[Costo Unitario]]*Tabla_cocina[[#This Row],[Cantidad Ordenada]]</f>
        <v>38</v>
      </c>
      <c r="N1010" s="13">
        <f>(Tabla_cocina[[#This Row],[Ganancia Neta]]/Tabla_cocina[[#This Row],[Costo]])</f>
        <v>0.63157894736842102</v>
      </c>
    </row>
    <row r="1011" spans="1:14" hidden="1" x14ac:dyDescent="0.3">
      <c r="A1011" s="2">
        <v>401</v>
      </c>
      <c r="B1011" s="2">
        <v>16</v>
      </c>
      <c r="C1011" s="3" t="s">
        <v>23</v>
      </c>
      <c r="D1011" s="3" t="s">
        <v>100</v>
      </c>
      <c r="E1011" s="4">
        <v>13</v>
      </c>
      <c r="F1011" s="4">
        <v>21</v>
      </c>
      <c r="G1011" s="2">
        <v>2</v>
      </c>
      <c r="H1011" s="2">
        <v>20</v>
      </c>
      <c r="I1011" s="3" t="s">
        <v>6</v>
      </c>
      <c r="J1011" s="8">
        <f>Tabla_cocina[[#This Row],[Precio Unitario]]*Tabla_cocina[[#This Row],[Cantidad Ordenada]]</f>
        <v>42</v>
      </c>
      <c r="K1011" s="8">
        <f>Tabla_cocina[[#This Row],[Total del Pedido]]</f>
        <v>42</v>
      </c>
      <c r="L1011" s="8">
        <f>Tabla_cocina[[#This Row],[Ganancia Bruta]]-Tabla_cocina[[#This Row],[Costo]]</f>
        <v>16</v>
      </c>
      <c r="M1011" s="8">
        <f>Tabla_cocina[[#This Row],[Costo Unitario]]*Tabla_cocina[[#This Row],[Cantidad Ordenada]]</f>
        <v>26</v>
      </c>
      <c r="N1011" s="13">
        <f>(Tabla_cocina[[#This Row],[Ganancia Neta]]/Tabla_cocina[[#This Row],[Costo]])</f>
        <v>0.61538461538461542</v>
      </c>
    </row>
    <row r="1012" spans="1:14" hidden="1" x14ac:dyDescent="0.3">
      <c r="A1012" s="2">
        <v>402</v>
      </c>
      <c r="B1012" s="2">
        <v>18</v>
      </c>
      <c r="C1012" s="3" t="s">
        <v>26</v>
      </c>
      <c r="D1012" s="3" t="s">
        <v>103</v>
      </c>
      <c r="E1012" s="4">
        <v>15</v>
      </c>
      <c r="F1012" s="4">
        <v>25</v>
      </c>
      <c r="G1012" s="2">
        <v>2</v>
      </c>
      <c r="H1012" s="2">
        <v>16</v>
      </c>
      <c r="I1012" s="3" t="s">
        <v>8</v>
      </c>
      <c r="J1012" s="8">
        <f>Tabla_cocina[[#This Row],[Precio Unitario]]*Tabla_cocina[[#This Row],[Cantidad Ordenada]]</f>
        <v>50</v>
      </c>
      <c r="K1012" s="8">
        <f>Tabla_cocina[[#This Row],[Total del Pedido]]</f>
        <v>50</v>
      </c>
      <c r="L1012" s="8">
        <f>Tabla_cocina[[#This Row],[Ganancia Bruta]]-Tabla_cocina[[#This Row],[Costo]]</f>
        <v>20</v>
      </c>
      <c r="M1012" s="8">
        <f>Tabla_cocina[[#This Row],[Costo Unitario]]*Tabla_cocina[[#This Row],[Cantidad Ordenada]]</f>
        <v>30</v>
      </c>
      <c r="N1012" s="13">
        <f>(Tabla_cocina[[#This Row],[Ganancia Neta]]/Tabla_cocina[[#This Row],[Costo]])</f>
        <v>0.66666666666666663</v>
      </c>
    </row>
    <row r="1013" spans="1:14" hidden="1" x14ac:dyDescent="0.3">
      <c r="A1013" s="2">
        <v>402</v>
      </c>
      <c r="B1013" s="2">
        <v>18</v>
      </c>
      <c r="C1013" s="3" t="s">
        <v>16</v>
      </c>
      <c r="D1013" s="3" t="s">
        <v>93</v>
      </c>
      <c r="E1013" s="4">
        <v>11</v>
      </c>
      <c r="F1013" s="4">
        <v>19</v>
      </c>
      <c r="G1013" s="2">
        <v>3</v>
      </c>
      <c r="H1013" s="2">
        <v>29</v>
      </c>
      <c r="I1013" s="3" t="s">
        <v>8</v>
      </c>
      <c r="J1013" s="8">
        <f>Tabla_cocina[[#This Row],[Precio Unitario]]*Tabla_cocina[[#This Row],[Cantidad Ordenada]]</f>
        <v>57</v>
      </c>
      <c r="K1013" s="8">
        <f>Tabla_cocina[[#This Row],[Total del Pedido]]</f>
        <v>57</v>
      </c>
      <c r="L1013" s="8">
        <f>Tabla_cocina[[#This Row],[Ganancia Bruta]]-Tabla_cocina[[#This Row],[Costo]]</f>
        <v>24</v>
      </c>
      <c r="M1013" s="8">
        <f>Tabla_cocina[[#This Row],[Costo Unitario]]*Tabla_cocina[[#This Row],[Cantidad Ordenada]]</f>
        <v>33</v>
      </c>
      <c r="N1013" s="13">
        <f>(Tabla_cocina[[#This Row],[Ganancia Neta]]/Tabla_cocina[[#This Row],[Costo]])</f>
        <v>0.72727272727272729</v>
      </c>
    </row>
    <row r="1014" spans="1:14" hidden="1" x14ac:dyDescent="0.3">
      <c r="A1014" s="2">
        <v>402</v>
      </c>
      <c r="B1014" s="2">
        <v>18</v>
      </c>
      <c r="C1014" s="3" t="s">
        <v>19</v>
      </c>
      <c r="D1014" s="3" t="s">
        <v>96</v>
      </c>
      <c r="E1014" s="4">
        <v>13</v>
      </c>
      <c r="F1014" s="4">
        <v>22</v>
      </c>
      <c r="G1014" s="2">
        <v>2</v>
      </c>
      <c r="H1014" s="2">
        <v>21</v>
      </c>
      <c r="I1014" s="3" t="s">
        <v>6</v>
      </c>
      <c r="J1014" s="8">
        <f>Tabla_cocina[[#This Row],[Precio Unitario]]*Tabla_cocina[[#This Row],[Cantidad Ordenada]]</f>
        <v>44</v>
      </c>
      <c r="K1014" s="8">
        <f>Tabla_cocina[[#This Row],[Total del Pedido]]</f>
        <v>44</v>
      </c>
      <c r="L1014" s="8">
        <f>Tabla_cocina[[#This Row],[Ganancia Bruta]]-Tabla_cocina[[#This Row],[Costo]]</f>
        <v>18</v>
      </c>
      <c r="M1014" s="8">
        <f>Tabla_cocina[[#This Row],[Costo Unitario]]*Tabla_cocina[[#This Row],[Cantidad Ordenada]]</f>
        <v>26</v>
      </c>
      <c r="N1014" s="13">
        <f>(Tabla_cocina[[#This Row],[Ganancia Neta]]/Tabla_cocina[[#This Row],[Costo]])</f>
        <v>0.69230769230769229</v>
      </c>
    </row>
    <row r="1015" spans="1:14" hidden="1" x14ac:dyDescent="0.3">
      <c r="A1015" s="2">
        <v>403</v>
      </c>
      <c r="B1015" s="2">
        <v>14</v>
      </c>
      <c r="C1015" s="3" t="s">
        <v>19</v>
      </c>
      <c r="D1015" s="3" t="s">
        <v>96</v>
      </c>
      <c r="E1015" s="4">
        <v>13</v>
      </c>
      <c r="F1015" s="4">
        <v>22</v>
      </c>
      <c r="G1015" s="2">
        <v>3</v>
      </c>
      <c r="H1015" s="2">
        <v>17</v>
      </c>
      <c r="I1015" s="3" t="s">
        <v>6</v>
      </c>
      <c r="J1015" s="8">
        <f>Tabla_cocina[[#This Row],[Precio Unitario]]*Tabla_cocina[[#This Row],[Cantidad Ordenada]]</f>
        <v>66</v>
      </c>
      <c r="K1015" s="8">
        <f>Tabla_cocina[[#This Row],[Total del Pedido]]</f>
        <v>66</v>
      </c>
      <c r="L1015" s="8">
        <f>Tabla_cocina[[#This Row],[Ganancia Bruta]]-Tabla_cocina[[#This Row],[Costo]]</f>
        <v>27</v>
      </c>
      <c r="M1015" s="8">
        <f>Tabla_cocina[[#This Row],[Costo Unitario]]*Tabla_cocina[[#This Row],[Cantidad Ordenada]]</f>
        <v>39</v>
      </c>
      <c r="N1015" s="13">
        <f>(Tabla_cocina[[#This Row],[Ganancia Neta]]/Tabla_cocina[[#This Row],[Costo]])</f>
        <v>0.69230769230769229</v>
      </c>
    </row>
    <row r="1016" spans="1:14" hidden="1" x14ac:dyDescent="0.3">
      <c r="A1016" s="2">
        <v>403</v>
      </c>
      <c r="B1016" s="2">
        <v>14</v>
      </c>
      <c r="C1016" s="3" t="s">
        <v>24</v>
      </c>
      <c r="D1016" s="3" t="s">
        <v>101</v>
      </c>
      <c r="E1016" s="4">
        <v>10</v>
      </c>
      <c r="F1016" s="4">
        <v>18</v>
      </c>
      <c r="G1016" s="2">
        <v>2</v>
      </c>
      <c r="H1016" s="2">
        <v>5</v>
      </c>
      <c r="I1016" s="3" t="s">
        <v>8</v>
      </c>
      <c r="J1016" s="8">
        <f>Tabla_cocina[[#This Row],[Precio Unitario]]*Tabla_cocina[[#This Row],[Cantidad Ordenada]]</f>
        <v>36</v>
      </c>
      <c r="K1016" s="8">
        <f>Tabla_cocina[[#This Row],[Total del Pedido]]</f>
        <v>36</v>
      </c>
      <c r="L1016" s="8">
        <f>Tabla_cocina[[#This Row],[Ganancia Bruta]]-Tabla_cocina[[#This Row],[Costo]]</f>
        <v>16</v>
      </c>
      <c r="M1016" s="8">
        <f>Tabla_cocina[[#This Row],[Costo Unitario]]*Tabla_cocina[[#This Row],[Cantidad Ordenada]]</f>
        <v>20</v>
      </c>
      <c r="N1016" s="13">
        <f>(Tabla_cocina[[#This Row],[Ganancia Neta]]/Tabla_cocina[[#This Row],[Costo]])</f>
        <v>0.8</v>
      </c>
    </row>
    <row r="1017" spans="1:14" hidden="1" x14ac:dyDescent="0.3">
      <c r="A1017" s="2">
        <v>403</v>
      </c>
      <c r="B1017" s="2">
        <v>14</v>
      </c>
      <c r="C1017" s="3" t="s">
        <v>18</v>
      </c>
      <c r="D1017" s="3" t="s">
        <v>95</v>
      </c>
      <c r="E1017" s="4">
        <v>19</v>
      </c>
      <c r="F1017" s="4">
        <v>32</v>
      </c>
      <c r="G1017" s="2">
        <v>2</v>
      </c>
      <c r="H1017" s="2">
        <v>8</v>
      </c>
      <c r="I1017" s="3" t="s">
        <v>8</v>
      </c>
      <c r="J1017" s="8">
        <f>Tabla_cocina[[#This Row],[Precio Unitario]]*Tabla_cocina[[#This Row],[Cantidad Ordenada]]</f>
        <v>64</v>
      </c>
      <c r="K1017" s="8">
        <f>Tabla_cocina[[#This Row],[Total del Pedido]]</f>
        <v>64</v>
      </c>
      <c r="L1017" s="8">
        <f>Tabla_cocina[[#This Row],[Ganancia Bruta]]-Tabla_cocina[[#This Row],[Costo]]</f>
        <v>26</v>
      </c>
      <c r="M1017" s="8">
        <f>Tabla_cocina[[#This Row],[Costo Unitario]]*Tabla_cocina[[#This Row],[Cantidad Ordenada]]</f>
        <v>38</v>
      </c>
      <c r="N1017" s="13">
        <f>(Tabla_cocina[[#This Row],[Ganancia Neta]]/Tabla_cocina[[#This Row],[Costo]])</f>
        <v>0.68421052631578949</v>
      </c>
    </row>
    <row r="1018" spans="1:14" hidden="1" x14ac:dyDescent="0.3">
      <c r="A1018" s="2">
        <v>403</v>
      </c>
      <c r="B1018" s="2">
        <v>14</v>
      </c>
      <c r="C1018" s="3" t="s">
        <v>5</v>
      </c>
      <c r="D1018" s="3" t="s">
        <v>84</v>
      </c>
      <c r="E1018" s="4">
        <v>14</v>
      </c>
      <c r="F1018" s="4">
        <v>24</v>
      </c>
      <c r="G1018" s="2">
        <v>1</v>
      </c>
      <c r="H1018" s="2">
        <v>55</v>
      </c>
      <c r="I1018" s="3" t="s">
        <v>8</v>
      </c>
      <c r="J1018" s="8">
        <f>Tabla_cocina[[#This Row],[Precio Unitario]]*Tabla_cocina[[#This Row],[Cantidad Ordenada]]</f>
        <v>24</v>
      </c>
      <c r="K1018" s="8">
        <f>Tabla_cocina[[#This Row],[Total del Pedido]]</f>
        <v>24</v>
      </c>
      <c r="L1018" s="8">
        <f>Tabla_cocina[[#This Row],[Ganancia Bruta]]-Tabla_cocina[[#This Row],[Costo]]</f>
        <v>10</v>
      </c>
      <c r="M1018" s="8">
        <f>Tabla_cocina[[#This Row],[Costo Unitario]]*Tabla_cocina[[#This Row],[Cantidad Ordenada]]</f>
        <v>14</v>
      </c>
      <c r="N1018" s="13">
        <f>(Tabla_cocina[[#This Row],[Ganancia Neta]]/Tabla_cocina[[#This Row],[Costo]])</f>
        <v>0.7142857142857143</v>
      </c>
    </row>
    <row r="1019" spans="1:14" hidden="1" x14ac:dyDescent="0.3">
      <c r="A1019" s="2">
        <v>404</v>
      </c>
      <c r="B1019" s="2">
        <v>17</v>
      </c>
      <c r="C1019" s="3" t="s">
        <v>23</v>
      </c>
      <c r="D1019" s="3" t="s">
        <v>100</v>
      </c>
      <c r="E1019" s="4">
        <v>13</v>
      </c>
      <c r="F1019" s="4">
        <v>21</v>
      </c>
      <c r="G1019" s="2">
        <v>2</v>
      </c>
      <c r="H1019" s="2">
        <v>20</v>
      </c>
      <c r="I1019" s="3" t="s">
        <v>6</v>
      </c>
      <c r="J1019" s="8">
        <f>Tabla_cocina[[#This Row],[Precio Unitario]]*Tabla_cocina[[#This Row],[Cantidad Ordenada]]</f>
        <v>42</v>
      </c>
      <c r="K1019" s="8">
        <f>Tabla_cocina[[#This Row],[Total del Pedido]]</f>
        <v>42</v>
      </c>
      <c r="L1019" s="8">
        <f>Tabla_cocina[[#This Row],[Ganancia Bruta]]-Tabla_cocina[[#This Row],[Costo]]</f>
        <v>16</v>
      </c>
      <c r="M1019" s="8">
        <f>Tabla_cocina[[#This Row],[Costo Unitario]]*Tabla_cocina[[#This Row],[Cantidad Ordenada]]</f>
        <v>26</v>
      </c>
      <c r="N1019" s="13">
        <f>(Tabla_cocina[[#This Row],[Ganancia Neta]]/Tabla_cocina[[#This Row],[Costo]])</f>
        <v>0.61538461538461542</v>
      </c>
    </row>
    <row r="1020" spans="1:14" hidden="1" x14ac:dyDescent="0.3">
      <c r="A1020" s="2">
        <v>404</v>
      </c>
      <c r="B1020" s="2">
        <v>17</v>
      </c>
      <c r="C1020" s="3" t="s">
        <v>21</v>
      </c>
      <c r="D1020" s="3" t="s">
        <v>98</v>
      </c>
      <c r="E1020" s="4">
        <v>12</v>
      </c>
      <c r="F1020" s="4">
        <v>20</v>
      </c>
      <c r="G1020" s="2">
        <v>1</v>
      </c>
      <c r="H1020" s="2">
        <v>53</v>
      </c>
      <c r="I1020" s="3" t="s">
        <v>8</v>
      </c>
      <c r="J1020" s="8">
        <f>Tabla_cocina[[#This Row],[Precio Unitario]]*Tabla_cocina[[#This Row],[Cantidad Ordenada]]</f>
        <v>20</v>
      </c>
      <c r="K1020" s="8">
        <f>Tabla_cocina[[#This Row],[Total del Pedido]]</f>
        <v>20</v>
      </c>
      <c r="L1020" s="8">
        <f>Tabla_cocina[[#This Row],[Ganancia Bruta]]-Tabla_cocina[[#This Row],[Costo]]</f>
        <v>8</v>
      </c>
      <c r="M1020" s="8">
        <f>Tabla_cocina[[#This Row],[Costo Unitario]]*Tabla_cocina[[#This Row],[Cantidad Ordenada]]</f>
        <v>12</v>
      </c>
      <c r="N1020" s="13">
        <f>(Tabla_cocina[[#This Row],[Ganancia Neta]]/Tabla_cocina[[#This Row],[Costo]])</f>
        <v>0.66666666666666663</v>
      </c>
    </row>
    <row r="1021" spans="1:14" hidden="1" x14ac:dyDescent="0.3">
      <c r="A1021" s="2">
        <v>404</v>
      </c>
      <c r="B1021" s="2">
        <v>17</v>
      </c>
      <c r="C1021" s="3" t="s">
        <v>11</v>
      </c>
      <c r="D1021" s="3" t="s">
        <v>88</v>
      </c>
      <c r="E1021" s="4">
        <v>25</v>
      </c>
      <c r="F1021" s="4">
        <v>40</v>
      </c>
      <c r="G1021" s="2">
        <v>3</v>
      </c>
      <c r="H1021" s="2">
        <v>29</v>
      </c>
      <c r="I1021" s="3" t="s">
        <v>8</v>
      </c>
      <c r="J1021" s="8">
        <f>Tabla_cocina[[#This Row],[Precio Unitario]]*Tabla_cocina[[#This Row],[Cantidad Ordenada]]</f>
        <v>120</v>
      </c>
      <c r="K1021" s="8">
        <f>Tabla_cocina[[#This Row],[Total del Pedido]]</f>
        <v>120</v>
      </c>
      <c r="L1021" s="8">
        <f>Tabla_cocina[[#This Row],[Ganancia Bruta]]-Tabla_cocina[[#This Row],[Costo]]</f>
        <v>45</v>
      </c>
      <c r="M1021" s="8">
        <f>Tabla_cocina[[#This Row],[Costo Unitario]]*Tabla_cocina[[#This Row],[Cantidad Ordenada]]</f>
        <v>75</v>
      </c>
      <c r="N1021" s="13">
        <f>(Tabla_cocina[[#This Row],[Ganancia Neta]]/Tabla_cocina[[#This Row],[Costo]])</f>
        <v>0.6</v>
      </c>
    </row>
    <row r="1022" spans="1:14" hidden="1" x14ac:dyDescent="0.3">
      <c r="A1022" s="2">
        <v>405</v>
      </c>
      <c r="B1022" s="2">
        <v>5</v>
      </c>
      <c r="C1022" s="3" t="s">
        <v>25</v>
      </c>
      <c r="D1022" s="3" t="s">
        <v>102</v>
      </c>
      <c r="E1022" s="4">
        <v>15</v>
      </c>
      <c r="F1022" s="4">
        <v>26</v>
      </c>
      <c r="G1022" s="2">
        <v>1</v>
      </c>
      <c r="H1022" s="2">
        <v>41</v>
      </c>
      <c r="I1022" s="3" t="s">
        <v>8</v>
      </c>
      <c r="J1022" s="8">
        <f>Tabla_cocina[[#This Row],[Precio Unitario]]*Tabla_cocina[[#This Row],[Cantidad Ordenada]]</f>
        <v>26</v>
      </c>
      <c r="K1022" s="8">
        <f>Tabla_cocina[[#This Row],[Total del Pedido]]</f>
        <v>26</v>
      </c>
      <c r="L1022" s="8">
        <f>Tabla_cocina[[#This Row],[Ganancia Bruta]]-Tabla_cocina[[#This Row],[Costo]]</f>
        <v>11</v>
      </c>
      <c r="M1022" s="8">
        <f>Tabla_cocina[[#This Row],[Costo Unitario]]*Tabla_cocina[[#This Row],[Cantidad Ordenada]]</f>
        <v>15</v>
      </c>
      <c r="N1022" s="13">
        <f>(Tabla_cocina[[#This Row],[Ganancia Neta]]/Tabla_cocina[[#This Row],[Costo]])</f>
        <v>0.73333333333333328</v>
      </c>
    </row>
    <row r="1023" spans="1:14" hidden="1" x14ac:dyDescent="0.3">
      <c r="A1023" s="2">
        <v>405</v>
      </c>
      <c r="B1023" s="2">
        <v>5</v>
      </c>
      <c r="C1023" s="3" t="s">
        <v>11</v>
      </c>
      <c r="D1023" s="3" t="s">
        <v>88</v>
      </c>
      <c r="E1023" s="4">
        <v>25</v>
      </c>
      <c r="F1023" s="4">
        <v>40</v>
      </c>
      <c r="G1023" s="2">
        <v>1</v>
      </c>
      <c r="H1023" s="2">
        <v>44</v>
      </c>
      <c r="I1023" s="3" t="s">
        <v>6</v>
      </c>
      <c r="J1023" s="8">
        <f>Tabla_cocina[[#This Row],[Precio Unitario]]*Tabla_cocina[[#This Row],[Cantidad Ordenada]]</f>
        <v>40</v>
      </c>
      <c r="K1023" s="8">
        <f>Tabla_cocina[[#This Row],[Total del Pedido]]</f>
        <v>40</v>
      </c>
      <c r="L1023" s="8">
        <f>Tabla_cocina[[#This Row],[Ganancia Bruta]]-Tabla_cocina[[#This Row],[Costo]]</f>
        <v>15</v>
      </c>
      <c r="M1023" s="8">
        <f>Tabla_cocina[[#This Row],[Costo Unitario]]*Tabla_cocina[[#This Row],[Cantidad Ordenada]]</f>
        <v>25</v>
      </c>
      <c r="N1023" s="13">
        <f>(Tabla_cocina[[#This Row],[Ganancia Neta]]/Tabla_cocina[[#This Row],[Costo]])</f>
        <v>0.6</v>
      </c>
    </row>
    <row r="1024" spans="1:14" hidden="1" x14ac:dyDescent="0.3">
      <c r="A1024" s="2">
        <v>405</v>
      </c>
      <c r="B1024" s="2">
        <v>5</v>
      </c>
      <c r="C1024" s="3" t="s">
        <v>21</v>
      </c>
      <c r="D1024" s="3" t="s">
        <v>98</v>
      </c>
      <c r="E1024" s="4">
        <v>12</v>
      </c>
      <c r="F1024" s="4">
        <v>20</v>
      </c>
      <c r="G1024" s="2">
        <v>2</v>
      </c>
      <c r="H1024" s="2">
        <v>13</v>
      </c>
      <c r="I1024" s="3" t="s">
        <v>8</v>
      </c>
      <c r="J1024" s="8">
        <f>Tabla_cocina[[#This Row],[Precio Unitario]]*Tabla_cocina[[#This Row],[Cantidad Ordenada]]</f>
        <v>40</v>
      </c>
      <c r="K1024" s="8">
        <f>Tabla_cocina[[#This Row],[Total del Pedido]]</f>
        <v>40</v>
      </c>
      <c r="L1024" s="8">
        <f>Tabla_cocina[[#This Row],[Ganancia Bruta]]-Tabla_cocina[[#This Row],[Costo]]</f>
        <v>16</v>
      </c>
      <c r="M1024" s="8">
        <f>Tabla_cocina[[#This Row],[Costo Unitario]]*Tabla_cocina[[#This Row],[Cantidad Ordenada]]</f>
        <v>24</v>
      </c>
      <c r="N1024" s="13">
        <f>(Tabla_cocina[[#This Row],[Ganancia Neta]]/Tabla_cocina[[#This Row],[Costo]])</f>
        <v>0.66666666666666663</v>
      </c>
    </row>
    <row r="1025" spans="1:14" hidden="1" x14ac:dyDescent="0.3">
      <c r="A1025" s="2">
        <v>406</v>
      </c>
      <c r="B1025" s="2">
        <v>14</v>
      </c>
      <c r="C1025" s="3" t="s">
        <v>21</v>
      </c>
      <c r="D1025" s="3" t="s">
        <v>98</v>
      </c>
      <c r="E1025" s="4">
        <v>12</v>
      </c>
      <c r="F1025" s="4">
        <v>20</v>
      </c>
      <c r="G1025" s="2">
        <v>3</v>
      </c>
      <c r="H1025" s="2">
        <v>6</v>
      </c>
      <c r="I1025" s="3" t="s">
        <v>6</v>
      </c>
      <c r="J1025" s="8">
        <f>Tabla_cocina[[#This Row],[Precio Unitario]]*Tabla_cocina[[#This Row],[Cantidad Ordenada]]</f>
        <v>60</v>
      </c>
      <c r="K1025" s="8">
        <f>Tabla_cocina[[#This Row],[Total del Pedido]]</f>
        <v>60</v>
      </c>
      <c r="L1025" s="8">
        <f>Tabla_cocina[[#This Row],[Ganancia Bruta]]-Tabla_cocina[[#This Row],[Costo]]</f>
        <v>24</v>
      </c>
      <c r="M1025" s="8">
        <f>Tabla_cocina[[#This Row],[Costo Unitario]]*Tabla_cocina[[#This Row],[Cantidad Ordenada]]</f>
        <v>36</v>
      </c>
      <c r="N1025" s="13">
        <f>(Tabla_cocina[[#This Row],[Ganancia Neta]]/Tabla_cocina[[#This Row],[Costo]])</f>
        <v>0.66666666666666663</v>
      </c>
    </row>
    <row r="1026" spans="1:14" hidden="1" x14ac:dyDescent="0.3">
      <c r="A1026" s="2">
        <v>406</v>
      </c>
      <c r="B1026" s="2">
        <v>14</v>
      </c>
      <c r="C1026" s="3" t="s">
        <v>17</v>
      </c>
      <c r="D1026" s="3" t="s">
        <v>94</v>
      </c>
      <c r="E1026" s="4">
        <v>21</v>
      </c>
      <c r="F1026" s="4">
        <v>35</v>
      </c>
      <c r="G1026" s="2">
        <v>2</v>
      </c>
      <c r="H1026" s="2">
        <v>56</v>
      </c>
      <c r="I1026" s="3" t="s">
        <v>6</v>
      </c>
      <c r="J1026" s="8">
        <f>Tabla_cocina[[#This Row],[Precio Unitario]]*Tabla_cocina[[#This Row],[Cantidad Ordenada]]</f>
        <v>70</v>
      </c>
      <c r="K1026" s="8">
        <f>Tabla_cocina[[#This Row],[Total del Pedido]]</f>
        <v>70</v>
      </c>
      <c r="L1026" s="8">
        <f>Tabla_cocina[[#This Row],[Ganancia Bruta]]-Tabla_cocina[[#This Row],[Costo]]</f>
        <v>28</v>
      </c>
      <c r="M1026" s="8">
        <f>Tabla_cocina[[#This Row],[Costo Unitario]]*Tabla_cocina[[#This Row],[Cantidad Ordenada]]</f>
        <v>42</v>
      </c>
      <c r="N1026" s="13">
        <f>(Tabla_cocina[[#This Row],[Ganancia Neta]]/Tabla_cocina[[#This Row],[Costo]])</f>
        <v>0.66666666666666663</v>
      </c>
    </row>
    <row r="1027" spans="1:14" hidden="1" x14ac:dyDescent="0.3">
      <c r="A1027" s="2">
        <v>406</v>
      </c>
      <c r="B1027" s="2">
        <v>14</v>
      </c>
      <c r="C1027" s="3" t="s">
        <v>26</v>
      </c>
      <c r="D1027" s="3" t="s">
        <v>103</v>
      </c>
      <c r="E1027" s="4">
        <v>15</v>
      </c>
      <c r="F1027" s="4">
        <v>25</v>
      </c>
      <c r="G1027" s="2">
        <v>1</v>
      </c>
      <c r="H1027" s="2">
        <v>55</v>
      </c>
      <c r="I1027" s="3" t="s">
        <v>8</v>
      </c>
      <c r="J1027" s="8">
        <f>Tabla_cocina[[#This Row],[Precio Unitario]]*Tabla_cocina[[#This Row],[Cantidad Ordenada]]</f>
        <v>25</v>
      </c>
      <c r="K1027" s="8">
        <f>Tabla_cocina[[#This Row],[Total del Pedido]]</f>
        <v>25</v>
      </c>
      <c r="L1027" s="8">
        <f>Tabla_cocina[[#This Row],[Ganancia Bruta]]-Tabla_cocina[[#This Row],[Costo]]</f>
        <v>10</v>
      </c>
      <c r="M1027" s="8">
        <f>Tabla_cocina[[#This Row],[Costo Unitario]]*Tabla_cocina[[#This Row],[Cantidad Ordenada]]</f>
        <v>15</v>
      </c>
      <c r="N1027" s="13">
        <f>(Tabla_cocina[[#This Row],[Ganancia Neta]]/Tabla_cocina[[#This Row],[Costo]])</f>
        <v>0.66666666666666663</v>
      </c>
    </row>
    <row r="1028" spans="1:14" hidden="1" x14ac:dyDescent="0.3">
      <c r="A1028" s="2">
        <v>407</v>
      </c>
      <c r="B1028" s="2">
        <v>4</v>
      </c>
      <c r="C1028" s="3" t="s">
        <v>21</v>
      </c>
      <c r="D1028" s="3" t="s">
        <v>98</v>
      </c>
      <c r="E1028" s="4">
        <v>12</v>
      </c>
      <c r="F1028" s="4">
        <v>20</v>
      </c>
      <c r="G1028" s="2">
        <v>3</v>
      </c>
      <c r="H1028" s="2">
        <v>32</v>
      </c>
      <c r="I1028" s="3" t="s">
        <v>6</v>
      </c>
      <c r="J1028" s="8">
        <f>Tabla_cocina[[#This Row],[Precio Unitario]]*Tabla_cocina[[#This Row],[Cantidad Ordenada]]</f>
        <v>60</v>
      </c>
      <c r="K1028" s="8">
        <f>Tabla_cocina[[#This Row],[Total del Pedido]]</f>
        <v>60</v>
      </c>
      <c r="L1028" s="8">
        <f>Tabla_cocina[[#This Row],[Ganancia Bruta]]-Tabla_cocina[[#This Row],[Costo]]</f>
        <v>24</v>
      </c>
      <c r="M1028" s="8">
        <f>Tabla_cocina[[#This Row],[Costo Unitario]]*Tabla_cocina[[#This Row],[Cantidad Ordenada]]</f>
        <v>36</v>
      </c>
      <c r="N1028" s="13">
        <f>(Tabla_cocina[[#This Row],[Ganancia Neta]]/Tabla_cocina[[#This Row],[Costo]])</f>
        <v>0.66666666666666663</v>
      </c>
    </row>
    <row r="1029" spans="1:14" hidden="1" x14ac:dyDescent="0.3">
      <c r="A1029" s="2">
        <v>407</v>
      </c>
      <c r="B1029" s="2">
        <v>4</v>
      </c>
      <c r="C1029" s="3" t="s">
        <v>17</v>
      </c>
      <c r="D1029" s="3" t="s">
        <v>94</v>
      </c>
      <c r="E1029" s="4">
        <v>21</v>
      </c>
      <c r="F1029" s="4">
        <v>35</v>
      </c>
      <c r="G1029" s="2">
        <v>1</v>
      </c>
      <c r="H1029" s="2">
        <v>18</v>
      </c>
      <c r="I1029" s="3" t="s">
        <v>8</v>
      </c>
      <c r="J1029" s="8">
        <f>Tabla_cocina[[#This Row],[Precio Unitario]]*Tabla_cocina[[#This Row],[Cantidad Ordenada]]</f>
        <v>35</v>
      </c>
      <c r="K1029" s="8">
        <f>Tabla_cocina[[#This Row],[Total del Pedido]]</f>
        <v>35</v>
      </c>
      <c r="L1029" s="8">
        <f>Tabla_cocina[[#This Row],[Ganancia Bruta]]-Tabla_cocina[[#This Row],[Costo]]</f>
        <v>14</v>
      </c>
      <c r="M1029" s="8">
        <f>Tabla_cocina[[#This Row],[Costo Unitario]]*Tabla_cocina[[#This Row],[Cantidad Ordenada]]</f>
        <v>21</v>
      </c>
      <c r="N1029" s="13">
        <f>(Tabla_cocina[[#This Row],[Ganancia Neta]]/Tabla_cocina[[#This Row],[Costo]])</f>
        <v>0.66666666666666663</v>
      </c>
    </row>
    <row r="1030" spans="1:14" hidden="1" x14ac:dyDescent="0.3">
      <c r="A1030" s="2">
        <v>408</v>
      </c>
      <c r="B1030" s="2">
        <v>17</v>
      </c>
      <c r="C1030" s="3" t="s">
        <v>26</v>
      </c>
      <c r="D1030" s="3" t="s">
        <v>103</v>
      </c>
      <c r="E1030" s="4">
        <v>15</v>
      </c>
      <c r="F1030" s="4">
        <v>25</v>
      </c>
      <c r="G1030" s="2">
        <v>1</v>
      </c>
      <c r="H1030" s="2">
        <v>58</v>
      </c>
      <c r="I1030" s="3" t="s">
        <v>8</v>
      </c>
      <c r="J1030" s="8">
        <f>Tabla_cocina[[#This Row],[Precio Unitario]]*Tabla_cocina[[#This Row],[Cantidad Ordenada]]</f>
        <v>25</v>
      </c>
      <c r="K1030" s="8">
        <f>Tabla_cocina[[#This Row],[Total del Pedido]]</f>
        <v>25</v>
      </c>
      <c r="L1030" s="8">
        <f>Tabla_cocina[[#This Row],[Ganancia Bruta]]-Tabla_cocina[[#This Row],[Costo]]</f>
        <v>10</v>
      </c>
      <c r="M1030" s="8">
        <f>Tabla_cocina[[#This Row],[Costo Unitario]]*Tabla_cocina[[#This Row],[Cantidad Ordenada]]</f>
        <v>15</v>
      </c>
      <c r="N1030" s="13">
        <f>(Tabla_cocina[[#This Row],[Ganancia Neta]]/Tabla_cocina[[#This Row],[Costo]])</f>
        <v>0.66666666666666663</v>
      </c>
    </row>
    <row r="1031" spans="1:14" hidden="1" x14ac:dyDescent="0.3">
      <c r="A1031" s="2">
        <v>408</v>
      </c>
      <c r="B1031" s="2">
        <v>17</v>
      </c>
      <c r="C1031" s="3" t="s">
        <v>5</v>
      </c>
      <c r="D1031" s="3" t="s">
        <v>84</v>
      </c>
      <c r="E1031" s="4">
        <v>14</v>
      </c>
      <c r="F1031" s="4">
        <v>24</v>
      </c>
      <c r="G1031" s="2">
        <v>3</v>
      </c>
      <c r="H1031" s="2">
        <v>11</v>
      </c>
      <c r="I1031" s="3" t="s">
        <v>6</v>
      </c>
      <c r="J1031" s="8">
        <f>Tabla_cocina[[#This Row],[Precio Unitario]]*Tabla_cocina[[#This Row],[Cantidad Ordenada]]</f>
        <v>72</v>
      </c>
      <c r="K1031" s="8">
        <f>Tabla_cocina[[#This Row],[Total del Pedido]]</f>
        <v>72</v>
      </c>
      <c r="L1031" s="8">
        <f>Tabla_cocina[[#This Row],[Ganancia Bruta]]-Tabla_cocina[[#This Row],[Costo]]</f>
        <v>30</v>
      </c>
      <c r="M1031" s="8">
        <f>Tabla_cocina[[#This Row],[Costo Unitario]]*Tabla_cocina[[#This Row],[Cantidad Ordenada]]</f>
        <v>42</v>
      </c>
      <c r="N1031" s="13">
        <f>(Tabla_cocina[[#This Row],[Ganancia Neta]]/Tabla_cocina[[#This Row],[Costo]])</f>
        <v>0.7142857142857143</v>
      </c>
    </row>
    <row r="1032" spans="1:14" hidden="1" x14ac:dyDescent="0.3">
      <c r="A1032" s="2">
        <v>408</v>
      </c>
      <c r="B1032" s="2">
        <v>17</v>
      </c>
      <c r="C1032" s="3" t="s">
        <v>20</v>
      </c>
      <c r="D1032" s="3" t="s">
        <v>97</v>
      </c>
      <c r="E1032" s="4">
        <v>20</v>
      </c>
      <c r="F1032" s="4">
        <v>34</v>
      </c>
      <c r="G1032" s="2">
        <v>1</v>
      </c>
      <c r="H1032" s="2">
        <v>37</v>
      </c>
      <c r="I1032" s="3" t="s">
        <v>8</v>
      </c>
      <c r="J1032" s="8">
        <f>Tabla_cocina[[#This Row],[Precio Unitario]]*Tabla_cocina[[#This Row],[Cantidad Ordenada]]</f>
        <v>34</v>
      </c>
      <c r="K1032" s="8">
        <f>Tabla_cocina[[#This Row],[Total del Pedido]]</f>
        <v>34</v>
      </c>
      <c r="L1032" s="8">
        <f>Tabla_cocina[[#This Row],[Ganancia Bruta]]-Tabla_cocina[[#This Row],[Costo]]</f>
        <v>14</v>
      </c>
      <c r="M1032" s="8">
        <f>Tabla_cocina[[#This Row],[Costo Unitario]]*Tabla_cocina[[#This Row],[Cantidad Ordenada]]</f>
        <v>20</v>
      </c>
      <c r="N1032" s="13">
        <f>(Tabla_cocina[[#This Row],[Ganancia Neta]]/Tabla_cocina[[#This Row],[Costo]])</f>
        <v>0.7</v>
      </c>
    </row>
    <row r="1033" spans="1:14" hidden="1" x14ac:dyDescent="0.3">
      <c r="A1033" s="2">
        <v>409</v>
      </c>
      <c r="B1033" s="2">
        <v>15</v>
      </c>
      <c r="C1033" s="3" t="s">
        <v>23</v>
      </c>
      <c r="D1033" s="3" t="s">
        <v>100</v>
      </c>
      <c r="E1033" s="4">
        <v>13</v>
      </c>
      <c r="F1033" s="4">
        <v>21</v>
      </c>
      <c r="G1033" s="2">
        <v>3</v>
      </c>
      <c r="H1033" s="2">
        <v>44</v>
      </c>
      <c r="I1033" s="3" t="s">
        <v>8</v>
      </c>
      <c r="J1033" s="8">
        <f>Tabla_cocina[[#This Row],[Precio Unitario]]*Tabla_cocina[[#This Row],[Cantidad Ordenada]]</f>
        <v>63</v>
      </c>
      <c r="K1033" s="8">
        <f>Tabla_cocina[[#This Row],[Total del Pedido]]</f>
        <v>63</v>
      </c>
      <c r="L1033" s="8">
        <f>Tabla_cocina[[#This Row],[Ganancia Bruta]]-Tabla_cocina[[#This Row],[Costo]]</f>
        <v>24</v>
      </c>
      <c r="M1033" s="8">
        <f>Tabla_cocina[[#This Row],[Costo Unitario]]*Tabla_cocina[[#This Row],[Cantidad Ordenada]]</f>
        <v>39</v>
      </c>
      <c r="N1033" s="13">
        <f>(Tabla_cocina[[#This Row],[Ganancia Neta]]/Tabla_cocina[[#This Row],[Costo]])</f>
        <v>0.61538461538461542</v>
      </c>
    </row>
    <row r="1034" spans="1:14" hidden="1" x14ac:dyDescent="0.3">
      <c r="A1034" s="2">
        <v>409</v>
      </c>
      <c r="B1034" s="2">
        <v>15</v>
      </c>
      <c r="C1034" s="3" t="s">
        <v>11</v>
      </c>
      <c r="D1034" s="3" t="s">
        <v>88</v>
      </c>
      <c r="E1034" s="4">
        <v>25</v>
      </c>
      <c r="F1034" s="4">
        <v>40</v>
      </c>
      <c r="G1034" s="2">
        <v>1</v>
      </c>
      <c r="H1034" s="2">
        <v>43</v>
      </c>
      <c r="I1034" s="3" t="s">
        <v>6</v>
      </c>
      <c r="J1034" s="8">
        <f>Tabla_cocina[[#This Row],[Precio Unitario]]*Tabla_cocina[[#This Row],[Cantidad Ordenada]]</f>
        <v>40</v>
      </c>
      <c r="K1034" s="8">
        <f>Tabla_cocina[[#This Row],[Total del Pedido]]</f>
        <v>40</v>
      </c>
      <c r="L1034" s="8">
        <f>Tabla_cocina[[#This Row],[Ganancia Bruta]]-Tabla_cocina[[#This Row],[Costo]]</f>
        <v>15</v>
      </c>
      <c r="M1034" s="8">
        <f>Tabla_cocina[[#This Row],[Costo Unitario]]*Tabla_cocina[[#This Row],[Cantidad Ordenada]]</f>
        <v>25</v>
      </c>
      <c r="N1034" s="13">
        <f>(Tabla_cocina[[#This Row],[Ganancia Neta]]/Tabla_cocina[[#This Row],[Costo]])</f>
        <v>0.6</v>
      </c>
    </row>
    <row r="1035" spans="1:14" hidden="1" x14ac:dyDescent="0.3">
      <c r="A1035" s="2">
        <v>409</v>
      </c>
      <c r="B1035" s="2">
        <v>15</v>
      </c>
      <c r="C1035" s="3" t="s">
        <v>15</v>
      </c>
      <c r="D1035" s="3" t="s">
        <v>92</v>
      </c>
      <c r="E1035" s="4">
        <v>16</v>
      </c>
      <c r="F1035" s="4">
        <v>28</v>
      </c>
      <c r="G1035" s="2">
        <v>1</v>
      </c>
      <c r="H1035" s="2">
        <v>47</v>
      </c>
      <c r="I1035" s="3" t="s">
        <v>6</v>
      </c>
      <c r="J1035" s="8">
        <f>Tabla_cocina[[#This Row],[Precio Unitario]]*Tabla_cocina[[#This Row],[Cantidad Ordenada]]</f>
        <v>28</v>
      </c>
      <c r="K1035" s="8">
        <f>Tabla_cocina[[#This Row],[Total del Pedido]]</f>
        <v>28</v>
      </c>
      <c r="L1035" s="8">
        <f>Tabla_cocina[[#This Row],[Ganancia Bruta]]-Tabla_cocina[[#This Row],[Costo]]</f>
        <v>12</v>
      </c>
      <c r="M1035" s="8">
        <f>Tabla_cocina[[#This Row],[Costo Unitario]]*Tabla_cocina[[#This Row],[Cantidad Ordenada]]</f>
        <v>16</v>
      </c>
      <c r="N1035" s="13">
        <f>(Tabla_cocina[[#This Row],[Ganancia Neta]]/Tabla_cocina[[#This Row],[Costo]])</f>
        <v>0.75</v>
      </c>
    </row>
    <row r="1036" spans="1:14" hidden="1" x14ac:dyDescent="0.3">
      <c r="A1036" s="2">
        <v>409</v>
      </c>
      <c r="B1036" s="2">
        <v>15</v>
      </c>
      <c r="C1036" s="3" t="s">
        <v>5</v>
      </c>
      <c r="D1036" s="3" t="s">
        <v>84</v>
      </c>
      <c r="E1036" s="4">
        <v>14</v>
      </c>
      <c r="F1036" s="4">
        <v>24</v>
      </c>
      <c r="G1036" s="2">
        <v>3</v>
      </c>
      <c r="H1036" s="2">
        <v>29</v>
      </c>
      <c r="I1036" s="3" t="s">
        <v>6</v>
      </c>
      <c r="J1036" s="8">
        <f>Tabla_cocina[[#This Row],[Precio Unitario]]*Tabla_cocina[[#This Row],[Cantidad Ordenada]]</f>
        <v>72</v>
      </c>
      <c r="K1036" s="8">
        <f>Tabla_cocina[[#This Row],[Total del Pedido]]</f>
        <v>72</v>
      </c>
      <c r="L1036" s="8">
        <f>Tabla_cocina[[#This Row],[Ganancia Bruta]]-Tabla_cocina[[#This Row],[Costo]]</f>
        <v>30</v>
      </c>
      <c r="M1036" s="8">
        <f>Tabla_cocina[[#This Row],[Costo Unitario]]*Tabla_cocina[[#This Row],[Cantidad Ordenada]]</f>
        <v>42</v>
      </c>
      <c r="N1036" s="13">
        <f>(Tabla_cocina[[#This Row],[Ganancia Neta]]/Tabla_cocina[[#This Row],[Costo]])</f>
        <v>0.7142857142857143</v>
      </c>
    </row>
    <row r="1037" spans="1:14" hidden="1" x14ac:dyDescent="0.3">
      <c r="A1037" s="2">
        <v>410</v>
      </c>
      <c r="B1037" s="2">
        <v>1</v>
      </c>
      <c r="C1037" s="3" t="s">
        <v>21</v>
      </c>
      <c r="D1037" s="3" t="s">
        <v>98</v>
      </c>
      <c r="E1037" s="4">
        <v>12</v>
      </c>
      <c r="F1037" s="4">
        <v>20</v>
      </c>
      <c r="G1037" s="2">
        <v>1</v>
      </c>
      <c r="H1037" s="2">
        <v>50</v>
      </c>
      <c r="I1037" s="3" t="s">
        <v>8</v>
      </c>
      <c r="J1037" s="8">
        <f>Tabla_cocina[[#This Row],[Precio Unitario]]*Tabla_cocina[[#This Row],[Cantidad Ordenada]]</f>
        <v>20</v>
      </c>
      <c r="K1037" s="8">
        <f>Tabla_cocina[[#This Row],[Total del Pedido]]</f>
        <v>20</v>
      </c>
      <c r="L1037" s="8">
        <f>Tabla_cocina[[#This Row],[Ganancia Bruta]]-Tabla_cocina[[#This Row],[Costo]]</f>
        <v>8</v>
      </c>
      <c r="M1037" s="8">
        <f>Tabla_cocina[[#This Row],[Costo Unitario]]*Tabla_cocina[[#This Row],[Cantidad Ordenada]]</f>
        <v>12</v>
      </c>
      <c r="N1037" s="13">
        <f>(Tabla_cocina[[#This Row],[Ganancia Neta]]/Tabla_cocina[[#This Row],[Costo]])</f>
        <v>0.66666666666666663</v>
      </c>
    </row>
    <row r="1038" spans="1:14" hidden="1" x14ac:dyDescent="0.3">
      <c r="A1038" s="2">
        <v>410</v>
      </c>
      <c r="B1038" s="2">
        <v>1</v>
      </c>
      <c r="C1038" s="3" t="s">
        <v>12</v>
      </c>
      <c r="D1038" s="3" t="s">
        <v>89</v>
      </c>
      <c r="E1038" s="4">
        <v>22</v>
      </c>
      <c r="F1038" s="4">
        <v>36</v>
      </c>
      <c r="G1038" s="2">
        <v>1</v>
      </c>
      <c r="H1038" s="2">
        <v>41</v>
      </c>
      <c r="I1038" s="3" t="s">
        <v>6</v>
      </c>
      <c r="J1038" s="8">
        <f>Tabla_cocina[[#This Row],[Precio Unitario]]*Tabla_cocina[[#This Row],[Cantidad Ordenada]]</f>
        <v>36</v>
      </c>
      <c r="K1038" s="8">
        <f>Tabla_cocina[[#This Row],[Total del Pedido]]</f>
        <v>36</v>
      </c>
      <c r="L1038" s="8">
        <f>Tabla_cocina[[#This Row],[Ganancia Bruta]]-Tabla_cocina[[#This Row],[Costo]]</f>
        <v>14</v>
      </c>
      <c r="M1038" s="8">
        <f>Tabla_cocina[[#This Row],[Costo Unitario]]*Tabla_cocina[[#This Row],[Cantidad Ordenada]]</f>
        <v>22</v>
      </c>
      <c r="N1038" s="13">
        <f>(Tabla_cocina[[#This Row],[Ganancia Neta]]/Tabla_cocina[[#This Row],[Costo]])</f>
        <v>0.63636363636363635</v>
      </c>
    </row>
    <row r="1039" spans="1:14" hidden="1" x14ac:dyDescent="0.3">
      <c r="A1039" s="2">
        <v>411</v>
      </c>
      <c r="B1039" s="2">
        <v>3</v>
      </c>
      <c r="C1039" s="3" t="s">
        <v>11</v>
      </c>
      <c r="D1039" s="3" t="s">
        <v>88</v>
      </c>
      <c r="E1039" s="4">
        <v>25</v>
      </c>
      <c r="F1039" s="4">
        <v>40</v>
      </c>
      <c r="G1039" s="2">
        <v>3</v>
      </c>
      <c r="H1039" s="2">
        <v>36</v>
      </c>
      <c r="I1039" s="3" t="s">
        <v>8</v>
      </c>
      <c r="J1039" s="8">
        <f>Tabla_cocina[[#This Row],[Precio Unitario]]*Tabla_cocina[[#This Row],[Cantidad Ordenada]]</f>
        <v>120</v>
      </c>
      <c r="K1039" s="8">
        <f>Tabla_cocina[[#This Row],[Total del Pedido]]</f>
        <v>120</v>
      </c>
      <c r="L1039" s="8">
        <f>Tabla_cocina[[#This Row],[Ganancia Bruta]]-Tabla_cocina[[#This Row],[Costo]]</f>
        <v>45</v>
      </c>
      <c r="M1039" s="8">
        <f>Tabla_cocina[[#This Row],[Costo Unitario]]*Tabla_cocina[[#This Row],[Cantidad Ordenada]]</f>
        <v>75</v>
      </c>
      <c r="N1039" s="13">
        <f>(Tabla_cocina[[#This Row],[Ganancia Neta]]/Tabla_cocina[[#This Row],[Costo]])</f>
        <v>0.6</v>
      </c>
    </row>
    <row r="1040" spans="1:14" hidden="1" x14ac:dyDescent="0.3">
      <c r="A1040" s="2">
        <v>411</v>
      </c>
      <c r="B1040" s="2">
        <v>3</v>
      </c>
      <c r="C1040" s="3" t="s">
        <v>24</v>
      </c>
      <c r="D1040" s="3" t="s">
        <v>101</v>
      </c>
      <c r="E1040" s="4">
        <v>10</v>
      </c>
      <c r="F1040" s="4">
        <v>18</v>
      </c>
      <c r="G1040" s="2">
        <v>1</v>
      </c>
      <c r="H1040" s="2">
        <v>33</v>
      </c>
      <c r="I1040" s="3" t="s">
        <v>6</v>
      </c>
      <c r="J1040" s="8">
        <f>Tabla_cocina[[#This Row],[Precio Unitario]]*Tabla_cocina[[#This Row],[Cantidad Ordenada]]</f>
        <v>18</v>
      </c>
      <c r="K1040" s="8">
        <f>Tabla_cocina[[#This Row],[Total del Pedido]]</f>
        <v>18</v>
      </c>
      <c r="L1040" s="8">
        <f>Tabla_cocina[[#This Row],[Ganancia Bruta]]-Tabla_cocina[[#This Row],[Costo]]</f>
        <v>8</v>
      </c>
      <c r="M1040" s="8">
        <f>Tabla_cocina[[#This Row],[Costo Unitario]]*Tabla_cocina[[#This Row],[Cantidad Ordenada]]</f>
        <v>10</v>
      </c>
      <c r="N1040" s="13">
        <f>(Tabla_cocina[[#This Row],[Ganancia Neta]]/Tabla_cocina[[#This Row],[Costo]])</f>
        <v>0.8</v>
      </c>
    </row>
    <row r="1041" spans="1:14" hidden="1" x14ac:dyDescent="0.3">
      <c r="A1041" s="2">
        <v>411</v>
      </c>
      <c r="B1041" s="2">
        <v>3</v>
      </c>
      <c r="C1041" s="3" t="s">
        <v>10</v>
      </c>
      <c r="D1041" s="3" t="s">
        <v>87</v>
      </c>
      <c r="E1041" s="4">
        <v>16</v>
      </c>
      <c r="F1041" s="4">
        <v>27</v>
      </c>
      <c r="G1041" s="2">
        <v>3</v>
      </c>
      <c r="H1041" s="2">
        <v>9</v>
      </c>
      <c r="I1041" s="3" t="s">
        <v>6</v>
      </c>
      <c r="J1041" s="8">
        <f>Tabla_cocina[[#This Row],[Precio Unitario]]*Tabla_cocina[[#This Row],[Cantidad Ordenada]]</f>
        <v>81</v>
      </c>
      <c r="K1041" s="8">
        <f>Tabla_cocina[[#This Row],[Total del Pedido]]</f>
        <v>81</v>
      </c>
      <c r="L1041" s="8">
        <f>Tabla_cocina[[#This Row],[Ganancia Bruta]]-Tabla_cocina[[#This Row],[Costo]]</f>
        <v>33</v>
      </c>
      <c r="M1041" s="8">
        <f>Tabla_cocina[[#This Row],[Costo Unitario]]*Tabla_cocina[[#This Row],[Cantidad Ordenada]]</f>
        <v>48</v>
      </c>
      <c r="N1041" s="13">
        <f>(Tabla_cocina[[#This Row],[Ganancia Neta]]/Tabla_cocina[[#This Row],[Costo]])</f>
        <v>0.6875</v>
      </c>
    </row>
    <row r="1042" spans="1:14" hidden="1" x14ac:dyDescent="0.3">
      <c r="A1042" s="2">
        <v>412</v>
      </c>
      <c r="B1042" s="2">
        <v>11</v>
      </c>
      <c r="C1042" s="3" t="s">
        <v>9</v>
      </c>
      <c r="D1042" s="3" t="s">
        <v>86</v>
      </c>
      <c r="E1042" s="4">
        <v>19</v>
      </c>
      <c r="F1042" s="4">
        <v>31</v>
      </c>
      <c r="G1042" s="2">
        <v>3</v>
      </c>
      <c r="H1042" s="2">
        <v>57</v>
      </c>
      <c r="I1042" s="3" t="s">
        <v>8</v>
      </c>
      <c r="J1042" s="8">
        <f>Tabla_cocina[[#This Row],[Precio Unitario]]*Tabla_cocina[[#This Row],[Cantidad Ordenada]]</f>
        <v>93</v>
      </c>
      <c r="K1042" s="8">
        <f>Tabla_cocina[[#This Row],[Total del Pedido]]</f>
        <v>93</v>
      </c>
      <c r="L1042" s="8">
        <f>Tabla_cocina[[#This Row],[Ganancia Bruta]]-Tabla_cocina[[#This Row],[Costo]]</f>
        <v>36</v>
      </c>
      <c r="M1042" s="8">
        <f>Tabla_cocina[[#This Row],[Costo Unitario]]*Tabla_cocina[[#This Row],[Cantidad Ordenada]]</f>
        <v>57</v>
      </c>
      <c r="N1042" s="13">
        <f>(Tabla_cocina[[#This Row],[Ganancia Neta]]/Tabla_cocina[[#This Row],[Costo]])</f>
        <v>0.63157894736842102</v>
      </c>
    </row>
    <row r="1043" spans="1:14" hidden="1" x14ac:dyDescent="0.3">
      <c r="A1043" s="2">
        <v>413</v>
      </c>
      <c r="B1043" s="2">
        <v>13</v>
      </c>
      <c r="C1043" s="3" t="s">
        <v>17</v>
      </c>
      <c r="D1043" s="3" t="s">
        <v>94</v>
      </c>
      <c r="E1043" s="4">
        <v>21</v>
      </c>
      <c r="F1043" s="4">
        <v>35</v>
      </c>
      <c r="G1043" s="2">
        <v>1</v>
      </c>
      <c r="H1043" s="2">
        <v>12</v>
      </c>
      <c r="I1043" s="3" t="s">
        <v>8</v>
      </c>
      <c r="J1043" s="8">
        <f>Tabla_cocina[[#This Row],[Precio Unitario]]*Tabla_cocina[[#This Row],[Cantidad Ordenada]]</f>
        <v>35</v>
      </c>
      <c r="K1043" s="8">
        <f>Tabla_cocina[[#This Row],[Total del Pedido]]</f>
        <v>35</v>
      </c>
      <c r="L1043" s="8">
        <f>Tabla_cocina[[#This Row],[Ganancia Bruta]]-Tabla_cocina[[#This Row],[Costo]]</f>
        <v>14</v>
      </c>
      <c r="M1043" s="8">
        <f>Tabla_cocina[[#This Row],[Costo Unitario]]*Tabla_cocina[[#This Row],[Cantidad Ordenada]]</f>
        <v>21</v>
      </c>
      <c r="N1043" s="13">
        <f>(Tabla_cocina[[#This Row],[Ganancia Neta]]/Tabla_cocina[[#This Row],[Costo]])</f>
        <v>0.66666666666666663</v>
      </c>
    </row>
    <row r="1044" spans="1:14" hidden="1" x14ac:dyDescent="0.3">
      <c r="A1044" s="2">
        <v>414</v>
      </c>
      <c r="B1044" s="2">
        <v>14</v>
      </c>
      <c r="C1044" s="3" t="s">
        <v>14</v>
      </c>
      <c r="D1044" s="3" t="s">
        <v>91</v>
      </c>
      <c r="E1044" s="4">
        <v>20</v>
      </c>
      <c r="F1044" s="4">
        <v>33</v>
      </c>
      <c r="G1044" s="2">
        <v>1</v>
      </c>
      <c r="H1044" s="2">
        <v>38</v>
      </c>
      <c r="I1044" s="3" t="s">
        <v>6</v>
      </c>
      <c r="J1044" s="8">
        <f>Tabla_cocina[[#This Row],[Precio Unitario]]*Tabla_cocina[[#This Row],[Cantidad Ordenada]]</f>
        <v>33</v>
      </c>
      <c r="K1044" s="8">
        <f>Tabla_cocina[[#This Row],[Total del Pedido]]</f>
        <v>33</v>
      </c>
      <c r="L1044" s="8">
        <f>Tabla_cocina[[#This Row],[Ganancia Bruta]]-Tabla_cocina[[#This Row],[Costo]]</f>
        <v>13</v>
      </c>
      <c r="M1044" s="8">
        <f>Tabla_cocina[[#This Row],[Costo Unitario]]*Tabla_cocina[[#This Row],[Cantidad Ordenada]]</f>
        <v>20</v>
      </c>
      <c r="N1044" s="13">
        <f>(Tabla_cocina[[#This Row],[Ganancia Neta]]/Tabla_cocina[[#This Row],[Costo]])</f>
        <v>0.65</v>
      </c>
    </row>
    <row r="1045" spans="1:14" hidden="1" x14ac:dyDescent="0.3">
      <c r="A1045" s="2">
        <v>415</v>
      </c>
      <c r="B1045" s="2">
        <v>14</v>
      </c>
      <c r="C1045" s="3" t="s">
        <v>10</v>
      </c>
      <c r="D1045" s="3" t="s">
        <v>87</v>
      </c>
      <c r="E1045" s="4">
        <v>16</v>
      </c>
      <c r="F1045" s="4">
        <v>27</v>
      </c>
      <c r="G1045" s="2">
        <v>2</v>
      </c>
      <c r="H1045" s="2">
        <v>32</v>
      </c>
      <c r="I1045" s="3" t="s">
        <v>6</v>
      </c>
      <c r="J1045" s="8">
        <f>Tabla_cocina[[#This Row],[Precio Unitario]]*Tabla_cocina[[#This Row],[Cantidad Ordenada]]</f>
        <v>54</v>
      </c>
      <c r="K1045" s="8">
        <f>Tabla_cocina[[#This Row],[Total del Pedido]]</f>
        <v>54</v>
      </c>
      <c r="L1045" s="8">
        <f>Tabla_cocina[[#This Row],[Ganancia Bruta]]-Tabla_cocina[[#This Row],[Costo]]</f>
        <v>22</v>
      </c>
      <c r="M1045" s="8">
        <f>Tabla_cocina[[#This Row],[Costo Unitario]]*Tabla_cocina[[#This Row],[Cantidad Ordenada]]</f>
        <v>32</v>
      </c>
      <c r="N1045" s="13">
        <f>(Tabla_cocina[[#This Row],[Ganancia Neta]]/Tabla_cocina[[#This Row],[Costo]])</f>
        <v>0.6875</v>
      </c>
    </row>
    <row r="1046" spans="1:14" hidden="1" x14ac:dyDescent="0.3">
      <c r="A1046" s="2">
        <v>415</v>
      </c>
      <c r="B1046" s="2">
        <v>14</v>
      </c>
      <c r="C1046" s="3" t="s">
        <v>20</v>
      </c>
      <c r="D1046" s="3" t="s">
        <v>97</v>
      </c>
      <c r="E1046" s="4">
        <v>20</v>
      </c>
      <c r="F1046" s="4">
        <v>34</v>
      </c>
      <c r="G1046" s="2">
        <v>2</v>
      </c>
      <c r="H1046" s="2">
        <v>16</v>
      </c>
      <c r="I1046" s="3" t="s">
        <v>8</v>
      </c>
      <c r="J1046" s="8">
        <f>Tabla_cocina[[#This Row],[Precio Unitario]]*Tabla_cocina[[#This Row],[Cantidad Ordenada]]</f>
        <v>68</v>
      </c>
      <c r="K1046" s="8">
        <f>Tabla_cocina[[#This Row],[Total del Pedido]]</f>
        <v>68</v>
      </c>
      <c r="L1046" s="8">
        <f>Tabla_cocina[[#This Row],[Ganancia Bruta]]-Tabla_cocina[[#This Row],[Costo]]</f>
        <v>28</v>
      </c>
      <c r="M1046" s="8">
        <f>Tabla_cocina[[#This Row],[Costo Unitario]]*Tabla_cocina[[#This Row],[Cantidad Ordenada]]</f>
        <v>40</v>
      </c>
      <c r="N1046" s="13">
        <f>(Tabla_cocina[[#This Row],[Ganancia Neta]]/Tabla_cocina[[#This Row],[Costo]])</f>
        <v>0.7</v>
      </c>
    </row>
    <row r="1047" spans="1:14" hidden="1" x14ac:dyDescent="0.3">
      <c r="A1047" s="2">
        <v>415</v>
      </c>
      <c r="B1047" s="2">
        <v>14</v>
      </c>
      <c r="C1047" s="3" t="s">
        <v>12</v>
      </c>
      <c r="D1047" s="3" t="s">
        <v>89</v>
      </c>
      <c r="E1047" s="4">
        <v>22</v>
      </c>
      <c r="F1047" s="4">
        <v>36</v>
      </c>
      <c r="G1047" s="2">
        <v>1</v>
      </c>
      <c r="H1047" s="2">
        <v>39</v>
      </c>
      <c r="I1047" s="3" t="s">
        <v>6</v>
      </c>
      <c r="J1047" s="8">
        <f>Tabla_cocina[[#This Row],[Precio Unitario]]*Tabla_cocina[[#This Row],[Cantidad Ordenada]]</f>
        <v>36</v>
      </c>
      <c r="K1047" s="8">
        <f>Tabla_cocina[[#This Row],[Total del Pedido]]</f>
        <v>36</v>
      </c>
      <c r="L1047" s="8">
        <f>Tabla_cocina[[#This Row],[Ganancia Bruta]]-Tabla_cocina[[#This Row],[Costo]]</f>
        <v>14</v>
      </c>
      <c r="M1047" s="8">
        <f>Tabla_cocina[[#This Row],[Costo Unitario]]*Tabla_cocina[[#This Row],[Cantidad Ordenada]]</f>
        <v>22</v>
      </c>
      <c r="N1047" s="13">
        <f>(Tabla_cocina[[#This Row],[Ganancia Neta]]/Tabla_cocina[[#This Row],[Costo]])</f>
        <v>0.63636363636363635</v>
      </c>
    </row>
    <row r="1048" spans="1:14" hidden="1" x14ac:dyDescent="0.3">
      <c r="A1048" s="2">
        <v>416</v>
      </c>
      <c r="B1048" s="2">
        <v>20</v>
      </c>
      <c r="C1048" s="3" t="s">
        <v>26</v>
      </c>
      <c r="D1048" s="3" t="s">
        <v>103</v>
      </c>
      <c r="E1048" s="4">
        <v>15</v>
      </c>
      <c r="F1048" s="4">
        <v>25</v>
      </c>
      <c r="G1048" s="2">
        <v>1</v>
      </c>
      <c r="H1048" s="2">
        <v>9</v>
      </c>
      <c r="I1048" s="3" t="s">
        <v>8</v>
      </c>
      <c r="J1048" s="8">
        <f>Tabla_cocina[[#This Row],[Precio Unitario]]*Tabla_cocina[[#This Row],[Cantidad Ordenada]]</f>
        <v>25</v>
      </c>
      <c r="K1048" s="8">
        <f>Tabla_cocina[[#This Row],[Total del Pedido]]</f>
        <v>25</v>
      </c>
      <c r="L1048" s="8">
        <f>Tabla_cocina[[#This Row],[Ganancia Bruta]]-Tabla_cocina[[#This Row],[Costo]]</f>
        <v>10</v>
      </c>
      <c r="M1048" s="8">
        <f>Tabla_cocina[[#This Row],[Costo Unitario]]*Tabla_cocina[[#This Row],[Cantidad Ordenada]]</f>
        <v>15</v>
      </c>
      <c r="N1048" s="13">
        <f>(Tabla_cocina[[#This Row],[Ganancia Neta]]/Tabla_cocina[[#This Row],[Costo]])</f>
        <v>0.66666666666666663</v>
      </c>
    </row>
    <row r="1049" spans="1:14" hidden="1" x14ac:dyDescent="0.3">
      <c r="A1049" s="2">
        <v>417</v>
      </c>
      <c r="B1049" s="2">
        <v>7</v>
      </c>
      <c r="C1049" s="3" t="s">
        <v>13</v>
      </c>
      <c r="D1049" s="3" t="s">
        <v>90</v>
      </c>
      <c r="E1049" s="4">
        <v>17</v>
      </c>
      <c r="F1049" s="4">
        <v>29</v>
      </c>
      <c r="G1049" s="2">
        <v>1</v>
      </c>
      <c r="H1049" s="2">
        <v>23</v>
      </c>
      <c r="I1049" s="3" t="s">
        <v>6</v>
      </c>
      <c r="J1049" s="8">
        <f>Tabla_cocina[[#This Row],[Precio Unitario]]*Tabla_cocina[[#This Row],[Cantidad Ordenada]]</f>
        <v>29</v>
      </c>
      <c r="K1049" s="8">
        <f>Tabla_cocina[[#This Row],[Total del Pedido]]</f>
        <v>29</v>
      </c>
      <c r="L1049" s="8">
        <f>Tabla_cocina[[#This Row],[Ganancia Bruta]]-Tabla_cocina[[#This Row],[Costo]]</f>
        <v>12</v>
      </c>
      <c r="M1049" s="8">
        <f>Tabla_cocina[[#This Row],[Costo Unitario]]*Tabla_cocina[[#This Row],[Cantidad Ordenada]]</f>
        <v>17</v>
      </c>
      <c r="N1049" s="13">
        <f>(Tabla_cocina[[#This Row],[Ganancia Neta]]/Tabla_cocina[[#This Row],[Costo]])</f>
        <v>0.70588235294117652</v>
      </c>
    </row>
    <row r="1050" spans="1:14" hidden="1" x14ac:dyDescent="0.3">
      <c r="A1050" s="2">
        <v>417</v>
      </c>
      <c r="B1050" s="2">
        <v>7</v>
      </c>
      <c r="C1050" s="3" t="s">
        <v>11</v>
      </c>
      <c r="D1050" s="3" t="s">
        <v>88</v>
      </c>
      <c r="E1050" s="4">
        <v>25</v>
      </c>
      <c r="F1050" s="4">
        <v>40</v>
      </c>
      <c r="G1050" s="2">
        <v>1</v>
      </c>
      <c r="H1050" s="2">
        <v>17</v>
      </c>
      <c r="I1050" s="3" t="s">
        <v>6</v>
      </c>
      <c r="J1050" s="8">
        <f>Tabla_cocina[[#This Row],[Precio Unitario]]*Tabla_cocina[[#This Row],[Cantidad Ordenada]]</f>
        <v>40</v>
      </c>
      <c r="K1050" s="8">
        <f>Tabla_cocina[[#This Row],[Total del Pedido]]</f>
        <v>40</v>
      </c>
      <c r="L1050" s="8">
        <f>Tabla_cocina[[#This Row],[Ganancia Bruta]]-Tabla_cocina[[#This Row],[Costo]]</f>
        <v>15</v>
      </c>
      <c r="M1050" s="8">
        <f>Tabla_cocina[[#This Row],[Costo Unitario]]*Tabla_cocina[[#This Row],[Cantidad Ordenada]]</f>
        <v>25</v>
      </c>
      <c r="N1050" s="13">
        <f>(Tabla_cocina[[#This Row],[Ganancia Neta]]/Tabla_cocina[[#This Row],[Costo]])</f>
        <v>0.6</v>
      </c>
    </row>
    <row r="1051" spans="1:14" hidden="1" x14ac:dyDescent="0.3">
      <c r="A1051" s="2">
        <v>417</v>
      </c>
      <c r="B1051" s="2">
        <v>7</v>
      </c>
      <c r="C1051" s="3" t="s">
        <v>16</v>
      </c>
      <c r="D1051" s="3" t="s">
        <v>93</v>
      </c>
      <c r="E1051" s="4">
        <v>11</v>
      </c>
      <c r="F1051" s="4">
        <v>19</v>
      </c>
      <c r="G1051" s="2">
        <v>1</v>
      </c>
      <c r="H1051" s="2">
        <v>16</v>
      </c>
      <c r="I1051" s="3" t="s">
        <v>8</v>
      </c>
      <c r="J1051" s="8">
        <f>Tabla_cocina[[#This Row],[Precio Unitario]]*Tabla_cocina[[#This Row],[Cantidad Ordenada]]</f>
        <v>19</v>
      </c>
      <c r="K1051" s="8">
        <f>Tabla_cocina[[#This Row],[Total del Pedido]]</f>
        <v>19</v>
      </c>
      <c r="L1051" s="8">
        <f>Tabla_cocina[[#This Row],[Ganancia Bruta]]-Tabla_cocina[[#This Row],[Costo]]</f>
        <v>8</v>
      </c>
      <c r="M1051" s="8">
        <f>Tabla_cocina[[#This Row],[Costo Unitario]]*Tabla_cocina[[#This Row],[Cantidad Ordenada]]</f>
        <v>11</v>
      </c>
      <c r="N1051" s="13">
        <f>(Tabla_cocina[[#This Row],[Ganancia Neta]]/Tabla_cocina[[#This Row],[Costo]])</f>
        <v>0.72727272727272729</v>
      </c>
    </row>
    <row r="1052" spans="1:14" hidden="1" x14ac:dyDescent="0.3">
      <c r="A1052" s="2">
        <v>417</v>
      </c>
      <c r="B1052" s="2">
        <v>7</v>
      </c>
      <c r="C1052" s="3" t="s">
        <v>10</v>
      </c>
      <c r="D1052" s="3" t="s">
        <v>87</v>
      </c>
      <c r="E1052" s="4">
        <v>16</v>
      </c>
      <c r="F1052" s="4">
        <v>27</v>
      </c>
      <c r="G1052" s="2">
        <v>2</v>
      </c>
      <c r="H1052" s="2">
        <v>34</v>
      </c>
      <c r="I1052" s="3" t="s">
        <v>8</v>
      </c>
      <c r="J1052" s="8">
        <f>Tabla_cocina[[#This Row],[Precio Unitario]]*Tabla_cocina[[#This Row],[Cantidad Ordenada]]</f>
        <v>54</v>
      </c>
      <c r="K1052" s="8">
        <f>Tabla_cocina[[#This Row],[Total del Pedido]]</f>
        <v>54</v>
      </c>
      <c r="L1052" s="8">
        <f>Tabla_cocina[[#This Row],[Ganancia Bruta]]-Tabla_cocina[[#This Row],[Costo]]</f>
        <v>22</v>
      </c>
      <c r="M1052" s="8">
        <f>Tabla_cocina[[#This Row],[Costo Unitario]]*Tabla_cocina[[#This Row],[Cantidad Ordenada]]</f>
        <v>32</v>
      </c>
      <c r="N1052" s="13">
        <f>(Tabla_cocina[[#This Row],[Ganancia Neta]]/Tabla_cocina[[#This Row],[Costo]])</f>
        <v>0.6875</v>
      </c>
    </row>
    <row r="1053" spans="1:14" hidden="1" x14ac:dyDescent="0.3">
      <c r="A1053" s="2">
        <v>418</v>
      </c>
      <c r="B1053" s="2">
        <v>17</v>
      </c>
      <c r="C1053" s="3" t="s">
        <v>26</v>
      </c>
      <c r="D1053" s="3" t="s">
        <v>103</v>
      </c>
      <c r="E1053" s="4">
        <v>15</v>
      </c>
      <c r="F1053" s="4">
        <v>25</v>
      </c>
      <c r="G1053" s="2">
        <v>1</v>
      </c>
      <c r="H1053" s="2">
        <v>45</v>
      </c>
      <c r="I1053" s="3" t="s">
        <v>6</v>
      </c>
      <c r="J1053" s="8">
        <f>Tabla_cocina[[#This Row],[Precio Unitario]]*Tabla_cocina[[#This Row],[Cantidad Ordenada]]</f>
        <v>25</v>
      </c>
      <c r="K1053" s="8">
        <f>Tabla_cocina[[#This Row],[Total del Pedido]]</f>
        <v>25</v>
      </c>
      <c r="L1053" s="8">
        <f>Tabla_cocina[[#This Row],[Ganancia Bruta]]-Tabla_cocina[[#This Row],[Costo]]</f>
        <v>10</v>
      </c>
      <c r="M1053" s="8">
        <f>Tabla_cocina[[#This Row],[Costo Unitario]]*Tabla_cocina[[#This Row],[Cantidad Ordenada]]</f>
        <v>15</v>
      </c>
      <c r="N1053" s="13">
        <f>(Tabla_cocina[[#This Row],[Ganancia Neta]]/Tabla_cocina[[#This Row],[Costo]])</f>
        <v>0.66666666666666663</v>
      </c>
    </row>
    <row r="1054" spans="1:14" hidden="1" x14ac:dyDescent="0.3">
      <c r="A1054" s="2">
        <v>418</v>
      </c>
      <c r="B1054" s="2">
        <v>17</v>
      </c>
      <c r="C1054" s="3" t="s">
        <v>9</v>
      </c>
      <c r="D1054" s="3" t="s">
        <v>86</v>
      </c>
      <c r="E1054" s="4">
        <v>19</v>
      </c>
      <c r="F1054" s="4">
        <v>31</v>
      </c>
      <c r="G1054" s="2">
        <v>3</v>
      </c>
      <c r="H1054" s="2">
        <v>55</v>
      </c>
      <c r="I1054" s="3" t="s">
        <v>8</v>
      </c>
      <c r="J1054" s="8">
        <f>Tabla_cocina[[#This Row],[Precio Unitario]]*Tabla_cocina[[#This Row],[Cantidad Ordenada]]</f>
        <v>93</v>
      </c>
      <c r="K1054" s="8">
        <f>Tabla_cocina[[#This Row],[Total del Pedido]]</f>
        <v>93</v>
      </c>
      <c r="L1054" s="8">
        <f>Tabla_cocina[[#This Row],[Ganancia Bruta]]-Tabla_cocina[[#This Row],[Costo]]</f>
        <v>36</v>
      </c>
      <c r="M1054" s="8">
        <f>Tabla_cocina[[#This Row],[Costo Unitario]]*Tabla_cocina[[#This Row],[Cantidad Ordenada]]</f>
        <v>57</v>
      </c>
      <c r="N1054" s="13">
        <f>(Tabla_cocina[[#This Row],[Ganancia Neta]]/Tabla_cocina[[#This Row],[Costo]])</f>
        <v>0.63157894736842102</v>
      </c>
    </row>
    <row r="1055" spans="1:14" hidden="1" x14ac:dyDescent="0.3">
      <c r="A1055" s="2">
        <v>419</v>
      </c>
      <c r="B1055" s="2">
        <v>11</v>
      </c>
      <c r="C1055" s="3" t="s">
        <v>20</v>
      </c>
      <c r="D1055" s="3" t="s">
        <v>97</v>
      </c>
      <c r="E1055" s="4">
        <v>20</v>
      </c>
      <c r="F1055" s="4">
        <v>34</v>
      </c>
      <c r="G1055" s="2">
        <v>1</v>
      </c>
      <c r="H1055" s="2">
        <v>7</v>
      </c>
      <c r="I1055" s="3" t="s">
        <v>8</v>
      </c>
      <c r="J1055" s="8">
        <f>Tabla_cocina[[#This Row],[Precio Unitario]]*Tabla_cocina[[#This Row],[Cantidad Ordenada]]</f>
        <v>34</v>
      </c>
      <c r="K1055" s="8">
        <f>Tabla_cocina[[#This Row],[Total del Pedido]]</f>
        <v>34</v>
      </c>
      <c r="L1055" s="8">
        <f>Tabla_cocina[[#This Row],[Ganancia Bruta]]-Tabla_cocina[[#This Row],[Costo]]</f>
        <v>14</v>
      </c>
      <c r="M1055" s="8">
        <f>Tabla_cocina[[#This Row],[Costo Unitario]]*Tabla_cocina[[#This Row],[Cantidad Ordenada]]</f>
        <v>20</v>
      </c>
      <c r="N1055" s="13">
        <f>(Tabla_cocina[[#This Row],[Ganancia Neta]]/Tabla_cocina[[#This Row],[Costo]])</f>
        <v>0.7</v>
      </c>
    </row>
    <row r="1056" spans="1:14" hidden="1" x14ac:dyDescent="0.3">
      <c r="A1056" s="2">
        <v>419</v>
      </c>
      <c r="B1056" s="2">
        <v>11</v>
      </c>
      <c r="C1056" s="3" t="s">
        <v>14</v>
      </c>
      <c r="D1056" s="3" t="s">
        <v>91</v>
      </c>
      <c r="E1056" s="4">
        <v>20</v>
      </c>
      <c r="F1056" s="4">
        <v>33</v>
      </c>
      <c r="G1056" s="2">
        <v>1</v>
      </c>
      <c r="H1056" s="2">
        <v>57</v>
      </c>
      <c r="I1056" s="3" t="s">
        <v>6</v>
      </c>
      <c r="J1056" s="8">
        <f>Tabla_cocina[[#This Row],[Precio Unitario]]*Tabla_cocina[[#This Row],[Cantidad Ordenada]]</f>
        <v>33</v>
      </c>
      <c r="K1056" s="8">
        <f>Tabla_cocina[[#This Row],[Total del Pedido]]</f>
        <v>33</v>
      </c>
      <c r="L1056" s="8">
        <f>Tabla_cocina[[#This Row],[Ganancia Bruta]]-Tabla_cocina[[#This Row],[Costo]]</f>
        <v>13</v>
      </c>
      <c r="M1056" s="8">
        <f>Tabla_cocina[[#This Row],[Costo Unitario]]*Tabla_cocina[[#This Row],[Cantidad Ordenada]]</f>
        <v>20</v>
      </c>
      <c r="N1056" s="13">
        <f>(Tabla_cocina[[#This Row],[Ganancia Neta]]/Tabla_cocina[[#This Row],[Costo]])</f>
        <v>0.65</v>
      </c>
    </row>
    <row r="1057" spans="1:14" hidden="1" x14ac:dyDescent="0.3">
      <c r="A1057" s="2">
        <v>420</v>
      </c>
      <c r="B1057" s="2">
        <v>18</v>
      </c>
      <c r="C1057" s="3" t="s">
        <v>20</v>
      </c>
      <c r="D1057" s="3" t="s">
        <v>97</v>
      </c>
      <c r="E1057" s="4">
        <v>20</v>
      </c>
      <c r="F1057" s="4">
        <v>34</v>
      </c>
      <c r="G1057" s="2">
        <v>2</v>
      </c>
      <c r="H1057" s="2">
        <v>33</v>
      </c>
      <c r="I1057" s="3" t="s">
        <v>6</v>
      </c>
      <c r="J1057" s="8">
        <f>Tabla_cocina[[#This Row],[Precio Unitario]]*Tabla_cocina[[#This Row],[Cantidad Ordenada]]</f>
        <v>68</v>
      </c>
      <c r="K1057" s="8">
        <f>Tabla_cocina[[#This Row],[Total del Pedido]]</f>
        <v>68</v>
      </c>
      <c r="L1057" s="8">
        <f>Tabla_cocina[[#This Row],[Ganancia Bruta]]-Tabla_cocina[[#This Row],[Costo]]</f>
        <v>28</v>
      </c>
      <c r="M1057" s="8">
        <f>Tabla_cocina[[#This Row],[Costo Unitario]]*Tabla_cocina[[#This Row],[Cantidad Ordenada]]</f>
        <v>40</v>
      </c>
      <c r="N1057" s="13">
        <f>(Tabla_cocina[[#This Row],[Ganancia Neta]]/Tabla_cocina[[#This Row],[Costo]])</f>
        <v>0.7</v>
      </c>
    </row>
    <row r="1058" spans="1:14" hidden="1" x14ac:dyDescent="0.3">
      <c r="A1058" s="2">
        <v>420</v>
      </c>
      <c r="B1058" s="2">
        <v>18</v>
      </c>
      <c r="C1058" s="3" t="s">
        <v>21</v>
      </c>
      <c r="D1058" s="3" t="s">
        <v>98</v>
      </c>
      <c r="E1058" s="4">
        <v>12</v>
      </c>
      <c r="F1058" s="4">
        <v>20</v>
      </c>
      <c r="G1058" s="2">
        <v>3</v>
      </c>
      <c r="H1058" s="2">
        <v>10</v>
      </c>
      <c r="I1058" s="3" t="s">
        <v>6</v>
      </c>
      <c r="J1058" s="8">
        <f>Tabla_cocina[[#This Row],[Precio Unitario]]*Tabla_cocina[[#This Row],[Cantidad Ordenada]]</f>
        <v>60</v>
      </c>
      <c r="K1058" s="8">
        <f>Tabla_cocina[[#This Row],[Total del Pedido]]</f>
        <v>60</v>
      </c>
      <c r="L1058" s="8">
        <f>Tabla_cocina[[#This Row],[Ganancia Bruta]]-Tabla_cocina[[#This Row],[Costo]]</f>
        <v>24</v>
      </c>
      <c r="M1058" s="8">
        <f>Tabla_cocina[[#This Row],[Costo Unitario]]*Tabla_cocina[[#This Row],[Cantidad Ordenada]]</f>
        <v>36</v>
      </c>
      <c r="N1058" s="13">
        <f>(Tabla_cocina[[#This Row],[Ganancia Neta]]/Tabla_cocina[[#This Row],[Costo]])</f>
        <v>0.66666666666666663</v>
      </c>
    </row>
    <row r="1059" spans="1:14" hidden="1" x14ac:dyDescent="0.3">
      <c r="A1059" s="2">
        <v>420</v>
      </c>
      <c r="B1059" s="2">
        <v>18</v>
      </c>
      <c r="C1059" s="3" t="s">
        <v>26</v>
      </c>
      <c r="D1059" s="3" t="s">
        <v>103</v>
      </c>
      <c r="E1059" s="4">
        <v>15</v>
      </c>
      <c r="F1059" s="4">
        <v>25</v>
      </c>
      <c r="G1059" s="2">
        <v>2</v>
      </c>
      <c r="H1059" s="2">
        <v>28</v>
      </c>
      <c r="I1059" s="3" t="s">
        <v>6</v>
      </c>
      <c r="J1059" s="8">
        <f>Tabla_cocina[[#This Row],[Precio Unitario]]*Tabla_cocina[[#This Row],[Cantidad Ordenada]]</f>
        <v>50</v>
      </c>
      <c r="K1059" s="8">
        <f>Tabla_cocina[[#This Row],[Total del Pedido]]</f>
        <v>50</v>
      </c>
      <c r="L1059" s="8">
        <f>Tabla_cocina[[#This Row],[Ganancia Bruta]]-Tabla_cocina[[#This Row],[Costo]]</f>
        <v>20</v>
      </c>
      <c r="M1059" s="8">
        <f>Tabla_cocina[[#This Row],[Costo Unitario]]*Tabla_cocina[[#This Row],[Cantidad Ordenada]]</f>
        <v>30</v>
      </c>
      <c r="N1059" s="13">
        <f>(Tabla_cocina[[#This Row],[Ganancia Neta]]/Tabla_cocina[[#This Row],[Costo]])</f>
        <v>0.66666666666666663</v>
      </c>
    </row>
    <row r="1060" spans="1:14" hidden="1" x14ac:dyDescent="0.3">
      <c r="A1060" s="2">
        <v>420</v>
      </c>
      <c r="B1060" s="2">
        <v>18</v>
      </c>
      <c r="C1060" s="3" t="s">
        <v>18</v>
      </c>
      <c r="D1060" s="3" t="s">
        <v>95</v>
      </c>
      <c r="E1060" s="4">
        <v>19</v>
      </c>
      <c r="F1060" s="4">
        <v>32</v>
      </c>
      <c r="G1060" s="2">
        <v>2</v>
      </c>
      <c r="H1060" s="2">
        <v>34</v>
      </c>
      <c r="I1060" s="3" t="s">
        <v>6</v>
      </c>
      <c r="J1060" s="8">
        <f>Tabla_cocina[[#This Row],[Precio Unitario]]*Tabla_cocina[[#This Row],[Cantidad Ordenada]]</f>
        <v>64</v>
      </c>
      <c r="K1060" s="8">
        <f>Tabla_cocina[[#This Row],[Total del Pedido]]</f>
        <v>64</v>
      </c>
      <c r="L1060" s="8">
        <f>Tabla_cocina[[#This Row],[Ganancia Bruta]]-Tabla_cocina[[#This Row],[Costo]]</f>
        <v>26</v>
      </c>
      <c r="M1060" s="8">
        <f>Tabla_cocina[[#This Row],[Costo Unitario]]*Tabla_cocina[[#This Row],[Cantidad Ordenada]]</f>
        <v>38</v>
      </c>
      <c r="N1060" s="13">
        <f>(Tabla_cocina[[#This Row],[Ganancia Neta]]/Tabla_cocina[[#This Row],[Costo]])</f>
        <v>0.68421052631578949</v>
      </c>
    </row>
    <row r="1061" spans="1:14" hidden="1" x14ac:dyDescent="0.3">
      <c r="A1061" s="2">
        <v>421</v>
      </c>
      <c r="B1061" s="2">
        <v>10</v>
      </c>
      <c r="C1061" s="3" t="s">
        <v>9</v>
      </c>
      <c r="D1061" s="3" t="s">
        <v>86</v>
      </c>
      <c r="E1061" s="4">
        <v>19</v>
      </c>
      <c r="F1061" s="4">
        <v>31</v>
      </c>
      <c r="G1061" s="2">
        <v>1</v>
      </c>
      <c r="H1061" s="2">
        <v>18</v>
      </c>
      <c r="I1061" s="3" t="s">
        <v>8</v>
      </c>
      <c r="J1061" s="8">
        <f>Tabla_cocina[[#This Row],[Precio Unitario]]*Tabla_cocina[[#This Row],[Cantidad Ordenada]]</f>
        <v>31</v>
      </c>
      <c r="K1061" s="8">
        <f>Tabla_cocina[[#This Row],[Total del Pedido]]</f>
        <v>31</v>
      </c>
      <c r="L1061" s="8">
        <f>Tabla_cocina[[#This Row],[Ganancia Bruta]]-Tabla_cocina[[#This Row],[Costo]]</f>
        <v>12</v>
      </c>
      <c r="M1061" s="8">
        <f>Tabla_cocina[[#This Row],[Costo Unitario]]*Tabla_cocina[[#This Row],[Cantidad Ordenada]]</f>
        <v>19</v>
      </c>
      <c r="N1061" s="13">
        <f>(Tabla_cocina[[#This Row],[Ganancia Neta]]/Tabla_cocina[[#This Row],[Costo]])</f>
        <v>0.63157894736842102</v>
      </c>
    </row>
    <row r="1062" spans="1:14" hidden="1" x14ac:dyDescent="0.3">
      <c r="A1062" s="2">
        <v>421</v>
      </c>
      <c r="B1062" s="2">
        <v>10</v>
      </c>
      <c r="C1062" s="3" t="s">
        <v>24</v>
      </c>
      <c r="D1062" s="3" t="s">
        <v>101</v>
      </c>
      <c r="E1062" s="4">
        <v>10</v>
      </c>
      <c r="F1062" s="4">
        <v>18</v>
      </c>
      <c r="G1062" s="2">
        <v>3</v>
      </c>
      <c r="H1062" s="2">
        <v>53</v>
      </c>
      <c r="I1062" s="3" t="s">
        <v>8</v>
      </c>
      <c r="J1062" s="8">
        <f>Tabla_cocina[[#This Row],[Precio Unitario]]*Tabla_cocina[[#This Row],[Cantidad Ordenada]]</f>
        <v>54</v>
      </c>
      <c r="K1062" s="8">
        <f>Tabla_cocina[[#This Row],[Total del Pedido]]</f>
        <v>54</v>
      </c>
      <c r="L1062" s="8">
        <f>Tabla_cocina[[#This Row],[Ganancia Bruta]]-Tabla_cocina[[#This Row],[Costo]]</f>
        <v>24</v>
      </c>
      <c r="M1062" s="8">
        <f>Tabla_cocina[[#This Row],[Costo Unitario]]*Tabla_cocina[[#This Row],[Cantidad Ordenada]]</f>
        <v>30</v>
      </c>
      <c r="N1062" s="13">
        <f>(Tabla_cocina[[#This Row],[Ganancia Neta]]/Tabla_cocina[[#This Row],[Costo]])</f>
        <v>0.8</v>
      </c>
    </row>
    <row r="1063" spans="1:14" hidden="1" x14ac:dyDescent="0.3">
      <c r="A1063" s="2">
        <v>422</v>
      </c>
      <c r="B1063" s="2">
        <v>12</v>
      </c>
      <c r="C1063" s="3" t="s">
        <v>25</v>
      </c>
      <c r="D1063" s="3" t="s">
        <v>102</v>
      </c>
      <c r="E1063" s="4">
        <v>15</v>
      </c>
      <c r="F1063" s="4">
        <v>26</v>
      </c>
      <c r="G1063" s="2">
        <v>2</v>
      </c>
      <c r="H1063" s="2">
        <v>7</v>
      </c>
      <c r="I1063" s="3" t="s">
        <v>8</v>
      </c>
      <c r="J1063" s="8">
        <f>Tabla_cocina[[#This Row],[Precio Unitario]]*Tabla_cocina[[#This Row],[Cantidad Ordenada]]</f>
        <v>52</v>
      </c>
      <c r="K1063" s="8">
        <f>Tabla_cocina[[#This Row],[Total del Pedido]]</f>
        <v>52</v>
      </c>
      <c r="L1063" s="8">
        <f>Tabla_cocina[[#This Row],[Ganancia Bruta]]-Tabla_cocina[[#This Row],[Costo]]</f>
        <v>22</v>
      </c>
      <c r="M1063" s="8">
        <f>Tabla_cocina[[#This Row],[Costo Unitario]]*Tabla_cocina[[#This Row],[Cantidad Ordenada]]</f>
        <v>30</v>
      </c>
      <c r="N1063" s="13">
        <f>(Tabla_cocina[[#This Row],[Ganancia Neta]]/Tabla_cocina[[#This Row],[Costo]])</f>
        <v>0.73333333333333328</v>
      </c>
    </row>
    <row r="1064" spans="1:14" hidden="1" x14ac:dyDescent="0.3">
      <c r="A1064" s="2">
        <v>422</v>
      </c>
      <c r="B1064" s="2">
        <v>12</v>
      </c>
      <c r="C1064" s="3" t="s">
        <v>12</v>
      </c>
      <c r="D1064" s="3" t="s">
        <v>89</v>
      </c>
      <c r="E1064" s="4">
        <v>22</v>
      </c>
      <c r="F1064" s="4">
        <v>36</v>
      </c>
      <c r="G1064" s="2">
        <v>1</v>
      </c>
      <c r="H1064" s="2">
        <v>27</v>
      </c>
      <c r="I1064" s="3" t="s">
        <v>6</v>
      </c>
      <c r="J1064" s="8">
        <f>Tabla_cocina[[#This Row],[Precio Unitario]]*Tabla_cocina[[#This Row],[Cantidad Ordenada]]</f>
        <v>36</v>
      </c>
      <c r="K1064" s="8">
        <f>Tabla_cocina[[#This Row],[Total del Pedido]]</f>
        <v>36</v>
      </c>
      <c r="L1064" s="8">
        <f>Tabla_cocina[[#This Row],[Ganancia Bruta]]-Tabla_cocina[[#This Row],[Costo]]</f>
        <v>14</v>
      </c>
      <c r="M1064" s="8">
        <f>Tabla_cocina[[#This Row],[Costo Unitario]]*Tabla_cocina[[#This Row],[Cantidad Ordenada]]</f>
        <v>22</v>
      </c>
      <c r="N1064" s="13">
        <f>(Tabla_cocina[[#This Row],[Ganancia Neta]]/Tabla_cocina[[#This Row],[Costo]])</f>
        <v>0.63636363636363635</v>
      </c>
    </row>
    <row r="1065" spans="1:14" hidden="1" x14ac:dyDescent="0.3">
      <c r="A1065" s="2">
        <v>423</v>
      </c>
      <c r="B1065" s="2">
        <v>4</v>
      </c>
      <c r="C1065" s="3" t="s">
        <v>15</v>
      </c>
      <c r="D1065" s="3" t="s">
        <v>92</v>
      </c>
      <c r="E1065" s="4">
        <v>16</v>
      </c>
      <c r="F1065" s="4">
        <v>28</v>
      </c>
      <c r="G1065" s="2">
        <v>2</v>
      </c>
      <c r="H1065" s="2">
        <v>24</v>
      </c>
      <c r="I1065" s="3" t="s">
        <v>6</v>
      </c>
      <c r="J1065" s="8">
        <f>Tabla_cocina[[#This Row],[Precio Unitario]]*Tabla_cocina[[#This Row],[Cantidad Ordenada]]</f>
        <v>56</v>
      </c>
      <c r="K1065" s="8">
        <f>Tabla_cocina[[#This Row],[Total del Pedido]]</f>
        <v>56</v>
      </c>
      <c r="L1065" s="8">
        <f>Tabla_cocina[[#This Row],[Ganancia Bruta]]-Tabla_cocina[[#This Row],[Costo]]</f>
        <v>24</v>
      </c>
      <c r="M1065" s="8">
        <f>Tabla_cocina[[#This Row],[Costo Unitario]]*Tabla_cocina[[#This Row],[Cantidad Ordenada]]</f>
        <v>32</v>
      </c>
      <c r="N1065" s="13">
        <f>(Tabla_cocina[[#This Row],[Ganancia Neta]]/Tabla_cocina[[#This Row],[Costo]])</f>
        <v>0.75</v>
      </c>
    </row>
    <row r="1066" spans="1:14" hidden="1" x14ac:dyDescent="0.3">
      <c r="A1066" s="2">
        <v>423</v>
      </c>
      <c r="B1066" s="2">
        <v>4</v>
      </c>
      <c r="C1066" s="3" t="s">
        <v>18</v>
      </c>
      <c r="D1066" s="3" t="s">
        <v>95</v>
      </c>
      <c r="E1066" s="4">
        <v>19</v>
      </c>
      <c r="F1066" s="4">
        <v>32</v>
      </c>
      <c r="G1066" s="2">
        <v>3</v>
      </c>
      <c r="H1066" s="2">
        <v>7</v>
      </c>
      <c r="I1066" s="3" t="s">
        <v>8</v>
      </c>
      <c r="J1066" s="8">
        <f>Tabla_cocina[[#This Row],[Precio Unitario]]*Tabla_cocina[[#This Row],[Cantidad Ordenada]]</f>
        <v>96</v>
      </c>
      <c r="K1066" s="8">
        <f>Tabla_cocina[[#This Row],[Total del Pedido]]</f>
        <v>96</v>
      </c>
      <c r="L1066" s="8">
        <f>Tabla_cocina[[#This Row],[Ganancia Bruta]]-Tabla_cocina[[#This Row],[Costo]]</f>
        <v>39</v>
      </c>
      <c r="M1066" s="8">
        <f>Tabla_cocina[[#This Row],[Costo Unitario]]*Tabla_cocina[[#This Row],[Cantidad Ordenada]]</f>
        <v>57</v>
      </c>
      <c r="N1066" s="13">
        <f>(Tabla_cocina[[#This Row],[Ganancia Neta]]/Tabla_cocina[[#This Row],[Costo]])</f>
        <v>0.68421052631578949</v>
      </c>
    </row>
    <row r="1067" spans="1:14" hidden="1" x14ac:dyDescent="0.3">
      <c r="A1067" s="2">
        <v>424</v>
      </c>
      <c r="B1067" s="2">
        <v>13</v>
      </c>
      <c r="C1067" s="3" t="s">
        <v>19</v>
      </c>
      <c r="D1067" s="3" t="s">
        <v>96</v>
      </c>
      <c r="E1067" s="4">
        <v>13</v>
      </c>
      <c r="F1067" s="4">
        <v>22</v>
      </c>
      <c r="G1067" s="2">
        <v>3</v>
      </c>
      <c r="H1067" s="2">
        <v>43</v>
      </c>
      <c r="I1067" s="3" t="s">
        <v>6</v>
      </c>
      <c r="J1067" s="8">
        <f>Tabla_cocina[[#This Row],[Precio Unitario]]*Tabla_cocina[[#This Row],[Cantidad Ordenada]]</f>
        <v>66</v>
      </c>
      <c r="K1067" s="8">
        <f>Tabla_cocina[[#This Row],[Total del Pedido]]</f>
        <v>66</v>
      </c>
      <c r="L1067" s="8">
        <f>Tabla_cocina[[#This Row],[Ganancia Bruta]]-Tabla_cocina[[#This Row],[Costo]]</f>
        <v>27</v>
      </c>
      <c r="M1067" s="8">
        <f>Tabla_cocina[[#This Row],[Costo Unitario]]*Tabla_cocina[[#This Row],[Cantidad Ordenada]]</f>
        <v>39</v>
      </c>
      <c r="N1067" s="13">
        <f>(Tabla_cocina[[#This Row],[Ganancia Neta]]/Tabla_cocina[[#This Row],[Costo]])</f>
        <v>0.69230769230769229</v>
      </c>
    </row>
    <row r="1068" spans="1:14" hidden="1" x14ac:dyDescent="0.3">
      <c r="A1068" s="2">
        <v>424</v>
      </c>
      <c r="B1068" s="2">
        <v>13</v>
      </c>
      <c r="C1068" s="3" t="s">
        <v>10</v>
      </c>
      <c r="D1068" s="3" t="s">
        <v>87</v>
      </c>
      <c r="E1068" s="4">
        <v>16</v>
      </c>
      <c r="F1068" s="4">
        <v>27</v>
      </c>
      <c r="G1068" s="2">
        <v>3</v>
      </c>
      <c r="H1068" s="2">
        <v>45</v>
      </c>
      <c r="I1068" s="3" t="s">
        <v>8</v>
      </c>
      <c r="J1068" s="8">
        <f>Tabla_cocina[[#This Row],[Precio Unitario]]*Tabla_cocina[[#This Row],[Cantidad Ordenada]]</f>
        <v>81</v>
      </c>
      <c r="K1068" s="8">
        <f>Tabla_cocina[[#This Row],[Total del Pedido]]</f>
        <v>81</v>
      </c>
      <c r="L1068" s="8">
        <f>Tabla_cocina[[#This Row],[Ganancia Bruta]]-Tabla_cocina[[#This Row],[Costo]]</f>
        <v>33</v>
      </c>
      <c r="M1068" s="8">
        <f>Tabla_cocina[[#This Row],[Costo Unitario]]*Tabla_cocina[[#This Row],[Cantidad Ordenada]]</f>
        <v>48</v>
      </c>
      <c r="N1068" s="13">
        <f>(Tabla_cocina[[#This Row],[Ganancia Neta]]/Tabla_cocina[[#This Row],[Costo]])</f>
        <v>0.6875</v>
      </c>
    </row>
    <row r="1069" spans="1:14" hidden="1" x14ac:dyDescent="0.3">
      <c r="A1069" s="2">
        <v>425</v>
      </c>
      <c r="B1069" s="2">
        <v>18</v>
      </c>
      <c r="C1069" s="3" t="s">
        <v>16</v>
      </c>
      <c r="D1069" s="3" t="s">
        <v>93</v>
      </c>
      <c r="E1069" s="4">
        <v>11</v>
      </c>
      <c r="F1069" s="4">
        <v>19</v>
      </c>
      <c r="G1069" s="2">
        <v>1</v>
      </c>
      <c r="H1069" s="2">
        <v>28</v>
      </c>
      <c r="I1069" s="3" t="s">
        <v>8</v>
      </c>
      <c r="J1069" s="8">
        <f>Tabla_cocina[[#This Row],[Precio Unitario]]*Tabla_cocina[[#This Row],[Cantidad Ordenada]]</f>
        <v>19</v>
      </c>
      <c r="K1069" s="8">
        <f>Tabla_cocina[[#This Row],[Total del Pedido]]</f>
        <v>19</v>
      </c>
      <c r="L1069" s="8">
        <f>Tabla_cocina[[#This Row],[Ganancia Bruta]]-Tabla_cocina[[#This Row],[Costo]]</f>
        <v>8</v>
      </c>
      <c r="M1069" s="8">
        <f>Tabla_cocina[[#This Row],[Costo Unitario]]*Tabla_cocina[[#This Row],[Cantidad Ordenada]]</f>
        <v>11</v>
      </c>
      <c r="N1069" s="13">
        <f>(Tabla_cocina[[#This Row],[Ganancia Neta]]/Tabla_cocina[[#This Row],[Costo]])</f>
        <v>0.72727272727272729</v>
      </c>
    </row>
    <row r="1070" spans="1:14" hidden="1" x14ac:dyDescent="0.3">
      <c r="A1070" s="2">
        <v>426</v>
      </c>
      <c r="B1070" s="2">
        <v>5</v>
      </c>
      <c r="C1070" s="3" t="s">
        <v>14</v>
      </c>
      <c r="D1070" s="3" t="s">
        <v>91</v>
      </c>
      <c r="E1070" s="4">
        <v>20</v>
      </c>
      <c r="F1070" s="4">
        <v>33</v>
      </c>
      <c r="G1070" s="2">
        <v>1</v>
      </c>
      <c r="H1070" s="2">
        <v>8</v>
      </c>
      <c r="I1070" s="3" t="s">
        <v>8</v>
      </c>
      <c r="J1070" s="8">
        <f>Tabla_cocina[[#This Row],[Precio Unitario]]*Tabla_cocina[[#This Row],[Cantidad Ordenada]]</f>
        <v>33</v>
      </c>
      <c r="K1070" s="8">
        <f>Tabla_cocina[[#This Row],[Total del Pedido]]</f>
        <v>33</v>
      </c>
      <c r="L1070" s="8">
        <f>Tabla_cocina[[#This Row],[Ganancia Bruta]]-Tabla_cocina[[#This Row],[Costo]]</f>
        <v>13</v>
      </c>
      <c r="M1070" s="8">
        <f>Tabla_cocina[[#This Row],[Costo Unitario]]*Tabla_cocina[[#This Row],[Cantidad Ordenada]]</f>
        <v>20</v>
      </c>
      <c r="N1070" s="13">
        <f>(Tabla_cocina[[#This Row],[Ganancia Neta]]/Tabla_cocina[[#This Row],[Costo]])</f>
        <v>0.65</v>
      </c>
    </row>
    <row r="1071" spans="1:14" hidden="1" x14ac:dyDescent="0.3">
      <c r="A1071" s="2">
        <v>426</v>
      </c>
      <c r="B1071" s="2">
        <v>5</v>
      </c>
      <c r="C1071" s="3" t="s">
        <v>15</v>
      </c>
      <c r="D1071" s="3" t="s">
        <v>92</v>
      </c>
      <c r="E1071" s="4">
        <v>16</v>
      </c>
      <c r="F1071" s="4">
        <v>28</v>
      </c>
      <c r="G1071" s="2">
        <v>2</v>
      </c>
      <c r="H1071" s="2">
        <v>38</v>
      </c>
      <c r="I1071" s="3" t="s">
        <v>8</v>
      </c>
      <c r="J1071" s="8">
        <f>Tabla_cocina[[#This Row],[Precio Unitario]]*Tabla_cocina[[#This Row],[Cantidad Ordenada]]</f>
        <v>56</v>
      </c>
      <c r="K1071" s="8">
        <f>Tabla_cocina[[#This Row],[Total del Pedido]]</f>
        <v>56</v>
      </c>
      <c r="L1071" s="8">
        <f>Tabla_cocina[[#This Row],[Ganancia Bruta]]-Tabla_cocina[[#This Row],[Costo]]</f>
        <v>24</v>
      </c>
      <c r="M1071" s="8">
        <f>Tabla_cocina[[#This Row],[Costo Unitario]]*Tabla_cocina[[#This Row],[Cantidad Ordenada]]</f>
        <v>32</v>
      </c>
      <c r="N1071" s="13">
        <f>(Tabla_cocina[[#This Row],[Ganancia Neta]]/Tabla_cocina[[#This Row],[Costo]])</f>
        <v>0.75</v>
      </c>
    </row>
    <row r="1072" spans="1:14" hidden="1" x14ac:dyDescent="0.3">
      <c r="A1072" s="2">
        <v>426</v>
      </c>
      <c r="B1072" s="2">
        <v>5</v>
      </c>
      <c r="C1072" s="3" t="s">
        <v>26</v>
      </c>
      <c r="D1072" s="3" t="s">
        <v>103</v>
      </c>
      <c r="E1072" s="4">
        <v>15</v>
      </c>
      <c r="F1072" s="4">
        <v>25</v>
      </c>
      <c r="G1072" s="2">
        <v>2</v>
      </c>
      <c r="H1072" s="2">
        <v>23</v>
      </c>
      <c r="I1072" s="3" t="s">
        <v>6</v>
      </c>
      <c r="J1072" s="8">
        <f>Tabla_cocina[[#This Row],[Precio Unitario]]*Tabla_cocina[[#This Row],[Cantidad Ordenada]]</f>
        <v>50</v>
      </c>
      <c r="K1072" s="8">
        <f>Tabla_cocina[[#This Row],[Total del Pedido]]</f>
        <v>50</v>
      </c>
      <c r="L1072" s="8">
        <f>Tabla_cocina[[#This Row],[Ganancia Bruta]]-Tabla_cocina[[#This Row],[Costo]]</f>
        <v>20</v>
      </c>
      <c r="M1072" s="8">
        <f>Tabla_cocina[[#This Row],[Costo Unitario]]*Tabla_cocina[[#This Row],[Cantidad Ordenada]]</f>
        <v>30</v>
      </c>
      <c r="N1072" s="13">
        <f>(Tabla_cocina[[#This Row],[Ganancia Neta]]/Tabla_cocina[[#This Row],[Costo]])</f>
        <v>0.66666666666666663</v>
      </c>
    </row>
    <row r="1073" spans="1:14" hidden="1" x14ac:dyDescent="0.3">
      <c r="A1073" s="2">
        <v>426</v>
      </c>
      <c r="B1073" s="2">
        <v>5</v>
      </c>
      <c r="C1073" s="3" t="s">
        <v>12</v>
      </c>
      <c r="D1073" s="3" t="s">
        <v>89</v>
      </c>
      <c r="E1073" s="4">
        <v>22</v>
      </c>
      <c r="F1073" s="4">
        <v>36</v>
      </c>
      <c r="G1073" s="2">
        <v>3</v>
      </c>
      <c r="H1073" s="2">
        <v>47</v>
      </c>
      <c r="I1073" s="3" t="s">
        <v>8</v>
      </c>
      <c r="J1073" s="8">
        <f>Tabla_cocina[[#This Row],[Precio Unitario]]*Tabla_cocina[[#This Row],[Cantidad Ordenada]]</f>
        <v>108</v>
      </c>
      <c r="K1073" s="8">
        <f>Tabla_cocina[[#This Row],[Total del Pedido]]</f>
        <v>108</v>
      </c>
      <c r="L1073" s="8">
        <f>Tabla_cocina[[#This Row],[Ganancia Bruta]]-Tabla_cocina[[#This Row],[Costo]]</f>
        <v>42</v>
      </c>
      <c r="M1073" s="8">
        <f>Tabla_cocina[[#This Row],[Costo Unitario]]*Tabla_cocina[[#This Row],[Cantidad Ordenada]]</f>
        <v>66</v>
      </c>
      <c r="N1073" s="13">
        <f>(Tabla_cocina[[#This Row],[Ganancia Neta]]/Tabla_cocina[[#This Row],[Costo]])</f>
        <v>0.63636363636363635</v>
      </c>
    </row>
    <row r="1074" spans="1:14" hidden="1" x14ac:dyDescent="0.3">
      <c r="A1074" s="2">
        <v>427</v>
      </c>
      <c r="B1074" s="2">
        <v>2</v>
      </c>
      <c r="C1074" s="3" t="s">
        <v>26</v>
      </c>
      <c r="D1074" s="3" t="s">
        <v>103</v>
      </c>
      <c r="E1074" s="4">
        <v>15</v>
      </c>
      <c r="F1074" s="4">
        <v>25</v>
      </c>
      <c r="G1074" s="2">
        <v>3</v>
      </c>
      <c r="H1074" s="2">
        <v>34</v>
      </c>
      <c r="I1074" s="3" t="s">
        <v>8</v>
      </c>
      <c r="J1074" s="8">
        <f>Tabla_cocina[[#This Row],[Precio Unitario]]*Tabla_cocina[[#This Row],[Cantidad Ordenada]]</f>
        <v>75</v>
      </c>
      <c r="K1074" s="8">
        <f>Tabla_cocina[[#This Row],[Total del Pedido]]</f>
        <v>75</v>
      </c>
      <c r="L1074" s="8">
        <f>Tabla_cocina[[#This Row],[Ganancia Bruta]]-Tabla_cocina[[#This Row],[Costo]]</f>
        <v>30</v>
      </c>
      <c r="M1074" s="8">
        <f>Tabla_cocina[[#This Row],[Costo Unitario]]*Tabla_cocina[[#This Row],[Cantidad Ordenada]]</f>
        <v>45</v>
      </c>
      <c r="N1074" s="13">
        <f>(Tabla_cocina[[#This Row],[Ganancia Neta]]/Tabla_cocina[[#This Row],[Costo]])</f>
        <v>0.66666666666666663</v>
      </c>
    </row>
    <row r="1075" spans="1:14" hidden="1" x14ac:dyDescent="0.3">
      <c r="A1075" s="2">
        <v>427</v>
      </c>
      <c r="B1075" s="2">
        <v>2</v>
      </c>
      <c r="C1075" s="3" t="s">
        <v>17</v>
      </c>
      <c r="D1075" s="3" t="s">
        <v>94</v>
      </c>
      <c r="E1075" s="4">
        <v>21</v>
      </c>
      <c r="F1075" s="4">
        <v>35</v>
      </c>
      <c r="G1075" s="2">
        <v>2</v>
      </c>
      <c r="H1075" s="2">
        <v>52</v>
      </c>
      <c r="I1075" s="3" t="s">
        <v>6</v>
      </c>
      <c r="J1075" s="8">
        <f>Tabla_cocina[[#This Row],[Precio Unitario]]*Tabla_cocina[[#This Row],[Cantidad Ordenada]]</f>
        <v>70</v>
      </c>
      <c r="K1075" s="8">
        <f>Tabla_cocina[[#This Row],[Total del Pedido]]</f>
        <v>70</v>
      </c>
      <c r="L1075" s="8">
        <f>Tabla_cocina[[#This Row],[Ganancia Bruta]]-Tabla_cocina[[#This Row],[Costo]]</f>
        <v>28</v>
      </c>
      <c r="M1075" s="8">
        <f>Tabla_cocina[[#This Row],[Costo Unitario]]*Tabla_cocina[[#This Row],[Cantidad Ordenada]]</f>
        <v>42</v>
      </c>
      <c r="N1075" s="13">
        <f>(Tabla_cocina[[#This Row],[Ganancia Neta]]/Tabla_cocina[[#This Row],[Costo]])</f>
        <v>0.66666666666666663</v>
      </c>
    </row>
    <row r="1076" spans="1:14" hidden="1" x14ac:dyDescent="0.3">
      <c r="A1076" s="2">
        <v>427</v>
      </c>
      <c r="B1076" s="2">
        <v>2</v>
      </c>
      <c r="C1076" s="3" t="s">
        <v>22</v>
      </c>
      <c r="D1076" s="3" t="s">
        <v>99</v>
      </c>
      <c r="E1076" s="4">
        <v>14</v>
      </c>
      <c r="F1076" s="4">
        <v>23</v>
      </c>
      <c r="G1076" s="2">
        <v>1</v>
      </c>
      <c r="H1076" s="2">
        <v>24</v>
      </c>
      <c r="I1076" s="3" t="s">
        <v>8</v>
      </c>
      <c r="J1076" s="8">
        <f>Tabla_cocina[[#This Row],[Precio Unitario]]*Tabla_cocina[[#This Row],[Cantidad Ordenada]]</f>
        <v>23</v>
      </c>
      <c r="K1076" s="8">
        <f>Tabla_cocina[[#This Row],[Total del Pedido]]</f>
        <v>23</v>
      </c>
      <c r="L1076" s="8">
        <f>Tabla_cocina[[#This Row],[Ganancia Bruta]]-Tabla_cocina[[#This Row],[Costo]]</f>
        <v>9</v>
      </c>
      <c r="M1076" s="8">
        <f>Tabla_cocina[[#This Row],[Costo Unitario]]*Tabla_cocina[[#This Row],[Cantidad Ordenada]]</f>
        <v>14</v>
      </c>
      <c r="N1076" s="13">
        <f>(Tabla_cocina[[#This Row],[Ganancia Neta]]/Tabla_cocina[[#This Row],[Costo]])</f>
        <v>0.6428571428571429</v>
      </c>
    </row>
    <row r="1077" spans="1:14" hidden="1" x14ac:dyDescent="0.3">
      <c r="A1077" s="2">
        <v>427</v>
      </c>
      <c r="B1077" s="2">
        <v>2</v>
      </c>
      <c r="C1077" s="3" t="s">
        <v>16</v>
      </c>
      <c r="D1077" s="3" t="s">
        <v>93</v>
      </c>
      <c r="E1077" s="4">
        <v>11</v>
      </c>
      <c r="F1077" s="4">
        <v>19</v>
      </c>
      <c r="G1077" s="2">
        <v>2</v>
      </c>
      <c r="H1077" s="2">
        <v>56</v>
      </c>
      <c r="I1077" s="3" t="s">
        <v>6</v>
      </c>
      <c r="J1077" s="8">
        <f>Tabla_cocina[[#This Row],[Precio Unitario]]*Tabla_cocina[[#This Row],[Cantidad Ordenada]]</f>
        <v>38</v>
      </c>
      <c r="K1077" s="8">
        <f>Tabla_cocina[[#This Row],[Total del Pedido]]</f>
        <v>38</v>
      </c>
      <c r="L1077" s="8">
        <f>Tabla_cocina[[#This Row],[Ganancia Bruta]]-Tabla_cocina[[#This Row],[Costo]]</f>
        <v>16</v>
      </c>
      <c r="M1077" s="8">
        <f>Tabla_cocina[[#This Row],[Costo Unitario]]*Tabla_cocina[[#This Row],[Cantidad Ordenada]]</f>
        <v>22</v>
      </c>
      <c r="N1077" s="13">
        <f>(Tabla_cocina[[#This Row],[Ganancia Neta]]/Tabla_cocina[[#This Row],[Costo]])</f>
        <v>0.72727272727272729</v>
      </c>
    </row>
    <row r="1078" spans="1:14" hidden="1" x14ac:dyDescent="0.3">
      <c r="A1078" s="2">
        <v>428</v>
      </c>
      <c r="B1078" s="2">
        <v>7</v>
      </c>
      <c r="C1078" s="3" t="s">
        <v>11</v>
      </c>
      <c r="D1078" s="3" t="s">
        <v>88</v>
      </c>
      <c r="E1078" s="4">
        <v>25</v>
      </c>
      <c r="F1078" s="4">
        <v>40</v>
      </c>
      <c r="G1078" s="2">
        <v>1</v>
      </c>
      <c r="H1078" s="2">
        <v>38</v>
      </c>
      <c r="I1078" s="3" t="s">
        <v>6</v>
      </c>
      <c r="J1078" s="8">
        <f>Tabla_cocina[[#This Row],[Precio Unitario]]*Tabla_cocina[[#This Row],[Cantidad Ordenada]]</f>
        <v>40</v>
      </c>
      <c r="K1078" s="8">
        <f>Tabla_cocina[[#This Row],[Total del Pedido]]</f>
        <v>40</v>
      </c>
      <c r="L1078" s="8">
        <f>Tabla_cocina[[#This Row],[Ganancia Bruta]]-Tabla_cocina[[#This Row],[Costo]]</f>
        <v>15</v>
      </c>
      <c r="M1078" s="8">
        <f>Tabla_cocina[[#This Row],[Costo Unitario]]*Tabla_cocina[[#This Row],[Cantidad Ordenada]]</f>
        <v>25</v>
      </c>
      <c r="N1078" s="13">
        <f>(Tabla_cocina[[#This Row],[Ganancia Neta]]/Tabla_cocina[[#This Row],[Costo]])</f>
        <v>0.6</v>
      </c>
    </row>
    <row r="1079" spans="1:14" hidden="1" x14ac:dyDescent="0.3">
      <c r="A1079" s="2">
        <v>428</v>
      </c>
      <c r="B1079" s="2">
        <v>7</v>
      </c>
      <c r="C1079" s="3" t="s">
        <v>22</v>
      </c>
      <c r="D1079" s="3" t="s">
        <v>99</v>
      </c>
      <c r="E1079" s="4">
        <v>14</v>
      </c>
      <c r="F1079" s="4">
        <v>23</v>
      </c>
      <c r="G1079" s="2">
        <v>1</v>
      </c>
      <c r="H1079" s="2">
        <v>46</v>
      </c>
      <c r="I1079" s="3" t="s">
        <v>6</v>
      </c>
      <c r="J1079" s="8">
        <f>Tabla_cocina[[#This Row],[Precio Unitario]]*Tabla_cocina[[#This Row],[Cantidad Ordenada]]</f>
        <v>23</v>
      </c>
      <c r="K1079" s="8">
        <f>Tabla_cocina[[#This Row],[Total del Pedido]]</f>
        <v>23</v>
      </c>
      <c r="L1079" s="8">
        <f>Tabla_cocina[[#This Row],[Ganancia Bruta]]-Tabla_cocina[[#This Row],[Costo]]</f>
        <v>9</v>
      </c>
      <c r="M1079" s="8">
        <f>Tabla_cocina[[#This Row],[Costo Unitario]]*Tabla_cocina[[#This Row],[Cantidad Ordenada]]</f>
        <v>14</v>
      </c>
      <c r="N1079" s="13">
        <f>(Tabla_cocina[[#This Row],[Ganancia Neta]]/Tabla_cocina[[#This Row],[Costo]])</f>
        <v>0.6428571428571429</v>
      </c>
    </row>
    <row r="1080" spans="1:14" hidden="1" x14ac:dyDescent="0.3">
      <c r="A1080" s="2">
        <v>428</v>
      </c>
      <c r="B1080" s="2">
        <v>7</v>
      </c>
      <c r="C1080" s="3" t="s">
        <v>26</v>
      </c>
      <c r="D1080" s="3" t="s">
        <v>103</v>
      </c>
      <c r="E1080" s="4">
        <v>15</v>
      </c>
      <c r="F1080" s="4">
        <v>25</v>
      </c>
      <c r="G1080" s="2">
        <v>2</v>
      </c>
      <c r="H1080" s="2">
        <v>48</v>
      </c>
      <c r="I1080" s="3" t="s">
        <v>6</v>
      </c>
      <c r="J1080" s="8">
        <f>Tabla_cocina[[#This Row],[Precio Unitario]]*Tabla_cocina[[#This Row],[Cantidad Ordenada]]</f>
        <v>50</v>
      </c>
      <c r="K1080" s="8">
        <f>Tabla_cocina[[#This Row],[Total del Pedido]]</f>
        <v>50</v>
      </c>
      <c r="L1080" s="8">
        <f>Tabla_cocina[[#This Row],[Ganancia Bruta]]-Tabla_cocina[[#This Row],[Costo]]</f>
        <v>20</v>
      </c>
      <c r="M1080" s="8">
        <f>Tabla_cocina[[#This Row],[Costo Unitario]]*Tabla_cocina[[#This Row],[Cantidad Ordenada]]</f>
        <v>30</v>
      </c>
      <c r="N1080" s="13">
        <f>(Tabla_cocina[[#This Row],[Ganancia Neta]]/Tabla_cocina[[#This Row],[Costo]])</f>
        <v>0.66666666666666663</v>
      </c>
    </row>
    <row r="1081" spans="1:14" hidden="1" x14ac:dyDescent="0.3">
      <c r="A1081" s="2">
        <v>428</v>
      </c>
      <c r="B1081" s="2">
        <v>7</v>
      </c>
      <c r="C1081" s="3" t="s">
        <v>9</v>
      </c>
      <c r="D1081" s="3" t="s">
        <v>86</v>
      </c>
      <c r="E1081" s="4">
        <v>19</v>
      </c>
      <c r="F1081" s="4">
        <v>31</v>
      </c>
      <c r="G1081" s="2">
        <v>2</v>
      </c>
      <c r="H1081" s="2">
        <v>47</v>
      </c>
      <c r="I1081" s="3" t="s">
        <v>6</v>
      </c>
      <c r="J1081" s="8">
        <f>Tabla_cocina[[#This Row],[Precio Unitario]]*Tabla_cocina[[#This Row],[Cantidad Ordenada]]</f>
        <v>62</v>
      </c>
      <c r="K1081" s="8">
        <f>Tabla_cocina[[#This Row],[Total del Pedido]]</f>
        <v>62</v>
      </c>
      <c r="L1081" s="8">
        <f>Tabla_cocina[[#This Row],[Ganancia Bruta]]-Tabla_cocina[[#This Row],[Costo]]</f>
        <v>24</v>
      </c>
      <c r="M1081" s="8">
        <f>Tabla_cocina[[#This Row],[Costo Unitario]]*Tabla_cocina[[#This Row],[Cantidad Ordenada]]</f>
        <v>38</v>
      </c>
      <c r="N1081" s="13">
        <f>(Tabla_cocina[[#This Row],[Ganancia Neta]]/Tabla_cocina[[#This Row],[Costo]])</f>
        <v>0.63157894736842102</v>
      </c>
    </row>
    <row r="1082" spans="1:14" hidden="1" x14ac:dyDescent="0.3">
      <c r="A1082" s="2">
        <v>429</v>
      </c>
      <c r="B1082" s="2">
        <v>8</v>
      </c>
      <c r="C1082" s="3" t="s">
        <v>25</v>
      </c>
      <c r="D1082" s="3" t="s">
        <v>102</v>
      </c>
      <c r="E1082" s="4">
        <v>15</v>
      </c>
      <c r="F1082" s="4">
        <v>26</v>
      </c>
      <c r="G1082" s="2">
        <v>3</v>
      </c>
      <c r="H1082" s="2">
        <v>27</v>
      </c>
      <c r="I1082" s="3" t="s">
        <v>6</v>
      </c>
      <c r="J1082" s="8">
        <f>Tabla_cocina[[#This Row],[Precio Unitario]]*Tabla_cocina[[#This Row],[Cantidad Ordenada]]</f>
        <v>78</v>
      </c>
      <c r="K1082" s="8">
        <f>Tabla_cocina[[#This Row],[Total del Pedido]]</f>
        <v>78</v>
      </c>
      <c r="L1082" s="8">
        <f>Tabla_cocina[[#This Row],[Ganancia Bruta]]-Tabla_cocina[[#This Row],[Costo]]</f>
        <v>33</v>
      </c>
      <c r="M1082" s="8">
        <f>Tabla_cocina[[#This Row],[Costo Unitario]]*Tabla_cocina[[#This Row],[Cantidad Ordenada]]</f>
        <v>45</v>
      </c>
      <c r="N1082" s="13">
        <f>(Tabla_cocina[[#This Row],[Ganancia Neta]]/Tabla_cocina[[#This Row],[Costo]])</f>
        <v>0.73333333333333328</v>
      </c>
    </row>
    <row r="1083" spans="1:14" hidden="1" x14ac:dyDescent="0.3">
      <c r="A1083" s="2">
        <v>430</v>
      </c>
      <c r="B1083" s="2">
        <v>7</v>
      </c>
      <c r="C1083" s="3" t="s">
        <v>26</v>
      </c>
      <c r="D1083" s="3" t="s">
        <v>103</v>
      </c>
      <c r="E1083" s="4">
        <v>15</v>
      </c>
      <c r="F1083" s="4">
        <v>25</v>
      </c>
      <c r="G1083" s="2">
        <v>1</v>
      </c>
      <c r="H1083" s="2">
        <v>49</v>
      </c>
      <c r="I1083" s="3" t="s">
        <v>6</v>
      </c>
      <c r="J1083" s="8">
        <f>Tabla_cocina[[#This Row],[Precio Unitario]]*Tabla_cocina[[#This Row],[Cantidad Ordenada]]</f>
        <v>25</v>
      </c>
      <c r="K1083" s="8">
        <f>Tabla_cocina[[#This Row],[Total del Pedido]]</f>
        <v>25</v>
      </c>
      <c r="L1083" s="8">
        <f>Tabla_cocina[[#This Row],[Ganancia Bruta]]-Tabla_cocina[[#This Row],[Costo]]</f>
        <v>10</v>
      </c>
      <c r="M1083" s="8">
        <f>Tabla_cocina[[#This Row],[Costo Unitario]]*Tabla_cocina[[#This Row],[Cantidad Ordenada]]</f>
        <v>15</v>
      </c>
      <c r="N1083" s="13">
        <f>(Tabla_cocina[[#This Row],[Ganancia Neta]]/Tabla_cocina[[#This Row],[Costo]])</f>
        <v>0.66666666666666663</v>
      </c>
    </row>
    <row r="1084" spans="1:14" hidden="1" x14ac:dyDescent="0.3">
      <c r="A1084" s="2">
        <v>431</v>
      </c>
      <c r="B1084" s="2">
        <v>15</v>
      </c>
      <c r="C1084" s="3" t="s">
        <v>7</v>
      </c>
      <c r="D1084" s="3" t="s">
        <v>85</v>
      </c>
      <c r="E1084" s="4">
        <v>18</v>
      </c>
      <c r="F1084" s="4">
        <v>30</v>
      </c>
      <c r="G1084" s="2">
        <v>2</v>
      </c>
      <c r="H1084" s="2">
        <v>20</v>
      </c>
      <c r="I1084" s="3" t="s">
        <v>6</v>
      </c>
      <c r="J1084" s="8">
        <f>Tabla_cocina[[#This Row],[Precio Unitario]]*Tabla_cocina[[#This Row],[Cantidad Ordenada]]</f>
        <v>60</v>
      </c>
      <c r="K1084" s="8">
        <f>Tabla_cocina[[#This Row],[Total del Pedido]]</f>
        <v>60</v>
      </c>
      <c r="L1084" s="8">
        <f>Tabla_cocina[[#This Row],[Ganancia Bruta]]-Tabla_cocina[[#This Row],[Costo]]</f>
        <v>24</v>
      </c>
      <c r="M1084" s="8">
        <f>Tabla_cocina[[#This Row],[Costo Unitario]]*Tabla_cocina[[#This Row],[Cantidad Ordenada]]</f>
        <v>36</v>
      </c>
      <c r="N1084" s="13">
        <f>(Tabla_cocina[[#This Row],[Ganancia Neta]]/Tabla_cocina[[#This Row],[Costo]])</f>
        <v>0.66666666666666663</v>
      </c>
    </row>
    <row r="1085" spans="1:14" hidden="1" x14ac:dyDescent="0.3">
      <c r="A1085" s="2">
        <v>432</v>
      </c>
      <c r="B1085" s="2">
        <v>10</v>
      </c>
      <c r="C1085" s="3" t="s">
        <v>21</v>
      </c>
      <c r="D1085" s="3" t="s">
        <v>98</v>
      </c>
      <c r="E1085" s="4">
        <v>12</v>
      </c>
      <c r="F1085" s="4">
        <v>20</v>
      </c>
      <c r="G1085" s="2">
        <v>3</v>
      </c>
      <c r="H1085" s="2">
        <v>16</v>
      </c>
      <c r="I1085" s="3" t="s">
        <v>8</v>
      </c>
      <c r="J1085" s="8">
        <f>Tabla_cocina[[#This Row],[Precio Unitario]]*Tabla_cocina[[#This Row],[Cantidad Ordenada]]</f>
        <v>60</v>
      </c>
      <c r="K1085" s="8">
        <f>Tabla_cocina[[#This Row],[Total del Pedido]]</f>
        <v>60</v>
      </c>
      <c r="L1085" s="8">
        <f>Tabla_cocina[[#This Row],[Ganancia Bruta]]-Tabla_cocina[[#This Row],[Costo]]</f>
        <v>24</v>
      </c>
      <c r="M1085" s="8">
        <f>Tabla_cocina[[#This Row],[Costo Unitario]]*Tabla_cocina[[#This Row],[Cantidad Ordenada]]</f>
        <v>36</v>
      </c>
      <c r="N1085" s="13">
        <f>(Tabla_cocina[[#This Row],[Ganancia Neta]]/Tabla_cocina[[#This Row],[Costo]])</f>
        <v>0.66666666666666663</v>
      </c>
    </row>
    <row r="1086" spans="1:14" hidden="1" x14ac:dyDescent="0.3">
      <c r="A1086" s="2">
        <v>432</v>
      </c>
      <c r="B1086" s="2">
        <v>10</v>
      </c>
      <c r="C1086" s="3" t="s">
        <v>23</v>
      </c>
      <c r="D1086" s="3" t="s">
        <v>100</v>
      </c>
      <c r="E1086" s="4">
        <v>13</v>
      </c>
      <c r="F1086" s="4">
        <v>21</v>
      </c>
      <c r="G1086" s="2">
        <v>1</v>
      </c>
      <c r="H1086" s="2">
        <v>27</v>
      </c>
      <c r="I1086" s="3" t="s">
        <v>6</v>
      </c>
      <c r="J1086" s="8">
        <f>Tabla_cocina[[#This Row],[Precio Unitario]]*Tabla_cocina[[#This Row],[Cantidad Ordenada]]</f>
        <v>21</v>
      </c>
      <c r="K1086" s="8">
        <f>Tabla_cocina[[#This Row],[Total del Pedido]]</f>
        <v>21</v>
      </c>
      <c r="L1086" s="8">
        <f>Tabla_cocina[[#This Row],[Ganancia Bruta]]-Tabla_cocina[[#This Row],[Costo]]</f>
        <v>8</v>
      </c>
      <c r="M1086" s="8">
        <f>Tabla_cocina[[#This Row],[Costo Unitario]]*Tabla_cocina[[#This Row],[Cantidad Ordenada]]</f>
        <v>13</v>
      </c>
      <c r="N1086" s="13">
        <f>(Tabla_cocina[[#This Row],[Ganancia Neta]]/Tabla_cocina[[#This Row],[Costo]])</f>
        <v>0.61538461538461542</v>
      </c>
    </row>
    <row r="1087" spans="1:14" hidden="1" x14ac:dyDescent="0.3">
      <c r="A1087" s="2">
        <v>432</v>
      </c>
      <c r="B1087" s="2">
        <v>10</v>
      </c>
      <c r="C1087" s="3" t="s">
        <v>15</v>
      </c>
      <c r="D1087" s="3" t="s">
        <v>92</v>
      </c>
      <c r="E1087" s="4">
        <v>16</v>
      </c>
      <c r="F1087" s="4">
        <v>28</v>
      </c>
      <c r="G1087" s="2">
        <v>1</v>
      </c>
      <c r="H1087" s="2">
        <v>31</v>
      </c>
      <c r="I1087" s="3" t="s">
        <v>6</v>
      </c>
      <c r="J1087" s="8">
        <f>Tabla_cocina[[#This Row],[Precio Unitario]]*Tabla_cocina[[#This Row],[Cantidad Ordenada]]</f>
        <v>28</v>
      </c>
      <c r="K1087" s="8">
        <f>Tabla_cocina[[#This Row],[Total del Pedido]]</f>
        <v>28</v>
      </c>
      <c r="L1087" s="8">
        <f>Tabla_cocina[[#This Row],[Ganancia Bruta]]-Tabla_cocina[[#This Row],[Costo]]</f>
        <v>12</v>
      </c>
      <c r="M1087" s="8">
        <f>Tabla_cocina[[#This Row],[Costo Unitario]]*Tabla_cocina[[#This Row],[Cantidad Ordenada]]</f>
        <v>16</v>
      </c>
      <c r="N1087" s="13">
        <f>(Tabla_cocina[[#This Row],[Ganancia Neta]]/Tabla_cocina[[#This Row],[Costo]])</f>
        <v>0.75</v>
      </c>
    </row>
    <row r="1088" spans="1:14" hidden="1" x14ac:dyDescent="0.3">
      <c r="A1088" s="2">
        <v>433</v>
      </c>
      <c r="B1088" s="2">
        <v>10</v>
      </c>
      <c r="C1088" s="3" t="s">
        <v>7</v>
      </c>
      <c r="D1088" s="3" t="s">
        <v>85</v>
      </c>
      <c r="E1088" s="4">
        <v>18</v>
      </c>
      <c r="F1088" s="4">
        <v>30</v>
      </c>
      <c r="G1088" s="2">
        <v>1</v>
      </c>
      <c r="H1088" s="2">
        <v>56</v>
      </c>
      <c r="I1088" s="3" t="s">
        <v>8</v>
      </c>
      <c r="J1088" s="8">
        <f>Tabla_cocina[[#This Row],[Precio Unitario]]*Tabla_cocina[[#This Row],[Cantidad Ordenada]]</f>
        <v>30</v>
      </c>
      <c r="K1088" s="8">
        <f>Tabla_cocina[[#This Row],[Total del Pedido]]</f>
        <v>30</v>
      </c>
      <c r="L1088" s="8">
        <f>Tabla_cocina[[#This Row],[Ganancia Bruta]]-Tabla_cocina[[#This Row],[Costo]]</f>
        <v>12</v>
      </c>
      <c r="M1088" s="8">
        <f>Tabla_cocina[[#This Row],[Costo Unitario]]*Tabla_cocina[[#This Row],[Cantidad Ordenada]]</f>
        <v>18</v>
      </c>
      <c r="N1088" s="13">
        <f>(Tabla_cocina[[#This Row],[Ganancia Neta]]/Tabla_cocina[[#This Row],[Costo]])</f>
        <v>0.66666666666666663</v>
      </c>
    </row>
    <row r="1089" spans="1:14" hidden="1" x14ac:dyDescent="0.3">
      <c r="A1089" s="2">
        <v>433</v>
      </c>
      <c r="B1089" s="2">
        <v>10</v>
      </c>
      <c r="C1089" s="3" t="s">
        <v>5</v>
      </c>
      <c r="D1089" s="3" t="s">
        <v>84</v>
      </c>
      <c r="E1089" s="4">
        <v>14</v>
      </c>
      <c r="F1089" s="4">
        <v>24</v>
      </c>
      <c r="G1089" s="2">
        <v>3</v>
      </c>
      <c r="H1089" s="2">
        <v>18</v>
      </c>
      <c r="I1089" s="3" t="s">
        <v>6</v>
      </c>
      <c r="J1089" s="8">
        <f>Tabla_cocina[[#This Row],[Precio Unitario]]*Tabla_cocina[[#This Row],[Cantidad Ordenada]]</f>
        <v>72</v>
      </c>
      <c r="K1089" s="8">
        <f>Tabla_cocina[[#This Row],[Total del Pedido]]</f>
        <v>72</v>
      </c>
      <c r="L1089" s="8">
        <f>Tabla_cocina[[#This Row],[Ganancia Bruta]]-Tabla_cocina[[#This Row],[Costo]]</f>
        <v>30</v>
      </c>
      <c r="M1089" s="8">
        <f>Tabla_cocina[[#This Row],[Costo Unitario]]*Tabla_cocina[[#This Row],[Cantidad Ordenada]]</f>
        <v>42</v>
      </c>
      <c r="N1089" s="13">
        <f>(Tabla_cocina[[#This Row],[Ganancia Neta]]/Tabla_cocina[[#This Row],[Costo]])</f>
        <v>0.7142857142857143</v>
      </c>
    </row>
    <row r="1090" spans="1:14" hidden="1" x14ac:dyDescent="0.3">
      <c r="A1090" s="2">
        <v>434</v>
      </c>
      <c r="B1090" s="2">
        <v>15</v>
      </c>
      <c r="C1090" s="3" t="s">
        <v>25</v>
      </c>
      <c r="D1090" s="3" t="s">
        <v>102</v>
      </c>
      <c r="E1090" s="4">
        <v>15</v>
      </c>
      <c r="F1090" s="4">
        <v>26</v>
      </c>
      <c r="G1090" s="2">
        <v>2</v>
      </c>
      <c r="H1090" s="2">
        <v>26</v>
      </c>
      <c r="I1090" s="3" t="s">
        <v>6</v>
      </c>
      <c r="J1090" s="8">
        <f>Tabla_cocina[[#This Row],[Precio Unitario]]*Tabla_cocina[[#This Row],[Cantidad Ordenada]]</f>
        <v>52</v>
      </c>
      <c r="K1090" s="8">
        <f>Tabla_cocina[[#This Row],[Total del Pedido]]</f>
        <v>52</v>
      </c>
      <c r="L1090" s="8">
        <f>Tabla_cocina[[#This Row],[Ganancia Bruta]]-Tabla_cocina[[#This Row],[Costo]]</f>
        <v>22</v>
      </c>
      <c r="M1090" s="8">
        <f>Tabla_cocina[[#This Row],[Costo Unitario]]*Tabla_cocina[[#This Row],[Cantidad Ordenada]]</f>
        <v>30</v>
      </c>
      <c r="N1090" s="13">
        <f>(Tabla_cocina[[#This Row],[Ganancia Neta]]/Tabla_cocina[[#This Row],[Costo]])</f>
        <v>0.73333333333333328</v>
      </c>
    </row>
    <row r="1091" spans="1:14" hidden="1" x14ac:dyDescent="0.3">
      <c r="A1091" s="2">
        <v>434</v>
      </c>
      <c r="B1091" s="2">
        <v>15</v>
      </c>
      <c r="C1091" s="3" t="s">
        <v>19</v>
      </c>
      <c r="D1091" s="3" t="s">
        <v>96</v>
      </c>
      <c r="E1091" s="4">
        <v>13</v>
      </c>
      <c r="F1091" s="4">
        <v>22</v>
      </c>
      <c r="G1091" s="2">
        <v>2</v>
      </c>
      <c r="H1091" s="2">
        <v>32</v>
      </c>
      <c r="I1091" s="3" t="s">
        <v>8</v>
      </c>
      <c r="J1091" s="8">
        <f>Tabla_cocina[[#This Row],[Precio Unitario]]*Tabla_cocina[[#This Row],[Cantidad Ordenada]]</f>
        <v>44</v>
      </c>
      <c r="K1091" s="8">
        <f>Tabla_cocina[[#This Row],[Total del Pedido]]</f>
        <v>44</v>
      </c>
      <c r="L1091" s="8">
        <f>Tabla_cocina[[#This Row],[Ganancia Bruta]]-Tabla_cocina[[#This Row],[Costo]]</f>
        <v>18</v>
      </c>
      <c r="M1091" s="8">
        <f>Tabla_cocina[[#This Row],[Costo Unitario]]*Tabla_cocina[[#This Row],[Cantidad Ordenada]]</f>
        <v>26</v>
      </c>
      <c r="N1091" s="13">
        <f>(Tabla_cocina[[#This Row],[Ganancia Neta]]/Tabla_cocina[[#This Row],[Costo]])</f>
        <v>0.69230769230769229</v>
      </c>
    </row>
    <row r="1092" spans="1:14" hidden="1" x14ac:dyDescent="0.3">
      <c r="A1092" s="2">
        <v>435</v>
      </c>
      <c r="B1092" s="2">
        <v>17</v>
      </c>
      <c r="C1092" s="3" t="s">
        <v>25</v>
      </c>
      <c r="D1092" s="3" t="s">
        <v>102</v>
      </c>
      <c r="E1092" s="4">
        <v>15</v>
      </c>
      <c r="F1092" s="4">
        <v>26</v>
      </c>
      <c r="G1092" s="2">
        <v>2</v>
      </c>
      <c r="H1092" s="2">
        <v>14</v>
      </c>
      <c r="I1092" s="3" t="s">
        <v>6</v>
      </c>
      <c r="J1092" s="8">
        <f>Tabla_cocina[[#This Row],[Precio Unitario]]*Tabla_cocina[[#This Row],[Cantidad Ordenada]]</f>
        <v>52</v>
      </c>
      <c r="K1092" s="8">
        <f>Tabla_cocina[[#This Row],[Total del Pedido]]</f>
        <v>52</v>
      </c>
      <c r="L1092" s="8">
        <f>Tabla_cocina[[#This Row],[Ganancia Bruta]]-Tabla_cocina[[#This Row],[Costo]]</f>
        <v>22</v>
      </c>
      <c r="M1092" s="8">
        <f>Tabla_cocina[[#This Row],[Costo Unitario]]*Tabla_cocina[[#This Row],[Cantidad Ordenada]]</f>
        <v>30</v>
      </c>
      <c r="N1092" s="13">
        <f>(Tabla_cocina[[#This Row],[Ganancia Neta]]/Tabla_cocina[[#This Row],[Costo]])</f>
        <v>0.73333333333333328</v>
      </c>
    </row>
    <row r="1093" spans="1:14" hidden="1" x14ac:dyDescent="0.3">
      <c r="A1093" s="2">
        <v>435</v>
      </c>
      <c r="B1093" s="2">
        <v>17</v>
      </c>
      <c r="C1093" s="3" t="s">
        <v>23</v>
      </c>
      <c r="D1093" s="3" t="s">
        <v>100</v>
      </c>
      <c r="E1093" s="4">
        <v>13</v>
      </c>
      <c r="F1093" s="4">
        <v>21</v>
      </c>
      <c r="G1093" s="2">
        <v>2</v>
      </c>
      <c r="H1093" s="2">
        <v>42</v>
      </c>
      <c r="I1093" s="3" t="s">
        <v>6</v>
      </c>
      <c r="J1093" s="8">
        <f>Tabla_cocina[[#This Row],[Precio Unitario]]*Tabla_cocina[[#This Row],[Cantidad Ordenada]]</f>
        <v>42</v>
      </c>
      <c r="K1093" s="8">
        <f>Tabla_cocina[[#This Row],[Total del Pedido]]</f>
        <v>42</v>
      </c>
      <c r="L1093" s="8">
        <f>Tabla_cocina[[#This Row],[Ganancia Bruta]]-Tabla_cocina[[#This Row],[Costo]]</f>
        <v>16</v>
      </c>
      <c r="M1093" s="8">
        <f>Tabla_cocina[[#This Row],[Costo Unitario]]*Tabla_cocina[[#This Row],[Cantidad Ordenada]]</f>
        <v>26</v>
      </c>
      <c r="N1093" s="13">
        <f>(Tabla_cocina[[#This Row],[Ganancia Neta]]/Tabla_cocina[[#This Row],[Costo]])</f>
        <v>0.61538461538461542</v>
      </c>
    </row>
    <row r="1094" spans="1:14" hidden="1" x14ac:dyDescent="0.3">
      <c r="A1094" s="2">
        <v>435</v>
      </c>
      <c r="B1094" s="2">
        <v>17</v>
      </c>
      <c r="C1094" s="3" t="s">
        <v>7</v>
      </c>
      <c r="D1094" s="3" t="s">
        <v>85</v>
      </c>
      <c r="E1094" s="4">
        <v>18</v>
      </c>
      <c r="F1094" s="4">
        <v>30</v>
      </c>
      <c r="G1094" s="2">
        <v>2</v>
      </c>
      <c r="H1094" s="2">
        <v>55</v>
      </c>
      <c r="I1094" s="3" t="s">
        <v>8</v>
      </c>
      <c r="J1094" s="8">
        <f>Tabla_cocina[[#This Row],[Precio Unitario]]*Tabla_cocina[[#This Row],[Cantidad Ordenada]]</f>
        <v>60</v>
      </c>
      <c r="K1094" s="8">
        <f>Tabla_cocina[[#This Row],[Total del Pedido]]</f>
        <v>60</v>
      </c>
      <c r="L1094" s="8">
        <f>Tabla_cocina[[#This Row],[Ganancia Bruta]]-Tabla_cocina[[#This Row],[Costo]]</f>
        <v>24</v>
      </c>
      <c r="M1094" s="8">
        <f>Tabla_cocina[[#This Row],[Costo Unitario]]*Tabla_cocina[[#This Row],[Cantidad Ordenada]]</f>
        <v>36</v>
      </c>
      <c r="N1094" s="13">
        <f>(Tabla_cocina[[#This Row],[Ganancia Neta]]/Tabla_cocina[[#This Row],[Costo]])</f>
        <v>0.66666666666666663</v>
      </c>
    </row>
    <row r="1095" spans="1:14" hidden="1" x14ac:dyDescent="0.3">
      <c r="A1095" s="2">
        <v>436</v>
      </c>
      <c r="B1095" s="2">
        <v>10</v>
      </c>
      <c r="C1095" s="3" t="s">
        <v>15</v>
      </c>
      <c r="D1095" s="3" t="s">
        <v>92</v>
      </c>
      <c r="E1095" s="4">
        <v>16</v>
      </c>
      <c r="F1095" s="4">
        <v>28</v>
      </c>
      <c r="G1095" s="2">
        <v>2</v>
      </c>
      <c r="H1095" s="2">
        <v>45</v>
      </c>
      <c r="I1095" s="3" t="s">
        <v>8</v>
      </c>
      <c r="J1095" s="8">
        <f>Tabla_cocina[[#This Row],[Precio Unitario]]*Tabla_cocina[[#This Row],[Cantidad Ordenada]]</f>
        <v>56</v>
      </c>
      <c r="K1095" s="8">
        <f>Tabla_cocina[[#This Row],[Total del Pedido]]</f>
        <v>56</v>
      </c>
      <c r="L1095" s="8">
        <f>Tabla_cocina[[#This Row],[Ganancia Bruta]]-Tabla_cocina[[#This Row],[Costo]]</f>
        <v>24</v>
      </c>
      <c r="M1095" s="8">
        <f>Tabla_cocina[[#This Row],[Costo Unitario]]*Tabla_cocina[[#This Row],[Cantidad Ordenada]]</f>
        <v>32</v>
      </c>
      <c r="N1095" s="13">
        <f>(Tabla_cocina[[#This Row],[Ganancia Neta]]/Tabla_cocina[[#This Row],[Costo]])</f>
        <v>0.75</v>
      </c>
    </row>
    <row r="1096" spans="1:14" hidden="1" x14ac:dyDescent="0.3">
      <c r="A1096" s="2">
        <v>437</v>
      </c>
      <c r="B1096" s="2">
        <v>16</v>
      </c>
      <c r="C1096" s="3" t="s">
        <v>17</v>
      </c>
      <c r="D1096" s="3" t="s">
        <v>94</v>
      </c>
      <c r="E1096" s="4">
        <v>21</v>
      </c>
      <c r="F1096" s="4">
        <v>35</v>
      </c>
      <c r="G1096" s="2">
        <v>2</v>
      </c>
      <c r="H1096" s="2">
        <v>51</v>
      </c>
      <c r="I1096" s="3" t="s">
        <v>8</v>
      </c>
      <c r="J1096" s="8">
        <f>Tabla_cocina[[#This Row],[Precio Unitario]]*Tabla_cocina[[#This Row],[Cantidad Ordenada]]</f>
        <v>70</v>
      </c>
      <c r="K1096" s="8">
        <f>Tabla_cocina[[#This Row],[Total del Pedido]]</f>
        <v>70</v>
      </c>
      <c r="L1096" s="8">
        <f>Tabla_cocina[[#This Row],[Ganancia Bruta]]-Tabla_cocina[[#This Row],[Costo]]</f>
        <v>28</v>
      </c>
      <c r="M1096" s="8">
        <f>Tabla_cocina[[#This Row],[Costo Unitario]]*Tabla_cocina[[#This Row],[Cantidad Ordenada]]</f>
        <v>42</v>
      </c>
      <c r="N1096" s="13">
        <f>(Tabla_cocina[[#This Row],[Ganancia Neta]]/Tabla_cocina[[#This Row],[Costo]])</f>
        <v>0.66666666666666663</v>
      </c>
    </row>
    <row r="1097" spans="1:14" hidden="1" x14ac:dyDescent="0.3">
      <c r="A1097" s="2">
        <v>438</v>
      </c>
      <c r="B1097" s="2">
        <v>2</v>
      </c>
      <c r="C1097" s="3" t="s">
        <v>14</v>
      </c>
      <c r="D1097" s="3" t="s">
        <v>91</v>
      </c>
      <c r="E1097" s="4">
        <v>20</v>
      </c>
      <c r="F1097" s="4">
        <v>33</v>
      </c>
      <c r="G1097" s="2">
        <v>1</v>
      </c>
      <c r="H1097" s="2">
        <v>51</v>
      </c>
      <c r="I1097" s="3" t="s">
        <v>8</v>
      </c>
      <c r="J1097" s="8">
        <f>Tabla_cocina[[#This Row],[Precio Unitario]]*Tabla_cocina[[#This Row],[Cantidad Ordenada]]</f>
        <v>33</v>
      </c>
      <c r="K1097" s="8">
        <f>Tabla_cocina[[#This Row],[Total del Pedido]]</f>
        <v>33</v>
      </c>
      <c r="L1097" s="8">
        <f>Tabla_cocina[[#This Row],[Ganancia Bruta]]-Tabla_cocina[[#This Row],[Costo]]</f>
        <v>13</v>
      </c>
      <c r="M1097" s="8">
        <f>Tabla_cocina[[#This Row],[Costo Unitario]]*Tabla_cocina[[#This Row],[Cantidad Ordenada]]</f>
        <v>20</v>
      </c>
      <c r="N1097" s="13">
        <f>(Tabla_cocina[[#This Row],[Ganancia Neta]]/Tabla_cocina[[#This Row],[Costo]])</f>
        <v>0.65</v>
      </c>
    </row>
    <row r="1098" spans="1:14" hidden="1" x14ac:dyDescent="0.3">
      <c r="A1098" s="2">
        <v>439</v>
      </c>
      <c r="B1098" s="2">
        <v>15</v>
      </c>
      <c r="C1098" s="3" t="s">
        <v>14</v>
      </c>
      <c r="D1098" s="3" t="s">
        <v>91</v>
      </c>
      <c r="E1098" s="4">
        <v>20</v>
      </c>
      <c r="F1098" s="4">
        <v>33</v>
      </c>
      <c r="G1098" s="2">
        <v>3</v>
      </c>
      <c r="H1098" s="2">
        <v>35</v>
      </c>
      <c r="I1098" s="3" t="s">
        <v>6</v>
      </c>
      <c r="J1098" s="8">
        <f>Tabla_cocina[[#This Row],[Precio Unitario]]*Tabla_cocina[[#This Row],[Cantidad Ordenada]]</f>
        <v>99</v>
      </c>
      <c r="K1098" s="8">
        <f>Tabla_cocina[[#This Row],[Total del Pedido]]</f>
        <v>99</v>
      </c>
      <c r="L1098" s="8">
        <f>Tabla_cocina[[#This Row],[Ganancia Bruta]]-Tabla_cocina[[#This Row],[Costo]]</f>
        <v>39</v>
      </c>
      <c r="M1098" s="8">
        <f>Tabla_cocina[[#This Row],[Costo Unitario]]*Tabla_cocina[[#This Row],[Cantidad Ordenada]]</f>
        <v>60</v>
      </c>
      <c r="N1098" s="13">
        <f>(Tabla_cocina[[#This Row],[Ganancia Neta]]/Tabla_cocina[[#This Row],[Costo]])</f>
        <v>0.65</v>
      </c>
    </row>
    <row r="1099" spans="1:14" hidden="1" x14ac:dyDescent="0.3">
      <c r="A1099" s="2">
        <v>439</v>
      </c>
      <c r="B1099" s="2">
        <v>15</v>
      </c>
      <c r="C1099" s="3" t="s">
        <v>25</v>
      </c>
      <c r="D1099" s="3" t="s">
        <v>102</v>
      </c>
      <c r="E1099" s="4">
        <v>15</v>
      </c>
      <c r="F1099" s="4">
        <v>26</v>
      </c>
      <c r="G1099" s="2">
        <v>3</v>
      </c>
      <c r="H1099" s="2">
        <v>29</v>
      </c>
      <c r="I1099" s="3" t="s">
        <v>8</v>
      </c>
      <c r="J1099" s="8">
        <f>Tabla_cocina[[#This Row],[Precio Unitario]]*Tabla_cocina[[#This Row],[Cantidad Ordenada]]</f>
        <v>78</v>
      </c>
      <c r="K1099" s="8">
        <f>Tabla_cocina[[#This Row],[Total del Pedido]]</f>
        <v>78</v>
      </c>
      <c r="L1099" s="8">
        <f>Tabla_cocina[[#This Row],[Ganancia Bruta]]-Tabla_cocina[[#This Row],[Costo]]</f>
        <v>33</v>
      </c>
      <c r="M1099" s="8">
        <f>Tabla_cocina[[#This Row],[Costo Unitario]]*Tabla_cocina[[#This Row],[Cantidad Ordenada]]</f>
        <v>45</v>
      </c>
      <c r="N1099" s="13">
        <f>(Tabla_cocina[[#This Row],[Ganancia Neta]]/Tabla_cocina[[#This Row],[Costo]])</f>
        <v>0.73333333333333328</v>
      </c>
    </row>
    <row r="1100" spans="1:14" hidden="1" x14ac:dyDescent="0.3">
      <c r="A1100" s="2">
        <v>440</v>
      </c>
      <c r="B1100" s="2">
        <v>13</v>
      </c>
      <c r="C1100" s="3" t="s">
        <v>22</v>
      </c>
      <c r="D1100" s="3" t="s">
        <v>99</v>
      </c>
      <c r="E1100" s="4">
        <v>14</v>
      </c>
      <c r="F1100" s="4">
        <v>23</v>
      </c>
      <c r="G1100" s="2">
        <v>2</v>
      </c>
      <c r="H1100" s="2">
        <v>36</v>
      </c>
      <c r="I1100" s="3" t="s">
        <v>6</v>
      </c>
      <c r="J1100" s="8">
        <f>Tabla_cocina[[#This Row],[Precio Unitario]]*Tabla_cocina[[#This Row],[Cantidad Ordenada]]</f>
        <v>46</v>
      </c>
      <c r="K1100" s="8">
        <f>Tabla_cocina[[#This Row],[Total del Pedido]]</f>
        <v>46</v>
      </c>
      <c r="L1100" s="8">
        <f>Tabla_cocina[[#This Row],[Ganancia Bruta]]-Tabla_cocina[[#This Row],[Costo]]</f>
        <v>18</v>
      </c>
      <c r="M1100" s="8">
        <f>Tabla_cocina[[#This Row],[Costo Unitario]]*Tabla_cocina[[#This Row],[Cantidad Ordenada]]</f>
        <v>28</v>
      </c>
      <c r="N1100" s="13">
        <f>(Tabla_cocina[[#This Row],[Ganancia Neta]]/Tabla_cocina[[#This Row],[Costo]])</f>
        <v>0.6428571428571429</v>
      </c>
    </row>
    <row r="1101" spans="1:14" hidden="1" x14ac:dyDescent="0.3">
      <c r="A1101" s="2">
        <v>440</v>
      </c>
      <c r="B1101" s="2">
        <v>13</v>
      </c>
      <c r="C1101" s="3" t="s">
        <v>16</v>
      </c>
      <c r="D1101" s="3" t="s">
        <v>93</v>
      </c>
      <c r="E1101" s="4">
        <v>11</v>
      </c>
      <c r="F1101" s="4">
        <v>19</v>
      </c>
      <c r="G1101" s="2">
        <v>2</v>
      </c>
      <c r="H1101" s="2">
        <v>9</v>
      </c>
      <c r="I1101" s="3" t="s">
        <v>6</v>
      </c>
      <c r="J1101" s="8">
        <f>Tabla_cocina[[#This Row],[Precio Unitario]]*Tabla_cocina[[#This Row],[Cantidad Ordenada]]</f>
        <v>38</v>
      </c>
      <c r="K1101" s="8">
        <f>Tabla_cocina[[#This Row],[Total del Pedido]]</f>
        <v>38</v>
      </c>
      <c r="L1101" s="8">
        <f>Tabla_cocina[[#This Row],[Ganancia Bruta]]-Tabla_cocina[[#This Row],[Costo]]</f>
        <v>16</v>
      </c>
      <c r="M1101" s="8">
        <f>Tabla_cocina[[#This Row],[Costo Unitario]]*Tabla_cocina[[#This Row],[Cantidad Ordenada]]</f>
        <v>22</v>
      </c>
      <c r="N1101" s="13">
        <f>(Tabla_cocina[[#This Row],[Ganancia Neta]]/Tabla_cocina[[#This Row],[Costo]])</f>
        <v>0.72727272727272729</v>
      </c>
    </row>
    <row r="1102" spans="1:14" hidden="1" x14ac:dyDescent="0.3">
      <c r="A1102" s="2">
        <v>441</v>
      </c>
      <c r="B1102" s="2">
        <v>13</v>
      </c>
      <c r="C1102" s="3" t="s">
        <v>17</v>
      </c>
      <c r="D1102" s="3" t="s">
        <v>94</v>
      </c>
      <c r="E1102" s="4">
        <v>21</v>
      </c>
      <c r="F1102" s="4">
        <v>35</v>
      </c>
      <c r="G1102" s="2">
        <v>3</v>
      </c>
      <c r="H1102" s="2">
        <v>54</v>
      </c>
      <c r="I1102" s="3" t="s">
        <v>6</v>
      </c>
      <c r="J1102" s="8">
        <f>Tabla_cocina[[#This Row],[Precio Unitario]]*Tabla_cocina[[#This Row],[Cantidad Ordenada]]</f>
        <v>105</v>
      </c>
      <c r="K1102" s="8">
        <f>Tabla_cocina[[#This Row],[Total del Pedido]]</f>
        <v>105</v>
      </c>
      <c r="L1102" s="8">
        <f>Tabla_cocina[[#This Row],[Ganancia Bruta]]-Tabla_cocina[[#This Row],[Costo]]</f>
        <v>42</v>
      </c>
      <c r="M1102" s="8">
        <f>Tabla_cocina[[#This Row],[Costo Unitario]]*Tabla_cocina[[#This Row],[Cantidad Ordenada]]</f>
        <v>63</v>
      </c>
      <c r="N1102" s="13">
        <f>(Tabla_cocina[[#This Row],[Ganancia Neta]]/Tabla_cocina[[#This Row],[Costo]])</f>
        <v>0.66666666666666663</v>
      </c>
    </row>
    <row r="1103" spans="1:14" hidden="1" x14ac:dyDescent="0.3">
      <c r="A1103" s="2">
        <v>441</v>
      </c>
      <c r="B1103" s="2">
        <v>13</v>
      </c>
      <c r="C1103" s="3" t="s">
        <v>25</v>
      </c>
      <c r="D1103" s="3" t="s">
        <v>102</v>
      </c>
      <c r="E1103" s="4">
        <v>15</v>
      </c>
      <c r="F1103" s="4">
        <v>26</v>
      </c>
      <c r="G1103" s="2">
        <v>3</v>
      </c>
      <c r="H1103" s="2">
        <v>36</v>
      </c>
      <c r="I1103" s="3" t="s">
        <v>8</v>
      </c>
      <c r="J1103" s="8">
        <f>Tabla_cocina[[#This Row],[Precio Unitario]]*Tabla_cocina[[#This Row],[Cantidad Ordenada]]</f>
        <v>78</v>
      </c>
      <c r="K1103" s="8">
        <f>Tabla_cocina[[#This Row],[Total del Pedido]]</f>
        <v>78</v>
      </c>
      <c r="L1103" s="8">
        <f>Tabla_cocina[[#This Row],[Ganancia Bruta]]-Tabla_cocina[[#This Row],[Costo]]</f>
        <v>33</v>
      </c>
      <c r="M1103" s="8">
        <f>Tabla_cocina[[#This Row],[Costo Unitario]]*Tabla_cocina[[#This Row],[Cantidad Ordenada]]</f>
        <v>45</v>
      </c>
      <c r="N1103" s="13">
        <f>(Tabla_cocina[[#This Row],[Ganancia Neta]]/Tabla_cocina[[#This Row],[Costo]])</f>
        <v>0.73333333333333328</v>
      </c>
    </row>
    <row r="1104" spans="1:14" hidden="1" x14ac:dyDescent="0.3">
      <c r="A1104" s="2">
        <v>442</v>
      </c>
      <c r="B1104" s="2">
        <v>15</v>
      </c>
      <c r="C1104" s="3" t="s">
        <v>20</v>
      </c>
      <c r="D1104" s="3" t="s">
        <v>97</v>
      </c>
      <c r="E1104" s="4">
        <v>20</v>
      </c>
      <c r="F1104" s="4">
        <v>34</v>
      </c>
      <c r="G1104" s="2">
        <v>3</v>
      </c>
      <c r="H1104" s="2">
        <v>29</v>
      </c>
      <c r="I1104" s="3" t="s">
        <v>8</v>
      </c>
      <c r="J1104" s="8">
        <f>Tabla_cocina[[#This Row],[Precio Unitario]]*Tabla_cocina[[#This Row],[Cantidad Ordenada]]</f>
        <v>102</v>
      </c>
      <c r="K1104" s="8">
        <f>Tabla_cocina[[#This Row],[Total del Pedido]]</f>
        <v>102</v>
      </c>
      <c r="L1104" s="8">
        <f>Tabla_cocina[[#This Row],[Ganancia Bruta]]-Tabla_cocina[[#This Row],[Costo]]</f>
        <v>42</v>
      </c>
      <c r="M1104" s="8">
        <f>Tabla_cocina[[#This Row],[Costo Unitario]]*Tabla_cocina[[#This Row],[Cantidad Ordenada]]</f>
        <v>60</v>
      </c>
      <c r="N1104" s="13">
        <f>(Tabla_cocina[[#This Row],[Ganancia Neta]]/Tabla_cocina[[#This Row],[Costo]])</f>
        <v>0.7</v>
      </c>
    </row>
    <row r="1105" spans="1:14" hidden="1" x14ac:dyDescent="0.3">
      <c r="A1105" s="2">
        <v>442</v>
      </c>
      <c r="B1105" s="2">
        <v>15</v>
      </c>
      <c r="C1105" s="3" t="s">
        <v>26</v>
      </c>
      <c r="D1105" s="3" t="s">
        <v>103</v>
      </c>
      <c r="E1105" s="4">
        <v>15</v>
      </c>
      <c r="F1105" s="4">
        <v>25</v>
      </c>
      <c r="G1105" s="2">
        <v>1</v>
      </c>
      <c r="H1105" s="2">
        <v>57</v>
      </c>
      <c r="I1105" s="3" t="s">
        <v>6</v>
      </c>
      <c r="J1105" s="8">
        <f>Tabla_cocina[[#This Row],[Precio Unitario]]*Tabla_cocina[[#This Row],[Cantidad Ordenada]]</f>
        <v>25</v>
      </c>
      <c r="K1105" s="8">
        <f>Tabla_cocina[[#This Row],[Total del Pedido]]</f>
        <v>25</v>
      </c>
      <c r="L1105" s="8">
        <f>Tabla_cocina[[#This Row],[Ganancia Bruta]]-Tabla_cocina[[#This Row],[Costo]]</f>
        <v>10</v>
      </c>
      <c r="M1105" s="8">
        <f>Tabla_cocina[[#This Row],[Costo Unitario]]*Tabla_cocina[[#This Row],[Cantidad Ordenada]]</f>
        <v>15</v>
      </c>
      <c r="N1105" s="13">
        <f>(Tabla_cocina[[#This Row],[Ganancia Neta]]/Tabla_cocina[[#This Row],[Costo]])</f>
        <v>0.66666666666666663</v>
      </c>
    </row>
    <row r="1106" spans="1:14" hidden="1" x14ac:dyDescent="0.3">
      <c r="A1106" s="2">
        <v>442</v>
      </c>
      <c r="B1106" s="2">
        <v>15</v>
      </c>
      <c r="C1106" s="3" t="s">
        <v>12</v>
      </c>
      <c r="D1106" s="3" t="s">
        <v>89</v>
      </c>
      <c r="E1106" s="4">
        <v>22</v>
      </c>
      <c r="F1106" s="4">
        <v>36</v>
      </c>
      <c r="G1106" s="2">
        <v>3</v>
      </c>
      <c r="H1106" s="2">
        <v>45</v>
      </c>
      <c r="I1106" s="3" t="s">
        <v>6</v>
      </c>
      <c r="J1106" s="8">
        <f>Tabla_cocina[[#This Row],[Precio Unitario]]*Tabla_cocina[[#This Row],[Cantidad Ordenada]]</f>
        <v>108</v>
      </c>
      <c r="K1106" s="8">
        <f>Tabla_cocina[[#This Row],[Total del Pedido]]</f>
        <v>108</v>
      </c>
      <c r="L1106" s="8">
        <f>Tabla_cocina[[#This Row],[Ganancia Bruta]]-Tabla_cocina[[#This Row],[Costo]]</f>
        <v>42</v>
      </c>
      <c r="M1106" s="8">
        <f>Tabla_cocina[[#This Row],[Costo Unitario]]*Tabla_cocina[[#This Row],[Cantidad Ordenada]]</f>
        <v>66</v>
      </c>
      <c r="N1106" s="13">
        <f>(Tabla_cocina[[#This Row],[Ganancia Neta]]/Tabla_cocina[[#This Row],[Costo]])</f>
        <v>0.63636363636363635</v>
      </c>
    </row>
    <row r="1107" spans="1:14" hidden="1" x14ac:dyDescent="0.3">
      <c r="A1107" s="2">
        <v>443</v>
      </c>
      <c r="B1107" s="2">
        <v>4</v>
      </c>
      <c r="C1107" s="3" t="s">
        <v>22</v>
      </c>
      <c r="D1107" s="3" t="s">
        <v>99</v>
      </c>
      <c r="E1107" s="4">
        <v>14</v>
      </c>
      <c r="F1107" s="4">
        <v>23</v>
      </c>
      <c r="G1107" s="2">
        <v>1</v>
      </c>
      <c r="H1107" s="2">
        <v>30</v>
      </c>
      <c r="I1107" s="3" t="s">
        <v>6</v>
      </c>
      <c r="J1107" s="8">
        <f>Tabla_cocina[[#This Row],[Precio Unitario]]*Tabla_cocina[[#This Row],[Cantidad Ordenada]]</f>
        <v>23</v>
      </c>
      <c r="K1107" s="8">
        <f>Tabla_cocina[[#This Row],[Total del Pedido]]</f>
        <v>23</v>
      </c>
      <c r="L1107" s="8">
        <f>Tabla_cocina[[#This Row],[Ganancia Bruta]]-Tabla_cocina[[#This Row],[Costo]]</f>
        <v>9</v>
      </c>
      <c r="M1107" s="8">
        <f>Tabla_cocina[[#This Row],[Costo Unitario]]*Tabla_cocina[[#This Row],[Cantidad Ordenada]]</f>
        <v>14</v>
      </c>
      <c r="N1107" s="13">
        <f>(Tabla_cocina[[#This Row],[Ganancia Neta]]/Tabla_cocina[[#This Row],[Costo]])</f>
        <v>0.6428571428571429</v>
      </c>
    </row>
    <row r="1108" spans="1:14" hidden="1" x14ac:dyDescent="0.3">
      <c r="A1108" s="2">
        <v>443</v>
      </c>
      <c r="B1108" s="2">
        <v>4</v>
      </c>
      <c r="C1108" s="3" t="s">
        <v>18</v>
      </c>
      <c r="D1108" s="3" t="s">
        <v>95</v>
      </c>
      <c r="E1108" s="4">
        <v>19</v>
      </c>
      <c r="F1108" s="4">
        <v>32</v>
      </c>
      <c r="G1108" s="2">
        <v>1</v>
      </c>
      <c r="H1108" s="2">
        <v>52</v>
      </c>
      <c r="I1108" s="3" t="s">
        <v>6</v>
      </c>
      <c r="J1108" s="8">
        <f>Tabla_cocina[[#This Row],[Precio Unitario]]*Tabla_cocina[[#This Row],[Cantidad Ordenada]]</f>
        <v>32</v>
      </c>
      <c r="K1108" s="8">
        <f>Tabla_cocina[[#This Row],[Total del Pedido]]</f>
        <v>32</v>
      </c>
      <c r="L1108" s="8">
        <f>Tabla_cocina[[#This Row],[Ganancia Bruta]]-Tabla_cocina[[#This Row],[Costo]]</f>
        <v>13</v>
      </c>
      <c r="M1108" s="8">
        <f>Tabla_cocina[[#This Row],[Costo Unitario]]*Tabla_cocina[[#This Row],[Cantidad Ordenada]]</f>
        <v>19</v>
      </c>
      <c r="N1108" s="13">
        <f>(Tabla_cocina[[#This Row],[Ganancia Neta]]/Tabla_cocina[[#This Row],[Costo]])</f>
        <v>0.68421052631578949</v>
      </c>
    </row>
    <row r="1109" spans="1:14" hidden="1" x14ac:dyDescent="0.3">
      <c r="A1109" s="2">
        <v>443</v>
      </c>
      <c r="B1109" s="2">
        <v>4</v>
      </c>
      <c r="C1109" s="3" t="s">
        <v>25</v>
      </c>
      <c r="D1109" s="3" t="s">
        <v>102</v>
      </c>
      <c r="E1109" s="4">
        <v>15</v>
      </c>
      <c r="F1109" s="4">
        <v>26</v>
      </c>
      <c r="G1109" s="2">
        <v>3</v>
      </c>
      <c r="H1109" s="2">
        <v>55</v>
      </c>
      <c r="I1109" s="3" t="s">
        <v>6</v>
      </c>
      <c r="J1109" s="8">
        <f>Tabla_cocina[[#This Row],[Precio Unitario]]*Tabla_cocina[[#This Row],[Cantidad Ordenada]]</f>
        <v>78</v>
      </c>
      <c r="K1109" s="8">
        <f>Tabla_cocina[[#This Row],[Total del Pedido]]</f>
        <v>78</v>
      </c>
      <c r="L1109" s="8">
        <f>Tabla_cocina[[#This Row],[Ganancia Bruta]]-Tabla_cocina[[#This Row],[Costo]]</f>
        <v>33</v>
      </c>
      <c r="M1109" s="8">
        <f>Tabla_cocina[[#This Row],[Costo Unitario]]*Tabla_cocina[[#This Row],[Cantidad Ordenada]]</f>
        <v>45</v>
      </c>
      <c r="N1109" s="13">
        <f>(Tabla_cocina[[#This Row],[Ganancia Neta]]/Tabla_cocina[[#This Row],[Costo]])</f>
        <v>0.73333333333333328</v>
      </c>
    </row>
    <row r="1110" spans="1:14" hidden="1" x14ac:dyDescent="0.3">
      <c r="A1110" s="2">
        <v>443</v>
      </c>
      <c r="B1110" s="2">
        <v>4</v>
      </c>
      <c r="C1110" s="3" t="s">
        <v>15</v>
      </c>
      <c r="D1110" s="3" t="s">
        <v>92</v>
      </c>
      <c r="E1110" s="4">
        <v>16</v>
      </c>
      <c r="F1110" s="4">
        <v>28</v>
      </c>
      <c r="G1110" s="2">
        <v>3</v>
      </c>
      <c r="H1110" s="2">
        <v>18</v>
      </c>
      <c r="I1110" s="3" t="s">
        <v>6</v>
      </c>
      <c r="J1110" s="8">
        <f>Tabla_cocina[[#This Row],[Precio Unitario]]*Tabla_cocina[[#This Row],[Cantidad Ordenada]]</f>
        <v>84</v>
      </c>
      <c r="K1110" s="8">
        <f>Tabla_cocina[[#This Row],[Total del Pedido]]</f>
        <v>84</v>
      </c>
      <c r="L1110" s="8">
        <f>Tabla_cocina[[#This Row],[Ganancia Bruta]]-Tabla_cocina[[#This Row],[Costo]]</f>
        <v>36</v>
      </c>
      <c r="M1110" s="8">
        <f>Tabla_cocina[[#This Row],[Costo Unitario]]*Tabla_cocina[[#This Row],[Cantidad Ordenada]]</f>
        <v>48</v>
      </c>
      <c r="N1110" s="13">
        <f>(Tabla_cocina[[#This Row],[Ganancia Neta]]/Tabla_cocina[[#This Row],[Costo]])</f>
        <v>0.75</v>
      </c>
    </row>
    <row r="1111" spans="1:14" hidden="1" x14ac:dyDescent="0.3">
      <c r="A1111" s="2">
        <v>444</v>
      </c>
      <c r="B1111" s="2">
        <v>8</v>
      </c>
      <c r="C1111" s="3" t="s">
        <v>22</v>
      </c>
      <c r="D1111" s="3" t="s">
        <v>99</v>
      </c>
      <c r="E1111" s="4">
        <v>14</v>
      </c>
      <c r="F1111" s="4">
        <v>23</v>
      </c>
      <c r="G1111" s="2">
        <v>1</v>
      </c>
      <c r="H1111" s="2">
        <v>32</v>
      </c>
      <c r="I1111" s="3" t="s">
        <v>8</v>
      </c>
      <c r="J1111" s="8">
        <f>Tabla_cocina[[#This Row],[Precio Unitario]]*Tabla_cocina[[#This Row],[Cantidad Ordenada]]</f>
        <v>23</v>
      </c>
      <c r="K1111" s="8">
        <f>Tabla_cocina[[#This Row],[Total del Pedido]]</f>
        <v>23</v>
      </c>
      <c r="L1111" s="8">
        <f>Tabla_cocina[[#This Row],[Ganancia Bruta]]-Tabla_cocina[[#This Row],[Costo]]</f>
        <v>9</v>
      </c>
      <c r="M1111" s="8">
        <f>Tabla_cocina[[#This Row],[Costo Unitario]]*Tabla_cocina[[#This Row],[Cantidad Ordenada]]</f>
        <v>14</v>
      </c>
      <c r="N1111" s="13">
        <f>(Tabla_cocina[[#This Row],[Ganancia Neta]]/Tabla_cocina[[#This Row],[Costo]])</f>
        <v>0.6428571428571429</v>
      </c>
    </row>
    <row r="1112" spans="1:14" hidden="1" x14ac:dyDescent="0.3">
      <c r="A1112" s="2">
        <v>444</v>
      </c>
      <c r="B1112" s="2">
        <v>8</v>
      </c>
      <c r="C1112" s="3" t="s">
        <v>5</v>
      </c>
      <c r="D1112" s="3" t="s">
        <v>84</v>
      </c>
      <c r="E1112" s="4">
        <v>14</v>
      </c>
      <c r="F1112" s="4">
        <v>24</v>
      </c>
      <c r="G1112" s="2">
        <v>3</v>
      </c>
      <c r="H1112" s="2">
        <v>49</v>
      </c>
      <c r="I1112" s="3" t="s">
        <v>8</v>
      </c>
      <c r="J1112" s="8">
        <f>Tabla_cocina[[#This Row],[Precio Unitario]]*Tabla_cocina[[#This Row],[Cantidad Ordenada]]</f>
        <v>72</v>
      </c>
      <c r="K1112" s="8">
        <f>Tabla_cocina[[#This Row],[Total del Pedido]]</f>
        <v>72</v>
      </c>
      <c r="L1112" s="8">
        <f>Tabla_cocina[[#This Row],[Ganancia Bruta]]-Tabla_cocina[[#This Row],[Costo]]</f>
        <v>30</v>
      </c>
      <c r="M1112" s="8">
        <f>Tabla_cocina[[#This Row],[Costo Unitario]]*Tabla_cocina[[#This Row],[Cantidad Ordenada]]</f>
        <v>42</v>
      </c>
      <c r="N1112" s="13">
        <f>(Tabla_cocina[[#This Row],[Ganancia Neta]]/Tabla_cocina[[#This Row],[Costo]])</f>
        <v>0.7142857142857143</v>
      </c>
    </row>
    <row r="1113" spans="1:14" hidden="1" x14ac:dyDescent="0.3">
      <c r="A1113" s="2">
        <v>445</v>
      </c>
      <c r="B1113" s="2">
        <v>6</v>
      </c>
      <c r="C1113" s="3" t="s">
        <v>10</v>
      </c>
      <c r="D1113" s="3" t="s">
        <v>87</v>
      </c>
      <c r="E1113" s="4">
        <v>16</v>
      </c>
      <c r="F1113" s="4">
        <v>27</v>
      </c>
      <c r="G1113" s="2">
        <v>3</v>
      </c>
      <c r="H1113" s="2">
        <v>26</v>
      </c>
      <c r="I1113" s="3" t="s">
        <v>6</v>
      </c>
      <c r="J1113" s="8">
        <f>Tabla_cocina[[#This Row],[Precio Unitario]]*Tabla_cocina[[#This Row],[Cantidad Ordenada]]</f>
        <v>81</v>
      </c>
      <c r="K1113" s="8">
        <f>Tabla_cocina[[#This Row],[Total del Pedido]]</f>
        <v>81</v>
      </c>
      <c r="L1113" s="8">
        <f>Tabla_cocina[[#This Row],[Ganancia Bruta]]-Tabla_cocina[[#This Row],[Costo]]</f>
        <v>33</v>
      </c>
      <c r="M1113" s="8">
        <f>Tabla_cocina[[#This Row],[Costo Unitario]]*Tabla_cocina[[#This Row],[Cantidad Ordenada]]</f>
        <v>48</v>
      </c>
      <c r="N1113" s="13">
        <f>(Tabla_cocina[[#This Row],[Ganancia Neta]]/Tabla_cocina[[#This Row],[Costo]])</f>
        <v>0.6875</v>
      </c>
    </row>
    <row r="1114" spans="1:14" hidden="1" x14ac:dyDescent="0.3">
      <c r="A1114" s="2">
        <v>446</v>
      </c>
      <c r="B1114" s="2">
        <v>12</v>
      </c>
      <c r="C1114" s="3" t="s">
        <v>23</v>
      </c>
      <c r="D1114" s="3" t="s">
        <v>100</v>
      </c>
      <c r="E1114" s="4">
        <v>13</v>
      </c>
      <c r="F1114" s="4">
        <v>21</v>
      </c>
      <c r="G1114" s="2">
        <v>1</v>
      </c>
      <c r="H1114" s="2">
        <v>8</v>
      </c>
      <c r="I1114" s="3" t="s">
        <v>8</v>
      </c>
      <c r="J1114" s="8">
        <f>Tabla_cocina[[#This Row],[Precio Unitario]]*Tabla_cocina[[#This Row],[Cantidad Ordenada]]</f>
        <v>21</v>
      </c>
      <c r="K1114" s="8">
        <f>Tabla_cocina[[#This Row],[Total del Pedido]]</f>
        <v>21</v>
      </c>
      <c r="L1114" s="8">
        <f>Tabla_cocina[[#This Row],[Ganancia Bruta]]-Tabla_cocina[[#This Row],[Costo]]</f>
        <v>8</v>
      </c>
      <c r="M1114" s="8">
        <f>Tabla_cocina[[#This Row],[Costo Unitario]]*Tabla_cocina[[#This Row],[Cantidad Ordenada]]</f>
        <v>13</v>
      </c>
      <c r="N1114" s="13">
        <f>(Tabla_cocina[[#This Row],[Ganancia Neta]]/Tabla_cocina[[#This Row],[Costo]])</f>
        <v>0.61538461538461542</v>
      </c>
    </row>
    <row r="1115" spans="1:14" hidden="1" x14ac:dyDescent="0.3">
      <c r="A1115" s="2">
        <v>447</v>
      </c>
      <c r="B1115" s="2">
        <v>8</v>
      </c>
      <c r="C1115" s="3" t="s">
        <v>21</v>
      </c>
      <c r="D1115" s="3" t="s">
        <v>98</v>
      </c>
      <c r="E1115" s="4">
        <v>12</v>
      </c>
      <c r="F1115" s="4">
        <v>20</v>
      </c>
      <c r="G1115" s="2">
        <v>2</v>
      </c>
      <c r="H1115" s="2">
        <v>29</v>
      </c>
      <c r="I1115" s="3" t="s">
        <v>8</v>
      </c>
      <c r="J1115" s="8">
        <f>Tabla_cocina[[#This Row],[Precio Unitario]]*Tabla_cocina[[#This Row],[Cantidad Ordenada]]</f>
        <v>40</v>
      </c>
      <c r="K1115" s="8">
        <f>Tabla_cocina[[#This Row],[Total del Pedido]]</f>
        <v>40</v>
      </c>
      <c r="L1115" s="8">
        <f>Tabla_cocina[[#This Row],[Ganancia Bruta]]-Tabla_cocina[[#This Row],[Costo]]</f>
        <v>16</v>
      </c>
      <c r="M1115" s="8">
        <f>Tabla_cocina[[#This Row],[Costo Unitario]]*Tabla_cocina[[#This Row],[Cantidad Ordenada]]</f>
        <v>24</v>
      </c>
      <c r="N1115" s="13">
        <f>(Tabla_cocina[[#This Row],[Ganancia Neta]]/Tabla_cocina[[#This Row],[Costo]])</f>
        <v>0.66666666666666663</v>
      </c>
    </row>
    <row r="1116" spans="1:14" hidden="1" x14ac:dyDescent="0.3">
      <c r="A1116" s="2">
        <v>447</v>
      </c>
      <c r="B1116" s="2">
        <v>8</v>
      </c>
      <c r="C1116" s="3" t="s">
        <v>16</v>
      </c>
      <c r="D1116" s="3" t="s">
        <v>93</v>
      </c>
      <c r="E1116" s="4">
        <v>11</v>
      </c>
      <c r="F1116" s="4">
        <v>19</v>
      </c>
      <c r="G1116" s="2">
        <v>3</v>
      </c>
      <c r="H1116" s="2">
        <v>50</v>
      </c>
      <c r="I1116" s="3" t="s">
        <v>8</v>
      </c>
      <c r="J1116" s="8">
        <f>Tabla_cocina[[#This Row],[Precio Unitario]]*Tabla_cocina[[#This Row],[Cantidad Ordenada]]</f>
        <v>57</v>
      </c>
      <c r="K1116" s="8">
        <f>Tabla_cocina[[#This Row],[Total del Pedido]]</f>
        <v>57</v>
      </c>
      <c r="L1116" s="8">
        <f>Tabla_cocina[[#This Row],[Ganancia Bruta]]-Tabla_cocina[[#This Row],[Costo]]</f>
        <v>24</v>
      </c>
      <c r="M1116" s="8">
        <f>Tabla_cocina[[#This Row],[Costo Unitario]]*Tabla_cocina[[#This Row],[Cantidad Ordenada]]</f>
        <v>33</v>
      </c>
      <c r="N1116" s="13">
        <f>(Tabla_cocina[[#This Row],[Ganancia Neta]]/Tabla_cocina[[#This Row],[Costo]])</f>
        <v>0.72727272727272729</v>
      </c>
    </row>
    <row r="1117" spans="1:14" hidden="1" x14ac:dyDescent="0.3">
      <c r="A1117" s="2">
        <v>447</v>
      </c>
      <c r="B1117" s="2">
        <v>8</v>
      </c>
      <c r="C1117" s="3" t="s">
        <v>15</v>
      </c>
      <c r="D1117" s="3" t="s">
        <v>92</v>
      </c>
      <c r="E1117" s="4">
        <v>16</v>
      </c>
      <c r="F1117" s="4">
        <v>28</v>
      </c>
      <c r="G1117" s="2">
        <v>3</v>
      </c>
      <c r="H1117" s="2">
        <v>7</v>
      </c>
      <c r="I1117" s="3" t="s">
        <v>6</v>
      </c>
      <c r="J1117" s="8">
        <f>Tabla_cocina[[#This Row],[Precio Unitario]]*Tabla_cocina[[#This Row],[Cantidad Ordenada]]</f>
        <v>84</v>
      </c>
      <c r="K1117" s="8">
        <f>Tabla_cocina[[#This Row],[Total del Pedido]]</f>
        <v>84</v>
      </c>
      <c r="L1117" s="8">
        <f>Tabla_cocina[[#This Row],[Ganancia Bruta]]-Tabla_cocina[[#This Row],[Costo]]</f>
        <v>36</v>
      </c>
      <c r="M1117" s="8">
        <f>Tabla_cocina[[#This Row],[Costo Unitario]]*Tabla_cocina[[#This Row],[Cantidad Ordenada]]</f>
        <v>48</v>
      </c>
      <c r="N1117" s="13">
        <f>(Tabla_cocina[[#This Row],[Ganancia Neta]]/Tabla_cocina[[#This Row],[Costo]])</f>
        <v>0.75</v>
      </c>
    </row>
    <row r="1118" spans="1:14" hidden="1" x14ac:dyDescent="0.3">
      <c r="A1118" s="2">
        <v>448</v>
      </c>
      <c r="B1118" s="2">
        <v>4</v>
      </c>
      <c r="C1118" s="3" t="s">
        <v>16</v>
      </c>
      <c r="D1118" s="3" t="s">
        <v>93</v>
      </c>
      <c r="E1118" s="4">
        <v>11</v>
      </c>
      <c r="F1118" s="4">
        <v>19</v>
      </c>
      <c r="G1118" s="2">
        <v>2</v>
      </c>
      <c r="H1118" s="2">
        <v>26</v>
      </c>
      <c r="I1118" s="3" t="s">
        <v>8</v>
      </c>
      <c r="J1118" s="8">
        <f>Tabla_cocina[[#This Row],[Precio Unitario]]*Tabla_cocina[[#This Row],[Cantidad Ordenada]]</f>
        <v>38</v>
      </c>
      <c r="K1118" s="8">
        <f>Tabla_cocina[[#This Row],[Total del Pedido]]</f>
        <v>38</v>
      </c>
      <c r="L1118" s="8">
        <f>Tabla_cocina[[#This Row],[Ganancia Bruta]]-Tabla_cocina[[#This Row],[Costo]]</f>
        <v>16</v>
      </c>
      <c r="M1118" s="8">
        <f>Tabla_cocina[[#This Row],[Costo Unitario]]*Tabla_cocina[[#This Row],[Cantidad Ordenada]]</f>
        <v>22</v>
      </c>
      <c r="N1118" s="13">
        <f>(Tabla_cocina[[#This Row],[Ganancia Neta]]/Tabla_cocina[[#This Row],[Costo]])</f>
        <v>0.72727272727272729</v>
      </c>
    </row>
    <row r="1119" spans="1:14" hidden="1" x14ac:dyDescent="0.3">
      <c r="A1119" s="2">
        <v>448</v>
      </c>
      <c r="B1119" s="2">
        <v>4</v>
      </c>
      <c r="C1119" s="3" t="s">
        <v>14</v>
      </c>
      <c r="D1119" s="3" t="s">
        <v>91</v>
      </c>
      <c r="E1119" s="4">
        <v>20</v>
      </c>
      <c r="F1119" s="4">
        <v>33</v>
      </c>
      <c r="G1119" s="2">
        <v>3</v>
      </c>
      <c r="H1119" s="2">
        <v>40</v>
      </c>
      <c r="I1119" s="3" t="s">
        <v>8</v>
      </c>
      <c r="J1119" s="8">
        <f>Tabla_cocina[[#This Row],[Precio Unitario]]*Tabla_cocina[[#This Row],[Cantidad Ordenada]]</f>
        <v>99</v>
      </c>
      <c r="K1119" s="8">
        <f>Tabla_cocina[[#This Row],[Total del Pedido]]</f>
        <v>99</v>
      </c>
      <c r="L1119" s="8">
        <f>Tabla_cocina[[#This Row],[Ganancia Bruta]]-Tabla_cocina[[#This Row],[Costo]]</f>
        <v>39</v>
      </c>
      <c r="M1119" s="8">
        <f>Tabla_cocina[[#This Row],[Costo Unitario]]*Tabla_cocina[[#This Row],[Cantidad Ordenada]]</f>
        <v>60</v>
      </c>
      <c r="N1119" s="13">
        <f>(Tabla_cocina[[#This Row],[Ganancia Neta]]/Tabla_cocina[[#This Row],[Costo]])</f>
        <v>0.65</v>
      </c>
    </row>
    <row r="1120" spans="1:14" hidden="1" x14ac:dyDescent="0.3">
      <c r="A1120" s="2">
        <v>449</v>
      </c>
      <c r="B1120" s="2">
        <v>3</v>
      </c>
      <c r="C1120" s="3" t="s">
        <v>18</v>
      </c>
      <c r="D1120" s="3" t="s">
        <v>95</v>
      </c>
      <c r="E1120" s="4">
        <v>19</v>
      </c>
      <c r="F1120" s="4">
        <v>32</v>
      </c>
      <c r="G1120" s="2">
        <v>2</v>
      </c>
      <c r="H1120" s="2">
        <v>33</v>
      </c>
      <c r="I1120" s="3" t="s">
        <v>8</v>
      </c>
      <c r="J1120" s="8">
        <f>Tabla_cocina[[#This Row],[Precio Unitario]]*Tabla_cocina[[#This Row],[Cantidad Ordenada]]</f>
        <v>64</v>
      </c>
      <c r="K1120" s="8">
        <f>Tabla_cocina[[#This Row],[Total del Pedido]]</f>
        <v>64</v>
      </c>
      <c r="L1120" s="8">
        <f>Tabla_cocina[[#This Row],[Ganancia Bruta]]-Tabla_cocina[[#This Row],[Costo]]</f>
        <v>26</v>
      </c>
      <c r="M1120" s="8">
        <f>Tabla_cocina[[#This Row],[Costo Unitario]]*Tabla_cocina[[#This Row],[Cantidad Ordenada]]</f>
        <v>38</v>
      </c>
      <c r="N1120" s="13">
        <f>(Tabla_cocina[[#This Row],[Ganancia Neta]]/Tabla_cocina[[#This Row],[Costo]])</f>
        <v>0.68421052631578949</v>
      </c>
    </row>
    <row r="1121" spans="1:14" hidden="1" x14ac:dyDescent="0.3">
      <c r="A1121" s="2">
        <v>450</v>
      </c>
      <c r="B1121" s="2">
        <v>9</v>
      </c>
      <c r="C1121" s="3" t="s">
        <v>24</v>
      </c>
      <c r="D1121" s="3" t="s">
        <v>101</v>
      </c>
      <c r="E1121" s="4">
        <v>10</v>
      </c>
      <c r="F1121" s="4">
        <v>18</v>
      </c>
      <c r="G1121" s="2">
        <v>2</v>
      </c>
      <c r="H1121" s="2">
        <v>13</v>
      </c>
      <c r="I1121" s="3" t="s">
        <v>8</v>
      </c>
      <c r="J1121" s="8">
        <f>Tabla_cocina[[#This Row],[Precio Unitario]]*Tabla_cocina[[#This Row],[Cantidad Ordenada]]</f>
        <v>36</v>
      </c>
      <c r="K1121" s="8">
        <f>Tabla_cocina[[#This Row],[Total del Pedido]]</f>
        <v>36</v>
      </c>
      <c r="L1121" s="8">
        <f>Tabla_cocina[[#This Row],[Ganancia Bruta]]-Tabla_cocina[[#This Row],[Costo]]</f>
        <v>16</v>
      </c>
      <c r="M1121" s="8">
        <f>Tabla_cocina[[#This Row],[Costo Unitario]]*Tabla_cocina[[#This Row],[Cantidad Ordenada]]</f>
        <v>20</v>
      </c>
      <c r="N1121" s="13">
        <f>(Tabla_cocina[[#This Row],[Ganancia Neta]]/Tabla_cocina[[#This Row],[Costo]])</f>
        <v>0.8</v>
      </c>
    </row>
    <row r="1122" spans="1:14" hidden="1" x14ac:dyDescent="0.3">
      <c r="A1122" s="2">
        <v>450</v>
      </c>
      <c r="B1122" s="2">
        <v>9</v>
      </c>
      <c r="C1122" s="3" t="s">
        <v>12</v>
      </c>
      <c r="D1122" s="3" t="s">
        <v>89</v>
      </c>
      <c r="E1122" s="4">
        <v>22</v>
      </c>
      <c r="F1122" s="4">
        <v>36</v>
      </c>
      <c r="G1122" s="2">
        <v>1</v>
      </c>
      <c r="H1122" s="2">
        <v>21</v>
      </c>
      <c r="I1122" s="3" t="s">
        <v>6</v>
      </c>
      <c r="J1122" s="8">
        <f>Tabla_cocina[[#This Row],[Precio Unitario]]*Tabla_cocina[[#This Row],[Cantidad Ordenada]]</f>
        <v>36</v>
      </c>
      <c r="K1122" s="8">
        <f>Tabla_cocina[[#This Row],[Total del Pedido]]</f>
        <v>36</v>
      </c>
      <c r="L1122" s="8">
        <f>Tabla_cocina[[#This Row],[Ganancia Bruta]]-Tabla_cocina[[#This Row],[Costo]]</f>
        <v>14</v>
      </c>
      <c r="M1122" s="8">
        <f>Tabla_cocina[[#This Row],[Costo Unitario]]*Tabla_cocina[[#This Row],[Cantidad Ordenada]]</f>
        <v>22</v>
      </c>
      <c r="N1122" s="13">
        <f>(Tabla_cocina[[#This Row],[Ganancia Neta]]/Tabla_cocina[[#This Row],[Costo]])</f>
        <v>0.63636363636363635</v>
      </c>
    </row>
    <row r="1123" spans="1:14" hidden="1" x14ac:dyDescent="0.3">
      <c r="A1123" s="2">
        <v>451</v>
      </c>
      <c r="B1123" s="2">
        <v>3</v>
      </c>
      <c r="C1123" s="3" t="s">
        <v>17</v>
      </c>
      <c r="D1123" s="3" t="s">
        <v>94</v>
      </c>
      <c r="E1123" s="4">
        <v>21</v>
      </c>
      <c r="F1123" s="4">
        <v>35</v>
      </c>
      <c r="G1123" s="2">
        <v>1</v>
      </c>
      <c r="H1123" s="2">
        <v>23</v>
      </c>
      <c r="I1123" s="3" t="s">
        <v>8</v>
      </c>
      <c r="J1123" s="8">
        <f>Tabla_cocina[[#This Row],[Precio Unitario]]*Tabla_cocina[[#This Row],[Cantidad Ordenada]]</f>
        <v>35</v>
      </c>
      <c r="K1123" s="8">
        <f>Tabla_cocina[[#This Row],[Total del Pedido]]</f>
        <v>35</v>
      </c>
      <c r="L1123" s="8">
        <f>Tabla_cocina[[#This Row],[Ganancia Bruta]]-Tabla_cocina[[#This Row],[Costo]]</f>
        <v>14</v>
      </c>
      <c r="M1123" s="8">
        <f>Tabla_cocina[[#This Row],[Costo Unitario]]*Tabla_cocina[[#This Row],[Cantidad Ordenada]]</f>
        <v>21</v>
      </c>
      <c r="N1123" s="13">
        <f>(Tabla_cocina[[#This Row],[Ganancia Neta]]/Tabla_cocina[[#This Row],[Costo]])</f>
        <v>0.66666666666666663</v>
      </c>
    </row>
    <row r="1124" spans="1:14" hidden="1" x14ac:dyDescent="0.3">
      <c r="A1124" s="2">
        <v>451</v>
      </c>
      <c r="B1124" s="2">
        <v>3</v>
      </c>
      <c r="C1124" s="3" t="s">
        <v>22</v>
      </c>
      <c r="D1124" s="3" t="s">
        <v>99</v>
      </c>
      <c r="E1124" s="4">
        <v>14</v>
      </c>
      <c r="F1124" s="4">
        <v>23</v>
      </c>
      <c r="G1124" s="2">
        <v>1</v>
      </c>
      <c r="H1124" s="2">
        <v>41</v>
      </c>
      <c r="I1124" s="3" t="s">
        <v>8</v>
      </c>
      <c r="J1124" s="8">
        <f>Tabla_cocina[[#This Row],[Precio Unitario]]*Tabla_cocina[[#This Row],[Cantidad Ordenada]]</f>
        <v>23</v>
      </c>
      <c r="K1124" s="8">
        <f>Tabla_cocina[[#This Row],[Total del Pedido]]</f>
        <v>23</v>
      </c>
      <c r="L1124" s="8">
        <f>Tabla_cocina[[#This Row],[Ganancia Bruta]]-Tabla_cocina[[#This Row],[Costo]]</f>
        <v>9</v>
      </c>
      <c r="M1124" s="8">
        <f>Tabla_cocina[[#This Row],[Costo Unitario]]*Tabla_cocina[[#This Row],[Cantidad Ordenada]]</f>
        <v>14</v>
      </c>
      <c r="N1124" s="13">
        <f>(Tabla_cocina[[#This Row],[Ganancia Neta]]/Tabla_cocina[[#This Row],[Costo]])</f>
        <v>0.6428571428571429</v>
      </c>
    </row>
    <row r="1125" spans="1:14" hidden="1" x14ac:dyDescent="0.3">
      <c r="A1125" s="2">
        <v>451</v>
      </c>
      <c r="B1125" s="2">
        <v>3</v>
      </c>
      <c r="C1125" s="3" t="s">
        <v>20</v>
      </c>
      <c r="D1125" s="3" t="s">
        <v>97</v>
      </c>
      <c r="E1125" s="4">
        <v>20</v>
      </c>
      <c r="F1125" s="4">
        <v>34</v>
      </c>
      <c r="G1125" s="2">
        <v>1</v>
      </c>
      <c r="H1125" s="2">
        <v>39</v>
      </c>
      <c r="I1125" s="3" t="s">
        <v>6</v>
      </c>
      <c r="J1125" s="8">
        <f>Tabla_cocina[[#This Row],[Precio Unitario]]*Tabla_cocina[[#This Row],[Cantidad Ordenada]]</f>
        <v>34</v>
      </c>
      <c r="K1125" s="8">
        <f>Tabla_cocina[[#This Row],[Total del Pedido]]</f>
        <v>34</v>
      </c>
      <c r="L1125" s="8">
        <f>Tabla_cocina[[#This Row],[Ganancia Bruta]]-Tabla_cocina[[#This Row],[Costo]]</f>
        <v>14</v>
      </c>
      <c r="M1125" s="8">
        <f>Tabla_cocina[[#This Row],[Costo Unitario]]*Tabla_cocina[[#This Row],[Cantidad Ordenada]]</f>
        <v>20</v>
      </c>
      <c r="N1125" s="13">
        <f>(Tabla_cocina[[#This Row],[Ganancia Neta]]/Tabla_cocina[[#This Row],[Costo]])</f>
        <v>0.7</v>
      </c>
    </row>
    <row r="1126" spans="1:14" hidden="1" x14ac:dyDescent="0.3">
      <c r="A1126" s="2">
        <v>452</v>
      </c>
      <c r="B1126" s="2">
        <v>9</v>
      </c>
      <c r="C1126" s="3" t="s">
        <v>9</v>
      </c>
      <c r="D1126" s="3" t="s">
        <v>86</v>
      </c>
      <c r="E1126" s="4">
        <v>19</v>
      </c>
      <c r="F1126" s="4">
        <v>31</v>
      </c>
      <c r="G1126" s="2">
        <v>3</v>
      </c>
      <c r="H1126" s="2">
        <v>53</v>
      </c>
      <c r="I1126" s="3" t="s">
        <v>6</v>
      </c>
      <c r="J1126" s="8">
        <f>Tabla_cocina[[#This Row],[Precio Unitario]]*Tabla_cocina[[#This Row],[Cantidad Ordenada]]</f>
        <v>93</v>
      </c>
      <c r="K1126" s="8">
        <f>Tabla_cocina[[#This Row],[Total del Pedido]]</f>
        <v>93</v>
      </c>
      <c r="L1126" s="8">
        <f>Tabla_cocina[[#This Row],[Ganancia Bruta]]-Tabla_cocina[[#This Row],[Costo]]</f>
        <v>36</v>
      </c>
      <c r="M1126" s="8">
        <f>Tabla_cocina[[#This Row],[Costo Unitario]]*Tabla_cocina[[#This Row],[Cantidad Ordenada]]</f>
        <v>57</v>
      </c>
      <c r="N1126" s="13">
        <f>(Tabla_cocina[[#This Row],[Ganancia Neta]]/Tabla_cocina[[#This Row],[Costo]])</f>
        <v>0.63157894736842102</v>
      </c>
    </row>
    <row r="1127" spans="1:14" hidden="1" x14ac:dyDescent="0.3">
      <c r="A1127" s="2">
        <v>452</v>
      </c>
      <c r="B1127" s="2">
        <v>9</v>
      </c>
      <c r="C1127" s="3" t="s">
        <v>19</v>
      </c>
      <c r="D1127" s="3" t="s">
        <v>96</v>
      </c>
      <c r="E1127" s="4">
        <v>13</v>
      </c>
      <c r="F1127" s="4">
        <v>22</v>
      </c>
      <c r="G1127" s="2">
        <v>2</v>
      </c>
      <c r="H1127" s="2">
        <v>28</v>
      </c>
      <c r="I1127" s="3" t="s">
        <v>6</v>
      </c>
      <c r="J1127" s="8">
        <f>Tabla_cocina[[#This Row],[Precio Unitario]]*Tabla_cocina[[#This Row],[Cantidad Ordenada]]</f>
        <v>44</v>
      </c>
      <c r="K1127" s="8">
        <f>Tabla_cocina[[#This Row],[Total del Pedido]]</f>
        <v>44</v>
      </c>
      <c r="L1127" s="8">
        <f>Tabla_cocina[[#This Row],[Ganancia Bruta]]-Tabla_cocina[[#This Row],[Costo]]</f>
        <v>18</v>
      </c>
      <c r="M1127" s="8">
        <f>Tabla_cocina[[#This Row],[Costo Unitario]]*Tabla_cocina[[#This Row],[Cantidad Ordenada]]</f>
        <v>26</v>
      </c>
      <c r="N1127" s="13">
        <f>(Tabla_cocina[[#This Row],[Ganancia Neta]]/Tabla_cocina[[#This Row],[Costo]])</f>
        <v>0.69230769230769229</v>
      </c>
    </row>
    <row r="1128" spans="1:14" hidden="1" x14ac:dyDescent="0.3">
      <c r="A1128" s="2">
        <v>452</v>
      </c>
      <c r="B1128" s="2">
        <v>9</v>
      </c>
      <c r="C1128" s="3" t="s">
        <v>23</v>
      </c>
      <c r="D1128" s="3" t="s">
        <v>100</v>
      </c>
      <c r="E1128" s="4">
        <v>13</v>
      </c>
      <c r="F1128" s="4">
        <v>21</v>
      </c>
      <c r="G1128" s="2">
        <v>1</v>
      </c>
      <c r="H1128" s="2">
        <v>42</v>
      </c>
      <c r="I1128" s="3" t="s">
        <v>8</v>
      </c>
      <c r="J1128" s="8">
        <f>Tabla_cocina[[#This Row],[Precio Unitario]]*Tabla_cocina[[#This Row],[Cantidad Ordenada]]</f>
        <v>21</v>
      </c>
      <c r="K1128" s="8">
        <f>Tabla_cocina[[#This Row],[Total del Pedido]]</f>
        <v>21</v>
      </c>
      <c r="L1128" s="8">
        <f>Tabla_cocina[[#This Row],[Ganancia Bruta]]-Tabla_cocina[[#This Row],[Costo]]</f>
        <v>8</v>
      </c>
      <c r="M1128" s="8">
        <f>Tabla_cocina[[#This Row],[Costo Unitario]]*Tabla_cocina[[#This Row],[Cantidad Ordenada]]</f>
        <v>13</v>
      </c>
      <c r="N1128" s="13">
        <f>(Tabla_cocina[[#This Row],[Ganancia Neta]]/Tabla_cocina[[#This Row],[Costo]])</f>
        <v>0.61538461538461542</v>
      </c>
    </row>
    <row r="1129" spans="1:14" hidden="1" x14ac:dyDescent="0.3">
      <c r="A1129" s="2">
        <v>453</v>
      </c>
      <c r="B1129" s="2">
        <v>6</v>
      </c>
      <c r="C1129" s="3" t="s">
        <v>20</v>
      </c>
      <c r="D1129" s="3" t="s">
        <v>97</v>
      </c>
      <c r="E1129" s="4">
        <v>20</v>
      </c>
      <c r="F1129" s="4">
        <v>34</v>
      </c>
      <c r="G1129" s="2">
        <v>1</v>
      </c>
      <c r="H1129" s="2">
        <v>42</v>
      </c>
      <c r="I1129" s="3" t="s">
        <v>6</v>
      </c>
      <c r="J1129" s="8">
        <f>Tabla_cocina[[#This Row],[Precio Unitario]]*Tabla_cocina[[#This Row],[Cantidad Ordenada]]</f>
        <v>34</v>
      </c>
      <c r="K1129" s="8">
        <f>Tabla_cocina[[#This Row],[Total del Pedido]]</f>
        <v>34</v>
      </c>
      <c r="L1129" s="8">
        <f>Tabla_cocina[[#This Row],[Ganancia Bruta]]-Tabla_cocina[[#This Row],[Costo]]</f>
        <v>14</v>
      </c>
      <c r="M1129" s="8">
        <f>Tabla_cocina[[#This Row],[Costo Unitario]]*Tabla_cocina[[#This Row],[Cantidad Ordenada]]</f>
        <v>20</v>
      </c>
      <c r="N1129" s="13">
        <f>(Tabla_cocina[[#This Row],[Ganancia Neta]]/Tabla_cocina[[#This Row],[Costo]])</f>
        <v>0.7</v>
      </c>
    </row>
    <row r="1130" spans="1:14" hidden="1" x14ac:dyDescent="0.3">
      <c r="A1130" s="2">
        <v>453</v>
      </c>
      <c r="B1130" s="2">
        <v>6</v>
      </c>
      <c r="C1130" s="3" t="s">
        <v>18</v>
      </c>
      <c r="D1130" s="3" t="s">
        <v>95</v>
      </c>
      <c r="E1130" s="4">
        <v>19</v>
      </c>
      <c r="F1130" s="4">
        <v>32</v>
      </c>
      <c r="G1130" s="2">
        <v>3</v>
      </c>
      <c r="H1130" s="2">
        <v>58</v>
      </c>
      <c r="I1130" s="3" t="s">
        <v>6</v>
      </c>
      <c r="J1130" s="8">
        <f>Tabla_cocina[[#This Row],[Precio Unitario]]*Tabla_cocina[[#This Row],[Cantidad Ordenada]]</f>
        <v>96</v>
      </c>
      <c r="K1130" s="8">
        <f>Tabla_cocina[[#This Row],[Total del Pedido]]</f>
        <v>96</v>
      </c>
      <c r="L1130" s="8">
        <f>Tabla_cocina[[#This Row],[Ganancia Bruta]]-Tabla_cocina[[#This Row],[Costo]]</f>
        <v>39</v>
      </c>
      <c r="M1130" s="8">
        <f>Tabla_cocina[[#This Row],[Costo Unitario]]*Tabla_cocina[[#This Row],[Cantidad Ordenada]]</f>
        <v>57</v>
      </c>
      <c r="N1130" s="13">
        <f>(Tabla_cocina[[#This Row],[Ganancia Neta]]/Tabla_cocina[[#This Row],[Costo]])</f>
        <v>0.68421052631578949</v>
      </c>
    </row>
    <row r="1131" spans="1:14" hidden="1" x14ac:dyDescent="0.3">
      <c r="A1131" s="2">
        <v>454</v>
      </c>
      <c r="B1131" s="2">
        <v>1</v>
      </c>
      <c r="C1131" s="3" t="s">
        <v>10</v>
      </c>
      <c r="D1131" s="3" t="s">
        <v>87</v>
      </c>
      <c r="E1131" s="4">
        <v>16</v>
      </c>
      <c r="F1131" s="4">
        <v>27</v>
      </c>
      <c r="G1131" s="2">
        <v>2</v>
      </c>
      <c r="H1131" s="2">
        <v>49</v>
      </c>
      <c r="I1131" s="3" t="s">
        <v>6</v>
      </c>
      <c r="J1131" s="8">
        <f>Tabla_cocina[[#This Row],[Precio Unitario]]*Tabla_cocina[[#This Row],[Cantidad Ordenada]]</f>
        <v>54</v>
      </c>
      <c r="K1131" s="8">
        <f>Tabla_cocina[[#This Row],[Total del Pedido]]</f>
        <v>54</v>
      </c>
      <c r="L1131" s="8">
        <f>Tabla_cocina[[#This Row],[Ganancia Bruta]]-Tabla_cocina[[#This Row],[Costo]]</f>
        <v>22</v>
      </c>
      <c r="M1131" s="8">
        <f>Tabla_cocina[[#This Row],[Costo Unitario]]*Tabla_cocina[[#This Row],[Cantidad Ordenada]]</f>
        <v>32</v>
      </c>
      <c r="N1131" s="13">
        <f>(Tabla_cocina[[#This Row],[Ganancia Neta]]/Tabla_cocina[[#This Row],[Costo]])</f>
        <v>0.6875</v>
      </c>
    </row>
    <row r="1132" spans="1:14" hidden="1" x14ac:dyDescent="0.3">
      <c r="A1132" s="2">
        <v>454</v>
      </c>
      <c r="B1132" s="2">
        <v>1</v>
      </c>
      <c r="C1132" s="3" t="s">
        <v>16</v>
      </c>
      <c r="D1132" s="3" t="s">
        <v>93</v>
      </c>
      <c r="E1132" s="4">
        <v>11</v>
      </c>
      <c r="F1132" s="4">
        <v>19</v>
      </c>
      <c r="G1132" s="2">
        <v>3</v>
      </c>
      <c r="H1132" s="2">
        <v>18</v>
      </c>
      <c r="I1132" s="3" t="s">
        <v>8</v>
      </c>
      <c r="J1132" s="8">
        <f>Tabla_cocina[[#This Row],[Precio Unitario]]*Tabla_cocina[[#This Row],[Cantidad Ordenada]]</f>
        <v>57</v>
      </c>
      <c r="K1132" s="8">
        <f>Tabla_cocina[[#This Row],[Total del Pedido]]</f>
        <v>57</v>
      </c>
      <c r="L1132" s="8">
        <f>Tabla_cocina[[#This Row],[Ganancia Bruta]]-Tabla_cocina[[#This Row],[Costo]]</f>
        <v>24</v>
      </c>
      <c r="M1132" s="8">
        <f>Tabla_cocina[[#This Row],[Costo Unitario]]*Tabla_cocina[[#This Row],[Cantidad Ordenada]]</f>
        <v>33</v>
      </c>
      <c r="N1132" s="13">
        <f>(Tabla_cocina[[#This Row],[Ganancia Neta]]/Tabla_cocina[[#This Row],[Costo]])</f>
        <v>0.72727272727272729</v>
      </c>
    </row>
    <row r="1133" spans="1:14" hidden="1" x14ac:dyDescent="0.3">
      <c r="A1133" s="2">
        <v>454</v>
      </c>
      <c r="B1133" s="2">
        <v>1</v>
      </c>
      <c r="C1133" s="3" t="s">
        <v>12</v>
      </c>
      <c r="D1133" s="3" t="s">
        <v>89</v>
      </c>
      <c r="E1133" s="4">
        <v>22</v>
      </c>
      <c r="F1133" s="4">
        <v>36</v>
      </c>
      <c r="G1133" s="2">
        <v>2</v>
      </c>
      <c r="H1133" s="2">
        <v>42</v>
      </c>
      <c r="I1133" s="3" t="s">
        <v>8</v>
      </c>
      <c r="J1133" s="8">
        <f>Tabla_cocina[[#This Row],[Precio Unitario]]*Tabla_cocina[[#This Row],[Cantidad Ordenada]]</f>
        <v>72</v>
      </c>
      <c r="K1133" s="8">
        <f>Tabla_cocina[[#This Row],[Total del Pedido]]</f>
        <v>72</v>
      </c>
      <c r="L1133" s="8">
        <f>Tabla_cocina[[#This Row],[Ganancia Bruta]]-Tabla_cocina[[#This Row],[Costo]]</f>
        <v>28</v>
      </c>
      <c r="M1133" s="8">
        <f>Tabla_cocina[[#This Row],[Costo Unitario]]*Tabla_cocina[[#This Row],[Cantidad Ordenada]]</f>
        <v>44</v>
      </c>
      <c r="N1133" s="13">
        <f>(Tabla_cocina[[#This Row],[Ganancia Neta]]/Tabla_cocina[[#This Row],[Costo]])</f>
        <v>0.63636363636363635</v>
      </c>
    </row>
    <row r="1134" spans="1:14" hidden="1" x14ac:dyDescent="0.3">
      <c r="A1134" s="2">
        <v>454</v>
      </c>
      <c r="B1134" s="2">
        <v>1</v>
      </c>
      <c r="C1134" s="3" t="s">
        <v>26</v>
      </c>
      <c r="D1134" s="3" t="s">
        <v>103</v>
      </c>
      <c r="E1134" s="4">
        <v>15</v>
      </c>
      <c r="F1134" s="4">
        <v>25</v>
      </c>
      <c r="G1134" s="2">
        <v>2</v>
      </c>
      <c r="H1134" s="2">
        <v>44</v>
      </c>
      <c r="I1134" s="3" t="s">
        <v>6</v>
      </c>
      <c r="J1134" s="8">
        <f>Tabla_cocina[[#This Row],[Precio Unitario]]*Tabla_cocina[[#This Row],[Cantidad Ordenada]]</f>
        <v>50</v>
      </c>
      <c r="K1134" s="8">
        <f>Tabla_cocina[[#This Row],[Total del Pedido]]</f>
        <v>50</v>
      </c>
      <c r="L1134" s="8">
        <f>Tabla_cocina[[#This Row],[Ganancia Bruta]]-Tabla_cocina[[#This Row],[Costo]]</f>
        <v>20</v>
      </c>
      <c r="M1134" s="8">
        <f>Tabla_cocina[[#This Row],[Costo Unitario]]*Tabla_cocina[[#This Row],[Cantidad Ordenada]]</f>
        <v>30</v>
      </c>
      <c r="N1134" s="13">
        <f>(Tabla_cocina[[#This Row],[Ganancia Neta]]/Tabla_cocina[[#This Row],[Costo]])</f>
        <v>0.66666666666666663</v>
      </c>
    </row>
    <row r="1135" spans="1:14" hidden="1" x14ac:dyDescent="0.3">
      <c r="A1135" s="2">
        <v>455</v>
      </c>
      <c r="B1135" s="2">
        <v>12</v>
      </c>
      <c r="C1135" s="3" t="s">
        <v>5</v>
      </c>
      <c r="D1135" s="3" t="s">
        <v>84</v>
      </c>
      <c r="E1135" s="4">
        <v>14</v>
      </c>
      <c r="F1135" s="4">
        <v>24</v>
      </c>
      <c r="G1135" s="2">
        <v>2</v>
      </c>
      <c r="H1135" s="2">
        <v>11</v>
      </c>
      <c r="I1135" s="3" t="s">
        <v>6</v>
      </c>
      <c r="J1135" s="8">
        <f>Tabla_cocina[[#This Row],[Precio Unitario]]*Tabla_cocina[[#This Row],[Cantidad Ordenada]]</f>
        <v>48</v>
      </c>
      <c r="K1135" s="8">
        <f>Tabla_cocina[[#This Row],[Total del Pedido]]</f>
        <v>48</v>
      </c>
      <c r="L1135" s="8">
        <f>Tabla_cocina[[#This Row],[Ganancia Bruta]]-Tabla_cocina[[#This Row],[Costo]]</f>
        <v>20</v>
      </c>
      <c r="M1135" s="8">
        <f>Tabla_cocina[[#This Row],[Costo Unitario]]*Tabla_cocina[[#This Row],[Cantidad Ordenada]]</f>
        <v>28</v>
      </c>
      <c r="N1135" s="13">
        <f>(Tabla_cocina[[#This Row],[Ganancia Neta]]/Tabla_cocina[[#This Row],[Costo]])</f>
        <v>0.7142857142857143</v>
      </c>
    </row>
    <row r="1136" spans="1:14" hidden="1" x14ac:dyDescent="0.3">
      <c r="A1136" s="2">
        <v>456</v>
      </c>
      <c r="B1136" s="2">
        <v>13</v>
      </c>
      <c r="C1136" s="3" t="s">
        <v>11</v>
      </c>
      <c r="D1136" s="3" t="s">
        <v>88</v>
      </c>
      <c r="E1136" s="4">
        <v>25</v>
      </c>
      <c r="F1136" s="4">
        <v>40</v>
      </c>
      <c r="G1136" s="2">
        <v>2</v>
      </c>
      <c r="H1136" s="2">
        <v>47</v>
      </c>
      <c r="I1136" s="3" t="s">
        <v>8</v>
      </c>
      <c r="J1136" s="8">
        <f>Tabla_cocina[[#This Row],[Precio Unitario]]*Tabla_cocina[[#This Row],[Cantidad Ordenada]]</f>
        <v>80</v>
      </c>
      <c r="K1136" s="8">
        <f>Tabla_cocina[[#This Row],[Total del Pedido]]</f>
        <v>80</v>
      </c>
      <c r="L1136" s="8">
        <f>Tabla_cocina[[#This Row],[Ganancia Bruta]]-Tabla_cocina[[#This Row],[Costo]]</f>
        <v>30</v>
      </c>
      <c r="M1136" s="8">
        <f>Tabla_cocina[[#This Row],[Costo Unitario]]*Tabla_cocina[[#This Row],[Cantidad Ordenada]]</f>
        <v>50</v>
      </c>
      <c r="N1136" s="13">
        <f>(Tabla_cocina[[#This Row],[Ganancia Neta]]/Tabla_cocina[[#This Row],[Costo]])</f>
        <v>0.6</v>
      </c>
    </row>
    <row r="1137" spans="1:14" hidden="1" x14ac:dyDescent="0.3">
      <c r="A1137" s="2">
        <v>456</v>
      </c>
      <c r="B1137" s="2">
        <v>13</v>
      </c>
      <c r="C1137" s="3" t="s">
        <v>20</v>
      </c>
      <c r="D1137" s="3" t="s">
        <v>97</v>
      </c>
      <c r="E1137" s="4">
        <v>20</v>
      </c>
      <c r="F1137" s="4">
        <v>34</v>
      </c>
      <c r="G1137" s="2">
        <v>2</v>
      </c>
      <c r="H1137" s="2">
        <v>24</v>
      </c>
      <c r="I1137" s="3" t="s">
        <v>6</v>
      </c>
      <c r="J1137" s="8">
        <f>Tabla_cocina[[#This Row],[Precio Unitario]]*Tabla_cocina[[#This Row],[Cantidad Ordenada]]</f>
        <v>68</v>
      </c>
      <c r="K1137" s="8">
        <f>Tabla_cocina[[#This Row],[Total del Pedido]]</f>
        <v>68</v>
      </c>
      <c r="L1137" s="8">
        <f>Tabla_cocina[[#This Row],[Ganancia Bruta]]-Tabla_cocina[[#This Row],[Costo]]</f>
        <v>28</v>
      </c>
      <c r="M1137" s="8">
        <f>Tabla_cocina[[#This Row],[Costo Unitario]]*Tabla_cocina[[#This Row],[Cantidad Ordenada]]</f>
        <v>40</v>
      </c>
      <c r="N1137" s="13">
        <f>(Tabla_cocina[[#This Row],[Ganancia Neta]]/Tabla_cocina[[#This Row],[Costo]])</f>
        <v>0.7</v>
      </c>
    </row>
    <row r="1138" spans="1:14" hidden="1" x14ac:dyDescent="0.3">
      <c r="A1138" s="2">
        <v>457</v>
      </c>
      <c r="B1138" s="2">
        <v>18</v>
      </c>
      <c r="C1138" s="3" t="s">
        <v>14</v>
      </c>
      <c r="D1138" s="3" t="s">
        <v>91</v>
      </c>
      <c r="E1138" s="4">
        <v>20</v>
      </c>
      <c r="F1138" s="4">
        <v>33</v>
      </c>
      <c r="G1138" s="2">
        <v>3</v>
      </c>
      <c r="H1138" s="2">
        <v>43</v>
      </c>
      <c r="I1138" s="3" t="s">
        <v>8</v>
      </c>
      <c r="J1138" s="8">
        <f>Tabla_cocina[[#This Row],[Precio Unitario]]*Tabla_cocina[[#This Row],[Cantidad Ordenada]]</f>
        <v>99</v>
      </c>
      <c r="K1138" s="8">
        <f>Tabla_cocina[[#This Row],[Total del Pedido]]</f>
        <v>99</v>
      </c>
      <c r="L1138" s="8">
        <f>Tabla_cocina[[#This Row],[Ganancia Bruta]]-Tabla_cocina[[#This Row],[Costo]]</f>
        <v>39</v>
      </c>
      <c r="M1138" s="8">
        <f>Tabla_cocina[[#This Row],[Costo Unitario]]*Tabla_cocina[[#This Row],[Cantidad Ordenada]]</f>
        <v>60</v>
      </c>
      <c r="N1138" s="13">
        <f>(Tabla_cocina[[#This Row],[Ganancia Neta]]/Tabla_cocina[[#This Row],[Costo]])</f>
        <v>0.65</v>
      </c>
    </row>
    <row r="1139" spans="1:14" hidden="1" x14ac:dyDescent="0.3">
      <c r="A1139" s="2">
        <v>457</v>
      </c>
      <c r="B1139" s="2">
        <v>18</v>
      </c>
      <c r="C1139" s="3" t="s">
        <v>16</v>
      </c>
      <c r="D1139" s="3" t="s">
        <v>93</v>
      </c>
      <c r="E1139" s="4">
        <v>11</v>
      </c>
      <c r="F1139" s="4">
        <v>19</v>
      </c>
      <c r="G1139" s="2">
        <v>2</v>
      </c>
      <c r="H1139" s="2">
        <v>15</v>
      </c>
      <c r="I1139" s="3" t="s">
        <v>8</v>
      </c>
      <c r="J1139" s="8">
        <f>Tabla_cocina[[#This Row],[Precio Unitario]]*Tabla_cocina[[#This Row],[Cantidad Ordenada]]</f>
        <v>38</v>
      </c>
      <c r="K1139" s="8">
        <f>Tabla_cocina[[#This Row],[Total del Pedido]]</f>
        <v>38</v>
      </c>
      <c r="L1139" s="8">
        <f>Tabla_cocina[[#This Row],[Ganancia Bruta]]-Tabla_cocina[[#This Row],[Costo]]</f>
        <v>16</v>
      </c>
      <c r="M1139" s="8">
        <f>Tabla_cocina[[#This Row],[Costo Unitario]]*Tabla_cocina[[#This Row],[Cantidad Ordenada]]</f>
        <v>22</v>
      </c>
      <c r="N1139" s="13">
        <f>(Tabla_cocina[[#This Row],[Ganancia Neta]]/Tabla_cocina[[#This Row],[Costo]])</f>
        <v>0.72727272727272729</v>
      </c>
    </row>
    <row r="1140" spans="1:14" hidden="1" x14ac:dyDescent="0.3">
      <c r="A1140" s="2">
        <v>458</v>
      </c>
      <c r="B1140" s="2">
        <v>4</v>
      </c>
      <c r="C1140" s="3" t="s">
        <v>15</v>
      </c>
      <c r="D1140" s="3" t="s">
        <v>92</v>
      </c>
      <c r="E1140" s="4">
        <v>16</v>
      </c>
      <c r="F1140" s="4">
        <v>28</v>
      </c>
      <c r="G1140" s="2">
        <v>2</v>
      </c>
      <c r="H1140" s="2">
        <v>11</v>
      </c>
      <c r="I1140" s="3" t="s">
        <v>8</v>
      </c>
      <c r="J1140" s="8">
        <f>Tabla_cocina[[#This Row],[Precio Unitario]]*Tabla_cocina[[#This Row],[Cantidad Ordenada]]</f>
        <v>56</v>
      </c>
      <c r="K1140" s="8">
        <f>Tabla_cocina[[#This Row],[Total del Pedido]]</f>
        <v>56</v>
      </c>
      <c r="L1140" s="8">
        <f>Tabla_cocina[[#This Row],[Ganancia Bruta]]-Tabla_cocina[[#This Row],[Costo]]</f>
        <v>24</v>
      </c>
      <c r="M1140" s="8">
        <f>Tabla_cocina[[#This Row],[Costo Unitario]]*Tabla_cocina[[#This Row],[Cantidad Ordenada]]</f>
        <v>32</v>
      </c>
      <c r="N1140" s="13">
        <f>(Tabla_cocina[[#This Row],[Ganancia Neta]]/Tabla_cocina[[#This Row],[Costo]])</f>
        <v>0.75</v>
      </c>
    </row>
    <row r="1141" spans="1:14" hidden="1" x14ac:dyDescent="0.3">
      <c r="A1141" s="2">
        <v>458</v>
      </c>
      <c r="B1141" s="2">
        <v>4</v>
      </c>
      <c r="C1141" s="3" t="s">
        <v>20</v>
      </c>
      <c r="D1141" s="3" t="s">
        <v>97</v>
      </c>
      <c r="E1141" s="4">
        <v>20</v>
      </c>
      <c r="F1141" s="4">
        <v>34</v>
      </c>
      <c r="G1141" s="2">
        <v>3</v>
      </c>
      <c r="H1141" s="2">
        <v>28</v>
      </c>
      <c r="I1141" s="3" t="s">
        <v>6</v>
      </c>
      <c r="J1141" s="8">
        <f>Tabla_cocina[[#This Row],[Precio Unitario]]*Tabla_cocina[[#This Row],[Cantidad Ordenada]]</f>
        <v>102</v>
      </c>
      <c r="K1141" s="8">
        <f>Tabla_cocina[[#This Row],[Total del Pedido]]</f>
        <v>102</v>
      </c>
      <c r="L1141" s="8">
        <f>Tabla_cocina[[#This Row],[Ganancia Bruta]]-Tabla_cocina[[#This Row],[Costo]]</f>
        <v>42</v>
      </c>
      <c r="M1141" s="8">
        <f>Tabla_cocina[[#This Row],[Costo Unitario]]*Tabla_cocina[[#This Row],[Cantidad Ordenada]]</f>
        <v>60</v>
      </c>
      <c r="N1141" s="13">
        <f>(Tabla_cocina[[#This Row],[Ganancia Neta]]/Tabla_cocina[[#This Row],[Costo]])</f>
        <v>0.7</v>
      </c>
    </row>
    <row r="1142" spans="1:14" hidden="1" x14ac:dyDescent="0.3">
      <c r="A1142" s="2">
        <v>458</v>
      </c>
      <c r="B1142" s="2">
        <v>4</v>
      </c>
      <c r="C1142" s="3" t="s">
        <v>14</v>
      </c>
      <c r="D1142" s="3" t="s">
        <v>91</v>
      </c>
      <c r="E1142" s="4">
        <v>20</v>
      </c>
      <c r="F1142" s="4">
        <v>33</v>
      </c>
      <c r="G1142" s="2">
        <v>2</v>
      </c>
      <c r="H1142" s="2">
        <v>6</v>
      </c>
      <c r="I1142" s="3" t="s">
        <v>6</v>
      </c>
      <c r="J1142" s="8">
        <f>Tabla_cocina[[#This Row],[Precio Unitario]]*Tabla_cocina[[#This Row],[Cantidad Ordenada]]</f>
        <v>66</v>
      </c>
      <c r="K1142" s="8">
        <f>Tabla_cocina[[#This Row],[Total del Pedido]]</f>
        <v>66</v>
      </c>
      <c r="L1142" s="8">
        <f>Tabla_cocina[[#This Row],[Ganancia Bruta]]-Tabla_cocina[[#This Row],[Costo]]</f>
        <v>26</v>
      </c>
      <c r="M1142" s="8">
        <f>Tabla_cocina[[#This Row],[Costo Unitario]]*Tabla_cocina[[#This Row],[Cantidad Ordenada]]</f>
        <v>40</v>
      </c>
      <c r="N1142" s="13">
        <f>(Tabla_cocina[[#This Row],[Ganancia Neta]]/Tabla_cocina[[#This Row],[Costo]])</f>
        <v>0.65</v>
      </c>
    </row>
    <row r="1143" spans="1:14" hidden="1" x14ac:dyDescent="0.3">
      <c r="A1143" s="2">
        <v>458</v>
      </c>
      <c r="B1143" s="2">
        <v>4</v>
      </c>
      <c r="C1143" s="3" t="s">
        <v>19</v>
      </c>
      <c r="D1143" s="3" t="s">
        <v>96</v>
      </c>
      <c r="E1143" s="4">
        <v>13</v>
      </c>
      <c r="F1143" s="4">
        <v>22</v>
      </c>
      <c r="G1143" s="2">
        <v>2</v>
      </c>
      <c r="H1143" s="2">
        <v>44</v>
      </c>
      <c r="I1143" s="3" t="s">
        <v>6</v>
      </c>
      <c r="J1143" s="8">
        <f>Tabla_cocina[[#This Row],[Precio Unitario]]*Tabla_cocina[[#This Row],[Cantidad Ordenada]]</f>
        <v>44</v>
      </c>
      <c r="K1143" s="8">
        <f>Tabla_cocina[[#This Row],[Total del Pedido]]</f>
        <v>44</v>
      </c>
      <c r="L1143" s="8">
        <f>Tabla_cocina[[#This Row],[Ganancia Bruta]]-Tabla_cocina[[#This Row],[Costo]]</f>
        <v>18</v>
      </c>
      <c r="M1143" s="8">
        <f>Tabla_cocina[[#This Row],[Costo Unitario]]*Tabla_cocina[[#This Row],[Cantidad Ordenada]]</f>
        <v>26</v>
      </c>
      <c r="N1143" s="13">
        <f>(Tabla_cocina[[#This Row],[Ganancia Neta]]/Tabla_cocina[[#This Row],[Costo]])</f>
        <v>0.69230769230769229</v>
      </c>
    </row>
    <row r="1144" spans="1:14" hidden="1" x14ac:dyDescent="0.3">
      <c r="A1144" s="2">
        <v>459</v>
      </c>
      <c r="B1144" s="2">
        <v>20</v>
      </c>
      <c r="C1144" s="3" t="s">
        <v>15</v>
      </c>
      <c r="D1144" s="3" t="s">
        <v>92</v>
      </c>
      <c r="E1144" s="4">
        <v>16</v>
      </c>
      <c r="F1144" s="4">
        <v>28</v>
      </c>
      <c r="G1144" s="2">
        <v>3</v>
      </c>
      <c r="H1144" s="2">
        <v>30</v>
      </c>
      <c r="I1144" s="3" t="s">
        <v>6</v>
      </c>
      <c r="J1144" s="8">
        <f>Tabla_cocina[[#This Row],[Precio Unitario]]*Tabla_cocina[[#This Row],[Cantidad Ordenada]]</f>
        <v>84</v>
      </c>
      <c r="K1144" s="8">
        <f>Tabla_cocina[[#This Row],[Total del Pedido]]</f>
        <v>84</v>
      </c>
      <c r="L1144" s="8">
        <f>Tabla_cocina[[#This Row],[Ganancia Bruta]]-Tabla_cocina[[#This Row],[Costo]]</f>
        <v>36</v>
      </c>
      <c r="M1144" s="8">
        <f>Tabla_cocina[[#This Row],[Costo Unitario]]*Tabla_cocina[[#This Row],[Cantidad Ordenada]]</f>
        <v>48</v>
      </c>
      <c r="N1144" s="13">
        <f>(Tabla_cocina[[#This Row],[Ganancia Neta]]/Tabla_cocina[[#This Row],[Costo]])</f>
        <v>0.75</v>
      </c>
    </row>
    <row r="1145" spans="1:14" hidden="1" x14ac:dyDescent="0.3">
      <c r="A1145" s="2">
        <v>460</v>
      </c>
      <c r="B1145" s="2">
        <v>19</v>
      </c>
      <c r="C1145" s="3" t="s">
        <v>15</v>
      </c>
      <c r="D1145" s="3" t="s">
        <v>92</v>
      </c>
      <c r="E1145" s="4">
        <v>16</v>
      </c>
      <c r="F1145" s="4">
        <v>28</v>
      </c>
      <c r="G1145" s="2">
        <v>1</v>
      </c>
      <c r="H1145" s="2">
        <v>40</v>
      </c>
      <c r="I1145" s="3" t="s">
        <v>8</v>
      </c>
      <c r="J1145" s="8">
        <f>Tabla_cocina[[#This Row],[Precio Unitario]]*Tabla_cocina[[#This Row],[Cantidad Ordenada]]</f>
        <v>28</v>
      </c>
      <c r="K1145" s="8">
        <f>Tabla_cocina[[#This Row],[Total del Pedido]]</f>
        <v>28</v>
      </c>
      <c r="L1145" s="8">
        <f>Tabla_cocina[[#This Row],[Ganancia Bruta]]-Tabla_cocina[[#This Row],[Costo]]</f>
        <v>12</v>
      </c>
      <c r="M1145" s="8">
        <f>Tabla_cocina[[#This Row],[Costo Unitario]]*Tabla_cocina[[#This Row],[Cantidad Ordenada]]</f>
        <v>16</v>
      </c>
      <c r="N1145" s="13">
        <f>(Tabla_cocina[[#This Row],[Ganancia Neta]]/Tabla_cocina[[#This Row],[Costo]])</f>
        <v>0.75</v>
      </c>
    </row>
    <row r="1146" spans="1:14" hidden="1" x14ac:dyDescent="0.3">
      <c r="A1146" s="2">
        <v>460</v>
      </c>
      <c r="B1146" s="2">
        <v>19</v>
      </c>
      <c r="C1146" s="3" t="s">
        <v>25</v>
      </c>
      <c r="D1146" s="3" t="s">
        <v>102</v>
      </c>
      <c r="E1146" s="4">
        <v>15</v>
      </c>
      <c r="F1146" s="4">
        <v>26</v>
      </c>
      <c r="G1146" s="2">
        <v>1</v>
      </c>
      <c r="H1146" s="2">
        <v>8</v>
      </c>
      <c r="I1146" s="3" t="s">
        <v>8</v>
      </c>
      <c r="J1146" s="8">
        <f>Tabla_cocina[[#This Row],[Precio Unitario]]*Tabla_cocina[[#This Row],[Cantidad Ordenada]]</f>
        <v>26</v>
      </c>
      <c r="K1146" s="8">
        <f>Tabla_cocina[[#This Row],[Total del Pedido]]</f>
        <v>26</v>
      </c>
      <c r="L1146" s="8">
        <f>Tabla_cocina[[#This Row],[Ganancia Bruta]]-Tabla_cocina[[#This Row],[Costo]]</f>
        <v>11</v>
      </c>
      <c r="M1146" s="8">
        <f>Tabla_cocina[[#This Row],[Costo Unitario]]*Tabla_cocina[[#This Row],[Cantidad Ordenada]]</f>
        <v>15</v>
      </c>
      <c r="N1146" s="13">
        <f>(Tabla_cocina[[#This Row],[Ganancia Neta]]/Tabla_cocina[[#This Row],[Costo]])</f>
        <v>0.73333333333333328</v>
      </c>
    </row>
    <row r="1147" spans="1:14" hidden="1" x14ac:dyDescent="0.3">
      <c r="A1147" s="2">
        <v>460</v>
      </c>
      <c r="B1147" s="2">
        <v>19</v>
      </c>
      <c r="C1147" s="3" t="s">
        <v>26</v>
      </c>
      <c r="D1147" s="3" t="s">
        <v>103</v>
      </c>
      <c r="E1147" s="4">
        <v>15</v>
      </c>
      <c r="F1147" s="4">
        <v>25</v>
      </c>
      <c r="G1147" s="2">
        <v>2</v>
      </c>
      <c r="H1147" s="2">
        <v>43</v>
      </c>
      <c r="I1147" s="3" t="s">
        <v>6</v>
      </c>
      <c r="J1147" s="8">
        <f>Tabla_cocina[[#This Row],[Precio Unitario]]*Tabla_cocina[[#This Row],[Cantidad Ordenada]]</f>
        <v>50</v>
      </c>
      <c r="K1147" s="8">
        <f>Tabla_cocina[[#This Row],[Total del Pedido]]</f>
        <v>50</v>
      </c>
      <c r="L1147" s="8">
        <f>Tabla_cocina[[#This Row],[Ganancia Bruta]]-Tabla_cocina[[#This Row],[Costo]]</f>
        <v>20</v>
      </c>
      <c r="M1147" s="8">
        <f>Tabla_cocina[[#This Row],[Costo Unitario]]*Tabla_cocina[[#This Row],[Cantidad Ordenada]]</f>
        <v>30</v>
      </c>
      <c r="N1147" s="13">
        <f>(Tabla_cocina[[#This Row],[Ganancia Neta]]/Tabla_cocina[[#This Row],[Costo]])</f>
        <v>0.66666666666666663</v>
      </c>
    </row>
    <row r="1148" spans="1:14" hidden="1" x14ac:dyDescent="0.3">
      <c r="A1148" s="2">
        <v>460</v>
      </c>
      <c r="B1148" s="2">
        <v>19</v>
      </c>
      <c r="C1148" s="3" t="s">
        <v>5</v>
      </c>
      <c r="D1148" s="3" t="s">
        <v>84</v>
      </c>
      <c r="E1148" s="4">
        <v>14</v>
      </c>
      <c r="F1148" s="4">
        <v>24</v>
      </c>
      <c r="G1148" s="2">
        <v>3</v>
      </c>
      <c r="H1148" s="2">
        <v>33</v>
      </c>
      <c r="I1148" s="3" t="s">
        <v>6</v>
      </c>
      <c r="J1148" s="8">
        <f>Tabla_cocina[[#This Row],[Precio Unitario]]*Tabla_cocina[[#This Row],[Cantidad Ordenada]]</f>
        <v>72</v>
      </c>
      <c r="K1148" s="8">
        <f>Tabla_cocina[[#This Row],[Total del Pedido]]</f>
        <v>72</v>
      </c>
      <c r="L1148" s="8">
        <f>Tabla_cocina[[#This Row],[Ganancia Bruta]]-Tabla_cocina[[#This Row],[Costo]]</f>
        <v>30</v>
      </c>
      <c r="M1148" s="8">
        <f>Tabla_cocina[[#This Row],[Costo Unitario]]*Tabla_cocina[[#This Row],[Cantidad Ordenada]]</f>
        <v>42</v>
      </c>
      <c r="N1148" s="13">
        <f>(Tabla_cocina[[#This Row],[Ganancia Neta]]/Tabla_cocina[[#This Row],[Costo]])</f>
        <v>0.7142857142857143</v>
      </c>
    </row>
    <row r="1149" spans="1:14" hidden="1" x14ac:dyDescent="0.3">
      <c r="A1149" s="2">
        <v>461</v>
      </c>
      <c r="B1149" s="2">
        <v>4</v>
      </c>
      <c r="C1149" s="3" t="s">
        <v>17</v>
      </c>
      <c r="D1149" s="3" t="s">
        <v>94</v>
      </c>
      <c r="E1149" s="4">
        <v>21</v>
      </c>
      <c r="F1149" s="4">
        <v>35</v>
      </c>
      <c r="G1149" s="2">
        <v>2</v>
      </c>
      <c r="H1149" s="2">
        <v>38</v>
      </c>
      <c r="I1149" s="3" t="s">
        <v>8</v>
      </c>
      <c r="J1149" s="8">
        <f>Tabla_cocina[[#This Row],[Precio Unitario]]*Tabla_cocina[[#This Row],[Cantidad Ordenada]]</f>
        <v>70</v>
      </c>
      <c r="K1149" s="8">
        <f>Tabla_cocina[[#This Row],[Total del Pedido]]</f>
        <v>70</v>
      </c>
      <c r="L1149" s="8">
        <f>Tabla_cocina[[#This Row],[Ganancia Bruta]]-Tabla_cocina[[#This Row],[Costo]]</f>
        <v>28</v>
      </c>
      <c r="M1149" s="8">
        <f>Tabla_cocina[[#This Row],[Costo Unitario]]*Tabla_cocina[[#This Row],[Cantidad Ordenada]]</f>
        <v>42</v>
      </c>
      <c r="N1149" s="13">
        <f>(Tabla_cocina[[#This Row],[Ganancia Neta]]/Tabla_cocina[[#This Row],[Costo]])</f>
        <v>0.66666666666666663</v>
      </c>
    </row>
    <row r="1150" spans="1:14" hidden="1" x14ac:dyDescent="0.3">
      <c r="A1150" s="2">
        <v>461</v>
      </c>
      <c r="B1150" s="2">
        <v>4</v>
      </c>
      <c r="C1150" s="3" t="s">
        <v>13</v>
      </c>
      <c r="D1150" s="3" t="s">
        <v>90</v>
      </c>
      <c r="E1150" s="4">
        <v>17</v>
      </c>
      <c r="F1150" s="4">
        <v>29</v>
      </c>
      <c r="G1150" s="2">
        <v>1</v>
      </c>
      <c r="H1150" s="2">
        <v>28</v>
      </c>
      <c r="I1150" s="3" t="s">
        <v>6</v>
      </c>
      <c r="J1150" s="8">
        <f>Tabla_cocina[[#This Row],[Precio Unitario]]*Tabla_cocina[[#This Row],[Cantidad Ordenada]]</f>
        <v>29</v>
      </c>
      <c r="K1150" s="8">
        <f>Tabla_cocina[[#This Row],[Total del Pedido]]</f>
        <v>29</v>
      </c>
      <c r="L1150" s="8">
        <f>Tabla_cocina[[#This Row],[Ganancia Bruta]]-Tabla_cocina[[#This Row],[Costo]]</f>
        <v>12</v>
      </c>
      <c r="M1150" s="8">
        <f>Tabla_cocina[[#This Row],[Costo Unitario]]*Tabla_cocina[[#This Row],[Cantidad Ordenada]]</f>
        <v>17</v>
      </c>
      <c r="N1150" s="13">
        <f>(Tabla_cocina[[#This Row],[Ganancia Neta]]/Tabla_cocina[[#This Row],[Costo]])</f>
        <v>0.70588235294117652</v>
      </c>
    </row>
    <row r="1151" spans="1:14" hidden="1" x14ac:dyDescent="0.3">
      <c r="A1151" s="2">
        <v>462</v>
      </c>
      <c r="B1151" s="2">
        <v>9</v>
      </c>
      <c r="C1151" s="3" t="s">
        <v>14</v>
      </c>
      <c r="D1151" s="3" t="s">
        <v>91</v>
      </c>
      <c r="E1151" s="4">
        <v>20</v>
      </c>
      <c r="F1151" s="4">
        <v>33</v>
      </c>
      <c r="G1151" s="2">
        <v>3</v>
      </c>
      <c r="H1151" s="2">
        <v>11</v>
      </c>
      <c r="I1151" s="3" t="s">
        <v>6</v>
      </c>
      <c r="J1151" s="8">
        <f>Tabla_cocina[[#This Row],[Precio Unitario]]*Tabla_cocina[[#This Row],[Cantidad Ordenada]]</f>
        <v>99</v>
      </c>
      <c r="K1151" s="8">
        <f>Tabla_cocina[[#This Row],[Total del Pedido]]</f>
        <v>99</v>
      </c>
      <c r="L1151" s="8">
        <f>Tabla_cocina[[#This Row],[Ganancia Bruta]]-Tabla_cocina[[#This Row],[Costo]]</f>
        <v>39</v>
      </c>
      <c r="M1151" s="8">
        <f>Tabla_cocina[[#This Row],[Costo Unitario]]*Tabla_cocina[[#This Row],[Cantidad Ordenada]]</f>
        <v>60</v>
      </c>
      <c r="N1151" s="13">
        <f>(Tabla_cocina[[#This Row],[Ganancia Neta]]/Tabla_cocina[[#This Row],[Costo]])</f>
        <v>0.65</v>
      </c>
    </row>
    <row r="1152" spans="1:14" hidden="1" x14ac:dyDescent="0.3">
      <c r="A1152" s="2">
        <v>463</v>
      </c>
      <c r="B1152" s="2">
        <v>7</v>
      </c>
      <c r="C1152" s="3" t="s">
        <v>9</v>
      </c>
      <c r="D1152" s="3" t="s">
        <v>86</v>
      </c>
      <c r="E1152" s="4">
        <v>19</v>
      </c>
      <c r="F1152" s="4">
        <v>31</v>
      </c>
      <c r="G1152" s="2">
        <v>3</v>
      </c>
      <c r="H1152" s="2">
        <v>14</v>
      </c>
      <c r="I1152" s="3" t="s">
        <v>8</v>
      </c>
      <c r="J1152" s="8">
        <f>Tabla_cocina[[#This Row],[Precio Unitario]]*Tabla_cocina[[#This Row],[Cantidad Ordenada]]</f>
        <v>93</v>
      </c>
      <c r="K1152" s="8">
        <f>Tabla_cocina[[#This Row],[Total del Pedido]]</f>
        <v>93</v>
      </c>
      <c r="L1152" s="8">
        <f>Tabla_cocina[[#This Row],[Ganancia Bruta]]-Tabla_cocina[[#This Row],[Costo]]</f>
        <v>36</v>
      </c>
      <c r="M1152" s="8">
        <f>Tabla_cocina[[#This Row],[Costo Unitario]]*Tabla_cocina[[#This Row],[Cantidad Ordenada]]</f>
        <v>57</v>
      </c>
      <c r="N1152" s="13">
        <f>(Tabla_cocina[[#This Row],[Ganancia Neta]]/Tabla_cocina[[#This Row],[Costo]])</f>
        <v>0.63157894736842102</v>
      </c>
    </row>
    <row r="1153" spans="1:14" hidden="1" x14ac:dyDescent="0.3">
      <c r="A1153" s="2">
        <v>464</v>
      </c>
      <c r="B1153" s="2">
        <v>16</v>
      </c>
      <c r="C1153" s="3" t="s">
        <v>25</v>
      </c>
      <c r="D1153" s="3" t="s">
        <v>102</v>
      </c>
      <c r="E1153" s="4">
        <v>15</v>
      </c>
      <c r="F1153" s="4">
        <v>26</v>
      </c>
      <c r="G1153" s="2">
        <v>3</v>
      </c>
      <c r="H1153" s="2">
        <v>50</v>
      </c>
      <c r="I1153" s="3" t="s">
        <v>8</v>
      </c>
      <c r="J1153" s="8">
        <f>Tabla_cocina[[#This Row],[Precio Unitario]]*Tabla_cocina[[#This Row],[Cantidad Ordenada]]</f>
        <v>78</v>
      </c>
      <c r="K1153" s="8">
        <f>Tabla_cocina[[#This Row],[Total del Pedido]]</f>
        <v>78</v>
      </c>
      <c r="L1153" s="8">
        <f>Tabla_cocina[[#This Row],[Ganancia Bruta]]-Tabla_cocina[[#This Row],[Costo]]</f>
        <v>33</v>
      </c>
      <c r="M1153" s="8">
        <f>Tabla_cocina[[#This Row],[Costo Unitario]]*Tabla_cocina[[#This Row],[Cantidad Ordenada]]</f>
        <v>45</v>
      </c>
      <c r="N1153" s="13">
        <f>(Tabla_cocina[[#This Row],[Ganancia Neta]]/Tabla_cocina[[#This Row],[Costo]])</f>
        <v>0.73333333333333328</v>
      </c>
    </row>
    <row r="1154" spans="1:14" hidden="1" x14ac:dyDescent="0.3">
      <c r="A1154" s="2">
        <v>464</v>
      </c>
      <c r="B1154" s="2">
        <v>16</v>
      </c>
      <c r="C1154" s="3" t="s">
        <v>10</v>
      </c>
      <c r="D1154" s="3" t="s">
        <v>87</v>
      </c>
      <c r="E1154" s="4">
        <v>16</v>
      </c>
      <c r="F1154" s="4">
        <v>27</v>
      </c>
      <c r="G1154" s="2">
        <v>2</v>
      </c>
      <c r="H1154" s="2">
        <v>24</v>
      </c>
      <c r="I1154" s="3" t="s">
        <v>6</v>
      </c>
      <c r="J1154" s="8">
        <f>Tabla_cocina[[#This Row],[Precio Unitario]]*Tabla_cocina[[#This Row],[Cantidad Ordenada]]</f>
        <v>54</v>
      </c>
      <c r="K1154" s="8">
        <f>Tabla_cocina[[#This Row],[Total del Pedido]]</f>
        <v>54</v>
      </c>
      <c r="L1154" s="8">
        <f>Tabla_cocina[[#This Row],[Ganancia Bruta]]-Tabla_cocina[[#This Row],[Costo]]</f>
        <v>22</v>
      </c>
      <c r="M1154" s="8">
        <f>Tabla_cocina[[#This Row],[Costo Unitario]]*Tabla_cocina[[#This Row],[Cantidad Ordenada]]</f>
        <v>32</v>
      </c>
      <c r="N1154" s="13">
        <f>(Tabla_cocina[[#This Row],[Ganancia Neta]]/Tabla_cocina[[#This Row],[Costo]])</f>
        <v>0.6875</v>
      </c>
    </row>
    <row r="1155" spans="1:14" hidden="1" x14ac:dyDescent="0.3">
      <c r="A1155" s="2">
        <v>464</v>
      </c>
      <c r="B1155" s="2">
        <v>16</v>
      </c>
      <c r="C1155" s="3" t="s">
        <v>19</v>
      </c>
      <c r="D1155" s="3" t="s">
        <v>96</v>
      </c>
      <c r="E1155" s="4">
        <v>13</v>
      </c>
      <c r="F1155" s="4">
        <v>22</v>
      </c>
      <c r="G1155" s="2">
        <v>1</v>
      </c>
      <c r="H1155" s="2">
        <v>10</v>
      </c>
      <c r="I1155" s="3" t="s">
        <v>6</v>
      </c>
      <c r="J1155" s="8">
        <f>Tabla_cocina[[#This Row],[Precio Unitario]]*Tabla_cocina[[#This Row],[Cantidad Ordenada]]</f>
        <v>22</v>
      </c>
      <c r="K1155" s="8">
        <f>Tabla_cocina[[#This Row],[Total del Pedido]]</f>
        <v>22</v>
      </c>
      <c r="L1155" s="8">
        <f>Tabla_cocina[[#This Row],[Ganancia Bruta]]-Tabla_cocina[[#This Row],[Costo]]</f>
        <v>9</v>
      </c>
      <c r="M1155" s="8">
        <f>Tabla_cocina[[#This Row],[Costo Unitario]]*Tabla_cocina[[#This Row],[Cantidad Ordenada]]</f>
        <v>13</v>
      </c>
      <c r="N1155" s="13">
        <f>(Tabla_cocina[[#This Row],[Ganancia Neta]]/Tabla_cocina[[#This Row],[Costo]])</f>
        <v>0.69230769230769229</v>
      </c>
    </row>
    <row r="1156" spans="1:14" hidden="1" x14ac:dyDescent="0.3">
      <c r="A1156" s="2">
        <v>465</v>
      </c>
      <c r="B1156" s="2">
        <v>4</v>
      </c>
      <c r="C1156" s="3" t="s">
        <v>26</v>
      </c>
      <c r="D1156" s="3" t="s">
        <v>103</v>
      </c>
      <c r="E1156" s="4">
        <v>15</v>
      </c>
      <c r="F1156" s="4">
        <v>25</v>
      </c>
      <c r="G1156" s="2">
        <v>3</v>
      </c>
      <c r="H1156" s="2">
        <v>37</v>
      </c>
      <c r="I1156" s="3" t="s">
        <v>6</v>
      </c>
      <c r="J1156" s="8">
        <f>Tabla_cocina[[#This Row],[Precio Unitario]]*Tabla_cocina[[#This Row],[Cantidad Ordenada]]</f>
        <v>75</v>
      </c>
      <c r="K1156" s="8">
        <f>Tabla_cocina[[#This Row],[Total del Pedido]]</f>
        <v>75</v>
      </c>
      <c r="L1156" s="8">
        <f>Tabla_cocina[[#This Row],[Ganancia Bruta]]-Tabla_cocina[[#This Row],[Costo]]</f>
        <v>30</v>
      </c>
      <c r="M1156" s="8">
        <f>Tabla_cocina[[#This Row],[Costo Unitario]]*Tabla_cocina[[#This Row],[Cantidad Ordenada]]</f>
        <v>45</v>
      </c>
      <c r="N1156" s="13">
        <f>(Tabla_cocina[[#This Row],[Ganancia Neta]]/Tabla_cocina[[#This Row],[Costo]])</f>
        <v>0.66666666666666663</v>
      </c>
    </row>
    <row r="1157" spans="1:14" hidden="1" x14ac:dyDescent="0.3">
      <c r="A1157" s="2">
        <v>465</v>
      </c>
      <c r="B1157" s="2">
        <v>4</v>
      </c>
      <c r="C1157" s="3" t="s">
        <v>22</v>
      </c>
      <c r="D1157" s="3" t="s">
        <v>99</v>
      </c>
      <c r="E1157" s="4">
        <v>14</v>
      </c>
      <c r="F1157" s="4">
        <v>23</v>
      </c>
      <c r="G1157" s="2">
        <v>2</v>
      </c>
      <c r="H1157" s="2">
        <v>23</v>
      </c>
      <c r="I1157" s="3" t="s">
        <v>8</v>
      </c>
      <c r="J1157" s="8">
        <f>Tabla_cocina[[#This Row],[Precio Unitario]]*Tabla_cocina[[#This Row],[Cantidad Ordenada]]</f>
        <v>46</v>
      </c>
      <c r="K1157" s="8">
        <f>Tabla_cocina[[#This Row],[Total del Pedido]]</f>
        <v>46</v>
      </c>
      <c r="L1157" s="8">
        <f>Tabla_cocina[[#This Row],[Ganancia Bruta]]-Tabla_cocina[[#This Row],[Costo]]</f>
        <v>18</v>
      </c>
      <c r="M1157" s="8">
        <f>Tabla_cocina[[#This Row],[Costo Unitario]]*Tabla_cocina[[#This Row],[Cantidad Ordenada]]</f>
        <v>28</v>
      </c>
      <c r="N1157" s="13">
        <f>(Tabla_cocina[[#This Row],[Ganancia Neta]]/Tabla_cocina[[#This Row],[Costo]])</f>
        <v>0.6428571428571429</v>
      </c>
    </row>
    <row r="1158" spans="1:14" hidden="1" x14ac:dyDescent="0.3">
      <c r="A1158" s="2">
        <v>466</v>
      </c>
      <c r="B1158" s="2">
        <v>4</v>
      </c>
      <c r="C1158" s="3" t="s">
        <v>19</v>
      </c>
      <c r="D1158" s="3" t="s">
        <v>96</v>
      </c>
      <c r="E1158" s="4">
        <v>13</v>
      </c>
      <c r="F1158" s="4">
        <v>22</v>
      </c>
      <c r="G1158" s="2">
        <v>1</v>
      </c>
      <c r="H1158" s="2">
        <v>50</v>
      </c>
      <c r="I1158" s="3" t="s">
        <v>8</v>
      </c>
      <c r="J1158" s="8">
        <f>Tabla_cocina[[#This Row],[Precio Unitario]]*Tabla_cocina[[#This Row],[Cantidad Ordenada]]</f>
        <v>22</v>
      </c>
      <c r="K1158" s="8">
        <f>Tabla_cocina[[#This Row],[Total del Pedido]]</f>
        <v>22</v>
      </c>
      <c r="L1158" s="8">
        <f>Tabla_cocina[[#This Row],[Ganancia Bruta]]-Tabla_cocina[[#This Row],[Costo]]</f>
        <v>9</v>
      </c>
      <c r="M1158" s="8">
        <f>Tabla_cocina[[#This Row],[Costo Unitario]]*Tabla_cocina[[#This Row],[Cantidad Ordenada]]</f>
        <v>13</v>
      </c>
      <c r="N1158" s="13">
        <f>(Tabla_cocina[[#This Row],[Ganancia Neta]]/Tabla_cocina[[#This Row],[Costo]])</f>
        <v>0.69230769230769229</v>
      </c>
    </row>
    <row r="1159" spans="1:14" hidden="1" x14ac:dyDescent="0.3">
      <c r="A1159" s="2">
        <v>466</v>
      </c>
      <c r="B1159" s="2">
        <v>4</v>
      </c>
      <c r="C1159" s="3" t="s">
        <v>7</v>
      </c>
      <c r="D1159" s="3" t="s">
        <v>85</v>
      </c>
      <c r="E1159" s="4">
        <v>18</v>
      </c>
      <c r="F1159" s="4">
        <v>30</v>
      </c>
      <c r="G1159" s="2">
        <v>3</v>
      </c>
      <c r="H1159" s="2">
        <v>52</v>
      </c>
      <c r="I1159" s="3" t="s">
        <v>6</v>
      </c>
      <c r="J1159" s="8">
        <f>Tabla_cocina[[#This Row],[Precio Unitario]]*Tabla_cocina[[#This Row],[Cantidad Ordenada]]</f>
        <v>90</v>
      </c>
      <c r="K1159" s="8">
        <f>Tabla_cocina[[#This Row],[Total del Pedido]]</f>
        <v>90</v>
      </c>
      <c r="L1159" s="8">
        <f>Tabla_cocina[[#This Row],[Ganancia Bruta]]-Tabla_cocina[[#This Row],[Costo]]</f>
        <v>36</v>
      </c>
      <c r="M1159" s="8">
        <f>Tabla_cocina[[#This Row],[Costo Unitario]]*Tabla_cocina[[#This Row],[Cantidad Ordenada]]</f>
        <v>54</v>
      </c>
      <c r="N1159" s="13">
        <f>(Tabla_cocina[[#This Row],[Ganancia Neta]]/Tabla_cocina[[#This Row],[Costo]])</f>
        <v>0.66666666666666663</v>
      </c>
    </row>
    <row r="1160" spans="1:14" hidden="1" x14ac:dyDescent="0.3">
      <c r="A1160" s="2">
        <v>466</v>
      </c>
      <c r="B1160" s="2">
        <v>4</v>
      </c>
      <c r="C1160" s="3" t="s">
        <v>15</v>
      </c>
      <c r="D1160" s="3" t="s">
        <v>92</v>
      </c>
      <c r="E1160" s="4">
        <v>16</v>
      </c>
      <c r="F1160" s="4">
        <v>28</v>
      </c>
      <c r="G1160" s="2">
        <v>1</v>
      </c>
      <c r="H1160" s="2">
        <v>43</v>
      </c>
      <c r="I1160" s="3" t="s">
        <v>6</v>
      </c>
      <c r="J1160" s="8">
        <f>Tabla_cocina[[#This Row],[Precio Unitario]]*Tabla_cocina[[#This Row],[Cantidad Ordenada]]</f>
        <v>28</v>
      </c>
      <c r="K1160" s="8">
        <f>Tabla_cocina[[#This Row],[Total del Pedido]]</f>
        <v>28</v>
      </c>
      <c r="L1160" s="8">
        <f>Tabla_cocina[[#This Row],[Ganancia Bruta]]-Tabla_cocina[[#This Row],[Costo]]</f>
        <v>12</v>
      </c>
      <c r="M1160" s="8">
        <f>Tabla_cocina[[#This Row],[Costo Unitario]]*Tabla_cocina[[#This Row],[Cantidad Ordenada]]</f>
        <v>16</v>
      </c>
      <c r="N1160" s="13">
        <f>(Tabla_cocina[[#This Row],[Ganancia Neta]]/Tabla_cocina[[#This Row],[Costo]])</f>
        <v>0.75</v>
      </c>
    </row>
    <row r="1161" spans="1:14" hidden="1" x14ac:dyDescent="0.3">
      <c r="A1161" s="2">
        <v>467</v>
      </c>
      <c r="B1161" s="2">
        <v>15</v>
      </c>
      <c r="C1161" s="3" t="s">
        <v>14</v>
      </c>
      <c r="D1161" s="3" t="s">
        <v>91</v>
      </c>
      <c r="E1161" s="4">
        <v>20</v>
      </c>
      <c r="F1161" s="4">
        <v>33</v>
      </c>
      <c r="G1161" s="2">
        <v>3</v>
      </c>
      <c r="H1161" s="2">
        <v>13</v>
      </c>
      <c r="I1161" s="3" t="s">
        <v>6</v>
      </c>
      <c r="J1161" s="8">
        <f>Tabla_cocina[[#This Row],[Precio Unitario]]*Tabla_cocina[[#This Row],[Cantidad Ordenada]]</f>
        <v>99</v>
      </c>
      <c r="K1161" s="8">
        <f>Tabla_cocina[[#This Row],[Total del Pedido]]</f>
        <v>99</v>
      </c>
      <c r="L1161" s="8">
        <f>Tabla_cocina[[#This Row],[Ganancia Bruta]]-Tabla_cocina[[#This Row],[Costo]]</f>
        <v>39</v>
      </c>
      <c r="M1161" s="8">
        <f>Tabla_cocina[[#This Row],[Costo Unitario]]*Tabla_cocina[[#This Row],[Cantidad Ordenada]]</f>
        <v>60</v>
      </c>
      <c r="N1161" s="13">
        <f>(Tabla_cocina[[#This Row],[Ganancia Neta]]/Tabla_cocina[[#This Row],[Costo]])</f>
        <v>0.65</v>
      </c>
    </row>
    <row r="1162" spans="1:14" hidden="1" x14ac:dyDescent="0.3">
      <c r="A1162" s="2">
        <v>467</v>
      </c>
      <c r="B1162" s="2">
        <v>15</v>
      </c>
      <c r="C1162" s="3" t="s">
        <v>19</v>
      </c>
      <c r="D1162" s="3" t="s">
        <v>96</v>
      </c>
      <c r="E1162" s="4">
        <v>13</v>
      </c>
      <c r="F1162" s="4">
        <v>22</v>
      </c>
      <c r="G1162" s="2">
        <v>2</v>
      </c>
      <c r="H1162" s="2">
        <v>59</v>
      </c>
      <c r="I1162" s="3" t="s">
        <v>6</v>
      </c>
      <c r="J1162" s="8">
        <f>Tabla_cocina[[#This Row],[Precio Unitario]]*Tabla_cocina[[#This Row],[Cantidad Ordenada]]</f>
        <v>44</v>
      </c>
      <c r="K1162" s="8">
        <f>Tabla_cocina[[#This Row],[Total del Pedido]]</f>
        <v>44</v>
      </c>
      <c r="L1162" s="8">
        <f>Tabla_cocina[[#This Row],[Ganancia Bruta]]-Tabla_cocina[[#This Row],[Costo]]</f>
        <v>18</v>
      </c>
      <c r="M1162" s="8">
        <f>Tabla_cocina[[#This Row],[Costo Unitario]]*Tabla_cocina[[#This Row],[Cantidad Ordenada]]</f>
        <v>26</v>
      </c>
      <c r="N1162" s="13">
        <f>(Tabla_cocina[[#This Row],[Ganancia Neta]]/Tabla_cocina[[#This Row],[Costo]])</f>
        <v>0.69230769230769229</v>
      </c>
    </row>
    <row r="1163" spans="1:14" hidden="1" x14ac:dyDescent="0.3">
      <c r="A1163" s="2">
        <v>468</v>
      </c>
      <c r="B1163" s="2">
        <v>14</v>
      </c>
      <c r="C1163" s="3" t="s">
        <v>16</v>
      </c>
      <c r="D1163" s="3" t="s">
        <v>93</v>
      </c>
      <c r="E1163" s="4">
        <v>11</v>
      </c>
      <c r="F1163" s="4">
        <v>19</v>
      </c>
      <c r="G1163" s="2">
        <v>2</v>
      </c>
      <c r="H1163" s="2">
        <v>38</v>
      </c>
      <c r="I1163" s="3" t="s">
        <v>8</v>
      </c>
      <c r="J1163" s="8">
        <f>Tabla_cocina[[#This Row],[Precio Unitario]]*Tabla_cocina[[#This Row],[Cantidad Ordenada]]</f>
        <v>38</v>
      </c>
      <c r="K1163" s="8">
        <f>Tabla_cocina[[#This Row],[Total del Pedido]]</f>
        <v>38</v>
      </c>
      <c r="L1163" s="8">
        <f>Tabla_cocina[[#This Row],[Ganancia Bruta]]-Tabla_cocina[[#This Row],[Costo]]</f>
        <v>16</v>
      </c>
      <c r="M1163" s="8">
        <f>Tabla_cocina[[#This Row],[Costo Unitario]]*Tabla_cocina[[#This Row],[Cantidad Ordenada]]</f>
        <v>22</v>
      </c>
      <c r="N1163" s="13">
        <f>(Tabla_cocina[[#This Row],[Ganancia Neta]]/Tabla_cocina[[#This Row],[Costo]])</f>
        <v>0.72727272727272729</v>
      </c>
    </row>
    <row r="1164" spans="1:14" hidden="1" x14ac:dyDescent="0.3">
      <c r="A1164" s="2">
        <v>468</v>
      </c>
      <c r="B1164" s="2">
        <v>14</v>
      </c>
      <c r="C1164" s="3" t="s">
        <v>21</v>
      </c>
      <c r="D1164" s="3" t="s">
        <v>98</v>
      </c>
      <c r="E1164" s="4">
        <v>12</v>
      </c>
      <c r="F1164" s="4">
        <v>20</v>
      </c>
      <c r="G1164" s="2">
        <v>2</v>
      </c>
      <c r="H1164" s="2">
        <v>16</v>
      </c>
      <c r="I1164" s="3" t="s">
        <v>8</v>
      </c>
      <c r="J1164" s="8">
        <f>Tabla_cocina[[#This Row],[Precio Unitario]]*Tabla_cocina[[#This Row],[Cantidad Ordenada]]</f>
        <v>40</v>
      </c>
      <c r="K1164" s="8">
        <f>Tabla_cocina[[#This Row],[Total del Pedido]]</f>
        <v>40</v>
      </c>
      <c r="L1164" s="8">
        <f>Tabla_cocina[[#This Row],[Ganancia Bruta]]-Tabla_cocina[[#This Row],[Costo]]</f>
        <v>16</v>
      </c>
      <c r="M1164" s="8">
        <f>Tabla_cocina[[#This Row],[Costo Unitario]]*Tabla_cocina[[#This Row],[Cantidad Ordenada]]</f>
        <v>24</v>
      </c>
      <c r="N1164" s="13">
        <f>(Tabla_cocina[[#This Row],[Ganancia Neta]]/Tabla_cocina[[#This Row],[Costo]])</f>
        <v>0.66666666666666663</v>
      </c>
    </row>
    <row r="1165" spans="1:14" hidden="1" x14ac:dyDescent="0.3">
      <c r="A1165" s="2">
        <v>468</v>
      </c>
      <c r="B1165" s="2">
        <v>14</v>
      </c>
      <c r="C1165" s="3" t="s">
        <v>15</v>
      </c>
      <c r="D1165" s="3" t="s">
        <v>92</v>
      </c>
      <c r="E1165" s="4">
        <v>16</v>
      </c>
      <c r="F1165" s="4">
        <v>28</v>
      </c>
      <c r="G1165" s="2">
        <v>1</v>
      </c>
      <c r="H1165" s="2">
        <v>9</v>
      </c>
      <c r="I1165" s="3" t="s">
        <v>8</v>
      </c>
      <c r="J1165" s="8">
        <f>Tabla_cocina[[#This Row],[Precio Unitario]]*Tabla_cocina[[#This Row],[Cantidad Ordenada]]</f>
        <v>28</v>
      </c>
      <c r="K1165" s="8">
        <f>Tabla_cocina[[#This Row],[Total del Pedido]]</f>
        <v>28</v>
      </c>
      <c r="L1165" s="8">
        <f>Tabla_cocina[[#This Row],[Ganancia Bruta]]-Tabla_cocina[[#This Row],[Costo]]</f>
        <v>12</v>
      </c>
      <c r="M1165" s="8">
        <f>Tabla_cocina[[#This Row],[Costo Unitario]]*Tabla_cocina[[#This Row],[Cantidad Ordenada]]</f>
        <v>16</v>
      </c>
      <c r="N1165" s="13">
        <f>(Tabla_cocina[[#This Row],[Ganancia Neta]]/Tabla_cocina[[#This Row],[Costo]])</f>
        <v>0.75</v>
      </c>
    </row>
    <row r="1166" spans="1:14" hidden="1" x14ac:dyDescent="0.3">
      <c r="A1166" s="2">
        <v>469</v>
      </c>
      <c r="B1166" s="2">
        <v>1</v>
      </c>
      <c r="C1166" s="3" t="s">
        <v>17</v>
      </c>
      <c r="D1166" s="3" t="s">
        <v>94</v>
      </c>
      <c r="E1166" s="4">
        <v>21</v>
      </c>
      <c r="F1166" s="4">
        <v>35</v>
      </c>
      <c r="G1166" s="2">
        <v>3</v>
      </c>
      <c r="H1166" s="2">
        <v>22</v>
      </c>
      <c r="I1166" s="3" t="s">
        <v>8</v>
      </c>
      <c r="J1166" s="8">
        <f>Tabla_cocina[[#This Row],[Precio Unitario]]*Tabla_cocina[[#This Row],[Cantidad Ordenada]]</f>
        <v>105</v>
      </c>
      <c r="K1166" s="8">
        <f>Tabla_cocina[[#This Row],[Total del Pedido]]</f>
        <v>105</v>
      </c>
      <c r="L1166" s="8">
        <f>Tabla_cocina[[#This Row],[Ganancia Bruta]]-Tabla_cocina[[#This Row],[Costo]]</f>
        <v>42</v>
      </c>
      <c r="M1166" s="8">
        <f>Tabla_cocina[[#This Row],[Costo Unitario]]*Tabla_cocina[[#This Row],[Cantidad Ordenada]]</f>
        <v>63</v>
      </c>
      <c r="N1166" s="13">
        <f>(Tabla_cocina[[#This Row],[Ganancia Neta]]/Tabla_cocina[[#This Row],[Costo]])</f>
        <v>0.66666666666666663</v>
      </c>
    </row>
    <row r="1167" spans="1:14" hidden="1" x14ac:dyDescent="0.3">
      <c r="A1167" s="2">
        <v>469</v>
      </c>
      <c r="B1167" s="2">
        <v>1</v>
      </c>
      <c r="C1167" s="3" t="s">
        <v>18</v>
      </c>
      <c r="D1167" s="3" t="s">
        <v>95</v>
      </c>
      <c r="E1167" s="4">
        <v>19</v>
      </c>
      <c r="F1167" s="4">
        <v>32</v>
      </c>
      <c r="G1167" s="2">
        <v>1</v>
      </c>
      <c r="H1167" s="2">
        <v>44</v>
      </c>
      <c r="I1167" s="3" t="s">
        <v>6</v>
      </c>
      <c r="J1167" s="8">
        <f>Tabla_cocina[[#This Row],[Precio Unitario]]*Tabla_cocina[[#This Row],[Cantidad Ordenada]]</f>
        <v>32</v>
      </c>
      <c r="K1167" s="8">
        <f>Tabla_cocina[[#This Row],[Total del Pedido]]</f>
        <v>32</v>
      </c>
      <c r="L1167" s="8">
        <f>Tabla_cocina[[#This Row],[Ganancia Bruta]]-Tabla_cocina[[#This Row],[Costo]]</f>
        <v>13</v>
      </c>
      <c r="M1167" s="8">
        <f>Tabla_cocina[[#This Row],[Costo Unitario]]*Tabla_cocina[[#This Row],[Cantidad Ordenada]]</f>
        <v>19</v>
      </c>
      <c r="N1167" s="13">
        <f>(Tabla_cocina[[#This Row],[Ganancia Neta]]/Tabla_cocina[[#This Row],[Costo]])</f>
        <v>0.68421052631578949</v>
      </c>
    </row>
    <row r="1168" spans="1:14" hidden="1" x14ac:dyDescent="0.3">
      <c r="A1168" s="2">
        <v>470</v>
      </c>
      <c r="B1168" s="2">
        <v>17</v>
      </c>
      <c r="C1168" s="3" t="s">
        <v>5</v>
      </c>
      <c r="D1168" s="3" t="s">
        <v>84</v>
      </c>
      <c r="E1168" s="4">
        <v>14</v>
      </c>
      <c r="F1168" s="4">
        <v>24</v>
      </c>
      <c r="G1168" s="2">
        <v>1</v>
      </c>
      <c r="H1168" s="2">
        <v>44</v>
      </c>
      <c r="I1168" s="3" t="s">
        <v>6</v>
      </c>
      <c r="J1168" s="8">
        <f>Tabla_cocina[[#This Row],[Precio Unitario]]*Tabla_cocina[[#This Row],[Cantidad Ordenada]]</f>
        <v>24</v>
      </c>
      <c r="K1168" s="8">
        <f>Tabla_cocina[[#This Row],[Total del Pedido]]</f>
        <v>24</v>
      </c>
      <c r="L1168" s="8">
        <f>Tabla_cocina[[#This Row],[Ganancia Bruta]]-Tabla_cocina[[#This Row],[Costo]]</f>
        <v>10</v>
      </c>
      <c r="M1168" s="8">
        <f>Tabla_cocina[[#This Row],[Costo Unitario]]*Tabla_cocina[[#This Row],[Cantidad Ordenada]]</f>
        <v>14</v>
      </c>
      <c r="N1168" s="13">
        <f>(Tabla_cocina[[#This Row],[Ganancia Neta]]/Tabla_cocina[[#This Row],[Costo]])</f>
        <v>0.7142857142857143</v>
      </c>
    </row>
    <row r="1169" spans="1:14" hidden="1" x14ac:dyDescent="0.3">
      <c r="A1169" s="2">
        <v>470</v>
      </c>
      <c r="B1169" s="2">
        <v>17</v>
      </c>
      <c r="C1169" s="3" t="s">
        <v>24</v>
      </c>
      <c r="D1169" s="3" t="s">
        <v>101</v>
      </c>
      <c r="E1169" s="4">
        <v>10</v>
      </c>
      <c r="F1169" s="4">
        <v>18</v>
      </c>
      <c r="G1169" s="2">
        <v>3</v>
      </c>
      <c r="H1169" s="2">
        <v>28</v>
      </c>
      <c r="I1169" s="3" t="s">
        <v>6</v>
      </c>
      <c r="J1169" s="8">
        <f>Tabla_cocina[[#This Row],[Precio Unitario]]*Tabla_cocina[[#This Row],[Cantidad Ordenada]]</f>
        <v>54</v>
      </c>
      <c r="K1169" s="8">
        <f>Tabla_cocina[[#This Row],[Total del Pedido]]</f>
        <v>54</v>
      </c>
      <c r="L1169" s="8">
        <f>Tabla_cocina[[#This Row],[Ganancia Bruta]]-Tabla_cocina[[#This Row],[Costo]]</f>
        <v>24</v>
      </c>
      <c r="M1169" s="8">
        <f>Tabla_cocina[[#This Row],[Costo Unitario]]*Tabla_cocina[[#This Row],[Cantidad Ordenada]]</f>
        <v>30</v>
      </c>
      <c r="N1169" s="13">
        <f>(Tabla_cocina[[#This Row],[Ganancia Neta]]/Tabla_cocina[[#This Row],[Costo]])</f>
        <v>0.8</v>
      </c>
    </row>
    <row r="1170" spans="1:14" hidden="1" x14ac:dyDescent="0.3">
      <c r="A1170" s="2">
        <v>471</v>
      </c>
      <c r="B1170" s="2">
        <v>7</v>
      </c>
      <c r="C1170" s="3" t="s">
        <v>17</v>
      </c>
      <c r="D1170" s="3" t="s">
        <v>94</v>
      </c>
      <c r="E1170" s="4">
        <v>21</v>
      </c>
      <c r="F1170" s="4">
        <v>35</v>
      </c>
      <c r="G1170" s="2">
        <v>3</v>
      </c>
      <c r="H1170" s="2">
        <v>57</v>
      </c>
      <c r="I1170" s="3" t="s">
        <v>6</v>
      </c>
      <c r="J1170" s="8">
        <f>Tabla_cocina[[#This Row],[Precio Unitario]]*Tabla_cocina[[#This Row],[Cantidad Ordenada]]</f>
        <v>105</v>
      </c>
      <c r="K1170" s="8">
        <f>Tabla_cocina[[#This Row],[Total del Pedido]]</f>
        <v>105</v>
      </c>
      <c r="L1170" s="8">
        <f>Tabla_cocina[[#This Row],[Ganancia Bruta]]-Tabla_cocina[[#This Row],[Costo]]</f>
        <v>42</v>
      </c>
      <c r="M1170" s="8">
        <f>Tabla_cocina[[#This Row],[Costo Unitario]]*Tabla_cocina[[#This Row],[Cantidad Ordenada]]</f>
        <v>63</v>
      </c>
      <c r="N1170" s="13">
        <f>(Tabla_cocina[[#This Row],[Ganancia Neta]]/Tabla_cocina[[#This Row],[Costo]])</f>
        <v>0.66666666666666663</v>
      </c>
    </row>
    <row r="1171" spans="1:14" hidden="1" x14ac:dyDescent="0.3">
      <c r="A1171" s="2">
        <v>472</v>
      </c>
      <c r="B1171" s="2">
        <v>20</v>
      </c>
      <c r="C1171" s="3" t="s">
        <v>17</v>
      </c>
      <c r="D1171" s="3" t="s">
        <v>94</v>
      </c>
      <c r="E1171" s="4">
        <v>21</v>
      </c>
      <c r="F1171" s="4">
        <v>35</v>
      </c>
      <c r="G1171" s="2">
        <v>2</v>
      </c>
      <c r="H1171" s="2">
        <v>42</v>
      </c>
      <c r="I1171" s="3" t="s">
        <v>6</v>
      </c>
      <c r="J1171" s="8">
        <f>Tabla_cocina[[#This Row],[Precio Unitario]]*Tabla_cocina[[#This Row],[Cantidad Ordenada]]</f>
        <v>70</v>
      </c>
      <c r="K1171" s="8">
        <f>Tabla_cocina[[#This Row],[Total del Pedido]]</f>
        <v>70</v>
      </c>
      <c r="L1171" s="8">
        <f>Tabla_cocina[[#This Row],[Ganancia Bruta]]-Tabla_cocina[[#This Row],[Costo]]</f>
        <v>28</v>
      </c>
      <c r="M1171" s="8">
        <f>Tabla_cocina[[#This Row],[Costo Unitario]]*Tabla_cocina[[#This Row],[Cantidad Ordenada]]</f>
        <v>42</v>
      </c>
      <c r="N1171" s="13">
        <f>(Tabla_cocina[[#This Row],[Ganancia Neta]]/Tabla_cocina[[#This Row],[Costo]])</f>
        <v>0.66666666666666663</v>
      </c>
    </row>
    <row r="1172" spans="1:14" hidden="1" x14ac:dyDescent="0.3">
      <c r="A1172" s="2">
        <v>472</v>
      </c>
      <c r="B1172" s="2">
        <v>20</v>
      </c>
      <c r="C1172" s="3" t="s">
        <v>19</v>
      </c>
      <c r="D1172" s="3" t="s">
        <v>96</v>
      </c>
      <c r="E1172" s="4">
        <v>13</v>
      </c>
      <c r="F1172" s="4">
        <v>22</v>
      </c>
      <c r="G1172" s="2">
        <v>2</v>
      </c>
      <c r="H1172" s="2">
        <v>31</v>
      </c>
      <c r="I1172" s="3" t="s">
        <v>8</v>
      </c>
      <c r="J1172" s="8">
        <f>Tabla_cocina[[#This Row],[Precio Unitario]]*Tabla_cocina[[#This Row],[Cantidad Ordenada]]</f>
        <v>44</v>
      </c>
      <c r="K1172" s="8">
        <f>Tabla_cocina[[#This Row],[Total del Pedido]]</f>
        <v>44</v>
      </c>
      <c r="L1172" s="8">
        <f>Tabla_cocina[[#This Row],[Ganancia Bruta]]-Tabla_cocina[[#This Row],[Costo]]</f>
        <v>18</v>
      </c>
      <c r="M1172" s="8">
        <f>Tabla_cocina[[#This Row],[Costo Unitario]]*Tabla_cocina[[#This Row],[Cantidad Ordenada]]</f>
        <v>26</v>
      </c>
      <c r="N1172" s="13">
        <f>(Tabla_cocina[[#This Row],[Ganancia Neta]]/Tabla_cocina[[#This Row],[Costo]])</f>
        <v>0.69230769230769229</v>
      </c>
    </row>
    <row r="1173" spans="1:14" hidden="1" x14ac:dyDescent="0.3">
      <c r="A1173" s="2">
        <v>473</v>
      </c>
      <c r="B1173" s="2">
        <v>13</v>
      </c>
      <c r="C1173" s="3" t="s">
        <v>19</v>
      </c>
      <c r="D1173" s="3" t="s">
        <v>96</v>
      </c>
      <c r="E1173" s="4">
        <v>13</v>
      </c>
      <c r="F1173" s="4">
        <v>22</v>
      </c>
      <c r="G1173" s="2">
        <v>2</v>
      </c>
      <c r="H1173" s="2">
        <v>51</v>
      </c>
      <c r="I1173" s="3" t="s">
        <v>8</v>
      </c>
      <c r="J1173" s="8">
        <f>Tabla_cocina[[#This Row],[Precio Unitario]]*Tabla_cocina[[#This Row],[Cantidad Ordenada]]</f>
        <v>44</v>
      </c>
      <c r="K1173" s="8">
        <f>Tabla_cocina[[#This Row],[Total del Pedido]]</f>
        <v>44</v>
      </c>
      <c r="L1173" s="8">
        <f>Tabla_cocina[[#This Row],[Ganancia Bruta]]-Tabla_cocina[[#This Row],[Costo]]</f>
        <v>18</v>
      </c>
      <c r="M1173" s="8">
        <f>Tabla_cocina[[#This Row],[Costo Unitario]]*Tabla_cocina[[#This Row],[Cantidad Ordenada]]</f>
        <v>26</v>
      </c>
      <c r="N1173" s="13">
        <f>(Tabla_cocina[[#This Row],[Ganancia Neta]]/Tabla_cocina[[#This Row],[Costo]])</f>
        <v>0.69230769230769229</v>
      </c>
    </row>
    <row r="1174" spans="1:14" hidden="1" x14ac:dyDescent="0.3">
      <c r="A1174" s="2">
        <v>473</v>
      </c>
      <c r="B1174" s="2">
        <v>13</v>
      </c>
      <c r="C1174" s="3" t="s">
        <v>17</v>
      </c>
      <c r="D1174" s="3" t="s">
        <v>94</v>
      </c>
      <c r="E1174" s="4">
        <v>21</v>
      </c>
      <c r="F1174" s="4">
        <v>35</v>
      </c>
      <c r="G1174" s="2">
        <v>1</v>
      </c>
      <c r="H1174" s="2">
        <v>10</v>
      </c>
      <c r="I1174" s="3" t="s">
        <v>6</v>
      </c>
      <c r="J1174" s="8">
        <f>Tabla_cocina[[#This Row],[Precio Unitario]]*Tabla_cocina[[#This Row],[Cantidad Ordenada]]</f>
        <v>35</v>
      </c>
      <c r="K1174" s="8">
        <f>Tabla_cocina[[#This Row],[Total del Pedido]]</f>
        <v>35</v>
      </c>
      <c r="L1174" s="8">
        <f>Tabla_cocina[[#This Row],[Ganancia Bruta]]-Tabla_cocina[[#This Row],[Costo]]</f>
        <v>14</v>
      </c>
      <c r="M1174" s="8">
        <f>Tabla_cocina[[#This Row],[Costo Unitario]]*Tabla_cocina[[#This Row],[Cantidad Ordenada]]</f>
        <v>21</v>
      </c>
      <c r="N1174" s="13">
        <f>(Tabla_cocina[[#This Row],[Ganancia Neta]]/Tabla_cocina[[#This Row],[Costo]])</f>
        <v>0.66666666666666663</v>
      </c>
    </row>
    <row r="1175" spans="1:14" hidden="1" x14ac:dyDescent="0.3">
      <c r="A1175" s="2">
        <v>474</v>
      </c>
      <c r="B1175" s="2">
        <v>2</v>
      </c>
      <c r="C1175" s="3" t="s">
        <v>20</v>
      </c>
      <c r="D1175" s="3" t="s">
        <v>97</v>
      </c>
      <c r="E1175" s="4">
        <v>20</v>
      </c>
      <c r="F1175" s="4">
        <v>34</v>
      </c>
      <c r="G1175" s="2">
        <v>1</v>
      </c>
      <c r="H1175" s="2">
        <v>55</v>
      </c>
      <c r="I1175" s="3" t="s">
        <v>8</v>
      </c>
      <c r="J1175" s="8">
        <f>Tabla_cocina[[#This Row],[Precio Unitario]]*Tabla_cocina[[#This Row],[Cantidad Ordenada]]</f>
        <v>34</v>
      </c>
      <c r="K1175" s="8">
        <f>Tabla_cocina[[#This Row],[Total del Pedido]]</f>
        <v>34</v>
      </c>
      <c r="L1175" s="8">
        <f>Tabla_cocina[[#This Row],[Ganancia Bruta]]-Tabla_cocina[[#This Row],[Costo]]</f>
        <v>14</v>
      </c>
      <c r="M1175" s="8">
        <f>Tabla_cocina[[#This Row],[Costo Unitario]]*Tabla_cocina[[#This Row],[Cantidad Ordenada]]</f>
        <v>20</v>
      </c>
      <c r="N1175" s="13">
        <f>(Tabla_cocina[[#This Row],[Ganancia Neta]]/Tabla_cocina[[#This Row],[Costo]])</f>
        <v>0.7</v>
      </c>
    </row>
    <row r="1176" spans="1:14" hidden="1" x14ac:dyDescent="0.3">
      <c r="A1176" s="2">
        <v>474</v>
      </c>
      <c r="B1176" s="2">
        <v>2</v>
      </c>
      <c r="C1176" s="3" t="s">
        <v>13</v>
      </c>
      <c r="D1176" s="3" t="s">
        <v>90</v>
      </c>
      <c r="E1176" s="4">
        <v>17</v>
      </c>
      <c r="F1176" s="4">
        <v>29</v>
      </c>
      <c r="G1176" s="2">
        <v>1</v>
      </c>
      <c r="H1176" s="2">
        <v>37</v>
      </c>
      <c r="I1176" s="3" t="s">
        <v>6</v>
      </c>
      <c r="J1176" s="8">
        <f>Tabla_cocina[[#This Row],[Precio Unitario]]*Tabla_cocina[[#This Row],[Cantidad Ordenada]]</f>
        <v>29</v>
      </c>
      <c r="K1176" s="8">
        <f>Tabla_cocina[[#This Row],[Total del Pedido]]</f>
        <v>29</v>
      </c>
      <c r="L1176" s="8">
        <f>Tabla_cocina[[#This Row],[Ganancia Bruta]]-Tabla_cocina[[#This Row],[Costo]]</f>
        <v>12</v>
      </c>
      <c r="M1176" s="8">
        <f>Tabla_cocina[[#This Row],[Costo Unitario]]*Tabla_cocina[[#This Row],[Cantidad Ordenada]]</f>
        <v>17</v>
      </c>
      <c r="N1176" s="13">
        <f>(Tabla_cocina[[#This Row],[Ganancia Neta]]/Tabla_cocina[[#This Row],[Costo]])</f>
        <v>0.70588235294117652</v>
      </c>
    </row>
    <row r="1177" spans="1:14" hidden="1" x14ac:dyDescent="0.3">
      <c r="A1177" s="2">
        <v>474</v>
      </c>
      <c r="B1177" s="2">
        <v>2</v>
      </c>
      <c r="C1177" s="3" t="s">
        <v>9</v>
      </c>
      <c r="D1177" s="3" t="s">
        <v>86</v>
      </c>
      <c r="E1177" s="4">
        <v>19</v>
      </c>
      <c r="F1177" s="4">
        <v>31</v>
      </c>
      <c r="G1177" s="2">
        <v>1</v>
      </c>
      <c r="H1177" s="2">
        <v>34</v>
      </c>
      <c r="I1177" s="3" t="s">
        <v>8</v>
      </c>
      <c r="J1177" s="8">
        <f>Tabla_cocina[[#This Row],[Precio Unitario]]*Tabla_cocina[[#This Row],[Cantidad Ordenada]]</f>
        <v>31</v>
      </c>
      <c r="K1177" s="8">
        <f>Tabla_cocina[[#This Row],[Total del Pedido]]</f>
        <v>31</v>
      </c>
      <c r="L1177" s="8">
        <f>Tabla_cocina[[#This Row],[Ganancia Bruta]]-Tabla_cocina[[#This Row],[Costo]]</f>
        <v>12</v>
      </c>
      <c r="M1177" s="8">
        <f>Tabla_cocina[[#This Row],[Costo Unitario]]*Tabla_cocina[[#This Row],[Cantidad Ordenada]]</f>
        <v>19</v>
      </c>
      <c r="N1177" s="13">
        <f>(Tabla_cocina[[#This Row],[Ganancia Neta]]/Tabla_cocina[[#This Row],[Costo]])</f>
        <v>0.63157894736842102</v>
      </c>
    </row>
    <row r="1178" spans="1:14" hidden="1" x14ac:dyDescent="0.3">
      <c r="A1178" s="2">
        <v>474</v>
      </c>
      <c r="B1178" s="2">
        <v>2</v>
      </c>
      <c r="C1178" s="3" t="s">
        <v>15</v>
      </c>
      <c r="D1178" s="3" t="s">
        <v>92</v>
      </c>
      <c r="E1178" s="4">
        <v>16</v>
      </c>
      <c r="F1178" s="4">
        <v>28</v>
      </c>
      <c r="G1178" s="2">
        <v>3</v>
      </c>
      <c r="H1178" s="2">
        <v>35</v>
      </c>
      <c r="I1178" s="3" t="s">
        <v>6</v>
      </c>
      <c r="J1178" s="8">
        <f>Tabla_cocina[[#This Row],[Precio Unitario]]*Tabla_cocina[[#This Row],[Cantidad Ordenada]]</f>
        <v>84</v>
      </c>
      <c r="K1178" s="8">
        <f>Tabla_cocina[[#This Row],[Total del Pedido]]</f>
        <v>84</v>
      </c>
      <c r="L1178" s="8">
        <f>Tabla_cocina[[#This Row],[Ganancia Bruta]]-Tabla_cocina[[#This Row],[Costo]]</f>
        <v>36</v>
      </c>
      <c r="M1178" s="8">
        <f>Tabla_cocina[[#This Row],[Costo Unitario]]*Tabla_cocina[[#This Row],[Cantidad Ordenada]]</f>
        <v>48</v>
      </c>
      <c r="N1178" s="13">
        <f>(Tabla_cocina[[#This Row],[Ganancia Neta]]/Tabla_cocina[[#This Row],[Costo]])</f>
        <v>0.75</v>
      </c>
    </row>
    <row r="1179" spans="1:14" hidden="1" x14ac:dyDescent="0.3">
      <c r="A1179" s="2">
        <v>475</v>
      </c>
      <c r="B1179" s="2">
        <v>18</v>
      </c>
      <c r="C1179" s="3" t="s">
        <v>5</v>
      </c>
      <c r="D1179" s="3" t="s">
        <v>84</v>
      </c>
      <c r="E1179" s="4">
        <v>14</v>
      </c>
      <c r="F1179" s="4">
        <v>24</v>
      </c>
      <c r="G1179" s="2">
        <v>3</v>
      </c>
      <c r="H1179" s="2">
        <v>21</v>
      </c>
      <c r="I1179" s="3" t="s">
        <v>8</v>
      </c>
      <c r="J1179" s="8">
        <f>Tabla_cocina[[#This Row],[Precio Unitario]]*Tabla_cocina[[#This Row],[Cantidad Ordenada]]</f>
        <v>72</v>
      </c>
      <c r="K1179" s="8">
        <f>Tabla_cocina[[#This Row],[Total del Pedido]]</f>
        <v>72</v>
      </c>
      <c r="L1179" s="8">
        <f>Tabla_cocina[[#This Row],[Ganancia Bruta]]-Tabla_cocina[[#This Row],[Costo]]</f>
        <v>30</v>
      </c>
      <c r="M1179" s="8">
        <f>Tabla_cocina[[#This Row],[Costo Unitario]]*Tabla_cocina[[#This Row],[Cantidad Ordenada]]</f>
        <v>42</v>
      </c>
      <c r="N1179" s="13">
        <f>(Tabla_cocina[[#This Row],[Ganancia Neta]]/Tabla_cocina[[#This Row],[Costo]])</f>
        <v>0.7142857142857143</v>
      </c>
    </row>
    <row r="1180" spans="1:14" hidden="1" x14ac:dyDescent="0.3">
      <c r="A1180" s="2">
        <v>475</v>
      </c>
      <c r="B1180" s="2">
        <v>18</v>
      </c>
      <c r="C1180" s="3" t="s">
        <v>20</v>
      </c>
      <c r="D1180" s="3" t="s">
        <v>97</v>
      </c>
      <c r="E1180" s="4">
        <v>20</v>
      </c>
      <c r="F1180" s="4">
        <v>34</v>
      </c>
      <c r="G1180" s="2">
        <v>3</v>
      </c>
      <c r="H1180" s="2">
        <v>14</v>
      </c>
      <c r="I1180" s="3" t="s">
        <v>8</v>
      </c>
      <c r="J1180" s="8">
        <f>Tabla_cocina[[#This Row],[Precio Unitario]]*Tabla_cocina[[#This Row],[Cantidad Ordenada]]</f>
        <v>102</v>
      </c>
      <c r="K1180" s="8">
        <f>Tabla_cocina[[#This Row],[Total del Pedido]]</f>
        <v>102</v>
      </c>
      <c r="L1180" s="8">
        <f>Tabla_cocina[[#This Row],[Ganancia Bruta]]-Tabla_cocina[[#This Row],[Costo]]</f>
        <v>42</v>
      </c>
      <c r="M1180" s="8">
        <f>Tabla_cocina[[#This Row],[Costo Unitario]]*Tabla_cocina[[#This Row],[Cantidad Ordenada]]</f>
        <v>60</v>
      </c>
      <c r="N1180" s="13">
        <f>(Tabla_cocina[[#This Row],[Ganancia Neta]]/Tabla_cocina[[#This Row],[Costo]])</f>
        <v>0.7</v>
      </c>
    </row>
    <row r="1181" spans="1:14" hidden="1" x14ac:dyDescent="0.3">
      <c r="A1181" s="2">
        <v>476</v>
      </c>
      <c r="B1181" s="2">
        <v>13</v>
      </c>
      <c r="C1181" s="3" t="s">
        <v>5</v>
      </c>
      <c r="D1181" s="3" t="s">
        <v>84</v>
      </c>
      <c r="E1181" s="4">
        <v>14</v>
      </c>
      <c r="F1181" s="4">
        <v>24</v>
      </c>
      <c r="G1181" s="2">
        <v>2</v>
      </c>
      <c r="H1181" s="2">
        <v>55</v>
      </c>
      <c r="I1181" s="3" t="s">
        <v>8</v>
      </c>
      <c r="J1181" s="8">
        <f>Tabla_cocina[[#This Row],[Precio Unitario]]*Tabla_cocina[[#This Row],[Cantidad Ordenada]]</f>
        <v>48</v>
      </c>
      <c r="K1181" s="8">
        <f>Tabla_cocina[[#This Row],[Total del Pedido]]</f>
        <v>48</v>
      </c>
      <c r="L1181" s="8">
        <f>Tabla_cocina[[#This Row],[Ganancia Bruta]]-Tabla_cocina[[#This Row],[Costo]]</f>
        <v>20</v>
      </c>
      <c r="M1181" s="8">
        <f>Tabla_cocina[[#This Row],[Costo Unitario]]*Tabla_cocina[[#This Row],[Cantidad Ordenada]]</f>
        <v>28</v>
      </c>
      <c r="N1181" s="13">
        <f>(Tabla_cocina[[#This Row],[Ganancia Neta]]/Tabla_cocina[[#This Row],[Costo]])</f>
        <v>0.7142857142857143</v>
      </c>
    </row>
    <row r="1182" spans="1:14" hidden="1" x14ac:dyDescent="0.3">
      <c r="A1182" s="2">
        <v>476</v>
      </c>
      <c r="B1182" s="2">
        <v>13</v>
      </c>
      <c r="C1182" s="3" t="s">
        <v>20</v>
      </c>
      <c r="D1182" s="3" t="s">
        <v>97</v>
      </c>
      <c r="E1182" s="4">
        <v>20</v>
      </c>
      <c r="F1182" s="4">
        <v>34</v>
      </c>
      <c r="G1182" s="2">
        <v>1</v>
      </c>
      <c r="H1182" s="2">
        <v>34</v>
      </c>
      <c r="I1182" s="3" t="s">
        <v>6</v>
      </c>
      <c r="J1182" s="8">
        <f>Tabla_cocina[[#This Row],[Precio Unitario]]*Tabla_cocina[[#This Row],[Cantidad Ordenada]]</f>
        <v>34</v>
      </c>
      <c r="K1182" s="8">
        <f>Tabla_cocina[[#This Row],[Total del Pedido]]</f>
        <v>34</v>
      </c>
      <c r="L1182" s="8">
        <f>Tabla_cocina[[#This Row],[Ganancia Bruta]]-Tabla_cocina[[#This Row],[Costo]]</f>
        <v>14</v>
      </c>
      <c r="M1182" s="8">
        <f>Tabla_cocina[[#This Row],[Costo Unitario]]*Tabla_cocina[[#This Row],[Cantidad Ordenada]]</f>
        <v>20</v>
      </c>
      <c r="N1182" s="13">
        <f>(Tabla_cocina[[#This Row],[Ganancia Neta]]/Tabla_cocina[[#This Row],[Costo]])</f>
        <v>0.7</v>
      </c>
    </row>
    <row r="1183" spans="1:14" hidden="1" x14ac:dyDescent="0.3">
      <c r="A1183" s="2">
        <v>476</v>
      </c>
      <c r="B1183" s="2">
        <v>13</v>
      </c>
      <c r="C1183" s="3" t="s">
        <v>18</v>
      </c>
      <c r="D1183" s="3" t="s">
        <v>95</v>
      </c>
      <c r="E1183" s="4">
        <v>19</v>
      </c>
      <c r="F1183" s="4">
        <v>32</v>
      </c>
      <c r="G1183" s="2">
        <v>3</v>
      </c>
      <c r="H1183" s="2">
        <v>5</v>
      </c>
      <c r="I1183" s="3" t="s">
        <v>8</v>
      </c>
      <c r="J1183" s="8">
        <f>Tabla_cocina[[#This Row],[Precio Unitario]]*Tabla_cocina[[#This Row],[Cantidad Ordenada]]</f>
        <v>96</v>
      </c>
      <c r="K1183" s="8">
        <f>Tabla_cocina[[#This Row],[Total del Pedido]]</f>
        <v>96</v>
      </c>
      <c r="L1183" s="8">
        <f>Tabla_cocina[[#This Row],[Ganancia Bruta]]-Tabla_cocina[[#This Row],[Costo]]</f>
        <v>39</v>
      </c>
      <c r="M1183" s="8">
        <f>Tabla_cocina[[#This Row],[Costo Unitario]]*Tabla_cocina[[#This Row],[Cantidad Ordenada]]</f>
        <v>57</v>
      </c>
      <c r="N1183" s="13">
        <f>(Tabla_cocina[[#This Row],[Ganancia Neta]]/Tabla_cocina[[#This Row],[Costo]])</f>
        <v>0.68421052631578949</v>
      </c>
    </row>
    <row r="1184" spans="1:14" hidden="1" x14ac:dyDescent="0.3">
      <c r="A1184" s="2">
        <v>476</v>
      </c>
      <c r="B1184" s="2">
        <v>13</v>
      </c>
      <c r="C1184" s="3" t="s">
        <v>11</v>
      </c>
      <c r="D1184" s="3" t="s">
        <v>88</v>
      </c>
      <c r="E1184" s="4">
        <v>25</v>
      </c>
      <c r="F1184" s="4">
        <v>40</v>
      </c>
      <c r="G1184" s="2">
        <v>1</v>
      </c>
      <c r="H1184" s="2">
        <v>21</v>
      </c>
      <c r="I1184" s="3" t="s">
        <v>6</v>
      </c>
      <c r="J1184" s="8">
        <f>Tabla_cocina[[#This Row],[Precio Unitario]]*Tabla_cocina[[#This Row],[Cantidad Ordenada]]</f>
        <v>40</v>
      </c>
      <c r="K1184" s="8">
        <f>Tabla_cocina[[#This Row],[Total del Pedido]]</f>
        <v>40</v>
      </c>
      <c r="L1184" s="8">
        <f>Tabla_cocina[[#This Row],[Ganancia Bruta]]-Tabla_cocina[[#This Row],[Costo]]</f>
        <v>15</v>
      </c>
      <c r="M1184" s="8">
        <f>Tabla_cocina[[#This Row],[Costo Unitario]]*Tabla_cocina[[#This Row],[Cantidad Ordenada]]</f>
        <v>25</v>
      </c>
      <c r="N1184" s="13">
        <f>(Tabla_cocina[[#This Row],[Ganancia Neta]]/Tabla_cocina[[#This Row],[Costo]])</f>
        <v>0.6</v>
      </c>
    </row>
    <row r="1185" spans="1:14" hidden="1" x14ac:dyDescent="0.3">
      <c r="A1185" s="2">
        <v>477</v>
      </c>
      <c r="B1185" s="2">
        <v>8</v>
      </c>
      <c r="C1185" s="3" t="s">
        <v>20</v>
      </c>
      <c r="D1185" s="3" t="s">
        <v>97</v>
      </c>
      <c r="E1185" s="4">
        <v>20</v>
      </c>
      <c r="F1185" s="4">
        <v>34</v>
      </c>
      <c r="G1185" s="2">
        <v>2</v>
      </c>
      <c r="H1185" s="2">
        <v>34</v>
      </c>
      <c r="I1185" s="3" t="s">
        <v>8</v>
      </c>
      <c r="J1185" s="8">
        <f>Tabla_cocina[[#This Row],[Precio Unitario]]*Tabla_cocina[[#This Row],[Cantidad Ordenada]]</f>
        <v>68</v>
      </c>
      <c r="K1185" s="8">
        <f>Tabla_cocina[[#This Row],[Total del Pedido]]</f>
        <v>68</v>
      </c>
      <c r="L1185" s="8">
        <f>Tabla_cocina[[#This Row],[Ganancia Bruta]]-Tabla_cocina[[#This Row],[Costo]]</f>
        <v>28</v>
      </c>
      <c r="M1185" s="8">
        <f>Tabla_cocina[[#This Row],[Costo Unitario]]*Tabla_cocina[[#This Row],[Cantidad Ordenada]]</f>
        <v>40</v>
      </c>
      <c r="N1185" s="13">
        <f>(Tabla_cocina[[#This Row],[Ganancia Neta]]/Tabla_cocina[[#This Row],[Costo]])</f>
        <v>0.7</v>
      </c>
    </row>
    <row r="1186" spans="1:14" hidden="1" x14ac:dyDescent="0.3">
      <c r="A1186" s="2">
        <v>477</v>
      </c>
      <c r="B1186" s="2">
        <v>8</v>
      </c>
      <c r="C1186" s="3" t="s">
        <v>22</v>
      </c>
      <c r="D1186" s="3" t="s">
        <v>99</v>
      </c>
      <c r="E1186" s="4">
        <v>14</v>
      </c>
      <c r="F1186" s="4">
        <v>23</v>
      </c>
      <c r="G1186" s="2">
        <v>2</v>
      </c>
      <c r="H1186" s="2">
        <v>13</v>
      </c>
      <c r="I1186" s="3" t="s">
        <v>8</v>
      </c>
      <c r="J1186" s="8">
        <f>Tabla_cocina[[#This Row],[Precio Unitario]]*Tabla_cocina[[#This Row],[Cantidad Ordenada]]</f>
        <v>46</v>
      </c>
      <c r="K1186" s="8">
        <f>Tabla_cocina[[#This Row],[Total del Pedido]]</f>
        <v>46</v>
      </c>
      <c r="L1186" s="8">
        <f>Tabla_cocina[[#This Row],[Ganancia Bruta]]-Tabla_cocina[[#This Row],[Costo]]</f>
        <v>18</v>
      </c>
      <c r="M1186" s="8">
        <f>Tabla_cocina[[#This Row],[Costo Unitario]]*Tabla_cocina[[#This Row],[Cantidad Ordenada]]</f>
        <v>28</v>
      </c>
      <c r="N1186" s="13">
        <f>(Tabla_cocina[[#This Row],[Ganancia Neta]]/Tabla_cocina[[#This Row],[Costo]])</f>
        <v>0.6428571428571429</v>
      </c>
    </row>
    <row r="1187" spans="1:14" hidden="1" x14ac:dyDescent="0.3">
      <c r="A1187" s="2">
        <v>477</v>
      </c>
      <c r="B1187" s="2">
        <v>8</v>
      </c>
      <c r="C1187" s="3" t="s">
        <v>5</v>
      </c>
      <c r="D1187" s="3" t="s">
        <v>84</v>
      </c>
      <c r="E1187" s="4">
        <v>14</v>
      </c>
      <c r="F1187" s="4">
        <v>24</v>
      </c>
      <c r="G1187" s="2">
        <v>2</v>
      </c>
      <c r="H1187" s="2">
        <v>47</v>
      </c>
      <c r="I1187" s="3" t="s">
        <v>8</v>
      </c>
      <c r="J1187" s="8">
        <f>Tabla_cocina[[#This Row],[Precio Unitario]]*Tabla_cocina[[#This Row],[Cantidad Ordenada]]</f>
        <v>48</v>
      </c>
      <c r="K1187" s="8">
        <f>Tabla_cocina[[#This Row],[Total del Pedido]]</f>
        <v>48</v>
      </c>
      <c r="L1187" s="8">
        <f>Tabla_cocina[[#This Row],[Ganancia Bruta]]-Tabla_cocina[[#This Row],[Costo]]</f>
        <v>20</v>
      </c>
      <c r="M1187" s="8">
        <f>Tabla_cocina[[#This Row],[Costo Unitario]]*Tabla_cocina[[#This Row],[Cantidad Ordenada]]</f>
        <v>28</v>
      </c>
      <c r="N1187" s="13">
        <f>(Tabla_cocina[[#This Row],[Ganancia Neta]]/Tabla_cocina[[#This Row],[Costo]])</f>
        <v>0.7142857142857143</v>
      </c>
    </row>
    <row r="1188" spans="1:14" hidden="1" x14ac:dyDescent="0.3">
      <c r="A1188" s="2">
        <v>477</v>
      </c>
      <c r="B1188" s="2">
        <v>8</v>
      </c>
      <c r="C1188" s="3" t="s">
        <v>23</v>
      </c>
      <c r="D1188" s="3" t="s">
        <v>100</v>
      </c>
      <c r="E1188" s="4">
        <v>13</v>
      </c>
      <c r="F1188" s="4">
        <v>21</v>
      </c>
      <c r="G1188" s="2">
        <v>2</v>
      </c>
      <c r="H1188" s="2">
        <v>21</v>
      </c>
      <c r="I1188" s="3" t="s">
        <v>6</v>
      </c>
      <c r="J1188" s="8">
        <f>Tabla_cocina[[#This Row],[Precio Unitario]]*Tabla_cocina[[#This Row],[Cantidad Ordenada]]</f>
        <v>42</v>
      </c>
      <c r="K1188" s="8">
        <f>Tabla_cocina[[#This Row],[Total del Pedido]]</f>
        <v>42</v>
      </c>
      <c r="L1188" s="8">
        <f>Tabla_cocina[[#This Row],[Ganancia Bruta]]-Tabla_cocina[[#This Row],[Costo]]</f>
        <v>16</v>
      </c>
      <c r="M1188" s="8">
        <f>Tabla_cocina[[#This Row],[Costo Unitario]]*Tabla_cocina[[#This Row],[Cantidad Ordenada]]</f>
        <v>26</v>
      </c>
      <c r="N1188" s="13">
        <f>(Tabla_cocina[[#This Row],[Ganancia Neta]]/Tabla_cocina[[#This Row],[Costo]])</f>
        <v>0.61538461538461542</v>
      </c>
    </row>
    <row r="1189" spans="1:14" hidden="1" x14ac:dyDescent="0.3">
      <c r="A1189" s="2">
        <v>478</v>
      </c>
      <c r="B1189" s="2">
        <v>7</v>
      </c>
      <c r="C1189" s="3" t="s">
        <v>7</v>
      </c>
      <c r="D1189" s="3" t="s">
        <v>85</v>
      </c>
      <c r="E1189" s="4">
        <v>18</v>
      </c>
      <c r="F1189" s="4">
        <v>30</v>
      </c>
      <c r="G1189" s="2">
        <v>2</v>
      </c>
      <c r="H1189" s="2">
        <v>54</v>
      </c>
      <c r="I1189" s="3" t="s">
        <v>8</v>
      </c>
      <c r="J1189" s="8">
        <f>Tabla_cocina[[#This Row],[Precio Unitario]]*Tabla_cocina[[#This Row],[Cantidad Ordenada]]</f>
        <v>60</v>
      </c>
      <c r="K1189" s="8">
        <f>Tabla_cocina[[#This Row],[Total del Pedido]]</f>
        <v>60</v>
      </c>
      <c r="L1189" s="8">
        <f>Tabla_cocina[[#This Row],[Ganancia Bruta]]-Tabla_cocina[[#This Row],[Costo]]</f>
        <v>24</v>
      </c>
      <c r="M1189" s="8">
        <f>Tabla_cocina[[#This Row],[Costo Unitario]]*Tabla_cocina[[#This Row],[Cantidad Ordenada]]</f>
        <v>36</v>
      </c>
      <c r="N1189" s="13">
        <f>(Tabla_cocina[[#This Row],[Ganancia Neta]]/Tabla_cocina[[#This Row],[Costo]])</f>
        <v>0.66666666666666663</v>
      </c>
    </row>
    <row r="1190" spans="1:14" hidden="1" x14ac:dyDescent="0.3">
      <c r="A1190" s="2">
        <v>478</v>
      </c>
      <c r="B1190" s="2">
        <v>7</v>
      </c>
      <c r="C1190" s="3" t="s">
        <v>13</v>
      </c>
      <c r="D1190" s="3" t="s">
        <v>90</v>
      </c>
      <c r="E1190" s="4">
        <v>17</v>
      </c>
      <c r="F1190" s="4">
        <v>29</v>
      </c>
      <c r="G1190" s="2">
        <v>2</v>
      </c>
      <c r="H1190" s="2">
        <v>36</v>
      </c>
      <c r="I1190" s="3" t="s">
        <v>8</v>
      </c>
      <c r="J1190" s="8">
        <f>Tabla_cocina[[#This Row],[Precio Unitario]]*Tabla_cocina[[#This Row],[Cantidad Ordenada]]</f>
        <v>58</v>
      </c>
      <c r="K1190" s="8">
        <f>Tabla_cocina[[#This Row],[Total del Pedido]]</f>
        <v>58</v>
      </c>
      <c r="L1190" s="8">
        <f>Tabla_cocina[[#This Row],[Ganancia Bruta]]-Tabla_cocina[[#This Row],[Costo]]</f>
        <v>24</v>
      </c>
      <c r="M1190" s="8">
        <f>Tabla_cocina[[#This Row],[Costo Unitario]]*Tabla_cocina[[#This Row],[Cantidad Ordenada]]</f>
        <v>34</v>
      </c>
      <c r="N1190" s="13">
        <f>(Tabla_cocina[[#This Row],[Ganancia Neta]]/Tabla_cocina[[#This Row],[Costo]])</f>
        <v>0.70588235294117652</v>
      </c>
    </row>
    <row r="1191" spans="1:14" hidden="1" x14ac:dyDescent="0.3">
      <c r="A1191" s="2">
        <v>479</v>
      </c>
      <c r="B1191" s="2">
        <v>1</v>
      </c>
      <c r="C1191" s="3" t="s">
        <v>24</v>
      </c>
      <c r="D1191" s="3" t="s">
        <v>101</v>
      </c>
      <c r="E1191" s="4">
        <v>10</v>
      </c>
      <c r="F1191" s="4">
        <v>18</v>
      </c>
      <c r="G1191" s="2">
        <v>1</v>
      </c>
      <c r="H1191" s="2">
        <v>45</v>
      </c>
      <c r="I1191" s="3" t="s">
        <v>6</v>
      </c>
      <c r="J1191" s="8">
        <f>Tabla_cocina[[#This Row],[Precio Unitario]]*Tabla_cocina[[#This Row],[Cantidad Ordenada]]</f>
        <v>18</v>
      </c>
      <c r="K1191" s="8">
        <f>Tabla_cocina[[#This Row],[Total del Pedido]]</f>
        <v>18</v>
      </c>
      <c r="L1191" s="8">
        <f>Tabla_cocina[[#This Row],[Ganancia Bruta]]-Tabla_cocina[[#This Row],[Costo]]</f>
        <v>8</v>
      </c>
      <c r="M1191" s="8">
        <f>Tabla_cocina[[#This Row],[Costo Unitario]]*Tabla_cocina[[#This Row],[Cantidad Ordenada]]</f>
        <v>10</v>
      </c>
      <c r="N1191" s="13">
        <f>(Tabla_cocina[[#This Row],[Ganancia Neta]]/Tabla_cocina[[#This Row],[Costo]])</f>
        <v>0.8</v>
      </c>
    </row>
    <row r="1192" spans="1:14" hidden="1" x14ac:dyDescent="0.3">
      <c r="A1192" s="2">
        <v>479</v>
      </c>
      <c r="B1192" s="2">
        <v>1</v>
      </c>
      <c r="C1192" s="3" t="s">
        <v>20</v>
      </c>
      <c r="D1192" s="3" t="s">
        <v>97</v>
      </c>
      <c r="E1192" s="4">
        <v>20</v>
      </c>
      <c r="F1192" s="4">
        <v>34</v>
      </c>
      <c r="G1192" s="2">
        <v>1</v>
      </c>
      <c r="H1192" s="2">
        <v>38</v>
      </c>
      <c r="I1192" s="3" t="s">
        <v>8</v>
      </c>
      <c r="J1192" s="8">
        <f>Tabla_cocina[[#This Row],[Precio Unitario]]*Tabla_cocina[[#This Row],[Cantidad Ordenada]]</f>
        <v>34</v>
      </c>
      <c r="K1192" s="8">
        <f>Tabla_cocina[[#This Row],[Total del Pedido]]</f>
        <v>34</v>
      </c>
      <c r="L1192" s="8">
        <f>Tabla_cocina[[#This Row],[Ganancia Bruta]]-Tabla_cocina[[#This Row],[Costo]]</f>
        <v>14</v>
      </c>
      <c r="M1192" s="8">
        <f>Tabla_cocina[[#This Row],[Costo Unitario]]*Tabla_cocina[[#This Row],[Cantidad Ordenada]]</f>
        <v>20</v>
      </c>
      <c r="N1192" s="13">
        <f>(Tabla_cocina[[#This Row],[Ganancia Neta]]/Tabla_cocina[[#This Row],[Costo]])</f>
        <v>0.7</v>
      </c>
    </row>
    <row r="1193" spans="1:14" hidden="1" x14ac:dyDescent="0.3">
      <c r="A1193" s="2">
        <v>480</v>
      </c>
      <c r="B1193" s="2">
        <v>1</v>
      </c>
      <c r="C1193" s="3" t="s">
        <v>17</v>
      </c>
      <c r="D1193" s="3" t="s">
        <v>94</v>
      </c>
      <c r="E1193" s="4">
        <v>21</v>
      </c>
      <c r="F1193" s="4">
        <v>35</v>
      </c>
      <c r="G1193" s="2">
        <v>3</v>
      </c>
      <c r="H1193" s="2">
        <v>57</v>
      </c>
      <c r="I1193" s="3" t="s">
        <v>8</v>
      </c>
      <c r="J1193" s="8">
        <f>Tabla_cocina[[#This Row],[Precio Unitario]]*Tabla_cocina[[#This Row],[Cantidad Ordenada]]</f>
        <v>105</v>
      </c>
      <c r="K1193" s="8">
        <f>Tabla_cocina[[#This Row],[Total del Pedido]]</f>
        <v>105</v>
      </c>
      <c r="L1193" s="8">
        <f>Tabla_cocina[[#This Row],[Ganancia Bruta]]-Tabla_cocina[[#This Row],[Costo]]</f>
        <v>42</v>
      </c>
      <c r="M1193" s="8">
        <f>Tabla_cocina[[#This Row],[Costo Unitario]]*Tabla_cocina[[#This Row],[Cantidad Ordenada]]</f>
        <v>63</v>
      </c>
      <c r="N1193" s="13">
        <f>(Tabla_cocina[[#This Row],[Ganancia Neta]]/Tabla_cocina[[#This Row],[Costo]])</f>
        <v>0.66666666666666663</v>
      </c>
    </row>
    <row r="1194" spans="1:14" hidden="1" x14ac:dyDescent="0.3">
      <c r="A1194" s="2">
        <v>480</v>
      </c>
      <c r="B1194" s="2">
        <v>1</v>
      </c>
      <c r="C1194" s="3" t="s">
        <v>10</v>
      </c>
      <c r="D1194" s="3" t="s">
        <v>87</v>
      </c>
      <c r="E1194" s="4">
        <v>16</v>
      </c>
      <c r="F1194" s="4">
        <v>27</v>
      </c>
      <c r="G1194" s="2">
        <v>2</v>
      </c>
      <c r="H1194" s="2">
        <v>8</v>
      </c>
      <c r="I1194" s="3" t="s">
        <v>6</v>
      </c>
      <c r="J1194" s="8">
        <f>Tabla_cocina[[#This Row],[Precio Unitario]]*Tabla_cocina[[#This Row],[Cantidad Ordenada]]</f>
        <v>54</v>
      </c>
      <c r="K1194" s="8">
        <f>Tabla_cocina[[#This Row],[Total del Pedido]]</f>
        <v>54</v>
      </c>
      <c r="L1194" s="8">
        <f>Tabla_cocina[[#This Row],[Ganancia Bruta]]-Tabla_cocina[[#This Row],[Costo]]</f>
        <v>22</v>
      </c>
      <c r="M1194" s="8">
        <f>Tabla_cocina[[#This Row],[Costo Unitario]]*Tabla_cocina[[#This Row],[Cantidad Ordenada]]</f>
        <v>32</v>
      </c>
      <c r="N1194" s="13">
        <f>(Tabla_cocina[[#This Row],[Ganancia Neta]]/Tabla_cocina[[#This Row],[Costo]])</f>
        <v>0.6875</v>
      </c>
    </row>
    <row r="1195" spans="1:14" hidden="1" x14ac:dyDescent="0.3">
      <c r="A1195" s="2">
        <v>481</v>
      </c>
      <c r="B1195" s="2">
        <v>9</v>
      </c>
      <c r="C1195" s="3" t="s">
        <v>25</v>
      </c>
      <c r="D1195" s="3" t="s">
        <v>102</v>
      </c>
      <c r="E1195" s="4">
        <v>15</v>
      </c>
      <c r="F1195" s="4">
        <v>26</v>
      </c>
      <c r="G1195" s="2">
        <v>2</v>
      </c>
      <c r="H1195" s="2">
        <v>58</v>
      </c>
      <c r="I1195" s="3" t="s">
        <v>8</v>
      </c>
      <c r="J1195" s="8">
        <f>Tabla_cocina[[#This Row],[Precio Unitario]]*Tabla_cocina[[#This Row],[Cantidad Ordenada]]</f>
        <v>52</v>
      </c>
      <c r="K1195" s="8">
        <f>Tabla_cocina[[#This Row],[Total del Pedido]]</f>
        <v>52</v>
      </c>
      <c r="L1195" s="8">
        <f>Tabla_cocina[[#This Row],[Ganancia Bruta]]-Tabla_cocina[[#This Row],[Costo]]</f>
        <v>22</v>
      </c>
      <c r="M1195" s="8">
        <f>Tabla_cocina[[#This Row],[Costo Unitario]]*Tabla_cocina[[#This Row],[Cantidad Ordenada]]</f>
        <v>30</v>
      </c>
      <c r="N1195" s="13">
        <f>(Tabla_cocina[[#This Row],[Ganancia Neta]]/Tabla_cocina[[#This Row],[Costo]])</f>
        <v>0.73333333333333328</v>
      </c>
    </row>
    <row r="1196" spans="1:14" hidden="1" x14ac:dyDescent="0.3">
      <c r="A1196" s="2">
        <v>482</v>
      </c>
      <c r="B1196" s="2">
        <v>9</v>
      </c>
      <c r="C1196" s="3" t="s">
        <v>23</v>
      </c>
      <c r="D1196" s="3" t="s">
        <v>100</v>
      </c>
      <c r="E1196" s="4">
        <v>13</v>
      </c>
      <c r="F1196" s="4">
        <v>21</v>
      </c>
      <c r="G1196" s="2">
        <v>3</v>
      </c>
      <c r="H1196" s="2">
        <v>21</v>
      </c>
      <c r="I1196" s="3" t="s">
        <v>8</v>
      </c>
      <c r="J1196" s="8">
        <f>Tabla_cocina[[#This Row],[Precio Unitario]]*Tabla_cocina[[#This Row],[Cantidad Ordenada]]</f>
        <v>63</v>
      </c>
      <c r="K1196" s="8">
        <f>Tabla_cocina[[#This Row],[Total del Pedido]]</f>
        <v>63</v>
      </c>
      <c r="L1196" s="8">
        <f>Tabla_cocina[[#This Row],[Ganancia Bruta]]-Tabla_cocina[[#This Row],[Costo]]</f>
        <v>24</v>
      </c>
      <c r="M1196" s="8">
        <f>Tabla_cocina[[#This Row],[Costo Unitario]]*Tabla_cocina[[#This Row],[Cantidad Ordenada]]</f>
        <v>39</v>
      </c>
      <c r="N1196" s="13">
        <f>(Tabla_cocina[[#This Row],[Ganancia Neta]]/Tabla_cocina[[#This Row],[Costo]])</f>
        <v>0.61538461538461542</v>
      </c>
    </row>
    <row r="1197" spans="1:14" hidden="1" x14ac:dyDescent="0.3">
      <c r="A1197" s="2">
        <v>483</v>
      </c>
      <c r="B1197" s="2">
        <v>2</v>
      </c>
      <c r="C1197" s="3" t="s">
        <v>10</v>
      </c>
      <c r="D1197" s="3" t="s">
        <v>87</v>
      </c>
      <c r="E1197" s="4">
        <v>16</v>
      </c>
      <c r="F1197" s="4">
        <v>27</v>
      </c>
      <c r="G1197" s="2">
        <v>3</v>
      </c>
      <c r="H1197" s="2">
        <v>53</v>
      </c>
      <c r="I1197" s="3" t="s">
        <v>6</v>
      </c>
      <c r="J1197" s="8">
        <f>Tabla_cocina[[#This Row],[Precio Unitario]]*Tabla_cocina[[#This Row],[Cantidad Ordenada]]</f>
        <v>81</v>
      </c>
      <c r="K1197" s="8">
        <f>Tabla_cocina[[#This Row],[Total del Pedido]]</f>
        <v>81</v>
      </c>
      <c r="L1197" s="8">
        <f>Tabla_cocina[[#This Row],[Ganancia Bruta]]-Tabla_cocina[[#This Row],[Costo]]</f>
        <v>33</v>
      </c>
      <c r="M1197" s="8">
        <f>Tabla_cocina[[#This Row],[Costo Unitario]]*Tabla_cocina[[#This Row],[Cantidad Ordenada]]</f>
        <v>48</v>
      </c>
      <c r="N1197" s="13">
        <f>(Tabla_cocina[[#This Row],[Ganancia Neta]]/Tabla_cocina[[#This Row],[Costo]])</f>
        <v>0.6875</v>
      </c>
    </row>
    <row r="1198" spans="1:14" hidden="1" x14ac:dyDescent="0.3">
      <c r="A1198" s="2">
        <v>484</v>
      </c>
      <c r="B1198" s="2">
        <v>18</v>
      </c>
      <c r="C1198" s="3" t="s">
        <v>26</v>
      </c>
      <c r="D1198" s="3" t="s">
        <v>103</v>
      </c>
      <c r="E1198" s="4">
        <v>15</v>
      </c>
      <c r="F1198" s="4">
        <v>25</v>
      </c>
      <c r="G1198" s="2">
        <v>3</v>
      </c>
      <c r="H1198" s="2">
        <v>34</v>
      </c>
      <c r="I1198" s="3" t="s">
        <v>8</v>
      </c>
      <c r="J1198" s="8">
        <f>Tabla_cocina[[#This Row],[Precio Unitario]]*Tabla_cocina[[#This Row],[Cantidad Ordenada]]</f>
        <v>75</v>
      </c>
      <c r="K1198" s="8">
        <f>Tabla_cocina[[#This Row],[Total del Pedido]]</f>
        <v>75</v>
      </c>
      <c r="L1198" s="8">
        <f>Tabla_cocina[[#This Row],[Ganancia Bruta]]-Tabla_cocina[[#This Row],[Costo]]</f>
        <v>30</v>
      </c>
      <c r="M1198" s="8">
        <f>Tabla_cocina[[#This Row],[Costo Unitario]]*Tabla_cocina[[#This Row],[Cantidad Ordenada]]</f>
        <v>45</v>
      </c>
      <c r="N1198" s="13">
        <f>(Tabla_cocina[[#This Row],[Ganancia Neta]]/Tabla_cocina[[#This Row],[Costo]])</f>
        <v>0.66666666666666663</v>
      </c>
    </row>
    <row r="1199" spans="1:14" hidden="1" x14ac:dyDescent="0.3">
      <c r="A1199" s="2">
        <v>485</v>
      </c>
      <c r="B1199" s="2">
        <v>6</v>
      </c>
      <c r="C1199" s="3" t="s">
        <v>5</v>
      </c>
      <c r="D1199" s="3" t="s">
        <v>84</v>
      </c>
      <c r="E1199" s="4">
        <v>14</v>
      </c>
      <c r="F1199" s="4">
        <v>24</v>
      </c>
      <c r="G1199" s="2">
        <v>3</v>
      </c>
      <c r="H1199" s="2">
        <v>23</v>
      </c>
      <c r="I1199" s="3" t="s">
        <v>6</v>
      </c>
      <c r="J1199" s="8">
        <f>Tabla_cocina[[#This Row],[Precio Unitario]]*Tabla_cocina[[#This Row],[Cantidad Ordenada]]</f>
        <v>72</v>
      </c>
      <c r="K1199" s="8">
        <f>Tabla_cocina[[#This Row],[Total del Pedido]]</f>
        <v>72</v>
      </c>
      <c r="L1199" s="8">
        <f>Tabla_cocina[[#This Row],[Ganancia Bruta]]-Tabla_cocina[[#This Row],[Costo]]</f>
        <v>30</v>
      </c>
      <c r="M1199" s="8">
        <f>Tabla_cocina[[#This Row],[Costo Unitario]]*Tabla_cocina[[#This Row],[Cantidad Ordenada]]</f>
        <v>42</v>
      </c>
      <c r="N1199" s="13">
        <f>(Tabla_cocina[[#This Row],[Ganancia Neta]]/Tabla_cocina[[#This Row],[Costo]])</f>
        <v>0.7142857142857143</v>
      </c>
    </row>
    <row r="1200" spans="1:14" hidden="1" x14ac:dyDescent="0.3">
      <c r="A1200" s="2">
        <v>485</v>
      </c>
      <c r="B1200" s="2">
        <v>6</v>
      </c>
      <c r="C1200" s="3" t="s">
        <v>12</v>
      </c>
      <c r="D1200" s="3" t="s">
        <v>89</v>
      </c>
      <c r="E1200" s="4">
        <v>22</v>
      </c>
      <c r="F1200" s="4">
        <v>36</v>
      </c>
      <c r="G1200" s="2">
        <v>2</v>
      </c>
      <c r="H1200" s="2">
        <v>56</v>
      </c>
      <c r="I1200" s="3" t="s">
        <v>6</v>
      </c>
      <c r="J1200" s="8">
        <f>Tabla_cocina[[#This Row],[Precio Unitario]]*Tabla_cocina[[#This Row],[Cantidad Ordenada]]</f>
        <v>72</v>
      </c>
      <c r="K1200" s="8">
        <f>Tabla_cocina[[#This Row],[Total del Pedido]]</f>
        <v>72</v>
      </c>
      <c r="L1200" s="8">
        <f>Tabla_cocina[[#This Row],[Ganancia Bruta]]-Tabla_cocina[[#This Row],[Costo]]</f>
        <v>28</v>
      </c>
      <c r="M1200" s="8">
        <f>Tabla_cocina[[#This Row],[Costo Unitario]]*Tabla_cocina[[#This Row],[Cantidad Ordenada]]</f>
        <v>44</v>
      </c>
      <c r="N1200" s="13">
        <f>(Tabla_cocina[[#This Row],[Ganancia Neta]]/Tabla_cocina[[#This Row],[Costo]])</f>
        <v>0.63636363636363635</v>
      </c>
    </row>
    <row r="1201" spans="1:14" hidden="1" x14ac:dyDescent="0.3">
      <c r="A1201" s="2">
        <v>486</v>
      </c>
      <c r="B1201" s="2">
        <v>15</v>
      </c>
      <c r="C1201" s="3" t="s">
        <v>12</v>
      </c>
      <c r="D1201" s="3" t="s">
        <v>89</v>
      </c>
      <c r="E1201" s="4">
        <v>22</v>
      </c>
      <c r="F1201" s="4">
        <v>36</v>
      </c>
      <c r="G1201" s="2">
        <v>2</v>
      </c>
      <c r="H1201" s="2">
        <v>7</v>
      </c>
      <c r="I1201" s="3" t="s">
        <v>6</v>
      </c>
      <c r="J1201" s="8">
        <f>Tabla_cocina[[#This Row],[Precio Unitario]]*Tabla_cocina[[#This Row],[Cantidad Ordenada]]</f>
        <v>72</v>
      </c>
      <c r="K1201" s="8">
        <f>Tabla_cocina[[#This Row],[Total del Pedido]]</f>
        <v>72</v>
      </c>
      <c r="L1201" s="8">
        <f>Tabla_cocina[[#This Row],[Ganancia Bruta]]-Tabla_cocina[[#This Row],[Costo]]</f>
        <v>28</v>
      </c>
      <c r="M1201" s="8">
        <f>Tabla_cocina[[#This Row],[Costo Unitario]]*Tabla_cocina[[#This Row],[Cantidad Ordenada]]</f>
        <v>44</v>
      </c>
      <c r="N1201" s="13">
        <f>(Tabla_cocina[[#This Row],[Ganancia Neta]]/Tabla_cocina[[#This Row],[Costo]])</f>
        <v>0.63636363636363635</v>
      </c>
    </row>
    <row r="1202" spans="1:14" hidden="1" x14ac:dyDescent="0.3">
      <c r="A1202" s="2">
        <v>486</v>
      </c>
      <c r="B1202" s="2">
        <v>15</v>
      </c>
      <c r="C1202" s="3" t="s">
        <v>21</v>
      </c>
      <c r="D1202" s="3" t="s">
        <v>98</v>
      </c>
      <c r="E1202" s="4">
        <v>12</v>
      </c>
      <c r="F1202" s="4">
        <v>20</v>
      </c>
      <c r="G1202" s="2">
        <v>1</v>
      </c>
      <c r="H1202" s="2">
        <v>19</v>
      </c>
      <c r="I1202" s="3" t="s">
        <v>6</v>
      </c>
      <c r="J1202" s="8">
        <f>Tabla_cocina[[#This Row],[Precio Unitario]]*Tabla_cocina[[#This Row],[Cantidad Ordenada]]</f>
        <v>20</v>
      </c>
      <c r="K1202" s="8">
        <f>Tabla_cocina[[#This Row],[Total del Pedido]]</f>
        <v>20</v>
      </c>
      <c r="L1202" s="8">
        <f>Tabla_cocina[[#This Row],[Ganancia Bruta]]-Tabla_cocina[[#This Row],[Costo]]</f>
        <v>8</v>
      </c>
      <c r="M1202" s="8">
        <f>Tabla_cocina[[#This Row],[Costo Unitario]]*Tabla_cocina[[#This Row],[Cantidad Ordenada]]</f>
        <v>12</v>
      </c>
      <c r="N1202" s="13">
        <f>(Tabla_cocina[[#This Row],[Ganancia Neta]]/Tabla_cocina[[#This Row],[Costo]])</f>
        <v>0.66666666666666663</v>
      </c>
    </row>
    <row r="1203" spans="1:14" hidden="1" x14ac:dyDescent="0.3">
      <c r="A1203" s="2">
        <v>486</v>
      </c>
      <c r="B1203" s="2">
        <v>15</v>
      </c>
      <c r="C1203" s="3" t="s">
        <v>20</v>
      </c>
      <c r="D1203" s="3" t="s">
        <v>97</v>
      </c>
      <c r="E1203" s="4">
        <v>20</v>
      </c>
      <c r="F1203" s="4">
        <v>34</v>
      </c>
      <c r="G1203" s="2">
        <v>1</v>
      </c>
      <c r="H1203" s="2">
        <v>9</v>
      </c>
      <c r="I1203" s="3" t="s">
        <v>6</v>
      </c>
      <c r="J1203" s="8">
        <f>Tabla_cocina[[#This Row],[Precio Unitario]]*Tabla_cocina[[#This Row],[Cantidad Ordenada]]</f>
        <v>34</v>
      </c>
      <c r="K1203" s="8">
        <f>Tabla_cocina[[#This Row],[Total del Pedido]]</f>
        <v>34</v>
      </c>
      <c r="L1203" s="8">
        <f>Tabla_cocina[[#This Row],[Ganancia Bruta]]-Tabla_cocina[[#This Row],[Costo]]</f>
        <v>14</v>
      </c>
      <c r="M1203" s="8">
        <f>Tabla_cocina[[#This Row],[Costo Unitario]]*Tabla_cocina[[#This Row],[Cantidad Ordenada]]</f>
        <v>20</v>
      </c>
      <c r="N1203" s="13">
        <f>(Tabla_cocina[[#This Row],[Ganancia Neta]]/Tabla_cocina[[#This Row],[Costo]])</f>
        <v>0.7</v>
      </c>
    </row>
    <row r="1204" spans="1:14" hidden="1" x14ac:dyDescent="0.3">
      <c r="A1204" s="2">
        <v>486</v>
      </c>
      <c r="B1204" s="2">
        <v>15</v>
      </c>
      <c r="C1204" s="3" t="s">
        <v>5</v>
      </c>
      <c r="D1204" s="3" t="s">
        <v>84</v>
      </c>
      <c r="E1204" s="4">
        <v>14</v>
      </c>
      <c r="F1204" s="4">
        <v>24</v>
      </c>
      <c r="G1204" s="2">
        <v>1</v>
      </c>
      <c r="H1204" s="2">
        <v>24</v>
      </c>
      <c r="I1204" s="3" t="s">
        <v>6</v>
      </c>
      <c r="J1204" s="8">
        <f>Tabla_cocina[[#This Row],[Precio Unitario]]*Tabla_cocina[[#This Row],[Cantidad Ordenada]]</f>
        <v>24</v>
      </c>
      <c r="K1204" s="8">
        <f>Tabla_cocina[[#This Row],[Total del Pedido]]</f>
        <v>24</v>
      </c>
      <c r="L1204" s="8">
        <f>Tabla_cocina[[#This Row],[Ganancia Bruta]]-Tabla_cocina[[#This Row],[Costo]]</f>
        <v>10</v>
      </c>
      <c r="M1204" s="8">
        <f>Tabla_cocina[[#This Row],[Costo Unitario]]*Tabla_cocina[[#This Row],[Cantidad Ordenada]]</f>
        <v>14</v>
      </c>
      <c r="N1204" s="13">
        <f>(Tabla_cocina[[#This Row],[Ganancia Neta]]/Tabla_cocina[[#This Row],[Costo]])</f>
        <v>0.7142857142857143</v>
      </c>
    </row>
    <row r="1205" spans="1:14" hidden="1" x14ac:dyDescent="0.3">
      <c r="A1205" s="2">
        <v>487</v>
      </c>
      <c r="B1205" s="2">
        <v>17</v>
      </c>
      <c r="C1205" s="3" t="s">
        <v>20</v>
      </c>
      <c r="D1205" s="3" t="s">
        <v>97</v>
      </c>
      <c r="E1205" s="4">
        <v>20</v>
      </c>
      <c r="F1205" s="4">
        <v>34</v>
      </c>
      <c r="G1205" s="2">
        <v>2</v>
      </c>
      <c r="H1205" s="2">
        <v>58</v>
      </c>
      <c r="I1205" s="3" t="s">
        <v>8</v>
      </c>
      <c r="J1205" s="8">
        <f>Tabla_cocina[[#This Row],[Precio Unitario]]*Tabla_cocina[[#This Row],[Cantidad Ordenada]]</f>
        <v>68</v>
      </c>
      <c r="K1205" s="8">
        <f>Tabla_cocina[[#This Row],[Total del Pedido]]</f>
        <v>68</v>
      </c>
      <c r="L1205" s="8">
        <f>Tabla_cocina[[#This Row],[Ganancia Bruta]]-Tabla_cocina[[#This Row],[Costo]]</f>
        <v>28</v>
      </c>
      <c r="M1205" s="8">
        <f>Tabla_cocina[[#This Row],[Costo Unitario]]*Tabla_cocina[[#This Row],[Cantidad Ordenada]]</f>
        <v>40</v>
      </c>
      <c r="N1205" s="13">
        <f>(Tabla_cocina[[#This Row],[Ganancia Neta]]/Tabla_cocina[[#This Row],[Costo]])</f>
        <v>0.7</v>
      </c>
    </row>
    <row r="1206" spans="1:14" hidden="1" x14ac:dyDescent="0.3">
      <c r="A1206" s="2">
        <v>487</v>
      </c>
      <c r="B1206" s="2">
        <v>17</v>
      </c>
      <c r="C1206" s="3" t="s">
        <v>9</v>
      </c>
      <c r="D1206" s="3" t="s">
        <v>86</v>
      </c>
      <c r="E1206" s="4">
        <v>19</v>
      </c>
      <c r="F1206" s="4">
        <v>31</v>
      </c>
      <c r="G1206" s="2">
        <v>2</v>
      </c>
      <c r="H1206" s="2">
        <v>29</v>
      </c>
      <c r="I1206" s="3" t="s">
        <v>8</v>
      </c>
      <c r="J1206" s="8">
        <f>Tabla_cocina[[#This Row],[Precio Unitario]]*Tabla_cocina[[#This Row],[Cantidad Ordenada]]</f>
        <v>62</v>
      </c>
      <c r="K1206" s="8">
        <f>Tabla_cocina[[#This Row],[Total del Pedido]]</f>
        <v>62</v>
      </c>
      <c r="L1206" s="8">
        <f>Tabla_cocina[[#This Row],[Ganancia Bruta]]-Tabla_cocina[[#This Row],[Costo]]</f>
        <v>24</v>
      </c>
      <c r="M1206" s="8">
        <f>Tabla_cocina[[#This Row],[Costo Unitario]]*Tabla_cocina[[#This Row],[Cantidad Ordenada]]</f>
        <v>38</v>
      </c>
      <c r="N1206" s="13">
        <f>(Tabla_cocina[[#This Row],[Ganancia Neta]]/Tabla_cocina[[#This Row],[Costo]])</f>
        <v>0.63157894736842102</v>
      </c>
    </row>
    <row r="1207" spans="1:14" hidden="1" x14ac:dyDescent="0.3">
      <c r="A1207" s="2">
        <v>487</v>
      </c>
      <c r="B1207" s="2">
        <v>17</v>
      </c>
      <c r="C1207" s="3" t="s">
        <v>19</v>
      </c>
      <c r="D1207" s="3" t="s">
        <v>96</v>
      </c>
      <c r="E1207" s="4">
        <v>13</v>
      </c>
      <c r="F1207" s="4">
        <v>22</v>
      </c>
      <c r="G1207" s="2">
        <v>1</v>
      </c>
      <c r="H1207" s="2">
        <v>5</v>
      </c>
      <c r="I1207" s="3" t="s">
        <v>8</v>
      </c>
      <c r="J1207" s="8">
        <f>Tabla_cocina[[#This Row],[Precio Unitario]]*Tabla_cocina[[#This Row],[Cantidad Ordenada]]</f>
        <v>22</v>
      </c>
      <c r="K1207" s="8">
        <f>Tabla_cocina[[#This Row],[Total del Pedido]]</f>
        <v>22</v>
      </c>
      <c r="L1207" s="8">
        <f>Tabla_cocina[[#This Row],[Ganancia Bruta]]-Tabla_cocina[[#This Row],[Costo]]</f>
        <v>9</v>
      </c>
      <c r="M1207" s="8">
        <f>Tabla_cocina[[#This Row],[Costo Unitario]]*Tabla_cocina[[#This Row],[Cantidad Ordenada]]</f>
        <v>13</v>
      </c>
      <c r="N1207" s="13">
        <f>(Tabla_cocina[[#This Row],[Ganancia Neta]]/Tabla_cocina[[#This Row],[Costo]])</f>
        <v>0.69230769230769229</v>
      </c>
    </row>
    <row r="1208" spans="1:14" hidden="1" x14ac:dyDescent="0.3">
      <c r="A1208" s="2">
        <v>488</v>
      </c>
      <c r="B1208" s="2">
        <v>10</v>
      </c>
      <c r="C1208" s="3" t="s">
        <v>24</v>
      </c>
      <c r="D1208" s="3" t="s">
        <v>101</v>
      </c>
      <c r="E1208" s="4">
        <v>10</v>
      </c>
      <c r="F1208" s="4">
        <v>18</v>
      </c>
      <c r="G1208" s="2">
        <v>3</v>
      </c>
      <c r="H1208" s="2">
        <v>54</v>
      </c>
      <c r="I1208" s="3" t="s">
        <v>6</v>
      </c>
      <c r="J1208" s="8">
        <f>Tabla_cocina[[#This Row],[Precio Unitario]]*Tabla_cocina[[#This Row],[Cantidad Ordenada]]</f>
        <v>54</v>
      </c>
      <c r="K1208" s="8">
        <f>Tabla_cocina[[#This Row],[Total del Pedido]]</f>
        <v>54</v>
      </c>
      <c r="L1208" s="8">
        <f>Tabla_cocina[[#This Row],[Ganancia Bruta]]-Tabla_cocina[[#This Row],[Costo]]</f>
        <v>24</v>
      </c>
      <c r="M1208" s="8">
        <f>Tabla_cocina[[#This Row],[Costo Unitario]]*Tabla_cocina[[#This Row],[Cantidad Ordenada]]</f>
        <v>30</v>
      </c>
      <c r="N1208" s="13">
        <f>(Tabla_cocina[[#This Row],[Ganancia Neta]]/Tabla_cocina[[#This Row],[Costo]])</f>
        <v>0.8</v>
      </c>
    </row>
    <row r="1209" spans="1:14" hidden="1" x14ac:dyDescent="0.3">
      <c r="A1209" s="2">
        <v>488</v>
      </c>
      <c r="B1209" s="2">
        <v>10</v>
      </c>
      <c r="C1209" s="3" t="s">
        <v>22</v>
      </c>
      <c r="D1209" s="3" t="s">
        <v>99</v>
      </c>
      <c r="E1209" s="4">
        <v>14</v>
      </c>
      <c r="F1209" s="4">
        <v>23</v>
      </c>
      <c r="G1209" s="2">
        <v>3</v>
      </c>
      <c r="H1209" s="2">
        <v>52</v>
      </c>
      <c r="I1209" s="3" t="s">
        <v>6</v>
      </c>
      <c r="J1209" s="8">
        <f>Tabla_cocina[[#This Row],[Precio Unitario]]*Tabla_cocina[[#This Row],[Cantidad Ordenada]]</f>
        <v>69</v>
      </c>
      <c r="K1209" s="8">
        <f>Tabla_cocina[[#This Row],[Total del Pedido]]</f>
        <v>69</v>
      </c>
      <c r="L1209" s="8">
        <f>Tabla_cocina[[#This Row],[Ganancia Bruta]]-Tabla_cocina[[#This Row],[Costo]]</f>
        <v>27</v>
      </c>
      <c r="M1209" s="8">
        <f>Tabla_cocina[[#This Row],[Costo Unitario]]*Tabla_cocina[[#This Row],[Cantidad Ordenada]]</f>
        <v>42</v>
      </c>
      <c r="N1209" s="13">
        <f>(Tabla_cocina[[#This Row],[Ganancia Neta]]/Tabla_cocina[[#This Row],[Costo]])</f>
        <v>0.6428571428571429</v>
      </c>
    </row>
    <row r="1210" spans="1:14" hidden="1" x14ac:dyDescent="0.3">
      <c r="A1210" s="2">
        <v>488</v>
      </c>
      <c r="B1210" s="2">
        <v>10</v>
      </c>
      <c r="C1210" s="3" t="s">
        <v>9</v>
      </c>
      <c r="D1210" s="3" t="s">
        <v>86</v>
      </c>
      <c r="E1210" s="4">
        <v>19</v>
      </c>
      <c r="F1210" s="4">
        <v>31</v>
      </c>
      <c r="G1210" s="2">
        <v>2</v>
      </c>
      <c r="H1210" s="2">
        <v>18</v>
      </c>
      <c r="I1210" s="3" t="s">
        <v>8</v>
      </c>
      <c r="J1210" s="8">
        <f>Tabla_cocina[[#This Row],[Precio Unitario]]*Tabla_cocina[[#This Row],[Cantidad Ordenada]]</f>
        <v>62</v>
      </c>
      <c r="K1210" s="8">
        <f>Tabla_cocina[[#This Row],[Total del Pedido]]</f>
        <v>62</v>
      </c>
      <c r="L1210" s="8">
        <f>Tabla_cocina[[#This Row],[Ganancia Bruta]]-Tabla_cocina[[#This Row],[Costo]]</f>
        <v>24</v>
      </c>
      <c r="M1210" s="8">
        <f>Tabla_cocina[[#This Row],[Costo Unitario]]*Tabla_cocina[[#This Row],[Cantidad Ordenada]]</f>
        <v>38</v>
      </c>
      <c r="N1210" s="13">
        <f>(Tabla_cocina[[#This Row],[Ganancia Neta]]/Tabla_cocina[[#This Row],[Costo]])</f>
        <v>0.63157894736842102</v>
      </c>
    </row>
    <row r="1211" spans="1:14" hidden="1" x14ac:dyDescent="0.3">
      <c r="A1211" s="2">
        <v>489</v>
      </c>
      <c r="B1211" s="2">
        <v>3</v>
      </c>
      <c r="C1211" s="3" t="s">
        <v>11</v>
      </c>
      <c r="D1211" s="3" t="s">
        <v>88</v>
      </c>
      <c r="E1211" s="4">
        <v>25</v>
      </c>
      <c r="F1211" s="4">
        <v>40</v>
      </c>
      <c r="G1211" s="2">
        <v>2</v>
      </c>
      <c r="H1211" s="2">
        <v>28</v>
      </c>
      <c r="I1211" s="3" t="s">
        <v>8</v>
      </c>
      <c r="J1211" s="8">
        <f>Tabla_cocina[[#This Row],[Precio Unitario]]*Tabla_cocina[[#This Row],[Cantidad Ordenada]]</f>
        <v>80</v>
      </c>
      <c r="K1211" s="8">
        <f>Tabla_cocina[[#This Row],[Total del Pedido]]</f>
        <v>80</v>
      </c>
      <c r="L1211" s="8">
        <f>Tabla_cocina[[#This Row],[Ganancia Bruta]]-Tabla_cocina[[#This Row],[Costo]]</f>
        <v>30</v>
      </c>
      <c r="M1211" s="8">
        <f>Tabla_cocina[[#This Row],[Costo Unitario]]*Tabla_cocina[[#This Row],[Cantidad Ordenada]]</f>
        <v>50</v>
      </c>
      <c r="N1211" s="13">
        <f>(Tabla_cocina[[#This Row],[Ganancia Neta]]/Tabla_cocina[[#This Row],[Costo]])</f>
        <v>0.6</v>
      </c>
    </row>
    <row r="1212" spans="1:14" hidden="1" x14ac:dyDescent="0.3">
      <c r="A1212" s="2">
        <v>489</v>
      </c>
      <c r="B1212" s="2">
        <v>3</v>
      </c>
      <c r="C1212" s="3" t="s">
        <v>22</v>
      </c>
      <c r="D1212" s="3" t="s">
        <v>99</v>
      </c>
      <c r="E1212" s="4">
        <v>14</v>
      </c>
      <c r="F1212" s="4">
        <v>23</v>
      </c>
      <c r="G1212" s="2">
        <v>3</v>
      </c>
      <c r="H1212" s="2">
        <v>6</v>
      </c>
      <c r="I1212" s="3" t="s">
        <v>8</v>
      </c>
      <c r="J1212" s="8">
        <f>Tabla_cocina[[#This Row],[Precio Unitario]]*Tabla_cocina[[#This Row],[Cantidad Ordenada]]</f>
        <v>69</v>
      </c>
      <c r="K1212" s="8">
        <f>Tabla_cocina[[#This Row],[Total del Pedido]]</f>
        <v>69</v>
      </c>
      <c r="L1212" s="8">
        <f>Tabla_cocina[[#This Row],[Ganancia Bruta]]-Tabla_cocina[[#This Row],[Costo]]</f>
        <v>27</v>
      </c>
      <c r="M1212" s="8">
        <f>Tabla_cocina[[#This Row],[Costo Unitario]]*Tabla_cocina[[#This Row],[Cantidad Ordenada]]</f>
        <v>42</v>
      </c>
      <c r="N1212" s="13">
        <f>(Tabla_cocina[[#This Row],[Ganancia Neta]]/Tabla_cocina[[#This Row],[Costo]])</f>
        <v>0.6428571428571429</v>
      </c>
    </row>
    <row r="1213" spans="1:14" hidden="1" x14ac:dyDescent="0.3">
      <c r="A1213" s="2">
        <v>490</v>
      </c>
      <c r="B1213" s="2">
        <v>1</v>
      </c>
      <c r="C1213" s="3" t="s">
        <v>25</v>
      </c>
      <c r="D1213" s="3" t="s">
        <v>102</v>
      </c>
      <c r="E1213" s="4">
        <v>15</v>
      </c>
      <c r="F1213" s="4">
        <v>26</v>
      </c>
      <c r="G1213" s="2">
        <v>3</v>
      </c>
      <c r="H1213" s="2">
        <v>34</v>
      </c>
      <c r="I1213" s="3" t="s">
        <v>6</v>
      </c>
      <c r="J1213" s="8">
        <f>Tabla_cocina[[#This Row],[Precio Unitario]]*Tabla_cocina[[#This Row],[Cantidad Ordenada]]</f>
        <v>78</v>
      </c>
      <c r="K1213" s="8">
        <f>Tabla_cocina[[#This Row],[Total del Pedido]]</f>
        <v>78</v>
      </c>
      <c r="L1213" s="8">
        <f>Tabla_cocina[[#This Row],[Ganancia Bruta]]-Tabla_cocina[[#This Row],[Costo]]</f>
        <v>33</v>
      </c>
      <c r="M1213" s="8">
        <f>Tabla_cocina[[#This Row],[Costo Unitario]]*Tabla_cocina[[#This Row],[Cantidad Ordenada]]</f>
        <v>45</v>
      </c>
      <c r="N1213" s="13">
        <f>(Tabla_cocina[[#This Row],[Ganancia Neta]]/Tabla_cocina[[#This Row],[Costo]])</f>
        <v>0.73333333333333328</v>
      </c>
    </row>
    <row r="1214" spans="1:14" hidden="1" x14ac:dyDescent="0.3">
      <c r="A1214" s="2">
        <v>490</v>
      </c>
      <c r="B1214" s="2">
        <v>1</v>
      </c>
      <c r="C1214" s="3" t="s">
        <v>18</v>
      </c>
      <c r="D1214" s="3" t="s">
        <v>95</v>
      </c>
      <c r="E1214" s="4">
        <v>19</v>
      </c>
      <c r="F1214" s="4">
        <v>32</v>
      </c>
      <c r="G1214" s="2">
        <v>1</v>
      </c>
      <c r="H1214" s="2">
        <v>55</v>
      </c>
      <c r="I1214" s="3" t="s">
        <v>6</v>
      </c>
      <c r="J1214" s="8">
        <f>Tabla_cocina[[#This Row],[Precio Unitario]]*Tabla_cocina[[#This Row],[Cantidad Ordenada]]</f>
        <v>32</v>
      </c>
      <c r="K1214" s="8">
        <f>Tabla_cocina[[#This Row],[Total del Pedido]]</f>
        <v>32</v>
      </c>
      <c r="L1214" s="8">
        <f>Tabla_cocina[[#This Row],[Ganancia Bruta]]-Tabla_cocina[[#This Row],[Costo]]</f>
        <v>13</v>
      </c>
      <c r="M1214" s="8">
        <f>Tabla_cocina[[#This Row],[Costo Unitario]]*Tabla_cocina[[#This Row],[Cantidad Ordenada]]</f>
        <v>19</v>
      </c>
      <c r="N1214" s="13">
        <f>(Tabla_cocina[[#This Row],[Ganancia Neta]]/Tabla_cocina[[#This Row],[Costo]])</f>
        <v>0.68421052631578949</v>
      </c>
    </row>
    <row r="1215" spans="1:14" hidden="1" x14ac:dyDescent="0.3">
      <c r="A1215" s="2">
        <v>490</v>
      </c>
      <c r="B1215" s="2">
        <v>1</v>
      </c>
      <c r="C1215" s="3" t="s">
        <v>20</v>
      </c>
      <c r="D1215" s="3" t="s">
        <v>97</v>
      </c>
      <c r="E1215" s="4">
        <v>20</v>
      </c>
      <c r="F1215" s="4">
        <v>34</v>
      </c>
      <c r="G1215" s="2">
        <v>3</v>
      </c>
      <c r="H1215" s="2">
        <v>42</v>
      </c>
      <c r="I1215" s="3" t="s">
        <v>6</v>
      </c>
      <c r="J1215" s="8">
        <f>Tabla_cocina[[#This Row],[Precio Unitario]]*Tabla_cocina[[#This Row],[Cantidad Ordenada]]</f>
        <v>102</v>
      </c>
      <c r="K1215" s="8">
        <f>Tabla_cocina[[#This Row],[Total del Pedido]]</f>
        <v>102</v>
      </c>
      <c r="L1215" s="8">
        <f>Tabla_cocina[[#This Row],[Ganancia Bruta]]-Tabla_cocina[[#This Row],[Costo]]</f>
        <v>42</v>
      </c>
      <c r="M1215" s="8">
        <f>Tabla_cocina[[#This Row],[Costo Unitario]]*Tabla_cocina[[#This Row],[Cantidad Ordenada]]</f>
        <v>60</v>
      </c>
      <c r="N1215" s="13">
        <f>(Tabla_cocina[[#This Row],[Ganancia Neta]]/Tabla_cocina[[#This Row],[Costo]])</f>
        <v>0.7</v>
      </c>
    </row>
    <row r="1216" spans="1:14" hidden="1" x14ac:dyDescent="0.3">
      <c r="A1216" s="2">
        <v>491</v>
      </c>
      <c r="B1216" s="2">
        <v>7</v>
      </c>
      <c r="C1216" s="3" t="s">
        <v>13</v>
      </c>
      <c r="D1216" s="3" t="s">
        <v>90</v>
      </c>
      <c r="E1216" s="4">
        <v>17</v>
      </c>
      <c r="F1216" s="4">
        <v>29</v>
      </c>
      <c r="G1216" s="2">
        <v>2</v>
      </c>
      <c r="H1216" s="2">
        <v>30</v>
      </c>
      <c r="I1216" s="3" t="s">
        <v>6</v>
      </c>
      <c r="J1216" s="8">
        <f>Tabla_cocina[[#This Row],[Precio Unitario]]*Tabla_cocina[[#This Row],[Cantidad Ordenada]]</f>
        <v>58</v>
      </c>
      <c r="K1216" s="8">
        <f>Tabla_cocina[[#This Row],[Total del Pedido]]</f>
        <v>58</v>
      </c>
      <c r="L1216" s="8">
        <f>Tabla_cocina[[#This Row],[Ganancia Bruta]]-Tabla_cocina[[#This Row],[Costo]]</f>
        <v>24</v>
      </c>
      <c r="M1216" s="8">
        <f>Tabla_cocina[[#This Row],[Costo Unitario]]*Tabla_cocina[[#This Row],[Cantidad Ordenada]]</f>
        <v>34</v>
      </c>
      <c r="N1216" s="13">
        <f>(Tabla_cocina[[#This Row],[Ganancia Neta]]/Tabla_cocina[[#This Row],[Costo]])</f>
        <v>0.70588235294117652</v>
      </c>
    </row>
    <row r="1217" spans="1:14" hidden="1" x14ac:dyDescent="0.3">
      <c r="A1217" s="2">
        <v>491</v>
      </c>
      <c r="B1217" s="2">
        <v>7</v>
      </c>
      <c r="C1217" s="3" t="s">
        <v>7</v>
      </c>
      <c r="D1217" s="3" t="s">
        <v>85</v>
      </c>
      <c r="E1217" s="4">
        <v>18</v>
      </c>
      <c r="F1217" s="4">
        <v>30</v>
      </c>
      <c r="G1217" s="2">
        <v>2</v>
      </c>
      <c r="H1217" s="2">
        <v>11</v>
      </c>
      <c r="I1217" s="3" t="s">
        <v>6</v>
      </c>
      <c r="J1217" s="8">
        <f>Tabla_cocina[[#This Row],[Precio Unitario]]*Tabla_cocina[[#This Row],[Cantidad Ordenada]]</f>
        <v>60</v>
      </c>
      <c r="K1217" s="8">
        <f>Tabla_cocina[[#This Row],[Total del Pedido]]</f>
        <v>60</v>
      </c>
      <c r="L1217" s="8">
        <f>Tabla_cocina[[#This Row],[Ganancia Bruta]]-Tabla_cocina[[#This Row],[Costo]]</f>
        <v>24</v>
      </c>
      <c r="M1217" s="8">
        <f>Tabla_cocina[[#This Row],[Costo Unitario]]*Tabla_cocina[[#This Row],[Cantidad Ordenada]]</f>
        <v>36</v>
      </c>
      <c r="N1217" s="13">
        <f>(Tabla_cocina[[#This Row],[Ganancia Neta]]/Tabla_cocina[[#This Row],[Costo]])</f>
        <v>0.66666666666666663</v>
      </c>
    </row>
    <row r="1218" spans="1:14" hidden="1" x14ac:dyDescent="0.3">
      <c r="A1218" s="2">
        <v>492</v>
      </c>
      <c r="B1218" s="2">
        <v>4</v>
      </c>
      <c r="C1218" s="3" t="s">
        <v>14</v>
      </c>
      <c r="D1218" s="3" t="s">
        <v>91</v>
      </c>
      <c r="E1218" s="4">
        <v>20</v>
      </c>
      <c r="F1218" s="4">
        <v>33</v>
      </c>
      <c r="G1218" s="2">
        <v>3</v>
      </c>
      <c r="H1218" s="2">
        <v>15</v>
      </c>
      <c r="I1218" s="3" t="s">
        <v>6</v>
      </c>
      <c r="J1218" s="8">
        <f>Tabla_cocina[[#This Row],[Precio Unitario]]*Tabla_cocina[[#This Row],[Cantidad Ordenada]]</f>
        <v>99</v>
      </c>
      <c r="K1218" s="8">
        <f>Tabla_cocina[[#This Row],[Total del Pedido]]</f>
        <v>99</v>
      </c>
      <c r="L1218" s="8">
        <f>Tabla_cocina[[#This Row],[Ganancia Bruta]]-Tabla_cocina[[#This Row],[Costo]]</f>
        <v>39</v>
      </c>
      <c r="M1218" s="8">
        <f>Tabla_cocina[[#This Row],[Costo Unitario]]*Tabla_cocina[[#This Row],[Cantidad Ordenada]]</f>
        <v>60</v>
      </c>
      <c r="N1218" s="13">
        <f>(Tabla_cocina[[#This Row],[Ganancia Neta]]/Tabla_cocina[[#This Row],[Costo]])</f>
        <v>0.65</v>
      </c>
    </row>
    <row r="1219" spans="1:14" hidden="1" x14ac:dyDescent="0.3">
      <c r="A1219" s="2">
        <v>492</v>
      </c>
      <c r="B1219" s="2">
        <v>4</v>
      </c>
      <c r="C1219" s="3" t="s">
        <v>23</v>
      </c>
      <c r="D1219" s="3" t="s">
        <v>100</v>
      </c>
      <c r="E1219" s="4">
        <v>13</v>
      </c>
      <c r="F1219" s="4">
        <v>21</v>
      </c>
      <c r="G1219" s="2">
        <v>3</v>
      </c>
      <c r="H1219" s="2">
        <v>8</v>
      </c>
      <c r="I1219" s="3" t="s">
        <v>6</v>
      </c>
      <c r="J1219" s="8">
        <f>Tabla_cocina[[#This Row],[Precio Unitario]]*Tabla_cocina[[#This Row],[Cantidad Ordenada]]</f>
        <v>63</v>
      </c>
      <c r="K1219" s="8">
        <f>Tabla_cocina[[#This Row],[Total del Pedido]]</f>
        <v>63</v>
      </c>
      <c r="L1219" s="8">
        <f>Tabla_cocina[[#This Row],[Ganancia Bruta]]-Tabla_cocina[[#This Row],[Costo]]</f>
        <v>24</v>
      </c>
      <c r="M1219" s="8">
        <f>Tabla_cocina[[#This Row],[Costo Unitario]]*Tabla_cocina[[#This Row],[Cantidad Ordenada]]</f>
        <v>39</v>
      </c>
      <c r="N1219" s="13">
        <f>(Tabla_cocina[[#This Row],[Ganancia Neta]]/Tabla_cocina[[#This Row],[Costo]])</f>
        <v>0.61538461538461542</v>
      </c>
    </row>
    <row r="1220" spans="1:14" hidden="1" x14ac:dyDescent="0.3">
      <c r="A1220" s="2">
        <v>492</v>
      </c>
      <c r="B1220" s="2">
        <v>4</v>
      </c>
      <c r="C1220" s="3" t="s">
        <v>5</v>
      </c>
      <c r="D1220" s="3" t="s">
        <v>84</v>
      </c>
      <c r="E1220" s="4">
        <v>14</v>
      </c>
      <c r="F1220" s="4">
        <v>24</v>
      </c>
      <c r="G1220" s="2">
        <v>2</v>
      </c>
      <c r="H1220" s="2">
        <v>26</v>
      </c>
      <c r="I1220" s="3" t="s">
        <v>6</v>
      </c>
      <c r="J1220" s="8">
        <f>Tabla_cocina[[#This Row],[Precio Unitario]]*Tabla_cocina[[#This Row],[Cantidad Ordenada]]</f>
        <v>48</v>
      </c>
      <c r="K1220" s="8">
        <f>Tabla_cocina[[#This Row],[Total del Pedido]]</f>
        <v>48</v>
      </c>
      <c r="L1220" s="8">
        <f>Tabla_cocina[[#This Row],[Ganancia Bruta]]-Tabla_cocina[[#This Row],[Costo]]</f>
        <v>20</v>
      </c>
      <c r="M1220" s="8">
        <f>Tabla_cocina[[#This Row],[Costo Unitario]]*Tabla_cocina[[#This Row],[Cantidad Ordenada]]</f>
        <v>28</v>
      </c>
      <c r="N1220" s="13">
        <f>(Tabla_cocina[[#This Row],[Ganancia Neta]]/Tabla_cocina[[#This Row],[Costo]])</f>
        <v>0.7142857142857143</v>
      </c>
    </row>
    <row r="1221" spans="1:14" hidden="1" x14ac:dyDescent="0.3">
      <c r="A1221" s="2">
        <v>493</v>
      </c>
      <c r="B1221" s="2">
        <v>2</v>
      </c>
      <c r="C1221" s="3" t="s">
        <v>24</v>
      </c>
      <c r="D1221" s="3" t="s">
        <v>101</v>
      </c>
      <c r="E1221" s="4">
        <v>10</v>
      </c>
      <c r="F1221" s="4">
        <v>18</v>
      </c>
      <c r="G1221" s="2">
        <v>3</v>
      </c>
      <c r="H1221" s="2">
        <v>8</v>
      </c>
      <c r="I1221" s="3" t="s">
        <v>8</v>
      </c>
      <c r="J1221" s="8">
        <f>Tabla_cocina[[#This Row],[Precio Unitario]]*Tabla_cocina[[#This Row],[Cantidad Ordenada]]</f>
        <v>54</v>
      </c>
      <c r="K1221" s="8">
        <f>Tabla_cocina[[#This Row],[Total del Pedido]]</f>
        <v>54</v>
      </c>
      <c r="L1221" s="8">
        <f>Tabla_cocina[[#This Row],[Ganancia Bruta]]-Tabla_cocina[[#This Row],[Costo]]</f>
        <v>24</v>
      </c>
      <c r="M1221" s="8">
        <f>Tabla_cocina[[#This Row],[Costo Unitario]]*Tabla_cocina[[#This Row],[Cantidad Ordenada]]</f>
        <v>30</v>
      </c>
      <c r="N1221" s="13">
        <f>(Tabla_cocina[[#This Row],[Ganancia Neta]]/Tabla_cocina[[#This Row],[Costo]])</f>
        <v>0.8</v>
      </c>
    </row>
    <row r="1222" spans="1:14" hidden="1" x14ac:dyDescent="0.3">
      <c r="A1222" s="2">
        <v>494</v>
      </c>
      <c r="B1222" s="2">
        <v>20</v>
      </c>
      <c r="C1222" s="3" t="s">
        <v>18</v>
      </c>
      <c r="D1222" s="3" t="s">
        <v>95</v>
      </c>
      <c r="E1222" s="4">
        <v>19</v>
      </c>
      <c r="F1222" s="4">
        <v>32</v>
      </c>
      <c r="G1222" s="2">
        <v>2</v>
      </c>
      <c r="H1222" s="2">
        <v>9</v>
      </c>
      <c r="I1222" s="3" t="s">
        <v>6</v>
      </c>
      <c r="J1222" s="8">
        <f>Tabla_cocina[[#This Row],[Precio Unitario]]*Tabla_cocina[[#This Row],[Cantidad Ordenada]]</f>
        <v>64</v>
      </c>
      <c r="K1222" s="8">
        <f>Tabla_cocina[[#This Row],[Total del Pedido]]</f>
        <v>64</v>
      </c>
      <c r="L1222" s="8">
        <f>Tabla_cocina[[#This Row],[Ganancia Bruta]]-Tabla_cocina[[#This Row],[Costo]]</f>
        <v>26</v>
      </c>
      <c r="M1222" s="8">
        <f>Tabla_cocina[[#This Row],[Costo Unitario]]*Tabla_cocina[[#This Row],[Cantidad Ordenada]]</f>
        <v>38</v>
      </c>
      <c r="N1222" s="13">
        <f>(Tabla_cocina[[#This Row],[Ganancia Neta]]/Tabla_cocina[[#This Row],[Costo]])</f>
        <v>0.68421052631578949</v>
      </c>
    </row>
    <row r="1223" spans="1:14" hidden="1" x14ac:dyDescent="0.3">
      <c r="A1223" s="2">
        <v>494</v>
      </c>
      <c r="B1223" s="2">
        <v>20</v>
      </c>
      <c r="C1223" s="3" t="s">
        <v>12</v>
      </c>
      <c r="D1223" s="3" t="s">
        <v>89</v>
      </c>
      <c r="E1223" s="4">
        <v>22</v>
      </c>
      <c r="F1223" s="4">
        <v>36</v>
      </c>
      <c r="G1223" s="2">
        <v>3</v>
      </c>
      <c r="H1223" s="2">
        <v>22</v>
      </c>
      <c r="I1223" s="3" t="s">
        <v>6</v>
      </c>
      <c r="J1223" s="8">
        <f>Tabla_cocina[[#This Row],[Precio Unitario]]*Tabla_cocina[[#This Row],[Cantidad Ordenada]]</f>
        <v>108</v>
      </c>
      <c r="K1223" s="8">
        <f>Tabla_cocina[[#This Row],[Total del Pedido]]</f>
        <v>108</v>
      </c>
      <c r="L1223" s="8">
        <f>Tabla_cocina[[#This Row],[Ganancia Bruta]]-Tabla_cocina[[#This Row],[Costo]]</f>
        <v>42</v>
      </c>
      <c r="M1223" s="8">
        <f>Tabla_cocina[[#This Row],[Costo Unitario]]*Tabla_cocina[[#This Row],[Cantidad Ordenada]]</f>
        <v>66</v>
      </c>
      <c r="N1223" s="13">
        <f>(Tabla_cocina[[#This Row],[Ganancia Neta]]/Tabla_cocina[[#This Row],[Costo]])</f>
        <v>0.63636363636363635</v>
      </c>
    </row>
    <row r="1224" spans="1:14" hidden="1" x14ac:dyDescent="0.3">
      <c r="A1224" s="2">
        <v>495</v>
      </c>
      <c r="B1224" s="2">
        <v>11</v>
      </c>
      <c r="C1224" s="3" t="s">
        <v>11</v>
      </c>
      <c r="D1224" s="3" t="s">
        <v>88</v>
      </c>
      <c r="E1224" s="4">
        <v>25</v>
      </c>
      <c r="F1224" s="4">
        <v>40</v>
      </c>
      <c r="G1224" s="2">
        <v>3</v>
      </c>
      <c r="H1224" s="2">
        <v>13</v>
      </c>
      <c r="I1224" s="3" t="s">
        <v>8</v>
      </c>
      <c r="J1224" s="8">
        <f>Tabla_cocina[[#This Row],[Precio Unitario]]*Tabla_cocina[[#This Row],[Cantidad Ordenada]]</f>
        <v>120</v>
      </c>
      <c r="K1224" s="8">
        <f>Tabla_cocina[[#This Row],[Total del Pedido]]</f>
        <v>120</v>
      </c>
      <c r="L1224" s="8">
        <f>Tabla_cocina[[#This Row],[Ganancia Bruta]]-Tabla_cocina[[#This Row],[Costo]]</f>
        <v>45</v>
      </c>
      <c r="M1224" s="8">
        <f>Tabla_cocina[[#This Row],[Costo Unitario]]*Tabla_cocina[[#This Row],[Cantidad Ordenada]]</f>
        <v>75</v>
      </c>
      <c r="N1224" s="13">
        <f>(Tabla_cocina[[#This Row],[Ganancia Neta]]/Tabla_cocina[[#This Row],[Costo]])</f>
        <v>0.6</v>
      </c>
    </row>
    <row r="1225" spans="1:14" hidden="1" x14ac:dyDescent="0.3">
      <c r="A1225" s="2">
        <v>495</v>
      </c>
      <c r="B1225" s="2">
        <v>11</v>
      </c>
      <c r="C1225" s="3" t="s">
        <v>10</v>
      </c>
      <c r="D1225" s="3" t="s">
        <v>87</v>
      </c>
      <c r="E1225" s="4">
        <v>16</v>
      </c>
      <c r="F1225" s="4">
        <v>27</v>
      </c>
      <c r="G1225" s="2">
        <v>2</v>
      </c>
      <c r="H1225" s="2">
        <v>9</v>
      </c>
      <c r="I1225" s="3" t="s">
        <v>8</v>
      </c>
      <c r="J1225" s="8">
        <f>Tabla_cocina[[#This Row],[Precio Unitario]]*Tabla_cocina[[#This Row],[Cantidad Ordenada]]</f>
        <v>54</v>
      </c>
      <c r="K1225" s="8">
        <f>Tabla_cocina[[#This Row],[Total del Pedido]]</f>
        <v>54</v>
      </c>
      <c r="L1225" s="8">
        <f>Tabla_cocina[[#This Row],[Ganancia Bruta]]-Tabla_cocina[[#This Row],[Costo]]</f>
        <v>22</v>
      </c>
      <c r="M1225" s="8">
        <f>Tabla_cocina[[#This Row],[Costo Unitario]]*Tabla_cocina[[#This Row],[Cantidad Ordenada]]</f>
        <v>32</v>
      </c>
      <c r="N1225" s="13">
        <f>(Tabla_cocina[[#This Row],[Ganancia Neta]]/Tabla_cocina[[#This Row],[Costo]])</f>
        <v>0.6875</v>
      </c>
    </row>
    <row r="1226" spans="1:14" hidden="1" x14ac:dyDescent="0.3">
      <c r="A1226" s="2">
        <v>495</v>
      </c>
      <c r="B1226" s="2">
        <v>11</v>
      </c>
      <c r="C1226" s="3" t="s">
        <v>15</v>
      </c>
      <c r="D1226" s="3" t="s">
        <v>92</v>
      </c>
      <c r="E1226" s="4">
        <v>16</v>
      </c>
      <c r="F1226" s="4">
        <v>28</v>
      </c>
      <c r="G1226" s="2">
        <v>2</v>
      </c>
      <c r="H1226" s="2">
        <v>44</v>
      </c>
      <c r="I1226" s="3" t="s">
        <v>6</v>
      </c>
      <c r="J1226" s="8">
        <f>Tabla_cocina[[#This Row],[Precio Unitario]]*Tabla_cocina[[#This Row],[Cantidad Ordenada]]</f>
        <v>56</v>
      </c>
      <c r="K1226" s="8">
        <f>Tabla_cocina[[#This Row],[Total del Pedido]]</f>
        <v>56</v>
      </c>
      <c r="L1226" s="8">
        <f>Tabla_cocina[[#This Row],[Ganancia Bruta]]-Tabla_cocina[[#This Row],[Costo]]</f>
        <v>24</v>
      </c>
      <c r="M1226" s="8">
        <f>Tabla_cocina[[#This Row],[Costo Unitario]]*Tabla_cocina[[#This Row],[Cantidad Ordenada]]</f>
        <v>32</v>
      </c>
      <c r="N1226" s="13">
        <f>(Tabla_cocina[[#This Row],[Ganancia Neta]]/Tabla_cocina[[#This Row],[Costo]])</f>
        <v>0.75</v>
      </c>
    </row>
    <row r="1227" spans="1:14" hidden="1" x14ac:dyDescent="0.3">
      <c r="A1227" s="2">
        <v>495</v>
      </c>
      <c r="B1227" s="2">
        <v>11</v>
      </c>
      <c r="C1227" s="3" t="s">
        <v>14</v>
      </c>
      <c r="D1227" s="3" t="s">
        <v>91</v>
      </c>
      <c r="E1227" s="4">
        <v>20</v>
      </c>
      <c r="F1227" s="4">
        <v>33</v>
      </c>
      <c r="G1227" s="2">
        <v>1</v>
      </c>
      <c r="H1227" s="2">
        <v>36</v>
      </c>
      <c r="I1227" s="3" t="s">
        <v>8</v>
      </c>
      <c r="J1227" s="8">
        <f>Tabla_cocina[[#This Row],[Precio Unitario]]*Tabla_cocina[[#This Row],[Cantidad Ordenada]]</f>
        <v>33</v>
      </c>
      <c r="K1227" s="8">
        <f>Tabla_cocina[[#This Row],[Total del Pedido]]</f>
        <v>33</v>
      </c>
      <c r="L1227" s="8">
        <f>Tabla_cocina[[#This Row],[Ganancia Bruta]]-Tabla_cocina[[#This Row],[Costo]]</f>
        <v>13</v>
      </c>
      <c r="M1227" s="8">
        <f>Tabla_cocina[[#This Row],[Costo Unitario]]*Tabla_cocina[[#This Row],[Cantidad Ordenada]]</f>
        <v>20</v>
      </c>
      <c r="N1227" s="13">
        <f>(Tabla_cocina[[#This Row],[Ganancia Neta]]/Tabla_cocina[[#This Row],[Costo]])</f>
        <v>0.65</v>
      </c>
    </row>
    <row r="1228" spans="1:14" hidden="1" x14ac:dyDescent="0.3">
      <c r="A1228" s="2">
        <v>496</v>
      </c>
      <c r="B1228" s="2">
        <v>1</v>
      </c>
      <c r="C1228" s="3" t="s">
        <v>14</v>
      </c>
      <c r="D1228" s="3" t="s">
        <v>91</v>
      </c>
      <c r="E1228" s="4">
        <v>20</v>
      </c>
      <c r="F1228" s="4">
        <v>33</v>
      </c>
      <c r="G1228" s="2">
        <v>1</v>
      </c>
      <c r="H1228" s="2">
        <v>28</v>
      </c>
      <c r="I1228" s="3" t="s">
        <v>6</v>
      </c>
      <c r="J1228" s="8">
        <f>Tabla_cocina[[#This Row],[Precio Unitario]]*Tabla_cocina[[#This Row],[Cantidad Ordenada]]</f>
        <v>33</v>
      </c>
      <c r="K1228" s="8">
        <f>Tabla_cocina[[#This Row],[Total del Pedido]]</f>
        <v>33</v>
      </c>
      <c r="L1228" s="8">
        <f>Tabla_cocina[[#This Row],[Ganancia Bruta]]-Tabla_cocina[[#This Row],[Costo]]</f>
        <v>13</v>
      </c>
      <c r="M1228" s="8">
        <f>Tabla_cocina[[#This Row],[Costo Unitario]]*Tabla_cocina[[#This Row],[Cantidad Ordenada]]</f>
        <v>20</v>
      </c>
      <c r="N1228" s="13">
        <f>(Tabla_cocina[[#This Row],[Ganancia Neta]]/Tabla_cocina[[#This Row],[Costo]])</f>
        <v>0.65</v>
      </c>
    </row>
    <row r="1229" spans="1:14" hidden="1" x14ac:dyDescent="0.3">
      <c r="A1229" s="2">
        <v>496</v>
      </c>
      <c r="B1229" s="2">
        <v>1</v>
      </c>
      <c r="C1229" s="3" t="s">
        <v>20</v>
      </c>
      <c r="D1229" s="3" t="s">
        <v>97</v>
      </c>
      <c r="E1229" s="4">
        <v>20</v>
      </c>
      <c r="F1229" s="4">
        <v>34</v>
      </c>
      <c r="G1229" s="2">
        <v>3</v>
      </c>
      <c r="H1229" s="2">
        <v>23</v>
      </c>
      <c r="I1229" s="3" t="s">
        <v>6</v>
      </c>
      <c r="J1229" s="8">
        <f>Tabla_cocina[[#This Row],[Precio Unitario]]*Tabla_cocina[[#This Row],[Cantidad Ordenada]]</f>
        <v>102</v>
      </c>
      <c r="K1229" s="8">
        <f>Tabla_cocina[[#This Row],[Total del Pedido]]</f>
        <v>102</v>
      </c>
      <c r="L1229" s="8">
        <f>Tabla_cocina[[#This Row],[Ganancia Bruta]]-Tabla_cocina[[#This Row],[Costo]]</f>
        <v>42</v>
      </c>
      <c r="M1229" s="8">
        <f>Tabla_cocina[[#This Row],[Costo Unitario]]*Tabla_cocina[[#This Row],[Cantidad Ordenada]]</f>
        <v>60</v>
      </c>
      <c r="N1229" s="13">
        <f>(Tabla_cocina[[#This Row],[Ganancia Neta]]/Tabla_cocina[[#This Row],[Costo]])</f>
        <v>0.7</v>
      </c>
    </row>
    <row r="1230" spans="1:14" hidden="1" x14ac:dyDescent="0.3">
      <c r="A1230" s="2">
        <v>496</v>
      </c>
      <c r="B1230" s="2">
        <v>1</v>
      </c>
      <c r="C1230" s="3" t="s">
        <v>16</v>
      </c>
      <c r="D1230" s="3" t="s">
        <v>93</v>
      </c>
      <c r="E1230" s="4">
        <v>11</v>
      </c>
      <c r="F1230" s="4">
        <v>19</v>
      </c>
      <c r="G1230" s="2">
        <v>3</v>
      </c>
      <c r="H1230" s="2">
        <v>41</v>
      </c>
      <c r="I1230" s="3" t="s">
        <v>8</v>
      </c>
      <c r="J1230" s="8">
        <f>Tabla_cocina[[#This Row],[Precio Unitario]]*Tabla_cocina[[#This Row],[Cantidad Ordenada]]</f>
        <v>57</v>
      </c>
      <c r="K1230" s="8">
        <f>Tabla_cocina[[#This Row],[Total del Pedido]]</f>
        <v>57</v>
      </c>
      <c r="L1230" s="8">
        <f>Tabla_cocina[[#This Row],[Ganancia Bruta]]-Tabla_cocina[[#This Row],[Costo]]</f>
        <v>24</v>
      </c>
      <c r="M1230" s="8">
        <f>Tabla_cocina[[#This Row],[Costo Unitario]]*Tabla_cocina[[#This Row],[Cantidad Ordenada]]</f>
        <v>33</v>
      </c>
      <c r="N1230" s="13">
        <f>(Tabla_cocina[[#This Row],[Ganancia Neta]]/Tabla_cocina[[#This Row],[Costo]])</f>
        <v>0.72727272727272729</v>
      </c>
    </row>
    <row r="1231" spans="1:14" hidden="1" x14ac:dyDescent="0.3">
      <c r="A1231" s="2">
        <v>496</v>
      </c>
      <c r="B1231" s="2">
        <v>1</v>
      </c>
      <c r="C1231" s="3" t="s">
        <v>9</v>
      </c>
      <c r="D1231" s="3" t="s">
        <v>86</v>
      </c>
      <c r="E1231" s="4">
        <v>19</v>
      </c>
      <c r="F1231" s="4">
        <v>31</v>
      </c>
      <c r="G1231" s="2">
        <v>1</v>
      </c>
      <c r="H1231" s="2">
        <v>41</v>
      </c>
      <c r="I1231" s="3" t="s">
        <v>8</v>
      </c>
      <c r="J1231" s="8">
        <f>Tabla_cocina[[#This Row],[Precio Unitario]]*Tabla_cocina[[#This Row],[Cantidad Ordenada]]</f>
        <v>31</v>
      </c>
      <c r="K1231" s="8">
        <f>Tabla_cocina[[#This Row],[Total del Pedido]]</f>
        <v>31</v>
      </c>
      <c r="L1231" s="8">
        <f>Tabla_cocina[[#This Row],[Ganancia Bruta]]-Tabla_cocina[[#This Row],[Costo]]</f>
        <v>12</v>
      </c>
      <c r="M1231" s="8">
        <f>Tabla_cocina[[#This Row],[Costo Unitario]]*Tabla_cocina[[#This Row],[Cantidad Ordenada]]</f>
        <v>19</v>
      </c>
      <c r="N1231" s="13">
        <f>(Tabla_cocina[[#This Row],[Ganancia Neta]]/Tabla_cocina[[#This Row],[Costo]])</f>
        <v>0.63157894736842102</v>
      </c>
    </row>
    <row r="1232" spans="1:14" hidden="1" x14ac:dyDescent="0.3">
      <c r="A1232" s="2">
        <v>497</v>
      </c>
      <c r="B1232" s="2">
        <v>13</v>
      </c>
      <c r="C1232" s="3" t="s">
        <v>7</v>
      </c>
      <c r="D1232" s="3" t="s">
        <v>85</v>
      </c>
      <c r="E1232" s="4">
        <v>18</v>
      </c>
      <c r="F1232" s="4">
        <v>30</v>
      </c>
      <c r="G1232" s="2">
        <v>1</v>
      </c>
      <c r="H1232" s="2">
        <v>6</v>
      </c>
      <c r="I1232" s="3" t="s">
        <v>8</v>
      </c>
      <c r="J1232" s="8">
        <f>Tabla_cocina[[#This Row],[Precio Unitario]]*Tabla_cocina[[#This Row],[Cantidad Ordenada]]</f>
        <v>30</v>
      </c>
      <c r="K1232" s="8">
        <f>Tabla_cocina[[#This Row],[Total del Pedido]]</f>
        <v>30</v>
      </c>
      <c r="L1232" s="8">
        <f>Tabla_cocina[[#This Row],[Ganancia Bruta]]-Tabla_cocina[[#This Row],[Costo]]</f>
        <v>12</v>
      </c>
      <c r="M1232" s="8">
        <f>Tabla_cocina[[#This Row],[Costo Unitario]]*Tabla_cocina[[#This Row],[Cantidad Ordenada]]</f>
        <v>18</v>
      </c>
      <c r="N1232" s="13">
        <f>(Tabla_cocina[[#This Row],[Ganancia Neta]]/Tabla_cocina[[#This Row],[Costo]])</f>
        <v>0.66666666666666663</v>
      </c>
    </row>
    <row r="1233" spans="1:14" hidden="1" x14ac:dyDescent="0.3">
      <c r="A1233" s="2">
        <v>497</v>
      </c>
      <c r="B1233" s="2">
        <v>13</v>
      </c>
      <c r="C1233" s="3" t="s">
        <v>11</v>
      </c>
      <c r="D1233" s="3" t="s">
        <v>88</v>
      </c>
      <c r="E1233" s="4">
        <v>25</v>
      </c>
      <c r="F1233" s="4">
        <v>40</v>
      </c>
      <c r="G1233" s="2">
        <v>3</v>
      </c>
      <c r="H1233" s="2">
        <v>32</v>
      </c>
      <c r="I1233" s="3" t="s">
        <v>8</v>
      </c>
      <c r="J1233" s="8">
        <f>Tabla_cocina[[#This Row],[Precio Unitario]]*Tabla_cocina[[#This Row],[Cantidad Ordenada]]</f>
        <v>120</v>
      </c>
      <c r="K1233" s="8">
        <f>Tabla_cocina[[#This Row],[Total del Pedido]]</f>
        <v>120</v>
      </c>
      <c r="L1233" s="8">
        <f>Tabla_cocina[[#This Row],[Ganancia Bruta]]-Tabla_cocina[[#This Row],[Costo]]</f>
        <v>45</v>
      </c>
      <c r="M1233" s="8">
        <f>Tabla_cocina[[#This Row],[Costo Unitario]]*Tabla_cocina[[#This Row],[Cantidad Ordenada]]</f>
        <v>75</v>
      </c>
      <c r="N1233" s="13">
        <f>(Tabla_cocina[[#This Row],[Ganancia Neta]]/Tabla_cocina[[#This Row],[Costo]])</f>
        <v>0.6</v>
      </c>
    </row>
    <row r="1234" spans="1:14" hidden="1" x14ac:dyDescent="0.3">
      <c r="A1234" s="2">
        <v>498</v>
      </c>
      <c r="B1234" s="2">
        <v>20</v>
      </c>
      <c r="C1234" s="3" t="s">
        <v>16</v>
      </c>
      <c r="D1234" s="3" t="s">
        <v>93</v>
      </c>
      <c r="E1234" s="4">
        <v>11</v>
      </c>
      <c r="F1234" s="4">
        <v>19</v>
      </c>
      <c r="G1234" s="2">
        <v>1</v>
      </c>
      <c r="H1234" s="2">
        <v>32</v>
      </c>
      <c r="I1234" s="3" t="s">
        <v>6</v>
      </c>
      <c r="J1234" s="8">
        <f>Tabla_cocina[[#This Row],[Precio Unitario]]*Tabla_cocina[[#This Row],[Cantidad Ordenada]]</f>
        <v>19</v>
      </c>
      <c r="K1234" s="8">
        <f>Tabla_cocina[[#This Row],[Total del Pedido]]</f>
        <v>19</v>
      </c>
      <c r="L1234" s="8">
        <f>Tabla_cocina[[#This Row],[Ganancia Bruta]]-Tabla_cocina[[#This Row],[Costo]]</f>
        <v>8</v>
      </c>
      <c r="M1234" s="8">
        <f>Tabla_cocina[[#This Row],[Costo Unitario]]*Tabla_cocina[[#This Row],[Cantidad Ordenada]]</f>
        <v>11</v>
      </c>
      <c r="N1234" s="13">
        <f>(Tabla_cocina[[#This Row],[Ganancia Neta]]/Tabla_cocina[[#This Row],[Costo]])</f>
        <v>0.72727272727272729</v>
      </c>
    </row>
    <row r="1235" spans="1:14" hidden="1" x14ac:dyDescent="0.3">
      <c r="A1235" s="2">
        <v>499</v>
      </c>
      <c r="B1235" s="2">
        <v>5</v>
      </c>
      <c r="C1235" s="3" t="s">
        <v>25</v>
      </c>
      <c r="D1235" s="3" t="s">
        <v>102</v>
      </c>
      <c r="E1235" s="4">
        <v>15</v>
      </c>
      <c r="F1235" s="4">
        <v>26</v>
      </c>
      <c r="G1235" s="2">
        <v>3</v>
      </c>
      <c r="H1235" s="2">
        <v>52</v>
      </c>
      <c r="I1235" s="3" t="s">
        <v>6</v>
      </c>
      <c r="J1235" s="8">
        <f>Tabla_cocina[[#This Row],[Precio Unitario]]*Tabla_cocina[[#This Row],[Cantidad Ordenada]]</f>
        <v>78</v>
      </c>
      <c r="K1235" s="8">
        <f>Tabla_cocina[[#This Row],[Total del Pedido]]</f>
        <v>78</v>
      </c>
      <c r="L1235" s="8">
        <f>Tabla_cocina[[#This Row],[Ganancia Bruta]]-Tabla_cocina[[#This Row],[Costo]]</f>
        <v>33</v>
      </c>
      <c r="M1235" s="8">
        <f>Tabla_cocina[[#This Row],[Costo Unitario]]*Tabla_cocina[[#This Row],[Cantidad Ordenada]]</f>
        <v>45</v>
      </c>
      <c r="N1235" s="13">
        <f>(Tabla_cocina[[#This Row],[Ganancia Neta]]/Tabla_cocina[[#This Row],[Costo]])</f>
        <v>0.73333333333333328</v>
      </c>
    </row>
    <row r="1236" spans="1:14" hidden="1" x14ac:dyDescent="0.3">
      <c r="A1236" s="2">
        <v>499</v>
      </c>
      <c r="B1236" s="2">
        <v>5</v>
      </c>
      <c r="C1236" s="3" t="s">
        <v>7</v>
      </c>
      <c r="D1236" s="3" t="s">
        <v>85</v>
      </c>
      <c r="E1236" s="4">
        <v>18</v>
      </c>
      <c r="F1236" s="4">
        <v>30</v>
      </c>
      <c r="G1236" s="2">
        <v>1</v>
      </c>
      <c r="H1236" s="2">
        <v>36</v>
      </c>
      <c r="I1236" s="3" t="s">
        <v>8</v>
      </c>
      <c r="J1236" s="8">
        <f>Tabla_cocina[[#This Row],[Precio Unitario]]*Tabla_cocina[[#This Row],[Cantidad Ordenada]]</f>
        <v>30</v>
      </c>
      <c r="K1236" s="8">
        <f>Tabla_cocina[[#This Row],[Total del Pedido]]</f>
        <v>30</v>
      </c>
      <c r="L1236" s="8">
        <f>Tabla_cocina[[#This Row],[Ganancia Bruta]]-Tabla_cocina[[#This Row],[Costo]]</f>
        <v>12</v>
      </c>
      <c r="M1236" s="8">
        <f>Tabla_cocina[[#This Row],[Costo Unitario]]*Tabla_cocina[[#This Row],[Cantidad Ordenada]]</f>
        <v>18</v>
      </c>
      <c r="N1236" s="13">
        <f>(Tabla_cocina[[#This Row],[Ganancia Neta]]/Tabla_cocina[[#This Row],[Costo]])</f>
        <v>0.66666666666666663</v>
      </c>
    </row>
    <row r="1237" spans="1:14" hidden="1" x14ac:dyDescent="0.3">
      <c r="A1237" s="2">
        <v>499</v>
      </c>
      <c r="B1237" s="2">
        <v>5</v>
      </c>
      <c r="C1237" s="3" t="s">
        <v>26</v>
      </c>
      <c r="D1237" s="3" t="s">
        <v>103</v>
      </c>
      <c r="E1237" s="4">
        <v>15</v>
      </c>
      <c r="F1237" s="4">
        <v>25</v>
      </c>
      <c r="G1237" s="2">
        <v>2</v>
      </c>
      <c r="H1237" s="2">
        <v>42</v>
      </c>
      <c r="I1237" s="3" t="s">
        <v>8</v>
      </c>
      <c r="J1237" s="8">
        <f>Tabla_cocina[[#This Row],[Precio Unitario]]*Tabla_cocina[[#This Row],[Cantidad Ordenada]]</f>
        <v>50</v>
      </c>
      <c r="K1237" s="8">
        <f>Tabla_cocina[[#This Row],[Total del Pedido]]</f>
        <v>50</v>
      </c>
      <c r="L1237" s="8">
        <f>Tabla_cocina[[#This Row],[Ganancia Bruta]]-Tabla_cocina[[#This Row],[Costo]]</f>
        <v>20</v>
      </c>
      <c r="M1237" s="8">
        <f>Tabla_cocina[[#This Row],[Costo Unitario]]*Tabla_cocina[[#This Row],[Cantidad Ordenada]]</f>
        <v>30</v>
      </c>
      <c r="N1237" s="13">
        <f>(Tabla_cocina[[#This Row],[Ganancia Neta]]/Tabla_cocina[[#This Row],[Costo]])</f>
        <v>0.66666666666666663</v>
      </c>
    </row>
    <row r="1238" spans="1:14" hidden="1" x14ac:dyDescent="0.3">
      <c r="A1238" s="2">
        <v>500</v>
      </c>
      <c r="B1238" s="2">
        <v>4</v>
      </c>
      <c r="C1238" s="3" t="s">
        <v>10</v>
      </c>
      <c r="D1238" s="3" t="s">
        <v>87</v>
      </c>
      <c r="E1238" s="4">
        <v>16</v>
      </c>
      <c r="F1238" s="4">
        <v>27</v>
      </c>
      <c r="G1238" s="2">
        <v>1</v>
      </c>
      <c r="H1238" s="2">
        <v>22</v>
      </c>
      <c r="I1238" s="3" t="s">
        <v>8</v>
      </c>
      <c r="J1238" s="8">
        <f>Tabla_cocina[[#This Row],[Precio Unitario]]*Tabla_cocina[[#This Row],[Cantidad Ordenada]]</f>
        <v>27</v>
      </c>
      <c r="K1238" s="8">
        <f>Tabla_cocina[[#This Row],[Total del Pedido]]</f>
        <v>27</v>
      </c>
      <c r="L1238" s="8">
        <f>Tabla_cocina[[#This Row],[Ganancia Bruta]]-Tabla_cocina[[#This Row],[Costo]]</f>
        <v>11</v>
      </c>
      <c r="M1238" s="8">
        <f>Tabla_cocina[[#This Row],[Costo Unitario]]*Tabla_cocina[[#This Row],[Cantidad Ordenada]]</f>
        <v>16</v>
      </c>
      <c r="N1238" s="13">
        <f>(Tabla_cocina[[#This Row],[Ganancia Neta]]/Tabla_cocina[[#This Row],[Costo]])</f>
        <v>0.6875</v>
      </c>
    </row>
    <row r="1239" spans="1:14" hidden="1" x14ac:dyDescent="0.3">
      <c r="A1239" s="2">
        <v>500</v>
      </c>
      <c r="B1239" s="2">
        <v>4</v>
      </c>
      <c r="C1239" s="3" t="s">
        <v>19</v>
      </c>
      <c r="D1239" s="3" t="s">
        <v>96</v>
      </c>
      <c r="E1239" s="4">
        <v>13</v>
      </c>
      <c r="F1239" s="4">
        <v>22</v>
      </c>
      <c r="G1239" s="2">
        <v>3</v>
      </c>
      <c r="H1239" s="2">
        <v>20</v>
      </c>
      <c r="I1239" s="3" t="s">
        <v>6</v>
      </c>
      <c r="J1239" s="8">
        <f>Tabla_cocina[[#This Row],[Precio Unitario]]*Tabla_cocina[[#This Row],[Cantidad Ordenada]]</f>
        <v>66</v>
      </c>
      <c r="K1239" s="8">
        <f>Tabla_cocina[[#This Row],[Total del Pedido]]</f>
        <v>66</v>
      </c>
      <c r="L1239" s="8">
        <f>Tabla_cocina[[#This Row],[Ganancia Bruta]]-Tabla_cocina[[#This Row],[Costo]]</f>
        <v>27</v>
      </c>
      <c r="M1239" s="8">
        <f>Tabla_cocina[[#This Row],[Costo Unitario]]*Tabla_cocina[[#This Row],[Cantidad Ordenada]]</f>
        <v>39</v>
      </c>
      <c r="N1239" s="13">
        <f>(Tabla_cocina[[#This Row],[Ganancia Neta]]/Tabla_cocina[[#This Row],[Costo]])</f>
        <v>0.69230769230769229</v>
      </c>
    </row>
    <row r="1240" spans="1:14" hidden="1" x14ac:dyDescent="0.3">
      <c r="A1240" s="2">
        <v>501</v>
      </c>
      <c r="B1240" s="2">
        <v>7</v>
      </c>
      <c r="C1240" s="3" t="s">
        <v>11</v>
      </c>
      <c r="D1240" s="3" t="s">
        <v>88</v>
      </c>
      <c r="E1240" s="4">
        <v>25</v>
      </c>
      <c r="F1240" s="4">
        <v>40</v>
      </c>
      <c r="G1240" s="2">
        <v>1</v>
      </c>
      <c r="H1240" s="2">
        <v>18</v>
      </c>
      <c r="I1240" s="3" t="s">
        <v>8</v>
      </c>
      <c r="J1240" s="8">
        <f>Tabla_cocina[[#This Row],[Precio Unitario]]*Tabla_cocina[[#This Row],[Cantidad Ordenada]]</f>
        <v>40</v>
      </c>
      <c r="K1240" s="8">
        <f>Tabla_cocina[[#This Row],[Total del Pedido]]</f>
        <v>40</v>
      </c>
      <c r="L1240" s="8">
        <f>Tabla_cocina[[#This Row],[Ganancia Bruta]]-Tabla_cocina[[#This Row],[Costo]]</f>
        <v>15</v>
      </c>
      <c r="M1240" s="8">
        <f>Tabla_cocina[[#This Row],[Costo Unitario]]*Tabla_cocina[[#This Row],[Cantidad Ordenada]]</f>
        <v>25</v>
      </c>
      <c r="N1240" s="13">
        <f>(Tabla_cocina[[#This Row],[Ganancia Neta]]/Tabla_cocina[[#This Row],[Costo]])</f>
        <v>0.6</v>
      </c>
    </row>
    <row r="1241" spans="1:14" hidden="1" x14ac:dyDescent="0.3">
      <c r="A1241" s="2">
        <v>501</v>
      </c>
      <c r="B1241" s="2">
        <v>7</v>
      </c>
      <c r="C1241" s="3" t="s">
        <v>23</v>
      </c>
      <c r="D1241" s="3" t="s">
        <v>100</v>
      </c>
      <c r="E1241" s="4">
        <v>13</v>
      </c>
      <c r="F1241" s="4">
        <v>21</v>
      </c>
      <c r="G1241" s="2">
        <v>2</v>
      </c>
      <c r="H1241" s="2">
        <v>15</v>
      </c>
      <c r="I1241" s="3" t="s">
        <v>8</v>
      </c>
      <c r="J1241" s="8">
        <f>Tabla_cocina[[#This Row],[Precio Unitario]]*Tabla_cocina[[#This Row],[Cantidad Ordenada]]</f>
        <v>42</v>
      </c>
      <c r="K1241" s="8">
        <f>Tabla_cocina[[#This Row],[Total del Pedido]]</f>
        <v>42</v>
      </c>
      <c r="L1241" s="8">
        <f>Tabla_cocina[[#This Row],[Ganancia Bruta]]-Tabla_cocina[[#This Row],[Costo]]</f>
        <v>16</v>
      </c>
      <c r="M1241" s="8">
        <f>Tabla_cocina[[#This Row],[Costo Unitario]]*Tabla_cocina[[#This Row],[Cantidad Ordenada]]</f>
        <v>26</v>
      </c>
      <c r="N1241" s="13">
        <f>(Tabla_cocina[[#This Row],[Ganancia Neta]]/Tabla_cocina[[#This Row],[Costo]])</f>
        <v>0.61538461538461542</v>
      </c>
    </row>
    <row r="1242" spans="1:14" hidden="1" x14ac:dyDescent="0.3">
      <c r="A1242" s="2">
        <v>501</v>
      </c>
      <c r="B1242" s="2">
        <v>7</v>
      </c>
      <c r="C1242" s="3" t="s">
        <v>15</v>
      </c>
      <c r="D1242" s="3" t="s">
        <v>92</v>
      </c>
      <c r="E1242" s="4">
        <v>16</v>
      </c>
      <c r="F1242" s="4">
        <v>28</v>
      </c>
      <c r="G1242" s="2">
        <v>2</v>
      </c>
      <c r="H1242" s="2">
        <v>6</v>
      </c>
      <c r="I1242" s="3" t="s">
        <v>6</v>
      </c>
      <c r="J1242" s="8">
        <f>Tabla_cocina[[#This Row],[Precio Unitario]]*Tabla_cocina[[#This Row],[Cantidad Ordenada]]</f>
        <v>56</v>
      </c>
      <c r="K1242" s="8">
        <f>Tabla_cocina[[#This Row],[Total del Pedido]]</f>
        <v>56</v>
      </c>
      <c r="L1242" s="8">
        <f>Tabla_cocina[[#This Row],[Ganancia Bruta]]-Tabla_cocina[[#This Row],[Costo]]</f>
        <v>24</v>
      </c>
      <c r="M1242" s="8">
        <f>Tabla_cocina[[#This Row],[Costo Unitario]]*Tabla_cocina[[#This Row],[Cantidad Ordenada]]</f>
        <v>32</v>
      </c>
      <c r="N1242" s="13">
        <f>(Tabla_cocina[[#This Row],[Ganancia Neta]]/Tabla_cocina[[#This Row],[Costo]])</f>
        <v>0.75</v>
      </c>
    </row>
    <row r="1243" spans="1:14" hidden="1" x14ac:dyDescent="0.3">
      <c r="A1243" s="2">
        <v>502</v>
      </c>
      <c r="B1243" s="2">
        <v>5</v>
      </c>
      <c r="C1243" s="3" t="s">
        <v>19</v>
      </c>
      <c r="D1243" s="3" t="s">
        <v>96</v>
      </c>
      <c r="E1243" s="4">
        <v>13</v>
      </c>
      <c r="F1243" s="4">
        <v>22</v>
      </c>
      <c r="G1243" s="2">
        <v>1</v>
      </c>
      <c r="H1243" s="2">
        <v>33</v>
      </c>
      <c r="I1243" s="3" t="s">
        <v>6</v>
      </c>
      <c r="J1243" s="8">
        <f>Tabla_cocina[[#This Row],[Precio Unitario]]*Tabla_cocina[[#This Row],[Cantidad Ordenada]]</f>
        <v>22</v>
      </c>
      <c r="K1243" s="8">
        <f>Tabla_cocina[[#This Row],[Total del Pedido]]</f>
        <v>22</v>
      </c>
      <c r="L1243" s="8">
        <f>Tabla_cocina[[#This Row],[Ganancia Bruta]]-Tabla_cocina[[#This Row],[Costo]]</f>
        <v>9</v>
      </c>
      <c r="M1243" s="8">
        <f>Tabla_cocina[[#This Row],[Costo Unitario]]*Tabla_cocina[[#This Row],[Cantidad Ordenada]]</f>
        <v>13</v>
      </c>
      <c r="N1243" s="13">
        <f>(Tabla_cocina[[#This Row],[Ganancia Neta]]/Tabla_cocina[[#This Row],[Costo]])</f>
        <v>0.69230769230769229</v>
      </c>
    </row>
    <row r="1244" spans="1:14" hidden="1" x14ac:dyDescent="0.3">
      <c r="A1244" s="2">
        <v>502</v>
      </c>
      <c r="B1244" s="2">
        <v>5</v>
      </c>
      <c r="C1244" s="3" t="s">
        <v>24</v>
      </c>
      <c r="D1244" s="3" t="s">
        <v>101</v>
      </c>
      <c r="E1244" s="4">
        <v>10</v>
      </c>
      <c r="F1244" s="4">
        <v>18</v>
      </c>
      <c r="G1244" s="2">
        <v>1</v>
      </c>
      <c r="H1244" s="2">
        <v>5</v>
      </c>
      <c r="I1244" s="3" t="s">
        <v>6</v>
      </c>
      <c r="J1244" s="8">
        <f>Tabla_cocina[[#This Row],[Precio Unitario]]*Tabla_cocina[[#This Row],[Cantidad Ordenada]]</f>
        <v>18</v>
      </c>
      <c r="K1244" s="8">
        <f>Tabla_cocina[[#This Row],[Total del Pedido]]</f>
        <v>18</v>
      </c>
      <c r="L1244" s="8">
        <f>Tabla_cocina[[#This Row],[Ganancia Bruta]]-Tabla_cocina[[#This Row],[Costo]]</f>
        <v>8</v>
      </c>
      <c r="M1244" s="8">
        <f>Tabla_cocina[[#This Row],[Costo Unitario]]*Tabla_cocina[[#This Row],[Cantidad Ordenada]]</f>
        <v>10</v>
      </c>
      <c r="N1244" s="13">
        <f>(Tabla_cocina[[#This Row],[Ganancia Neta]]/Tabla_cocina[[#This Row],[Costo]])</f>
        <v>0.8</v>
      </c>
    </row>
    <row r="1245" spans="1:14" hidden="1" x14ac:dyDescent="0.3">
      <c r="A1245" s="2">
        <v>502</v>
      </c>
      <c r="B1245" s="2">
        <v>5</v>
      </c>
      <c r="C1245" s="3" t="s">
        <v>14</v>
      </c>
      <c r="D1245" s="3" t="s">
        <v>91</v>
      </c>
      <c r="E1245" s="4">
        <v>20</v>
      </c>
      <c r="F1245" s="4">
        <v>33</v>
      </c>
      <c r="G1245" s="2">
        <v>3</v>
      </c>
      <c r="H1245" s="2">
        <v>35</v>
      </c>
      <c r="I1245" s="3" t="s">
        <v>8</v>
      </c>
      <c r="J1245" s="8">
        <f>Tabla_cocina[[#This Row],[Precio Unitario]]*Tabla_cocina[[#This Row],[Cantidad Ordenada]]</f>
        <v>99</v>
      </c>
      <c r="K1245" s="8">
        <f>Tabla_cocina[[#This Row],[Total del Pedido]]</f>
        <v>99</v>
      </c>
      <c r="L1245" s="8">
        <f>Tabla_cocina[[#This Row],[Ganancia Bruta]]-Tabla_cocina[[#This Row],[Costo]]</f>
        <v>39</v>
      </c>
      <c r="M1245" s="8">
        <f>Tabla_cocina[[#This Row],[Costo Unitario]]*Tabla_cocina[[#This Row],[Cantidad Ordenada]]</f>
        <v>60</v>
      </c>
      <c r="N1245" s="13">
        <f>(Tabla_cocina[[#This Row],[Ganancia Neta]]/Tabla_cocina[[#This Row],[Costo]])</f>
        <v>0.65</v>
      </c>
    </row>
    <row r="1246" spans="1:14" hidden="1" x14ac:dyDescent="0.3">
      <c r="A1246" s="2">
        <v>503</v>
      </c>
      <c r="B1246" s="2">
        <v>3</v>
      </c>
      <c r="C1246" s="3" t="s">
        <v>11</v>
      </c>
      <c r="D1246" s="3" t="s">
        <v>88</v>
      </c>
      <c r="E1246" s="4">
        <v>25</v>
      </c>
      <c r="F1246" s="4">
        <v>40</v>
      </c>
      <c r="G1246" s="2">
        <v>2</v>
      </c>
      <c r="H1246" s="2">
        <v>52</v>
      </c>
      <c r="I1246" s="3" t="s">
        <v>6</v>
      </c>
      <c r="J1246" s="8">
        <f>Tabla_cocina[[#This Row],[Precio Unitario]]*Tabla_cocina[[#This Row],[Cantidad Ordenada]]</f>
        <v>80</v>
      </c>
      <c r="K1246" s="8">
        <f>Tabla_cocina[[#This Row],[Total del Pedido]]</f>
        <v>80</v>
      </c>
      <c r="L1246" s="8">
        <f>Tabla_cocina[[#This Row],[Ganancia Bruta]]-Tabla_cocina[[#This Row],[Costo]]</f>
        <v>30</v>
      </c>
      <c r="M1246" s="8">
        <f>Tabla_cocina[[#This Row],[Costo Unitario]]*Tabla_cocina[[#This Row],[Cantidad Ordenada]]</f>
        <v>50</v>
      </c>
      <c r="N1246" s="13">
        <f>(Tabla_cocina[[#This Row],[Ganancia Neta]]/Tabla_cocina[[#This Row],[Costo]])</f>
        <v>0.6</v>
      </c>
    </row>
    <row r="1247" spans="1:14" hidden="1" x14ac:dyDescent="0.3">
      <c r="A1247" s="2">
        <v>503</v>
      </c>
      <c r="B1247" s="2">
        <v>3</v>
      </c>
      <c r="C1247" s="3" t="s">
        <v>16</v>
      </c>
      <c r="D1247" s="3" t="s">
        <v>93</v>
      </c>
      <c r="E1247" s="4">
        <v>11</v>
      </c>
      <c r="F1247" s="4">
        <v>19</v>
      </c>
      <c r="G1247" s="2">
        <v>3</v>
      </c>
      <c r="H1247" s="2">
        <v>33</v>
      </c>
      <c r="I1247" s="3" t="s">
        <v>8</v>
      </c>
      <c r="J1247" s="8">
        <f>Tabla_cocina[[#This Row],[Precio Unitario]]*Tabla_cocina[[#This Row],[Cantidad Ordenada]]</f>
        <v>57</v>
      </c>
      <c r="K1247" s="8">
        <f>Tabla_cocina[[#This Row],[Total del Pedido]]</f>
        <v>57</v>
      </c>
      <c r="L1247" s="8">
        <f>Tabla_cocina[[#This Row],[Ganancia Bruta]]-Tabla_cocina[[#This Row],[Costo]]</f>
        <v>24</v>
      </c>
      <c r="M1247" s="8">
        <f>Tabla_cocina[[#This Row],[Costo Unitario]]*Tabla_cocina[[#This Row],[Cantidad Ordenada]]</f>
        <v>33</v>
      </c>
      <c r="N1247" s="13">
        <f>(Tabla_cocina[[#This Row],[Ganancia Neta]]/Tabla_cocina[[#This Row],[Costo]])</f>
        <v>0.72727272727272729</v>
      </c>
    </row>
    <row r="1248" spans="1:14" hidden="1" x14ac:dyDescent="0.3">
      <c r="A1248" s="2">
        <v>504</v>
      </c>
      <c r="B1248" s="2">
        <v>2</v>
      </c>
      <c r="C1248" s="3" t="s">
        <v>10</v>
      </c>
      <c r="D1248" s="3" t="s">
        <v>87</v>
      </c>
      <c r="E1248" s="4">
        <v>16</v>
      </c>
      <c r="F1248" s="4">
        <v>27</v>
      </c>
      <c r="G1248" s="2">
        <v>2</v>
      </c>
      <c r="H1248" s="2">
        <v>19</v>
      </c>
      <c r="I1248" s="3" t="s">
        <v>6</v>
      </c>
      <c r="J1248" s="8">
        <f>Tabla_cocina[[#This Row],[Precio Unitario]]*Tabla_cocina[[#This Row],[Cantidad Ordenada]]</f>
        <v>54</v>
      </c>
      <c r="K1248" s="8">
        <f>Tabla_cocina[[#This Row],[Total del Pedido]]</f>
        <v>54</v>
      </c>
      <c r="L1248" s="8">
        <f>Tabla_cocina[[#This Row],[Ganancia Bruta]]-Tabla_cocina[[#This Row],[Costo]]</f>
        <v>22</v>
      </c>
      <c r="M1248" s="8">
        <f>Tabla_cocina[[#This Row],[Costo Unitario]]*Tabla_cocina[[#This Row],[Cantidad Ordenada]]</f>
        <v>32</v>
      </c>
      <c r="N1248" s="13">
        <f>(Tabla_cocina[[#This Row],[Ganancia Neta]]/Tabla_cocina[[#This Row],[Costo]])</f>
        <v>0.6875</v>
      </c>
    </row>
    <row r="1249" spans="1:14" hidden="1" x14ac:dyDescent="0.3">
      <c r="A1249" s="2">
        <v>505</v>
      </c>
      <c r="B1249" s="2">
        <v>5</v>
      </c>
      <c r="C1249" s="3" t="s">
        <v>11</v>
      </c>
      <c r="D1249" s="3" t="s">
        <v>88</v>
      </c>
      <c r="E1249" s="4">
        <v>25</v>
      </c>
      <c r="F1249" s="4">
        <v>40</v>
      </c>
      <c r="G1249" s="2">
        <v>2</v>
      </c>
      <c r="H1249" s="2">
        <v>56</v>
      </c>
      <c r="I1249" s="3" t="s">
        <v>6</v>
      </c>
      <c r="J1249" s="8">
        <f>Tabla_cocina[[#This Row],[Precio Unitario]]*Tabla_cocina[[#This Row],[Cantidad Ordenada]]</f>
        <v>80</v>
      </c>
      <c r="K1249" s="8">
        <f>Tabla_cocina[[#This Row],[Total del Pedido]]</f>
        <v>80</v>
      </c>
      <c r="L1249" s="8">
        <f>Tabla_cocina[[#This Row],[Ganancia Bruta]]-Tabla_cocina[[#This Row],[Costo]]</f>
        <v>30</v>
      </c>
      <c r="M1249" s="8">
        <f>Tabla_cocina[[#This Row],[Costo Unitario]]*Tabla_cocina[[#This Row],[Cantidad Ordenada]]</f>
        <v>50</v>
      </c>
      <c r="N1249" s="13">
        <f>(Tabla_cocina[[#This Row],[Ganancia Neta]]/Tabla_cocina[[#This Row],[Costo]])</f>
        <v>0.6</v>
      </c>
    </row>
    <row r="1250" spans="1:14" hidden="1" x14ac:dyDescent="0.3">
      <c r="A1250" s="2">
        <v>505</v>
      </c>
      <c r="B1250" s="2">
        <v>5</v>
      </c>
      <c r="C1250" s="3" t="s">
        <v>26</v>
      </c>
      <c r="D1250" s="3" t="s">
        <v>103</v>
      </c>
      <c r="E1250" s="4">
        <v>15</v>
      </c>
      <c r="F1250" s="4">
        <v>25</v>
      </c>
      <c r="G1250" s="2">
        <v>3</v>
      </c>
      <c r="H1250" s="2">
        <v>59</v>
      </c>
      <c r="I1250" s="3" t="s">
        <v>6</v>
      </c>
      <c r="J1250" s="8">
        <f>Tabla_cocina[[#This Row],[Precio Unitario]]*Tabla_cocina[[#This Row],[Cantidad Ordenada]]</f>
        <v>75</v>
      </c>
      <c r="K1250" s="8">
        <f>Tabla_cocina[[#This Row],[Total del Pedido]]</f>
        <v>75</v>
      </c>
      <c r="L1250" s="8">
        <f>Tabla_cocina[[#This Row],[Ganancia Bruta]]-Tabla_cocina[[#This Row],[Costo]]</f>
        <v>30</v>
      </c>
      <c r="M1250" s="8">
        <f>Tabla_cocina[[#This Row],[Costo Unitario]]*Tabla_cocina[[#This Row],[Cantidad Ordenada]]</f>
        <v>45</v>
      </c>
      <c r="N1250" s="13">
        <f>(Tabla_cocina[[#This Row],[Ganancia Neta]]/Tabla_cocina[[#This Row],[Costo]])</f>
        <v>0.66666666666666663</v>
      </c>
    </row>
    <row r="1251" spans="1:14" hidden="1" x14ac:dyDescent="0.3">
      <c r="A1251" s="2">
        <v>506</v>
      </c>
      <c r="B1251" s="2">
        <v>18</v>
      </c>
      <c r="C1251" s="3" t="s">
        <v>17</v>
      </c>
      <c r="D1251" s="3" t="s">
        <v>94</v>
      </c>
      <c r="E1251" s="4">
        <v>21</v>
      </c>
      <c r="F1251" s="4">
        <v>35</v>
      </c>
      <c r="G1251" s="2">
        <v>2</v>
      </c>
      <c r="H1251" s="2">
        <v>5</v>
      </c>
      <c r="I1251" s="3" t="s">
        <v>8</v>
      </c>
      <c r="J1251" s="8">
        <f>Tabla_cocina[[#This Row],[Precio Unitario]]*Tabla_cocina[[#This Row],[Cantidad Ordenada]]</f>
        <v>70</v>
      </c>
      <c r="K1251" s="8">
        <f>Tabla_cocina[[#This Row],[Total del Pedido]]</f>
        <v>70</v>
      </c>
      <c r="L1251" s="8">
        <f>Tabla_cocina[[#This Row],[Ganancia Bruta]]-Tabla_cocina[[#This Row],[Costo]]</f>
        <v>28</v>
      </c>
      <c r="M1251" s="8">
        <f>Tabla_cocina[[#This Row],[Costo Unitario]]*Tabla_cocina[[#This Row],[Cantidad Ordenada]]</f>
        <v>42</v>
      </c>
      <c r="N1251" s="13">
        <f>(Tabla_cocina[[#This Row],[Ganancia Neta]]/Tabla_cocina[[#This Row],[Costo]])</f>
        <v>0.66666666666666663</v>
      </c>
    </row>
    <row r="1252" spans="1:14" hidden="1" x14ac:dyDescent="0.3">
      <c r="A1252" s="2">
        <v>507</v>
      </c>
      <c r="B1252" s="2">
        <v>18</v>
      </c>
      <c r="C1252" s="3" t="s">
        <v>20</v>
      </c>
      <c r="D1252" s="3" t="s">
        <v>97</v>
      </c>
      <c r="E1252" s="4">
        <v>20</v>
      </c>
      <c r="F1252" s="4">
        <v>34</v>
      </c>
      <c r="G1252" s="2">
        <v>3</v>
      </c>
      <c r="H1252" s="2">
        <v>53</v>
      </c>
      <c r="I1252" s="3" t="s">
        <v>6</v>
      </c>
      <c r="J1252" s="8">
        <f>Tabla_cocina[[#This Row],[Precio Unitario]]*Tabla_cocina[[#This Row],[Cantidad Ordenada]]</f>
        <v>102</v>
      </c>
      <c r="K1252" s="8">
        <f>Tabla_cocina[[#This Row],[Total del Pedido]]</f>
        <v>102</v>
      </c>
      <c r="L1252" s="8">
        <f>Tabla_cocina[[#This Row],[Ganancia Bruta]]-Tabla_cocina[[#This Row],[Costo]]</f>
        <v>42</v>
      </c>
      <c r="M1252" s="8">
        <f>Tabla_cocina[[#This Row],[Costo Unitario]]*Tabla_cocina[[#This Row],[Cantidad Ordenada]]</f>
        <v>60</v>
      </c>
      <c r="N1252" s="13">
        <f>(Tabla_cocina[[#This Row],[Ganancia Neta]]/Tabla_cocina[[#This Row],[Costo]])</f>
        <v>0.7</v>
      </c>
    </row>
    <row r="1253" spans="1:14" hidden="1" x14ac:dyDescent="0.3">
      <c r="A1253" s="2">
        <v>507</v>
      </c>
      <c r="B1253" s="2">
        <v>18</v>
      </c>
      <c r="C1253" s="3" t="s">
        <v>12</v>
      </c>
      <c r="D1253" s="3" t="s">
        <v>89</v>
      </c>
      <c r="E1253" s="4">
        <v>22</v>
      </c>
      <c r="F1253" s="4">
        <v>36</v>
      </c>
      <c r="G1253" s="2">
        <v>3</v>
      </c>
      <c r="H1253" s="2">
        <v>16</v>
      </c>
      <c r="I1253" s="3" t="s">
        <v>8</v>
      </c>
      <c r="J1253" s="8">
        <f>Tabla_cocina[[#This Row],[Precio Unitario]]*Tabla_cocina[[#This Row],[Cantidad Ordenada]]</f>
        <v>108</v>
      </c>
      <c r="K1253" s="8">
        <f>Tabla_cocina[[#This Row],[Total del Pedido]]</f>
        <v>108</v>
      </c>
      <c r="L1253" s="8">
        <f>Tabla_cocina[[#This Row],[Ganancia Bruta]]-Tabla_cocina[[#This Row],[Costo]]</f>
        <v>42</v>
      </c>
      <c r="M1253" s="8">
        <f>Tabla_cocina[[#This Row],[Costo Unitario]]*Tabla_cocina[[#This Row],[Cantidad Ordenada]]</f>
        <v>66</v>
      </c>
      <c r="N1253" s="13">
        <f>(Tabla_cocina[[#This Row],[Ganancia Neta]]/Tabla_cocina[[#This Row],[Costo]])</f>
        <v>0.63636363636363635</v>
      </c>
    </row>
    <row r="1254" spans="1:14" hidden="1" x14ac:dyDescent="0.3">
      <c r="A1254" s="2">
        <v>508</v>
      </c>
      <c r="B1254" s="2">
        <v>6</v>
      </c>
      <c r="C1254" s="3" t="s">
        <v>18</v>
      </c>
      <c r="D1254" s="3" t="s">
        <v>95</v>
      </c>
      <c r="E1254" s="4">
        <v>19</v>
      </c>
      <c r="F1254" s="4">
        <v>32</v>
      </c>
      <c r="G1254" s="2">
        <v>1</v>
      </c>
      <c r="H1254" s="2">
        <v>34</v>
      </c>
      <c r="I1254" s="3" t="s">
        <v>8</v>
      </c>
      <c r="J1254" s="8">
        <f>Tabla_cocina[[#This Row],[Precio Unitario]]*Tabla_cocina[[#This Row],[Cantidad Ordenada]]</f>
        <v>32</v>
      </c>
      <c r="K1254" s="8">
        <f>Tabla_cocina[[#This Row],[Total del Pedido]]</f>
        <v>32</v>
      </c>
      <c r="L1254" s="8">
        <f>Tabla_cocina[[#This Row],[Ganancia Bruta]]-Tabla_cocina[[#This Row],[Costo]]</f>
        <v>13</v>
      </c>
      <c r="M1254" s="8">
        <f>Tabla_cocina[[#This Row],[Costo Unitario]]*Tabla_cocina[[#This Row],[Cantidad Ordenada]]</f>
        <v>19</v>
      </c>
      <c r="N1254" s="13">
        <f>(Tabla_cocina[[#This Row],[Ganancia Neta]]/Tabla_cocina[[#This Row],[Costo]])</f>
        <v>0.68421052631578949</v>
      </c>
    </row>
    <row r="1255" spans="1:14" hidden="1" x14ac:dyDescent="0.3">
      <c r="A1255" s="2">
        <v>509</v>
      </c>
      <c r="B1255" s="2">
        <v>5</v>
      </c>
      <c r="C1255" s="3" t="s">
        <v>11</v>
      </c>
      <c r="D1255" s="3" t="s">
        <v>88</v>
      </c>
      <c r="E1255" s="4">
        <v>25</v>
      </c>
      <c r="F1255" s="4">
        <v>40</v>
      </c>
      <c r="G1255" s="2">
        <v>2</v>
      </c>
      <c r="H1255" s="2">
        <v>47</v>
      </c>
      <c r="I1255" s="3" t="s">
        <v>6</v>
      </c>
      <c r="J1255" s="8">
        <f>Tabla_cocina[[#This Row],[Precio Unitario]]*Tabla_cocina[[#This Row],[Cantidad Ordenada]]</f>
        <v>80</v>
      </c>
      <c r="K1255" s="8">
        <f>Tabla_cocina[[#This Row],[Total del Pedido]]</f>
        <v>80</v>
      </c>
      <c r="L1255" s="8">
        <f>Tabla_cocina[[#This Row],[Ganancia Bruta]]-Tabla_cocina[[#This Row],[Costo]]</f>
        <v>30</v>
      </c>
      <c r="M1255" s="8">
        <f>Tabla_cocina[[#This Row],[Costo Unitario]]*Tabla_cocina[[#This Row],[Cantidad Ordenada]]</f>
        <v>50</v>
      </c>
      <c r="N1255" s="13">
        <f>(Tabla_cocina[[#This Row],[Ganancia Neta]]/Tabla_cocina[[#This Row],[Costo]])</f>
        <v>0.6</v>
      </c>
    </row>
    <row r="1256" spans="1:14" hidden="1" x14ac:dyDescent="0.3">
      <c r="A1256" s="2">
        <v>510</v>
      </c>
      <c r="B1256" s="2">
        <v>6</v>
      </c>
      <c r="C1256" s="3" t="s">
        <v>12</v>
      </c>
      <c r="D1256" s="3" t="s">
        <v>89</v>
      </c>
      <c r="E1256" s="4">
        <v>22</v>
      </c>
      <c r="F1256" s="4">
        <v>36</v>
      </c>
      <c r="G1256" s="2">
        <v>1</v>
      </c>
      <c r="H1256" s="2">
        <v>48</v>
      </c>
      <c r="I1256" s="3" t="s">
        <v>6</v>
      </c>
      <c r="J1256" s="8">
        <f>Tabla_cocina[[#This Row],[Precio Unitario]]*Tabla_cocina[[#This Row],[Cantidad Ordenada]]</f>
        <v>36</v>
      </c>
      <c r="K1256" s="8">
        <f>Tabla_cocina[[#This Row],[Total del Pedido]]</f>
        <v>36</v>
      </c>
      <c r="L1256" s="8">
        <f>Tabla_cocina[[#This Row],[Ganancia Bruta]]-Tabla_cocina[[#This Row],[Costo]]</f>
        <v>14</v>
      </c>
      <c r="M1256" s="8">
        <f>Tabla_cocina[[#This Row],[Costo Unitario]]*Tabla_cocina[[#This Row],[Cantidad Ordenada]]</f>
        <v>22</v>
      </c>
      <c r="N1256" s="13">
        <f>(Tabla_cocina[[#This Row],[Ganancia Neta]]/Tabla_cocina[[#This Row],[Costo]])</f>
        <v>0.63636363636363635</v>
      </c>
    </row>
    <row r="1257" spans="1:14" hidden="1" x14ac:dyDescent="0.3">
      <c r="A1257" s="2">
        <v>511</v>
      </c>
      <c r="B1257" s="2">
        <v>2</v>
      </c>
      <c r="C1257" s="3" t="s">
        <v>22</v>
      </c>
      <c r="D1257" s="3" t="s">
        <v>99</v>
      </c>
      <c r="E1257" s="4">
        <v>14</v>
      </c>
      <c r="F1257" s="4">
        <v>23</v>
      </c>
      <c r="G1257" s="2">
        <v>3</v>
      </c>
      <c r="H1257" s="2">
        <v>14</v>
      </c>
      <c r="I1257" s="3" t="s">
        <v>6</v>
      </c>
      <c r="J1257" s="8">
        <f>Tabla_cocina[[#This Row],[Precio Unitario]]*Tabla_cocina[[#This Row],[Cantidad Ordenada]]</f>
        <v>69</v>
      </c>
      <c r="K1257" s="8">
        <f>Tabla_cocina[[#This Row],[Total del Pedido]]</f>
        <v>69</v>
      </c>
      <c r="L1257" s="8">
        <f>Tabla_cocina[[#This Row],[Ganancia Bruta]]-Tabla_cocina[[#This Row],[Costo]]</f>
        <v>27</v>
      </c>
      <c r="M1257" s="8">
        <f>Tabla_cocina[[#This Row],[Costo Unitario]]*Tabla_cocina[[#This Row],[Cantidad Ordenada]]</f>
        <v>42</v>
      </c>
      <c r="N1257" s="13">
        <f>(Tabla_cocina[[#This Row],[Ganancia Neta]]/Tabla_cocina[[#This Row],[Costo]])</f>
        <v>0.6428571428571429</v>
      </c>
    </row>
    <row r="1258" spans="1:14" hidden="1" x14ac:dyDescent="0.3">
      <c r="A1258" s="2">
        <v>511</v>
      </c>
      <c r="B1258" s="2">
        <v>2</v>
      </c>
      <c r="C1258" s="3" t="s">
        <v>20</v>
      </c>
      <c r="D1258" s="3" t="s">
        <v>97</v>
      </c>
      <c r="E1258" s="4">
        <v>20</v>
      </c>
      <c r="F1258" s="4">
        <v>34</v>
      </c>
      <c r="G1258" s="2">
        <v>2</v>
      </c>
      <c r="H1258" s="2">
        <v>24</v>
      </c>
      <c r="I1258" s="3" t="s">
        <v>6</v>
      </c>
      <c r="J1258" s="8">
        <f>Tabla_cocina[[#This Row],[Precio Unitario]]*Tabla_cocina[[#This Row],[Cantidad Ordenada]]</f>
        <v>68</v>
      </c>
      <c r="K1258" s="8">
        <f>Tabla_cocina[[#This Row],[Total del Pedido]]</f>
        <v>68</v>
      </c>
      <c r="L1258" s="8">
        <f>Tabla_cocina[[#This Row],[Ganancia Bruta]]-Tabla_cocina[[#This Row],[Costo]]</f>
        <v>28</v>
      </c>
      <c r="M1258" s="8">
        <f>Tabla_cocina[[#This Row],[Costo Unitario]]*Tabla_cocina[[#This Row],[Cantidad Ordenada]]</f>
        <v>40</v>
      </c>
      <c r="N1258" s="13">
        <f>(Tabla_cocina[[#This Row],[Ganancia Neta]]/Tabla_cocina[[#This Row],[Costo]])</f>
        <v>0.7</v>
      </c>
    </row>
    <row r="1259" spans="1:14" hidden="1" x14ac:dyDescent="0.3">
      <c r="A1259" s="2">
        <v>512</v>
      </c>
      <c r="B1259" s="2">
        <v>2</v>
      </c>
      <c r="C1259" s="3" t="s">
        <v>21</v>
      </c>
      <c r="D1259" s="3" t="s">
        <v>98</v>
      </c>
      <c r="E1259" s="4">
        <v>12</v>
      </c>
      <c r="F1259" s="4">
        <v>20</v>
      </c>
      <c r="G1259" s="2">
        <v>1</v>
      </c>
      <c r="H1259" s="2">
        <v>6</v>
      </c>
      <c r="I1259" s="3" t="s">
        <v>8</v>
      </c>
      <c r="J1259" s="8">
        <f>Tabla_cocina[[#This Row],[Precio Unitario]]*Tabla_cocina[[#This Row],[Cantidad Ordenada]]</f>
        <v>20</v>
      </c>
      <c r="K1259" s="8">
        <f>Tabla_cocina[[#This Row],[Total del Pedido]]</f>
        <v>20</v>
      </c>
      <c r="L1259" s="8">
        <f>Tabla_cocina[[#This Row],[Ganancia Bruta]]-Tabla_cocina[[#This Row],[Costo]]</f>
        <v>8</v>
      </c>
      <c r="M1259" s="8">
        <f>Tabla_cocina[[#This Row],[Costo Unitario]]*Tabla_cocina[[#This Row],[Cantidad Ordenada]]</f>
        <v>12</v>
      </c>
      <c r="N1259" s="13">
        <f>(Tabla_cocina[[#This Row],[Ganancia Neta]]/Tabla_cocina[[#This Row],[Costo]])</f>
        <v>0.66666666666666663</v>
      </c>
    </row>
    <row r="1260" spans="1:14" hidden="1" x14ac:dyDescent="0.3">
      <c r="A1260" s="2">
        <v>512</v>
      </c>
      <c r="B1260" s="2">
        <v>2</v>
      </c>
      <c r="C1260" s="3" t="s">
        <v>12</v>
      </c>
      <c r="D1260" s="3" t="s">
        <v>89</v>
      </c>
      <c r="E1260" s="4">
        <v>22</v>
      </c>
      <c r="F1260" s="4">
        <v>36</v>
      </c>
      <c r="G1260" s="2">
        <v>3</v>
      </c>
      <c r="H1260" s="2">
        <v>53</v>
      </c>
      <c r="I1260" s="3" t="s">
        <v>8</v>
      </c>
      <c r="J1260" s="8">
        <f>Tabla_cocina[[#This Row],[Precio Unitario]]*Tabla_cocina[[#This Row],[Cantidad Ordenada]]</f>
        <v>108</v>
      </c>
      <c r="K1260" s="8">
        <f>Tabla_cocina[[#This Row],[Total del Pedido]]</f>
        <v>108</v>
      </c>
      <c r="L1260" s="8">
        <f>Tabla_cocina[[#This Row],[Ganancia Bruta]]-Tabla_cocina[[#This Row],[Costo]]</f>
        <v>42</v>
      </c>
      <c r="M1260" s="8">
        <f>Tabla_cocina[[#This Row],[Costo Unitario]]*Tabla_cocina[[#This Row],[Cantidad Ordenada]]</f>
        <v>66</v>
      </c>
      <c r="N1260" s="13">
        <f>(Tabla_cocina[[#This Row],[Ganancia Neta]]/Tabla_cocina[[#This Row],[Costo]])</f>
        <v>0.63636363636363635</v>
      </c>
    </row>
    <row r="1261" spans="1:14" hidden="1" x14ac:dyDescent="0.3">
      <c r="A1261" s="2">
        <v>513</v>
      </c>
      <c r="B1261" s="2">
        <v>8</v>
      </c>
      <c r="C1261" s="3" t="s">
        <v>24</v>
      </c>
      <c r="D1261" s="3" t="s">
        <v>101</v>
      </c>
      <c r="E1261" s="4">
        <v>10</v>
      </c>
      <c r="F1261" s="4">
        <v>18</v>
      </c>
      <c r="G1261" s="2">
        <v>3</v>
      </c>
      <c r="H1261" s="2">
        <v>56</v>
      </c>
      <c r="I1261" s="3" t="s">
        <v>8</v>
      </c>
      <c r="J1261" s="8">
        <f>Tabla_cocina[[#This Row],[Precio Unitario]]*Tabla_cocina[[#This Row],[Cantidad Ordenada]]</f>
        <v>54</v>
      </c>
      <c r="K1261" s="8">
        <f>Tabla_cocina[[#This Row],[Total del Pedido]]</f>
        <v>54</v>
      </c>
      <c r="L1261" s="8">
        <f>Tabla_cocina[[#This Row],[Ganancia Bruta]]-Tabla_cocina[[#This Row],[Costo]]</f>
        <v>24</v>
      </c>
      <c r="M1261" s="8">
        <f>Tabla_cocina[[#This Row],[Costo Unitario]]*Tabla_cocina[[#This Row],[Cantidad Ordenada]]</f>
        <v>30</v>
      </c>
      <c r="N1261" s="13">
        <f>(Tabla_cocina[[#This Row],[Ganancia Neta]]/Tabla_cocina[[#This Row],[Costo]])</f>
        <v>0.8</v>
      </c>
    </row>
    <row r="1262" spans="1:14" hidden="1" x14ac:dyDescent="0.3">
      <c r="A1262" s="2">
        <v>514</v>
      </c>
      <c r="B1262" s="2">
        <v>18</v>
      </c>
      <c r="C1262" s="3" t="s">
        <v>25</v>
      </c>
      <c r="D1262" s="3" t="s">
        <v>102</v>
      </c>
      <c r="E1262" s="4">
        <v>15</v>
      </c>
      <c r="F1262" s="4">
        <v>26</v>
      </c>
      <c r="G1262" s="2">
        <v>2</v>
      </c>
      <c r="H1262" s="2">
        <v>21</v>
      </c>
      <c r="I1262" s="3" t="s">
        <v>6</v>
      </c>
      <c r="J1262" s="8">
        <f>Tabla_cocina[[#This Row],[Precio Unitario]]*Tabla_cocina[[#This Row],[Cantidad Ordenada]]</f>
        <v>52</v>
      </c>
      <c r="K1262" s="8">
        <f>Tabla_cocina[[#This Row],[Total del Pedido]]</f>
        <v>52</v>
      </c>
      <c r="L1262" s="8">
        <f>Tabla_cocina[[#This Row],[Ganancia Bruta]]-Tabla_cocina[[#This Row],[Costo]]</f>
        <v>22</v>
      </c>
      <c r="M1262" s="8">
        <f>Tabla_cocina[[#This Row],[Costo Unitario]]*Tabla_cocina[[#This Row],[Cantidad Ordenada]]</f>
        <v>30</v>
      </c>
      <c r="N1262" s="13">
        <f>(Tabla_cocina[[#This Row],[Ganancia Neta]]/Tabla_cocina[[#This Row],[Costo]])</f>
        <v>0.73333333333333328</v>
      </c>
    </row>
    <row r="1263" spans="1:14" hidden="1" x14ac:dyDescent="0.3">
      <c r="A1263" s="2">
        <v>514</v>
      </c>
      <c r="B1263" s="2">
        <v>18</v>
      </c>
      <c r="C1263" s="3" t="s">
        <v>16</v>
      </c>
      <c r="D1263" s="3" t="s">
        <v>93</v>
      </c>
      <c r="E1263" s="4">
        <v>11</v>
      </c>
      <c r="F1263" s="4">
        <v>19</v>
      </c>
      <c r="G1263" s="2">
        <v>2</v>
      </c>
      <c r="H1263" s="2">
        <v>56</v>
      </c>
      <c r="I1263" s="3" t="s">
        <v>8</v>
      </c>
      <c r="J1263" s="8">
        <f>Tabla_cocina[[#This Row],[Precio Unitario]]*Tabla_cocina[[#This Row],[Cantidad Ordenada]]</f>
        <v>38</v>
      </c>
      <c r="K1263" s="8">
        <f>Tabla_cocina[[#This Row],[Total del Pedido]]</f>
        <v>38</v>
      </c>
      <c r="L1263" s="8">
        <f>Tabla_cocina[[#This Row],[Ganancia Bruta]]-Tabla_cocina[[#This Row],[Costo]]</f>
        <v>16</v>
      </c>
      <c r="M1263" s="8">
        <f>Tabla_cocina[[#This Row],[Costo Unitario]]*Tabla_cocina[[#This Row],[Cantidad Ordenada]]</f>
        <v>22</v>
      </c>
      <c r="N1263" s="13">
        <f>(Tabla_cocina[[#This Row],[Ganancia Neta]]/Tabla_cocina[[#This Row],[Costo]])</f>
        <v>0.72727272727272729</v>
      </c>
    </row>
    <row r="1264" spans="1:14" hidden="1" x14ac:dyDescent="0.3">
      <c r="A1264" s="2">
        <v>514</v>
      </c>
      <c r="B1264" s="2">
        <v>18</v>
      </c>
      <c r="C1264" s="3" t="s">
        <v>21</v>
      </c>
      <c r="D1264" s="3" t="s">
        <v>98</v>
      </c>
      <c r="E1264" s="4">
        <v>12</v>
      </c>
      <c r="F1264" s="4">
        <v>20</v>
      </c>
      <c r="G1264" s="2">
        <v>1</v>
      </c>
      <c r="H1264" s="2">
        <v>25</v>
      </c>
      <c r="I1264" s="3" t="s">
        <v>8</v>
      </c>
      <c r="J1264" s="8">
        <f>Tabla_cocina[[#This Row],[Precio Unitario]]*Tabla_cocina[[#This Row],[Cantidad Ordenada]]</f>
        <v>20</v>
      </c>
      <c r="K1264" s="8">
        <f>Tabla_cocina[[#This Row],[Total del Pedido]]</f>
        <v>20</v>
      </c>
      <c r="L1264" s="8">
        <f>Tabla_cocina[[#This Row],[Ganancia Bruta]]-Tabla_cocina[[#This Row],[Costo]]</f>
        <v>8</v>
      </c>
      <c r="M1264" s="8">
        <f>Tabla_cocina[[#This Row],[Costo Unitario]]*Tabla_cocina[[#This Row],[Cantidad Ordenada]]</f>
        <v>12</v>
      </c>
      <c r="N1264" s="13">
        <f>(Tabla_cocina[[#This Row],[Ganancia Neta]]/Tabla_cocina[[#This Row],[Costo]])</f>
        <v>0.66666666666666663</v>
      </c>
    </row>
    <row r="1265" spans="1:14" hidden="1" x14ac:dyDescent="0.3">
      <c r="A1265" s="2">
        <v>514</v>
      </c>
      <c r="B1265" s="2">
        <v>18</v>
      </c>
      <c r="C1265" s="3" t="s">
        <v>18</v>
      </c>
      <c r="D1265" s="3" t="s">
        <v>95</v>
      </c>
      <c r="E1265" s="4">
        <v>19</v>
      </c>
      <c r="F1265" s="4">
        <v>32</v>
      </c>
      <c r="G1265" s="2">
        <v>2</v>
      </c>
      <c r="H1265" s="2">
        <v>10</v>
      </c>
      <c r="I1265" s="3" t="s">
        <v>6</v>
      </c>
      <c r="J1265" s="8">
        <f>Tabla_cocina[[#This Row],[Precio Unitario]]*Tabla_cocina[[#This Row],[Cantidad Ordenada]]</f>
        <v>64</v>
      </c>
      <c r="K1265" s="8">
        <f>Tabla_cocina[[#This Row],[Total del Pedido]]</f>
        <v>64</v>
      </c>
      <c r="L1265" s="8">
        <f>Tabla_cocina[[#This Row],[Ganancia Bruta]]-Tabla_cocina[[#This Row],[Costo]]</f>
        <v>26</v>
      </c>
      <c r="M1265" s="8">
        <f>Tabla_cocina[[#This Row],[Costo Unitario]]*Tabla_cocina[[#This Row],[Cantidad Ordenada]]</f>
        <v>38</v>
      </c>
      <c r="N1265" s="13">
        <f>(Tabla_cocina[[#This Row],[Ganancia Neta]]/Tabla_cocina[[#This Row],[Costo]])</f>
        <v>0.68421052631578949</v>
      </c>
    </row>
    <row r="1266" spans="1:14" hidden="1" x14ac:dyDescent="0.3">
      <c r="A1266" s="2">
        <v>515</v>
      </c>
      <c r="B1266" s="2">
        <v>19</v>
      </c>
      <c r="C1266" s="3" t="s">
        <v>24</v>
      </c>
      <c r="D1266" s="3" t="s">
        <v>101</v>
      </c>
      <c r="E1266" s="4">
        <v>10</v>
      </c>
      <c r="F1266" s="4">
        <v>18</v>
      </c>
      <c r="G1266" s="2">
        <v>1</v>
      </c>
      <c r="H1266" s="2">
        <v>13</v>
      </c>
      <c r="I1266" s="3" t="s">
        <v>8</v>
      </c>
      <c r="J1266" s="8">
        <f>Tabla_cocina[[#This Row],[Precio Unitario]]*Tabla_cocina[[#This Row],[Cantidad Ordenada]]</f>
        <v>18</v>
      </c>
      <c r="K1266" s="8">
        <f>Tabla_cocina[[#This Row],[Total del Pedido]]</f>
        <v>18</v>
      </c>
      <c r="L1266" s="8">
        <f>Tabla_cocina[[#This Row],[Ganancia Bruta]]-Tabla_cocina[[#This Row],[Costo]]</f>
        <v>8</v>
      </c>
      <c r="M1266" s="8">
        <f>Tabla_cocina[[#This Row],[Costo Unitario]]*Tabla_cocina[[#This Row],[Cantidad Ordenada]]</f>
        <v>10</v>
      </c>
      <c r="N1266" s="13">
        <f>(Tabla_cocina[[#This Row],[Ganancia Neta]]/Tabla_cocina[[#This Row],[Costo]])</f>
        <v>0.8</v>
      </c>
    </row>
    <row r="1267" spans="1:14" hidden="1" x14ac:dyDescent="0.3">
      <c r="A1267" s="2">
        <v>516</v>
      </c>
      <c r="B1267" s="2">
        <v>7</v>
      </c>
      <c r="C1267" s="3" t="s">
        <v>16</v>
      </c>
      <c r="D1267" s="3" t="s">
        <v>93</v>
      </c>
      <c r="E1267" s="4">
        <v>11</v>
      </c>
      <c r="F1267" s="4">
        <v>19</v>
      </c>
      <c r="G1267" s="2">
        <v>3</v>
      </c>
      <c r="H1267" s="2">
        <v>43</v>
      </c>
      <c r="I1267" s="3" t="s">
        <v>6</v>
      </c>
      <c r="J1267" s="8">
        <f>Tabla_cocina[[#This Row],[Precio Unitario]]*Tabla_cocina[[#This Row],[Cantidad Ordenada]]</f>
        <v>57</v>
      </c>
      <c r="K1267" s="8">
        <f>Tabla_cocina[[#This Row],[Total del Pedido]]</f>
        <v>57</v>
      </c>
      <c r="L1267" s="8">
        <f>Tabla_cocina[[#This Row],[Ganancia Bruta]]-Tabla_cocina[[#This Row],[Costo]]</f>
        <v>24</v>
      </c>
      <c r="M1267" s="8">
        <f>Tabla_cocina[[#This Row],[Costo Unitario]]*Tabla_cocina[[#This Row],[Cantidad Ordenada]]</f>
        <v>33</v>
      </c>
      <c r="N1267" s="13">
        <f>(Tabla_cocina[[#This Row],[Ganancia Neta]]/Tabla_cocina[[#This Row],[Costo]])</f>
        <v>0.72727272727272729</v>
      </c>
    </row>
    <row r="1268" spans="1:14" hidden="1" x14ac:dyDescent="0.3">
      <c r="A1268" s="2">
        <v>516</v>
      </c>
      <c r="B1268" s="2">
        <v>7</v>
      </c>
      <c r="C1268" s="3" t="s">
        <v>22</v>
      </c>
      <c r="D1268" s="3" t="s">
        <v>99</v>
      </c>
      <c r="E1268" s="4">
        <v>14</v>
      </c>
      <c r="F1268" s="4">
        <v>23</v>
      </c>
      <c r="G1268" s="2">
        <v>3</v>
      </c>
      <c r="H1268" s="2">
        <v>40</v>
      </c>
      <c r="I1268" s="3" t="s">
        <v>6</v>
      </c>
      <c r="J1268" s="8">
        <f>Tabla_cocina[[#This Row],[Precio Unitario]]*Tabla_cocina[[#This Row],[Cantidad Ordenada]]</f>
        <v>69</v>
      </c>
      <c r="K1268" s="8">
        <f>Tabla_cocina[[#This Row],[Total del Pedido]]</f>
        <v>69</v>
      </c>
      <c r="L1268" s="8">
        <f>Tabla_cocina[[#This Row],[Ganancia Bruta]]-Tabla_cocina[[#This Row],[Costo]]</f>
        <v>27</v>
      </c>
      <c r="M1268" s="8">
        <f>Tabla_cocina[[#This Row],[Costo Unitario]]*Tabla_cocina[[#This Row],[Cantidad Ordenada]]</f>
        <v>42</v>
      </c>
      <c r="N1268" s="13">
        <f>(Tabla_cocina[[#This Row],[Ganancia Neta]]/Tabla_cocina[[#This Row],[Costo]])</f>
        <v>0.6428571428571429</v>
      </c>
    </row>
    <row r="1269" spans="1:14" hidden="1" x14ac:dyDescent="0.3">
      <c r="A1269" s="2">
        <v>516</v>
      </c>
      <c r="B1269" s="2">
        <v>7</v>
      </c>
      <c r="C1269" s="3" t="s">
        <v>21</v>
      </c>
      <c r="D1269" s="3" t="s">
        <v>98</v>
      </c>
      <c r="E1269" s="4">
        <v>12</v>
      </c>
      <c r="F1269" s="4">
        <v>20</v>
      </c>
      <c r="G1269" s="2">
        <v>1</v>
      </c>
      <c r="H1269" s="2">
        <v>14</v>
      </c>
      <c r="I1269" s="3" t="s">
        <v>6</v>
      </c>
      <c r="J1269" s="8">
        <f>Tabla_cocina[[#This Row],[Precio Unitario]]*Tabla_cocina[[#This Row],[Cantidad Ordenada]]</f>
        <v>20</v>
      </c>
      <c r="K1269" s="8">
        <f>Tabla_cocina[[#This Row],[Total del Pedido]]</f>
        <v>20</v>
      </c>
      <c r="L1269" s="8">
        <f>Tabla_cocina[[#This Row],[Ganancia Bruta]]-Tabla_cocina[[#This Row],[Costo]]</f>
        <v>8</v>
      </c>
      <c r="M1269" s="8">
        <f>Tabla_cocina[[#This Row],[Costo Unitario]]*Tabla_cocina[[#This Row],[Cantidad Ordenada]]</f>
        <v>12</v>
      </c>
      <c r="N1269" s="13">
        <f>(Tabla_cocina[[#This Row],[Ganancia Neta]]/Tabla_cocina[[#This Row],[Costo]])</f>
        <v>0.66666666666666663</v>
      </c>
    </row>
    <row r="1270" spans="1:14" hidden="1" x14ac:dyDescent="0.3">
      <c r="A1270" s="2">
        <v>517</v>
      </c>
      <c r="B1270" s="2">
        <v>4</v>
      </c>
      <c r="C1270" s="3" t="s">
        <v>5</v>
      </c>
      <c r="D1270" s="3" t="s">
        <v>84</v>
      </c>
      <c r="E1270" s="4">
        <v>14</v>
      </c>
      <c r="F1270" s="4">
        <v>24</v>
      </c>
      <c r="G1270" s="2">
        <v>1</v>
      </c>
      <c r="H1270" s="2">
        <v>6</v>
      </c>
      <c r="I1270" s="3" t="s">
        <v>6</v>
      </c>
      <c r="J1270" s="8">
        <f>Tabla_cocina[[#This Row],[Precio Unitario]]*Tabla_cocina[[#This Row],[Cantidad Ordenada]]</f>
        <v>24</v>
      </c>
      <c r="K1270" s="8">
        <f>Tabla_cocina[[#This Row],[Total del Pedido]]</f>
        <v>24</v>
      </c>
      <c r="L1270" s="8">
        <f>Tabla_cocina[[#This Row],[Ganancia Bruta]]-Tabla_cocina[[#This Row],[Costo]]</f>
        <v>10</v>
      </c>
      <c r="M1270" s="8">
        <f>Tabla_cocina[[#This Row],[Costo Unitario]]*Tabla_cocina[[#This Row],[Cantidad Ordenada]]</f>
        <v>14</v>
      </c>
      <c r="N1270" s="13">
        <f>(Tabla_cocina[[#This Row],[Ganancia Neta]]/Tabla_cocina[[#This Row],[Costo]])</f>
        <v>0.7142857142857143</v>
      </c>
    </row>
    <row r="1271" spans="1:14" hidden="1" x14ac:dyDescent="0.3">
      <c r="A1271" s="2">
        <v>517</v>
      </c>
      <c r="B1271" s="2">
        <v>4</v>
      </c>
      <c r="C1271" s="3" t="s">
        <v>16</v>
      </c>
      <c r="D1271" s="3" t="s">
        <v>93</v>
      </c>
      <c r="E1271" s="4">
        <v>11</v>
      </c>
      <c r="F1271" s="4">
        <v>19</v>
      </c>
      <c r="G1271" s="2">
        <v>3</v>
      </c>
      <c r="H1271" s="2">
        <v>44</v>
      </c>
      <c r="I1271" s="3" t="s">
        <v>6</v>
      </c>
      <c r="J1271" s="8">
        <f>Tabla_cocina[[#This Row],[Precio Unitario]]*Tabla_cocina[[#This Row],[Cantidad Ordenada]]</f>
        <v>57</v>
      </c>
      <c r="K1271" s="8">
        <f>Tabla_cocina[[#This Row],[Total del Pedido]]</f>
        <v>57</v>
      </c>
      <c r="L1271" s="8">
        <f>Tabla_cocina[[#This Row],[Ganancia Bruta]]-Tabla_cocina[[#This Row],[Costo]]</f>
        <v>24</v>
      </c>
      <c r="M1271" s="8">
        <f>Tabla_cocina[[#This Row],[Costo Unitario]]*Tabla_cocina[[#This Row],[Cantidad Ordenada]]</f>
        <v>33</v>
      </c>
      <c r="N1271" s="13">
        <f>(Tabla_cocina[[#This Row],[Ganancia Neta]]/Tabla_cocina[[#This Row],[Costo]])</f>
        <v>0.72727272727272729</v>
      </c>
    </row>
    <row r="1272" spans="1:14" hidden="1" x14ac:dyDescent="0.3">
      <c r="A1272" s="2">
        <v>517</v>
      </c>
      <c r="B1272" s="2">
        <v>4</v>
      </c>
      <c r="C1272" s="3" t="s">
        <v>19</v>
      </c>
      <c r="D1272" s="3" t="s">
        <v>96</v>
      </c>
      <c r="E1272" s="4">
        <v>13</v>
      </c>
      <c r="F1272" s="4">
        <v>22</v>
      </c>
      <c r="G1272" s="2">
        <v>1</v>
      </c>
      <c r="H1272" s="2">
        <v>15</v>
      </c>
      <c r="I1272" s="3" t="s">
        <v>8</v>
      </c>
      <c r="J1272" s="8">
        <f>Tabla_cocina[[#This Row],[Precio Unitario]]*Tabla_cocina[[#This Row],[Cantidad Ordenada]]</f>
        <v>22</v>
      </c>
      <c r="K1272" s="8">
        <f>Tabla_cocina[[#This Row],[Total del Pedido]]</f>
        <v>22</v>
      </c>
      <c r="L1272" s="8">
        <f>Tabla_cocina[[#This Row],[Ganancia Bruta]]-Tabla_cocina[[#This Row],[Costo]]</f>
        <v>9</v>
      </c>
      <c r="M1272" s="8">
        <f>Tabla_cocina[[#This Row],[Costo Unitario]]*Tabla_cocina[[#This Row],[Cantidad Ordenada]]</f>
        <v>13</v>
      </c>
      <c r="N1272" s="13">
        <f>(Tabla_cocina[[#This Row],[Ganancia Neta]]/Tabla_cocina[[#This Row],[Costo]])</f>
        <v>0.69230769230769229</v>
      </c>
    </row>
    <row r="1273" spans="1:14" hidden="1" x14ac:dyDescent="0.3">
      <c r="A1273" s="2">
        <v>518</v>
      </c>
      <c r="B1273" s="2">
        <v>5</v>
      </c>
      <c r="C1273" s="3" t="s">
        <v>14</v>
      </c>
      <c r="D1273" s="3" t="s">
        <v>91</v>
      </c>
      <c r="E1273" s="4">
        <v>20</v>
      </c>
      <c r="F1273" s="4">
        <v>33</v>
      </c>
      <c r="G1273" s="2">
        <v>1</v>
      </c>
      <c r="H1273" s="2">
        <v>48</v>
      </c>
      <c r="I1273" s="3" t="s">
        <v>6</v>
      </c>
      <c r="J1273" s="8">
        <f>Tabla_cocina[[#This Row],[Precio Unitario]]*Tabla_cocina[[#This Row],[Cantidad Ordenada]]</f>
        <v>33</v>
      </c>
      <c r="K1273" s="8">
        <f>Tabla_cocina[[#This Row],[Total del Pedido]]</f>
        <v>33</v>
      </c>
      <c r="L1273" s="8">
        <f>Tabla_cocina[[#This Row],[Ganancia Bruta]]-Tabla_cocina[[#This Row],[Costo]]</f>
        <v>13</v>
      </c>
      <c r="M1273" s="8">
        <f>Tabla_cocina[[#This Row],[Costo Unitario]]*Tabla_cocina[[#This Row],[Cantidad Ordenada]]</f>
        <v>20</v>
      </c>
      <c r="N1273" s="13">
        <f>(Tabla_cocina[[#This Row],[Ganancia Neta]]/Tabla_cocina[[#This Row],[Costo]])</f>
        <v>0.65</v>
      </c>
    </row>
    <row r="1274" spans="1:14" hidden="1" x14ac:dyDescent="0.3">
      <c r="A1274" s="2">
        <v>518</v>
      </c>
      <c r="B1274" s="2">
        <v>5</v>
      </c>
      <c r="C1274" s="3" t="s">
        <v>19</v>
      </c>
      <c r="D1274" s="3" t="s">
        <v>96</v>
      </c>
      <c r="E1274" s="4">
        <v>13</v>
      </c>
      <c r="F1274" s="4">
        <v>22</v>
      </c>
      <c r="G1274" s="2">
        <v>2</v>
      </c>
      <c r="H1274" s="2">
        <v>5</v>
      </c>
      <c r="I1274" s="3" t="s">
        <v>8</v>
      </c>
      <c r="J1274" s="8">
        <f>Tabla_cocina[[#This Row],[Precio Unitario]]*Tabla_cocina[[#This Row],[Cantidad Ordenada]]</f>
        <v>44</v>
      </c>
      <c r="K1274" s="8">
        <f>Tabla_cocina[[#This Row],[Total del Pedido]]</f>
        <v>44</v>
      </c>
      <c r="L1274" s="8">
        <f>Tabla_cocina[[#This Row],[Ganancia Bruta]]-Tabla_cocina[[#This Row],[Costo]]</f>
        <v>18</v>
      </c>
      <c r="M1274" s="8">
        <f>Tabla_cocina[[#This Row],[Costo Unitario]]*Tabla_cocina[[#This Row],[Cantidad Ordenada]]</f>
        <v>26</v>
      </c>
      <c r="N1274" s="13">
        <f>(Tabla_cocina[[#This Row],[Ganancia Neta]]/Tabla_cocina[[#This Row],[Costo]])</f>
        <v>0.69230769230769229</v>
      </c>
    </row>
    <row r="1275" spans="1:14" hidden="1" x14ac:dyDescent="0.3">
      <c r="A1275" s="2">
        <v>519</v>
      </c>
      <c r="B1275" s="2">
        <v>6</v>
      </c>
      <c r="C1275" s="3" t="s">
        <v>10</v>
      </c>
      <c r="D1275" s="3" t="s">
        <v>87</v>
      </c>
      <c r="E1275" s="4">
        <v>16</v>
      </c>
      <c r="F1275" s="4">
        <v>27</v>
      </c>
      <c r="G1275" s="2">
        <v>3</v>
      </c>
      <c r="H1275" s="2">
        <v>49</v>
      </c>
      <c r="I1275" s="3" t="s">
        <v>6</v>
      </c>
      <c r="J1275" s="8">
        <f>Tabla_cocina[[#This Row],[Precio Unitario]]*Tabla_cocina[[#This Row],[Cantidad Ordenada]]</f>
        <v>81</v>
      </c>
      <c r="K1275" s="8">
        <f>Tabla_cocina[[#This Row],[Total del Pedido]]</f>
        <v>81</v>
      </c>
      <c r="L1275" s="8">
        <f>Tabla_cocina[[#This Row],[Ganancia Bruta]]-Tabla_cocina[[#This Row],[Costo]]</f>
        <v>33</v>
      </c>
      <c r="M1275" s="8">
        <f>Tabla_cocina[[#This Row],[Costo Unitario]]*Tabla_cocina[[#This Row],[Cantidad Ordenada]]</f>
        <v>48</v>
      </c>
      <c r="N1275" s="13">
        <f>(Tabla_cocina[[#This Row],[Ganancia Neta]]/Tabla_cocina[[#This Row],[Costo]])</f>
        <v>0.6875</v>
      </c>
    </row>
    <row r="1276" spans="1:14" hidden="1" x14ac:dyDescent="0.3">
      <c r="A1276" s="2">
        <v>519</v>
      </c>
      <c r="B1276" s="2">
        <v>6</v>
      </c>
      <c r="C1276" s="3" t="s">
        <v>11</v>
      </c>
      <c r="D1276" s="3" t="s">
        <v>88</v>
      </c>
      <c r="E1276" s="4">
        <v>25</v>
      </c>
      <c r="F1276" s="4">
        <v>40</v>
      </c>
      <c r="G1276" s="2">
        <v>3</v>
      </c>
      <c r="H1276" s="2">
        <v>51</v>
      </c>
      <c r="I1276" s="3" t="s">
        <v>8</v>
      </c>
      <c r="J1276" s="8">
        <f>Tabla_cocina[[#This Row],[Precio Unitario]]*Tabla_cocina[[#This Row],[Cantidad Ordenada]]</f>
        <v>120</v>
      </c>
      <c r="K1276" s="8">
        <f>Tabla_cocina[[#This Row],[Total del Pedido]]</f>
        <v>120</v>
      </c>
      <c r="L1276" s="8">
        <f>Tabla_cocina[[#This Row],[Ganancia Bruta]]-Tabla_cocina[[#This Row],[Costo]]</f>
        <v>45</v>
      </c>
      <c r="M1276" s="8">
        <f>Tabla_cocina[[#This Row],[Costo Unitario]]*Tabla_cocina[[#This Row],[Cantidad Ordenada]]</f>
        <v>75</v>
      </c>
      <c r="N1276" s="13">
        <f>(Tabla_cocina[[#This Row],[Ganancia Neta]]/Tabla_cocina[[#This Row],[Costo]])</f>
        <v>0.6</v>
      </c>
    </row>
    <row r="1277" spans="1:14" hidden="1" x14ac:dyDescent="0.3">
      <c r="A1277" s="2">
        <v>519</v>
      </c>
      <c r="B1277" s="2">
        <v>6</v>
      </c>
      <c r="C1277" s="3" t="s">
        <v>19</v>
      </c>
      <c r="D1277" s="3" t="s">
        <v>96</v>
      </c>
      <c r="E1277" s="4">
        <v>13</v>
      </c>
      <c r="F1277" s="4">
        <v>22</v>
      </c>
      <c r="G1277" s="2">
        <v>2</v>
      </c>
      <c r="H1277" s="2">
        <v>56</v>
      </c>
      <c r="I1277" s="3" t="s">
        <v>6</v>
      </c>
      <c r="J1277" s="8">
        <f>Tabla_cocina[[#This Row],[Precio Unitario]]*Tabla_cocina[[#This Row],[Cantidad Ordenada]]</f>
        <v>44</v>
      </c>
      <c r="K1277" s="8">
        <f>Tabla_cocina[[#This Row],[Total del Pedido]]</f>
        <v>44</v>
      </c>
      <c r="L1277" s="8">
        <f>Tabla_cocina[[#This Row],[Ganancia Bruta]]-Tabla_cocina[[#This Row],[Costo]]</f>
        <v>18</v>
      </c>
      <c r="M1277" s="8">
        <f>Tabla_cocina[[#This Row],[Costo Unitario]]*Tabla_cocina[[#This Row],[Cantidad Ordenada]]</f>
        <v>26</v>
      </c>
      <c r="N1277" s="13">
        <f>(Tabla_cocina[[#This Row],[Ganancia Neta]]/Tabla_cocina[[#This Row],[Costo]])</f>
        <v>0.69230769230769229</v>
      </c>
    </row>
    <row r="1278" spans="1:14" hidden="1" x14ac:dyDescent="0.3">
      <c r="A1278" s="2">
        <v>520</v>
      </c>
      <c r="B1278" s="2">
        <v>4</v>
      </c>
      <c r="C1278" s="3" t="s">
        <v>13</v>
      </c>
      <c r="D1278" s="3" t="s">
        <v>90</v>
      </c>
      <c r="E1278" s="4">
        <v>17</v>
      </c>
      <c r="F1278" s="4">
        <v>29</v>
      </c>
      <c r="G1278" s="2">
        <v>1</v>
      </c>
      <c r="H1278" s="2">
        <v>46</v>
      </c>
      <c r="I1278" s="3" t="s">
        <v>6</v>
      </c>
      <c r="J1278" s="8">
        <f>Tabla_cocina[[#This Row],[Precio Unitario]]*Tabla_cocina[[#This Row],[Cantidad Ordenada]]</f>
        <v>29</v>
      </c>
      <c r="K1278" s="8">
        <f>Tabla_cocina[[#This Row],[Total del Pedido]]</f>
        <v>29</v>
      </c>
      <c r="L1278" s="8">
        <f>Tabla_cocina[[#This Row],[Ganancia Bruta]]-Tabla_cocina[[#This Row],[Costo]]</f>
        <v>12</v>
      </c>
      <c r="M1278" s="8">
        <f>Tabla_cocina[[#This Row],[Costo Unitario]]*Tabla_cocina[[#This Row],[Cantidad Ordenada]]</f>
        <v>17</v>
      </c>
      <c r="N1278" s="13">
        <f>(Tabla_cocina[[#This Row],[Ganancia Neta]]/Tabla_cocina[[#This Row],[Costo]])</f>
        <v>0.70588235294117652</v>
      </c>
    </row>
    <row r="1279" spans="1:14" hidden="1" x14ac:dyDescent="0.3">
      <c r="A1279" s="2">
        <v>520</v>
      </c>
      <c r="B1279" s="2">
        <v>4</v>
      </c>
      <c r="C1279" s="3" t="s">
        <v>20</v>
      </c>
      <c r="D1279" s="3" t="s">
        <v>97</v>
      </c>
      <c r="E1279" s="4">
        <v>20</v>
      </c>
      <c r="F1279" s="4">
        <v>34</v>
      </c>
      <c r="G1279" s="2">
        <v>2</v>
      </c>
      <c r="H1279" s="2">
        <v>21</v>
      </c>
      <c r="I1279" s="3" t="s">
        <v>6</v>
      </c>
      <c r="J1279" s="8">
        <f>Tabla_cocina[[#This Row],[Precio Unitario]]*Tabla_cocina[[#This Row],[Cantidad Ordenada]]</f>
        <v>68</v>
      </c>
      <c r="K1279" s="8">
        <f>Tabla_cocina[[#This Row],[Total del Pedido]]</f>
        <v>68</v>
      </c>
      <c r="L1279" s="8">
        <f>Tabla_cocina[[#This Row],[Ganancia Bruta]]-Tabla_cocina[[#This Row],[Costo]]</f>
        <v>28</v>
      </c>
      <c r="M1279" s="8">
        <f>Tabla_cocina[[#This Row],[Costo Unitario]]*Tabla_cocina[[#This Row],[Cantidad Ordenada]]</f>
        <v>40</v>
      </c>
      <c r="N1279" s="13">
        <f>(Tabla_cocina[[#This Row],[Ganancia Neta]]/Tabla_cocina[[#This Row],[Costo]])</f>
        <v>0.7</v>
      </c>
    </row>
    <row r="1280" spans="1:14" hidden="1" x14ac:dyDescent="0.3">
      <c r="A1280" s="2">
        <v>520</v>
      </c>
      <c r="B1280" s="2">
        <v>4</v>
      </c>
      <c r="C1280" s="3" t="s">
        <v>9</v>
      </c>
      <c r="D1280" s="3" t="s">
        <v>86</v>
      </c>
      <c r="E1280" s="4">
        <v>19</v>
      </c>
      <c r="F1280" s="4">
        <v>31</v>
      </c>
      <c r="G1280" s="2">
        <v>3</v>
      </c>
      <c r="H1280" s="2">
        <v>22</v>
      </c>
      <c r="I1280" s="3" t="s">
        <v>8</v>
      </c>
      <c r="J1280" s="8">
        <f>Tabla_cocina[[#This Row],[Precio Unitario]]*Tabla_cocina[[#This Row],[Cantidad Ordenada]]</f>
        <v>93</v>
      </c>
      <c r="K1280" s="8">
        <f>Tabla_cocina[[#This Row],[Total del Pedido]]</f>
        <v>93</v>
      </c>
      <c r="L1280" s="8">
        <f>Tabla_cocina[[#This Row],[Ganancia Bruta]]-Tabla_cocina[[#This Row],[Costo]]</f>
        <v>36</v>
      </c>
      <c r="M1280" s="8">
        <f>Tabla_cocina[[#This Row],[Costo Unitario]]*Tabla_cocina[[#This Row],[Cantidad Ordenada]]</f>
        <v>57</v>
      </c>
      <c r="N1280" s="13">
        <f>(Tabla_cocina[[#This Row],[Ganancia Neta]]/Tabla_cocina[[#This Row],[Costo]])</f>
        <v>0.63157894736842102</v>
      </c>
    </row>
    <row r="1281" spans="1:14" hidden="1" x14ac:dyDescent="0.3">
      <c r="A1281" s="2">
        <v>520</v>
      </c>
      <c r="B1281" s="2">
        <v>4</v>
      </c>
      <c r="C1281" s="3" t="s">
        <v>7</v>
      </c>
      <c r="D1281" s="3" t="s">
        <v>85</v>
      </c>
      <c r="E1281" s="4">
        <v>18</v>
      </c>
      <c r="F1281" s="4">
        <v>30</v>
      </c>
      <c r="G1281" s="2">
        <v>3</v>
      </c>
      <c r="H1281" s="2">
        <v>32</v>
      </c>
      <c r="I1281" s="3" t="s">
        <v>6</v>
      </c>
      <c r="J1281" s="8">
        <f>Tabla_cocina[[#This Row],[Precio Unitario]]*Tabla_cocina[[#This Row],[Cantidad Ordenada]]</f>
        <v>90</v>
      </c>
      <c r="K1281" s="8">
        <f>Tabla_cocina[[#This Row],[Total del Pedido]]</f>
        <v>90</v>
      </c>
      <c r="L1281" s="8">
        <f>Tabla_cocina[[#This Row],[Ganancia Bruta]]-Tabla_cocina[[#This Row],[Costo]]</f>
        <v>36</v>
      </c>
      <c r="M1281" s="8">
        <f>Tabla_cocina[[#This Row],[Costo Unitario]]*Tabla_cocina[[#This Row],[Cantidad Ordenada]]</f>
        <v>54</v>
      </c>
      <c r="N1281" s="13">
        <f>(Tabla_cocina[[#This Row],[Ganancia Neta]]/Tabla_cocina[[#This Row],[Costo]])</f>
        <v>0.66666666666666663</v>
      </c>
    </row>
    <row r="1282" spans="1:14" hidden="1" x14ac:dyDescent="0.3">
      <c r="A1282" s="2">
        <v>521</v>
      </c>
      <c r="B1282" s="2">
        <v>18</v>
      </c>
      <c r="C1282" s="3" t="s">
        <v>26</v>
      </c>
      <c r="D1282" s="3" t="s">
        <v>103</v>
      </c>
      <c r="E1282" s="4">
        <v>15</v>
      </c>
      <c r="F1282" s="4">
        <v>25</v>
      </c>
      <c r="G1282" s="2">
        <v>2</v>
      </c>
      <c r="H1282" s="2">
        <v>52</v>
      </c>
      <c r="I1282" s="3" t="s">
        <v>8</v>
      </c>
      <c r="J1282" s="8">
        <f>Tabla_cocina[[#This Row],[Precio Unitario]]*Tabla_cocina[[#This Row],[Cantidad Ordenada]]</f>
        <v>50</v>
      </c>
      <c r="K1282" s="8">
        <f>Tabla_cocina[[#This Row],[Total del Pedido]]</f>
        <v>50</v>
      </c>
      <c r="L1282" s="8">
        <f>Tabla_cocina[[#This Row],[Ganancia Bruta]]-Tabla_cocina[[#This Row],[Costo]]</f>
        <v>20</v>
      </c>
      <c r="M1282" s="8">
        <f>Tabla_cocina[[#This Row],[Costo Unitario]]*Tabla_cocina[[#This Row],[Cantidad Ordenada]]</f>
        <v>30</v>
      </c>
      <c r="N1282" s="13">
        <f>(Tabla_cocina[[#This Row],[Ganancia Neta]]/Tabla_cocina[[#This Row],[Costo]])</f>
        <v>0.66666666666666663</v>
      </c>
    </row>
    <row r="1283" spans="1:14" hidden="1" x14ac:dyDescent="0.3">
      <c r="A1283" s="2">
        <v>521</v>
      </c>
      <c r="B1283" s="2">
        <v>18</v>
      </c>
      <c r="C1283" s="3" t="s">
        <v>13</v>
      </c>
      <c r="D1283" s="3" t="s">
        <v>90</v>
      </c>
      <c r="E1283" s="4">
        <v>17</v>
      </c>
      <c r="F1283" s="4">
        <v>29</v>
      </c>
      <c r="G1283" s="2">
        <v>2</v>
      </c>
      <c r="H1283" s="2">
        <v>18</v>
      </c>
      <c r="I1283" s="3" t="s">
        <v>6</v>
      </c>
      <c r="J1283" s="8">
        <f>Tabla_cocina[[#This Row],[Precio Unitario]]*Tabla_cocina[[#This Row],[Cantidad Ordenada]]</f>
        <v>58</v>
      </c>
      <c r="K1283" s="8">
        <f>Tabla_cocina[[#This Row],[Total del Pedido]]</f>
        <v>58</v>
      </c>
      <c r="L1283" s="8">
        <f>Tabla_cocina[[#This Row],[Ganancia Bruta]]-Tabla_cocina[[#This Row],[Costo]]</f>
        <v>24</v>
      </c>
      <c r="M1283" s="8">
        <f>Tabla_cocina[[#This Row],[Costo Unitario]]*Tabla_cocina[[#This Row],[Cantidad Ordenada]]</f>
        <v>34</v>
      </c>
      <c r="N1283" s="13">
        <f>(Tabla_cocina[[#This Row],[Ganancia Neta]]/Tabla_cocina[[#This Row],[Costo]])</f>
        <v>0.70588235294117652</v>
      </c>
    </row>
    <row r="1284" spans="1:14" hidden="1" x14ac:dyDescent="0.3">
      <c r="A1284" s="2">
        <v>521</v>
      </c>
      <c r="B1284" s="2">
        <v>18</v>
      </c>
      <c r="C1284" s="3" t="s">
        <v>20</v>
      </c>
      <c r="D1284" s="3" t="s">
        <v>97</v>
      </c>
      <c r="E1284" s="4">
        <v>20</v>
      </c>
      <c r="F1284" s="4">
        <v>34</v>
      </c>
      <c r="G1284" s="2">
        <v>3</v>
      </c>
      <c r="H1284" s="2">
        <v>21</v>
      </c>
      <c r="I1284" s="3" t="s">
        <v>8</v>
      </c>
      <c r="J1284" s="8">
        <f>Tabla_cocina[[#This Row],[Precio Unitario]]*Tabla_cocina[[#This Row],[Cantidad Ordenada]]</f>
        <v>102</v>
      </c>
      <c r="K1284" s="8">
        <f>Tabla_cocina[[#This Row],[Total del Pedido]]</f>
        <v>102</v>
      </c>
      <c r="L1284" s="8">
        <f>Tabla_cocina[[#This Row],[Ganancia Bruta]]-Tabla_cocina[[#This Row],[Costo]]</f>
        <v>42</v>
      </c>
      <c r="M1284" s="8">
        <f>Tabla_cocina[[#This Row],[Costo Unitario]]*Tabla_cocina[[#This Row],[Cantidad Ordenada]]</f>
        <v>60</v>
      </c>
      <c r="N1284" s="13">
        <f>(Tabla_cocina[[#This Row],[Ganancia Neta]]/Tabla_cocina[[#This Row],[Costo]])</f>
        <v>0.7</v>
      </c>
    </row>
    <row r="1285" spans="1:14" hidden="1" x14ac:dyDescent="0.3">
      <c r="A1285" s="2">
        <v>522</v>
      </c>
      <c r="B1285" s="2">
        <v>2</v>
      </c>
      <c r="C1285" s="3" t="s">
        <v>15</v>
      </c>
      <c r="D1285" s="3" t="s">
        <v>92</v>
      </c>
      <c r="E1285" s="4">
        <v>16</v>
      </c>
      <c r="F1285" s="4">
        <v>28</v>
      </c>
      <c r="G1285" s="2">
        <v>3</v>
      </c>
      <c r="H1285" s="2">
        <v>47</v>
      </c>
      <c r="I1285" s="3" t="s">
        <v>8</v>
      </c>
      <c r="J1285" s="8">
        <f>Tabla_cocina[[#This Row],[Precio Unitario]]*Tabla_cocina[[#This Row],[Cantidad Ordenada]]</f>
        <v>84</v>
      </c>
      <c r="K1285" s="8">
        <f>Tabla_cocina[[#This Row],[Total del Pedido]]</f>
        <v>84</v>
      </c>
      <c r="L1285" s="8">
        <f>Tabla_cocina[[#This Row],[Ganancia Bruta]]-Tabla_cocina[[#This Row],[Costo]]</f>
        <v>36</v>
      </c>
      <c r="M1285" s="8">
        <f>Tabla_cocina[[#This Row],[Costo Unitario]]*Tabla_cocina[[#This Row],[Cantidad Ordenada]]</f>
        <v>48</v>
      </c>
      <c r="N1285" s="13">
        <f>(Tabla_cocina[[#This Row],[Ganancia Neta]]/Tabla_cocina[[#This Row],[Costo]])</f>
        <v>0.75</v>
      </c>
    </row>
    <row r="1286" spans="1:14" hidden="1" x14ac:dyDescent="0.3">
      <c r="A1286" s="2">
        <v>523</v>
      </c>
      <c r="B1286" s="2">
        <v>4</v>
      </c>
      <c r="C1286" s="3" t="s">
        <v>10</v>
      </c>
      <c r="D1286" s="3" t="s">
        <v>87</v>
      </c>
      <c r="E1286" s="4">
        <v>16</v>
      </c>
      <c r="F1286" s="4">
        <v>27</v>
      </c>
      <c r="G1286" s="2">
        <v>3</v>
      </c>
      <c r="H1286" s="2">
        <v>51</v>
      </c>
      <c r="I1286" s="3" t="s">
        <v>6</v>
      </c>
      <c r="J1286" s="8">
        <f>Tabla_cocina[[#This Row],[Precio Unitario]]*Tabla_cocina[[#This Row],[Cantidad Ordenada]]</f>
        <v>81</v>
      </c>
      <c r="K1286" s="8">
        <f>Tabla_cocina[[#This Row],[Total del Pedido]]</f>
        <v>81</v>
      </c>
      <c r="L1286" s="8">
        <f>Tabla_cocina[[#This Row],[Ganancia Bruta]]-Tabla_cocina[[#This Row],[Costo]]</f>
        <v>33</v>
      </c>
      <c r="M1286" s="8">
        <f>Tabla_cocina[[#This Row],[Costo Unitario]]*Tabla_cocina[[#This Row],[Cantidad Ordenada]]</f>
        <v>48</v>
      </c>
      <c r="N1286" s="13">
        <f>(Tabla_cocina[[#This Row],[Ganancia Neta]]/Tabla_cocina[[#This Row],[Costo]])</f>
        <v>0.6875</v>
      </c>
    </row>
    <row r="1287" spans="1:14" hidden="1" x14ac:dyDescent="0.3">
      <c r="A1287" s="2">
        <v>524</v>
      </c>
      <c r="B1287" s="2">
        <v>16</v>
      </c>
      <c r="C1287" s="3" t="s">
        <v>19</v>
      </c>
      <c r="D1287" s="3" t="s">
        <v>96</v>
      </c>
      <c r="E1287" s="4">
        <v>13</v>
      </c>
      <c r="F1287" s="4">
        <v>22</v>
      </c>
      <c r="G1287" s="2">
        <v>1</v>
      </c>
      <c r="H1287" s="2">
        <v>46</v>
      </c>
      <c r="I1287" s="3" t="s">
        <v>8</v>
      </c>
      <c r="J1287" s="8">
        <f>Tabla_cocina[[#This Row],[Precio Unitario]]*Tabla_cocina[[#This Row],[Cantidad Ordenada]]</f>
        <v>22</v>
      </c>
      <c r="K1287" s="8">
        <f>Tabla_cocina[[#This Row],[Total del Pedido]]</f>
        <v>22</v>
      </c>
      <c r="L1287" s="8">
        <f>Tabla_cocina[[#This Row],[Ganancia Bruta]]-Tabla_cocina[[#This Row],[Costo]]</f>
        <v>9</v>
      </c>
      <c r="M1287" s="8">
        <f>Tabla_cocina[[#This Row],[Costo Unitario]]*Tabla_cocina[[#This Row],[Cantidad Ordenada]]</f>
        <v>13</v>
      </c>
      <c r="N1287" s="13">
        <f>(Tabla_cocina[[#This Row],[Ganancia Neta]]/Tabla_cocina[[#This Row],[Costo]])</f>
        <v>0.69230769230769229</v>
      </c>
    </row>
    <row r="1288" spans="1:14" hidden="1" x14ac:dyDescent="0.3">
      <c r="A1288" s="2">
        <v>524</v>
      </c>
      <c r="B1288" s="2">
        <v>16</v>
      </c>
      <c r="C1288" s="3" t="s">
        <v>10</v>
      </c>
      <c r="D1288" s="3" t="s">
        <v>87</v>
      </c>
      <c r="E1288" s="4">
        <v>16</v>
      </c>
      <c r="F1288" s="4">
        <v>27</v>
      </c>
      <c r="G1288" s="2">
        <v>2</v>
      </c>
      <c r="H1288" s="2">
        <v>15</v>
      </c>
      <c r="I1288" s="3" t="s">
        <v>6</v>
      </c>
      <c r="J1288" s="8">
        <f>Tabla_cocina[[#This Row],[Precio Unitario]]*Tabla_cocina[[#This Row],[Cantidad Ordenada]]</f>
        <v>54</v>
      </c>
      <c r="K1288" s="8">
        <f>Tabla_cocina[[#This Row],[Total del Pedido]]</f>
        <v>54</v>
      </c>
      <c r="L1288" s="8">
        <f>Tabla_cocina[[#This Row],[Ganancia Bruta]]-Tabla_cocina[[#This Row],[Costo]]</f>
        <v>22</v>
      </c>
      <c r="M1288" s="8">
        <f>Tabla_cocina[[#This Row],[Costo Unitario]]*Tabla_cocina[[#This Row],[Cantidad Ordenada]]</f>
        <v>32</v>
      </c>
      <c r="N1288" s="13">
        <f>(Tabla_cocina[[#This Row],[Ganancia Neta]]/Tabla_cocina[[#This Row],[Costo]])</f>
        <v>0.6875</v>
      </c>
    </row>
    <row r="1289" spans="1:14" hidden="1" x14ac:dyDescent="0.3">
      <c r="A1289" s="2">
        <v>525</v>
      </c>
      <c r="B1289" s="2">
        <v>16</v>
      </c>
      <c r="C1289" s="3" t="s">
        <v>22</v>
      </c>
      <c r="D1289" s="3" t="s">
        <v>99</v>
      </c>
      <c r="E1289" s="4">
        <v>14</v>
      </c>
      <c r="F1289" s="4">
        <v>23</v>
      </c>
      <c r="G1289" s="2">
        <v>3</v>
      </c>
      <c r="H1289" s="2">
        <v>23</v>
      </c>
      <c r="I1289" s="3" t="s">
        <v>8</v>
      </c>
      <c r="J1289" s="8">
        <f>Tabla_cocina[[#This Row],[Precio Unitario]]*Tabla_cocina[[#This Row],[Cantidad Ordenada]]</f>
        <v>69</v>
      </c>
      <c r="K1289" s="8">
        <f>Tabla_cocina[[#This Row],[Total del Pedido]]</f>
        <v>69</v>
      </c>
      <c r="L1289" s="8">
        <f>Tabla_cocina[[#This Row],[Ganancia Bruta]]-Tabla_cocina[[#This Row],[Costo]]</f>
        <v>27</v>
      </c>
      <c r="M1289" s="8">
        <f>Tabla_cocina[[#This Row],[Costo Unitario]]*Tabla_cocina[[#This Row],[Cantidad Ordenada]]</f>
        <v>42</v>
      </c>
      <c r="N1289" s="13">
        <f>(Tabla_cocina[[#This Row],[Ganancia Neta]]/Tabla_cocina[[#This Row],[Costo]])</f>
        <v>0.6428571428571429</v>
      </c>
    </row>
    <row r="1290" spans="1:14" hidden="1" x14ac:dyDescent="0.3">
      <c r="A1290" s="2">
        <v>525</v>
      </c>
      <c r="B1290" s="2">
        <v>16</v>
      </c>
      <c r="C1290" s="3" t="s">
        <v>17</v>
      </c>
      <c r="D1290" s="3" t="s">
        <v>94</v>
      </c>
      <c r="E1290" s="4">
        <v>21</v>
      </c>
      <c r="F1290" s="4">
        <v>35</v>
      </c>
      <c r="G1290" s="2">
        <v>1</v>
      </c>
      <c r="H1290" s="2">
        <v>14</v>
      </c>
      <c r="I1290" s="3" t="s">
        <v>6</v>
      </c>
      <c r="J1290" s="8">
        <f>Tabla_cocina[[#This Row],[Precio Unitario]]*Tabla_cocina[[#This Row],[Cantidad Ordenada]]</f>
        <v>35</v>
      </c>
      <c r="K1290" s="8">
        <f>Tabla_cocina[[#This Row],[Total del Pedido]]</f>
        <v>35</v>
      </c>
      <c r="L1290" s="8">
        <f>Tabla_cocina[[#This Row],[Ganancia Bruta]]-Tabla_cocina[[#This Row],[Costo]]</f>
        <v>14</v>
      </c>
      <c r="M1290" s="8">
        <f>Tabla_cocina[[#This Row],[Costo Unitario]]*Tabla_cocina[[#This Row],[Cantidad Ordenada]]</f>
        <v>21</v>
      </c>
      <c r="N1290" s="13">
        <f>(Tabla_cocina[[#This Row],[Ganancia Neta]]/Tabla_cocina[[#This Row],[Costo]])</f>
        <v>0.66666666666666663</v>
      </c>
    </row>
    <row r="1291" spans="1:14" hidden="1" x14ac:dyDescent="0.3">
      <c r="A1291" s="2">
        <v>525</v>
      </c>
      <c r="B1291" s="2">
        <v>16</v>
      </c>
      <c r="C1291" s="3" t="s">
        <v>9</v>
      </c>
      <c r="D1291" s="3" t="s">
        <v>86</v>
      </c>
      <c r="E1291" s="4">
        <v>19</v>
      </c>
      <c r="F1291" s="4">
        <v>31</v>
      </c>
      <c r="G1291" s="2">
        <v>3</v>
      </c>
      <c r="H1291" s="2">
        <v>40</v>
      </c>
      <c r="I1291" s="3" t="s">
        <v>8</v>
      </c>
      <c r="J1291" s="8">
        <f>Tabla_cocina[[#This Row],[Precio Unitario]]*Tabla_cocina[[#This Row],[Cantidad Ordenada]]</f>
        <v>93</v>
      </c>
      <c r="K1291" s="8">
        <f>Tabla_cocina[[#This Row],[Total del Pedido]]</f>
        <v>93</v>
      </c>
      <c r="L1291" s="8">
        <f>Tabla_cocina[[#This Row],[Ganancia Bruta]]-Tabla_cocina[[#This Row],[Costo]]</f>
        <v>36</v>
      </c>
      <c r="M1291" s="8">
        <f>Tabla_cocina[[#This Row],[Costo Unitario]]*Tabla_cocina[[#This Row],[Cantidad Ordenada]]</f>
        <v>57</v>
      </c>
      <c r="N1291" s="13">
        <f>(Tabla_cocina[[#This Row],[Ganancia Neta]]/Tabla_cocina[[#This Row],[Costo]])</f>
        <v>0.63157894736842102</v>
      </c>
    </row>
    <row r="1292" spans="1:14" hidden="1" x14ac:dyDescent="0.3">
      <c r="A1292" s="2">
        <v>526</v>
      </c>
      <c r="B1292" s="2">
        <v>4</v>
      </c>
      <c r="C1292" s="3" t="s">
        <v>14</v>
      </c>
      <c r="D1292" s="3" t="s">
        <v>91</v>
      </c>
      <c r="E1292" s="4">
        <v>20</v>
      </c>
      <c r="F1292" s="4">
        <v>33</v>
      </c>
      <c r="G1292" s="2">
        <v>1</v>
      </c>
      <c r="H1292" s="2">
        <v>22</v>
      </c>
      <c r="I1292" s="3" t="s">
        <v>6</v>
      </c>
      <c r="J1292" s="8">
        <f>Tabla_cocina[[#This Row],[Precio Unitario]]*Tabla_cocina[[#This Row],[Cantidad Ordenada]]</f>
        <v>33</v>
      </c>
      <c r="K1292" s="8">
        <f>Tabla_cocina[[#This Row],[Total del Pedido]]</f>
        <v>33</v>
      </c>
      <c r="L1292" s="8">
        <f>Tabla_cocina[[#This Row],[Ganancia Bruta]]-Tabla_cocina[[#This Row],[Costo]]</f>
        <v>13</v>
      </c>
      <c r="M1292" s="8">
        <f>Tabla_cocina[[#This Row],[Costo Unitario]]*Tabla_cocina[[#This Row],[Cantidad Ordenada]]</f>
        <v>20</v>
      </c>
      <c r="N1292" s="13">
        <f>(Tabla_cocina[[#This Row],[Ganancia Neta]]/Tabla_cocina[[#This Row],[Costo]])</f>
        <v>0.65</v>
      </c>
    </row>
    <row r="1293" spans="1:14" hidden="1" x14ac:dyDescent="0.3">
      <c r="A1293" s="2">
        <v>527</v>
      </c>
      <c r="B1293" s="2">
        <v>19</v>
      </c>
      <c r="C1293" s="3" t="s">
        <v>10</v>
      </c>
      <c r="D1293" s="3" t="s">
        <v>87</v>
      </c>
      <c r="E1293" s="4">
        <v>16</v>
      </c>
      <c r="F1293" s="4">
        <v>27</v>
      </c>
      <c r="G1293" s="2">
        <v>2</v>
      </c>
      <c r="H1293" s="2">
        <v>31</v>
      </c>
      <c r="I1293" s="3" t="s">
        <v>6</v>
      </c>
      <c r="J1293" s="8">
        <f>Tabla_cocina[[#This Row],[Precio Unitario]]*Tabla_cocina[[#This Row],[Cantidad Ordenada]]</f>
        <v>54</v>
      </c>
      <c r="K1293" s="8">
        <f>Tabla_cocina[[#This Row],[Total del Pedido]]</f>
        <v>54</v>
      </c>
      <c r="L1293" s="8">
        <f>Tabla_cocina[[#This Row],[Ganancia Bruta]]-Tabla_cocina[[#This Row],[Costo]]</f>
        <v>22</v>
      </c>
      <c r="M1293" s="8">
        <f>Tabla_cocina[[#This Row],[Costo Unitario]]*Tabla_cocina[[#This Row],[Cantidad Ordenada]]</f>
        <v>32</v>
      </c>
      <c r="N1293" s="13">
        <f>(Tabla_cocina[[#This Row],[Ganancia Neta]]/Tabla_cocina[[#This Row],[Costo]])</f>
        <v>0.6875</v>
      </c>
    </row>
    <row r="1294" spans="1:14" hidden="1" x14ac:dyDescent="0.3">
      <c r="A1294" s="2">
        <v>528</v>
      </c>
      <c r="B1294" s="2">
        <v>14</v>
      </c>
      <c r="C1294" s="3" t="s">
        <v>21</v>
      </c>
      <c r="D1294" s="3" t="s">
        <v>98</v>
      </c>
      <c r="E1294" s="4">
        <v>12</v>
      </c>
      <c r="F1294" s="4">
        <v>20</v>
      </c>
      <c r="G1294" s="2">
        <v>1</v>
      </c>
      <c r="H1294" s="2">
        <v>29</v>
      </c>
      <c r="I1294" s="3" t="s">
        <v>6</v>
      </c>
      <c r="J1294" s="8">
        <f>Tabla_cocina[[#This Row],[Precio Unitario]]*Tabla_cocina[[#This Row],[Cantidad Ordenada]]</f>
        <v>20</v>
      </c>
      <c r="K1294" s="8">
        <f>Tabla_cocina[[#This Row],[Total del Pedido]]</f>
        <v>20</v>
      </c>
      <c r="L1294" s="8">
        <f>Tabla_cocina[[#This Row],[Ganancia Bruta]]-Tabla_cocina[[#This Row],[Costo]]</f>
        <v>8</v>
      </c>
      <c r="M1294" s="8">
        <f>Tabla_cocina[[#This Row],[Costo Unitario]]*Tabla_cocina[[#This Row],[Cantidad Ordenada]]</f>
        <v>12</v>
      </c>
      <c r="N1294" s="13">
        <f>(Tabla_cocina[[#This Row],[Ganancia Neta]]/Tabla_cocina[[#This Row],[Costo]])</f>
        <v>0.66666666666666663</v>
      </c>
    </row>
    <row r="1295" spans="1:14" hidden="1" x14ac:dyDescent="0.3">
      <c r="A1295" s="2">
        <v>528</v>
      </c>
      <c r="B1295" s="2">
        <v>14</v>
      </c>
      <c r="C1295" s="3" t="s">
        <v>11</v>
      </c>
      <c r="D1295" s="3" t="s">
        <v>88</v>
      </c>
      <c r="E1295" s="4">
        <v>25</v>
      </c>
      <c r="F1295" s="4">
        <v>40</v>
      </c>
      <c r="G1295" s="2">
        <v>1</v>
      </c>
      <c r="H1295" s="2">
        <v>47</v>
      </c>
      <c r="I1295" s="3" t="s">
        <v>6</v>
      </c>
      <c r="J1295" s="8">
        <f>Tabla_cocina[[#This Row],[Precio Unitario]]*Tabla_cocina[[#This Row],[Cantidad Ordenada]]</f>
        <v>40</v>
      </c>
      <c r="K1295" s="8">
        <f>Tabla_cocina[[#This Row],[Total del Pedido]]</f>
        <v>40</v>
      </c>
      <c r="L1295" s="8">
        <f>Tabla_cocina[[#This Row],[Ganancia Bruta]]-Tabla_cocina[[#This Row],[Costo]]</f>
        <v>15</v>
      </c>
      <c r="M1295" s="8">
        <f>Tabla_cocina[[#This Row],[Costo Unitario]]*Tabla_cocina[[#This Row],[Cantidad Ordenada]]</f>
        <v>25</v>
      </c>
      <c r="N1295" s="13">
        <f>(Tabla_cocina[[#This Row],[Ganancia Neta]]/Tabla_cocina[[#This Row],[Costo]])</f>
        <v>0.6</v>
      </c>
    </row>
    <row r="1296" spans="1:14" hidden="1" x14ac:dyDescent="0.3">
      <c r="A1296" s="2">
        <v>528</v>
      </c>
      <c r="B1296" s="2">
        <v>14</v>
      </c>
      <c r="C1296" s="3" t="s">
        <v>24</v>
      </c>
      <c r="D1296" s="3" t="s">
        <v>101</v>
      </c>
      <c r="E1296" s="4">
        <v>10</v>
      </c>
      <c r="F1296" s="4">
        <v>18</v>
      </c>
      <c r="G1296" s="2">
        <v>1</v>
      </c>
      <c r="H1296" s="2">
        <v>45</v>
      </c>
      <c r="I1296" s="3" t="s">
        <v>8</v>
      </c>
      <c r="J1296" s="8">
        <f>Tabla_cocina[[#This Row],[Precio Unitario]]*Tabla_cocina[[#This Row],[Cantidad Ordenada]]</f>
        <v>18</v>
      </c>
      <c r="K1296" s="8">
        <f>Tabla_cocina[[#This Row],[Total del Pedido]]</f>
        <v>18</v>
      </c>
      <c r="L1296" s="8">
        <f>Tabla_cocina[[#This Row],[Ganancia Bruta]]-Tabla_cocina[[#This Row],[Costo]]</f>
        <v>8</v>
      </c>
      <c r="M1296" s="8">
        <f>Tabla_cocina[[#This Row],[Costo Unitario]]*Tabla_cocina[[#This Row],[Cantidad Ordenada]]</f>
        <v>10</v>
      </c>
      <c r="N1296" s="13">
        <f>(Tabla_cocina[[#This Row],[Ganancia Neta]]/Tabla_cocina[[#This Row],[Costo]])</f>
        <v>0.8</v>
      </c>
    </row>
    <row r="1297" spans="1:14" hidden="1" x14ac:dyDescent="0.3">
      <c r="A1297" s="2">
        <v>529</v>
      </c>
      <c r="B1297" s="2">
        <v>1</v>
      </c>
      <c r="C1297" s="3" t="s">
        <v>20</v>
      </c>
      <c r="D1297" s="3" t="s">
        <v>97</v>
      </c>
      <c r="E1297" s="4">
        <v>20</v>
      </c>
      <c r="F1297" s="4">
        <v>34</v>
      </c>
      <c r="G1297" s="2">
        <v>1</v>
      </c>
      <c r="H1297" s="2">
        <v>24</v>
      </c>
      <c r="I1297" s="3" t="s">
        <v>8</v>
      </c>
      <c r="J1297" s="8">
        <f>Tabla_cocina[[#This Row],[Precio Unitario]]*Tabla_cocina[[#This Row],[Cantidad Ordenada]]</f>
        <v>34</v>
      </c>
      <c r="K1297" s="8">
        <f>Tabla_cocina[[#This Row],[Total del Pedido]]</f>
        <v>34</v>
      </c>
      <c r="L1297" s="8">
        <f>Tabla_cocina[[#This Row],[Ganancia Bruta]]-Tabla_cocina[[#This Row],[Costo]]</f>
        <v>14</v>
      </c>
      <c r="M1297" s="8">
        <f>Tabla_cocina[[#This Row],[Costo Unitario]]*Tabla_cocina[[#This Row],[Cantidad Ordenada]]</f>
        <v>20</v>
      </c>
      <c r="N1297" s="13">
        <f>(Tabla_cocina[[#This Row],[Ganancia Neta]]/Tabla_cocina[[#This Row],[Costo]])</f>
        <v>0.7</v>
      </c>
    </row>
    <row r="1298" spans="1:14" hidden="1" x14ac:dyDescent="0.3">
      <c r="A1298" s="2">
        <v>529</v>
      </c>
      <c r="B1298" s="2">
        <v>1</v>
      </c>
      <c r="C1298" s="3" t="s">
        <v>12</v>
      </c>
      <c r="D1298" s="3" t="s">
        <v>89</v>
      </c>
      <c r="E1298" s="4">
        <v>22</v>
      </c>
      <c r="F1298" s="4">
        <v>36</v>
      </c>
      <c r="G1298" s="2">
        <v>2</v>
      </c>
      <c r="H1298" s="2">
        <v>51</v>
      </c>
      <c r="I1298" s="3" t="s">
        <v>6</v>
      </c>
      <c r="J1298" s="8">
        <f>Tabla_cocina[[#This Row],[Precio Unitario]]*Tabla_cocina[[#This Row],[Cantidad Ordenada]]</f>
        <v>72</v>
      </c>
      <c r="K1298" s="8">
        <f>Tabla_cocina[[#This Row],[Total del Pedido]]</f>
        <v>72</v>
      </c>
      <c r="L1298" s="8">
        <f>Tabla_cocina[[#This Row],[Ganancia Bruta]]-Tabla_cocina[[#This Row],[Costo]]</f>
        <v>28</v>
      </c>
      <c r="M1298" s="8">
        <f>Tabla_cocina[[#This Row],[Costo Unitario]]*Tabla_cocina[[#This Row],[Cantidad Ordenada]]</f>
        <v>44</v>
      </c>
      <c r="N1298" s="13">
        <f>(Tabla_cocina[[#This Row],[Ganancia Neta]]/Tabla_cocina[[#This Row],[Costo]])</f>
        <v>0.63636363636363635</v>
      </c>
    </row>
    <row r="1299" spans="1:14" hidden="1" x14ac:dyDescent="0.3">
      <c r="A1299" s="2">
        <v>529</v>
      </c>
      <c r="B1299" s="2">
        <v>1</v>
      </c>
      <c r="C1299" s="3" t="s">
        <v>22</v>
      </c>
      <c r="D1299" s="3" t="s">
        <v>99</v>
      </c>
      <c r="E1299" s="4">
        <v>14</v>
      </c>
      <c r="F1299" s="4">
        <v>23</v>
      </c>
      <c r="G1299" s="2">
        <v>2</v>
      </c>
      <c r="H1299" s="2">
        <v>27</v>
      </c>
      <c r="I1299" s="3" t="s">
        <v>8</v>
      </c>
      <c r="J1299" s="8">
        <f>Tabla_cocina[[#This Row],[Precio Unitario]]*Tabla_cocina[[#This Row],[Cantidad Ordenada]]</f>
        <v>46</v>
      </c>
      <c r="K1299" s="8">
        <f>Tabla_cocina[[#This Row],[Total del Pedido]]</f>
        <v>46</v>
      </c>
      <c r="L1299" s="8">
        <f>Tabla_cocina[[#This Row],[Ganancia Bruta]]-Tabla_cocina[[#This Row],[Costo]]</f>
        <v>18</v>
      </c>
      <c r="M1299" s="8">
        <f>Tabla_cocina[[#This Row],[Costo Unitario]]*Tabla_cocina[[#This Row],[Cantidad Ordenada]]</f>
        <v>28</v>
      </c>
      <c r="N1299" s="13">
        <f>(Tabla_cocina[[#This Row],[Ganancia Neta]]/Tabla_cocina[[#This Row],[Costo]])</f>
        <v>0.6428571428571429</v>
      </c>
    </row>
    <row r="1300" spans="1:14" hidden="1" x14ac:dyDescent="0.3">
      <c r="A1300" s="2">
        <v>529</v>
      </c>
      <c r="B1300" s="2">
        <v>1</v>
      </c>
      <c r="C1300" s="3" t="s">
        <v>15</v>
      </c>
      <c r="D1300" s="3" t="s">
        <v>92</v>
      </c>
      <c r="E1300" s="4">
        <v>16</v>
      </c>
      <c r="F1300" s="4">
        <v>28</v>
      </c>
      <c r="G1300" s="2">
        <v>2</v>
      </c>
      <c r="H1300" s="2">
        <v>55</v>
      </c>
      <c r="I1300" s="3" t="s">
        <v>6</v>
      </c>
      <c r="J1300" s="8">
        <f>Tabla_cocina[[#This Row],[Precio Unitario]]*Tabla_cocina[[#This Row],[Cantidad Ordenada]]</f>
        <v>56</v>
      </c>
      <c r="K1300" s="8">
        <f>Tabla_cocina[[#This Row],[Total del Pedido]]</f>
        <v>56</v>
      </c>
      <c r="L1300" s="8">
        <f>Tabla_cocina[[#This Row],[Ganancia Bruta]]-Tabla_cocina[[#This Row],[Costo]]</f>
        <v>24</v>
      </c>
      <c r="M1300" s="8">
        <f>Tabla_cocina[[#This Row],[Costo Unitario]]*Tabla_cocina[[#This Row],[Cantidad Ordenada]]</f>
        <v>32</v>
      </c>
      <c r="N1300" s="13">
        <f>(Tabla_cocina[[#This Row],[Ganancia Neta]]/Tabla_cocina[[#This Row],[Costo]])</f>
        <v>0.75</v>
      </c>
    </row>
    <row r="1301" spans="1:14" hidden="1" x14ac:dyDescent="0.3">
      <c r="A1301" s="2">
        <v>530</v>
      </c>
      <c r="B1301" s="2">
        <v>7</v>
      </c>
      <c r="C1301" s="3" t="s">
        <v>24</v>
      </c>
      <c r="D1301" s="3" t="s">
        <v>101</v>
      </c>
      <c r="E1301" s="4">
        <v>10</v>
      </c>
      <c r="F1301" s="4">
        <v>18</v>
      </c>
      <c r="G1301" s="2">
        <v>3</v>
      </c>
      <c r="H1301" s="2">
        <v>37</v>
      </c>
      <c r="I1301" s="3" t="s">
        <v>8</v>
      </c>
      <c r="J1301" s="8">
        <f>Tabla_cocina[[#This Row],[Precio Unitario]]*Tabla_cocina[[#This Row],[Cantidad Ordenada]]</f>
        <v>54</v>
      </c>
      <c r="K1301" s="8">
        <f>Tabla_cocina[[#This Row],[Total del Pedido]]</f>
        <v>54</v>
      </c>
      <c r="L1301" s="8">
        <f>Tabla_cocina[[#This Row],[Ganancia Bruta]]-Tabla_cocina[[#This Row],[Costo]]</f>
        <v>24</v>
      </c>
      <c r="M1301" s="8">
        <f>Tabla_cocina[[#This Row],[Costo Unitario]]*Tabla_cocina[[#This Row],[Cantidad Ordenada]]</f>
        <v>30</v>
      </c>
      <c r="N1301" s="13">
        <f>(Tabla_cocina[[#This Row],[Ganancia Neta]]/Tabla_cocina[[#This Row],[Costo]])</f>
        <v>0.8</v>
      </c>
    </row>
    <row r="1302" spans="1:14" hidden="1" x14ac:dyDescent="0.3">
      <c r="A1302" s="2">
        <v>530</v>
      </c>
      <c r="B1302" s="2">
        <v>7</v>
      </c>
      <c r="C1302" s="3" t="s">
        <v>15</v>
      </c>
      <c r="D1302" s="3" t="s">
        <v>92</v>
      </c>
      <c r="E1302" s="4">
        <v>16</v>
      </c>
      <c r="F1302" s="4">
        <v>28</v>
      </c>
      <c r="G1302" s="2">
        <v>2</v>
      </c>
      <c r="H1302" s="2">
        <v>50</v>
      </c>
      <c r="I1302" s="3" t="s">
        <v>8</v>
      </c>
      <c r="J1302" s="8">
        <f>Tabla_cocina[[#This Row],[Precio Unitario]]*Tabla_cocina[[#This Row],[Cantidad Ordenada]]</f>
        <v>56</v>
      </c>
      <c r="K1302" s="8">
        <f>Tabla_cocina[[#This Row],[Total del Pedido]]</f>
        <v>56</v>
      </c>
      <c r="L1302" s="8">
        <f>Tabla_cocina[[#This Row],[Ganancia Bruta]]-Tabla_cocina[[#This Row],[Costo]]</f>
        <v>24</v>
      </c>
      <c r="M1302" s="8">
        <f>Tabla_cocina[[#This Row],[Costo Unitario]]*Tabla_cocina[[#This Row],[Cantidad Ordenada]]</f>
        <v>32</v>
      </c>
      <c r="N1302" s="13">
        <f>(Tabla_cocina[[#This Row],[Ganancia Neta]]/Tabla_cocina[[#This Row],[Costo]])</f>
        <v>0.75</v>
      </c>
    </row>
    <row r="1303" spans="1:14" hidden="1" x14ac:dyDescent="0.3">
      <c r="A1303" s="2">
        <v>530</v>
      </c>
      <c r="B1303" s="2">
        <v>7</v>
      </c>
      <c r="C1303" s="3" t="s">
        <v>26</v>
      </c>
      <c r="D1303" s="3" t="s">
        <v>103</v>
      </c>
      <c r="E1303" s="4">
        <v>15</v>
      </c>
      <c r="F1303" s="4">
        <v>25</v>
      </c>
      <c r="G1303" s="2">
        <v>2</v>
      </c>
      <c r="H1303" s="2">
        <v>19</v>
      </c>
      <c r="I1303" s="3" t="s">
        <v>6</v>
      </c>
      <c r="J1303" s="8">
        <f>Tabla_cocina[[#This Row],[Precio Unitario]]*Tabla_cocina[[#This Row],[Cantidad Ordenada]]</f>
        <v>50</v>
      </c>
      <c r="K1303" s="8">
        <f>Tabla_cocina[[#This Row],[Total del Pedido]]</f>
        <v>50</v>
      </c>
      <c r="L1303" s="8">
        <f>Tabla_cocina[[#This Row],[Ganancia Bruta]]-Tabla_cocina[[#This Row],[Costo]]</f>
        <v>20</v>
      </c>
      <c r="M1303" s="8">
        <f>Tabla_cocina[[#This Row],[Costo Unitario]]*Tabla_cocina[[#This Row],[Cantidad Ordenada]]</f>
        <v>30</v>
      </c>
      <c r="N1303" s="13">
        <f>(Tabla_cocina[[#This Row],[Ganancia Neta]]/Tabla_cocina[[#This Row],[Costo]])</f>
        <v>0.66666666666666663</v>
      </c>
    </row>
    <row r="1304" spans="1:14" hidden="1" x14ac:dyDescent="0.3">
      <c r="A1304" s="2">
        <v>531</v>
      </c>
      <c r="B1304" s="2">
        <v>9</v>
      </c>
      <c r="C1304" s="3" t="s">
        <v>23</v>
      </c>
      <c r="D1304" s="3" t="s">
        <v>100</v>
      </c>
      <c r="E1304" s="4">
        <v>13</v>
      </c>
      <c r="F1304" s="4">
        <v>21</v>
      </c>
      <c r="G1304" s="2">
        <v>3</v>
      </c>
      <c r="H1304" s="2">
        <v>41</v>
      </c>
      <c r="I1304" s="3" t="s">
        <v>6</v>
      </c>
      <c r="J1304" s="8">
        <f>Tabla_cocina[[#This Row],[Precio Unitario]]*Tabla_cocina[[#This Row],[Cantidad Ordenada]]</f>
        <v>63</v>
      </c>
      <c r="K1304" s="8">
        <f>Tabla_cocina[[#This Row],[Total del Pedido]]</f>
        <v>63</v>
      </c>
      <c r="L1304" s="8">
        <f>Tabla_cocina[[#This Row],[Ganancia Bruta]]-Tabla_cocina[[#This Row],[Costo]]</f>
        <v>24</v>
      </c>
      <c r="M1304" s="8">
        <f>Tabla_cocina[[#This Row],[Costo Unitario]]*Tabla_cocina[[#This Row],[Cantidad Ordenada]]</f>
        <v>39</v>
      </c>
      <c r="N1304" s="13">
        <f>(Tabla_cocina[[#This Row],[Ganancia Neta]]/Tabla_cocina[[#This Row],[Costo]])</f>
        <v>0.61538461538461542</v>
      </c>
    </row>
    <row r="1305" spans="1:14" hidden="1" x14ac:dyDescent="0.3">
      <c r="A1305" s="2">
        <v>531</v>
      </c>
      <c r="B1305" s="2">
        <v>9</v>
      </c>
      <c r="C1305" s="3" t="s">
        <v>11</v>
      </c>
      <c r="D1305" s="3" t="s">
        <v>88</v>
      </c>
      <c r="E1305" s="4">
        <v>25</v>
      </c>
      <c r="F1305" s="4">
        <v>40</v>
      </c>
      <c r="G1305" s="2">
        <v>1</v>
      </c>
      <c r="H1305" s="2">
        <v>43</v>
      </c>
      <c r="I1305" s="3" t="s">
        <v>6</v>
      </c>
      <c r="J1305" s="8">
        <f>Tabla_cocina[[#This Row],[Precio Unitario]]*Tabla_cocina[[#This Row],[Cantidad Ordenada]]</f>
        <v>40</v>
      </c>
      <c r="K1305" s="8">
        <f>Tabla_cocina[[#This Row],[Total del Pedido]]</f>
        <v>40</v>
      </c>
      <c r="L1305" s="8">
        <f>Tabla_cocina[[#This Row],[Ganancia Bruta]]-Tabla_cocina[[#This Row],[Costo]]</f>
        <v>15</v>
      </c>
      <c r="M1305" s="8">
        <f>Tabla_cocina[[#This Row],[Costo Unitario]]*Tabla_cocina[[#This Row],[Cantidad Ordenada]]</f>
        <v>25</v>
      </c>
      <c r="N1305" s="13">
        <f>(Tabla_cocina[[#This Row],[Ganancia Neta]]/Tabla_cocina[[#This Row],[Costo]])</f>
        <v>0.6</v>
      </c>
    </row>
    <row r="1306" spans="1:14" hidden="1" x14ac:dyDescent="0.3">
      <c r="A1306" s="2">
        <v>531</v>
      </c>
      <c r="B1306" s="2">
        <v>9</v>
      </c>
      <c r="C1306" s="3" t="s">
        <v>24</v>
      </c>
      <c r="D1306" s="3" t="s">
        <v>101</v>
      </c>
      <c r="E1306" s="4">
        <v>10</v>
      </c>
      <c r="F1306" s="4">
        <v>18</v>
      </c>
      <c r="G1306" s="2">
        <v>3</v>
      </c>
      <c r="H1306" s="2">
        <v>56</v>
      </c>
      <c r="I1306" s="3" t="s">
        <v>8</v>
      </c>
      <c r="J1306" s="8">
        <f>Tabla_cocina[[#This Row],[Precio Unitario]]*Tabla_cocina[[#This Row],[Cantidad Ordenada]]</f>
        <v>54</v>
      </c>
      <c r="K1306" s="8">
        <f>Tabla_cocina[[#This Row],[Total del Pedido]]</f>
        <v>54</v>
      </c>
      <c r="L1306" s="8">
        <f>Tabla_cocina[[#This Row],[Ganancia Bruta]]-Tabla_cocina[[#This Row],[Costo]]</f>
        <v>24</v>
      </c>
      <c r="M1306" s="8">
        <f>Tabla_cocina[[#This Row],[Costo Unitario]]*Tabla_cocina[[#This Row],[Cantidad Ordenada]]</f>
        <v>30</v>
      </c>
      <c r="N1306" s="13">
        <f>(Tabla_cocina[[#This Row],[Ganancia Neta]]/Tabla_cocina[[#This Row],[Costo]])</f>
        <v>0.8</v>
      </c>
    </row>
    <row r="1307" spans="1:14" hidden="1" x14ac:dyDescent="0.3">
      <c r="A1307" s="2">
        <v>531</v>
      </c>
      <c r="B1307" s="2">
        <v>9</v>
      </c>
      <c r="C1307" s="3" t="s">
        <v>13</v>
      </c>
      <c r="D1307" s="3" t="s">
        <v>90</v>
      </c>
      <c r="E1307" s="4">
        <v>17</v>
      </c>
      <c r="F1307" s="4">
        <v>29</v>
      </c>
      <c r="G1307" s="2">
        <v>3</v>
      </c>
      <c r="H1307" s="2">
        <v>59</v>
      </c>
      <c r="I1307" s="3" t="s">
        <v>8</v>
      </c>
      <c r="J1307" s="8">
        <f>Tabla_cocina[[#This Row],[Precio Unitario]]*Tabla_cocina[[#This Row],[Cantidad Ordenada]]</f>
        <v>87</v>
      </c>
      <c r="K1307" s="8">
        <f>Tabla_cocina[[#This Row],[Total del Pedido]]</f>
        <v>87</v>
      </c>
      <c r="L1307" s="8">
        <f>Tabla_cocina[[#This Row],[Ganancia Bruta]]-Tabla_cocina[[#This Row],[Costo]]</f>
        <v>36</v>
      </c>
      <c r="M1307" s="8">
        <f>Tabla_cocina[[#This Row],[Costo Unitario]]*Tabla_cocina[[#This Row],[Cantidad Ordenada]]</f>
        <v>51</v>
      </c>
      <c r="N1307" s="13">
        <f>(Tabla_cocina[[#This Row],[Ganancia Neta]]/Tabla_cocina[[#This Row],[Costo]])</f>
        <v>0.70588235294117652</v>
      </c>
    </row>
    <row r="1308" spans="1:14" hidden="1" x14ac:dyDescent="0.3">
      <c r="A1308" s="2">
        <v>532</v>
      </c>
      <c r="B1308" s="2">
        <v>13</v>
      </c>
      <c r="C1308" s="3" t="s">
        <v>23</v>
      </c>
      <c r="D1308" s="3" t="s">
        <v>100</v>
      </c>
      <c r="E1308" s="4">
        <v>13</v>
      </c>
      <c r="F1308" s="4">
        <v>21</v>
      </c>
      <c r="G1308" s="2">
        <v>1</v>
      </c>
      <c r="H1308" s="2">
        <v>24</v>
      </c>
      <c r="I1308" s="3" t="s">
        <v>8</v>
      </c>
      <c r="J1308" s="8">
        <f>Tabla_cocina[[#This Row],[Precio Unitario]]*Tabla_cocina[[#This Row],[Cantidad Ordenada]]</f>
        <v>21</v>
      </c>
      <c r="K1308" s="8">
        <f>Tabla_cocina[[#This Row],[Total del Pedido]]</f>
        <v>21</v>
      </c>
      <c r="L1308" s="8">
        <f>Tabla_cocina[[#This Row],[Ganancia Bruta]]-Tabla_cocina[[#This Row],[Costo]]</f>
        <v>8</v>
      </c>
      <c r="M1308" s="8">
        <f>Tabla_cocina[[#This Row],[Costo Unitario]]*Tabla_cocina[[#This Row],[Cantidad Ordenada]]</f>
        <v>13</v>
      </c>
      <c r="N1308" s="13">
        <f>(Tabla_cocina[[#This Row],[Ganancia Neta]]/Tabla_cocina[[#This Row],[Costo]])</f>
        <v>0.61538461538461542</v>
      </c>
    </row>
    <row r="1309" spans="1:14" hidden="1" x14ac:dyDescent="0.3">
      <c r="A1309" s="2">
        <v>532</v>
      </c>
      <c r="B1309" s="2">
        <v>13</v>
      </c>
      <c r="C1309" s="3" t="s">
        <v>25</v>
      </c>
      <c r="D1309" s="3" t="s">
        <v>102</v>
      </c>
      <c r="E1309" s="4">
        <v>15</v>
      </c>
      <c r="F1309" s="4">
        <v>26</v>
      </c>
      <c r="G1309" s="2">
        <v>2</v>
      </c>
      <c r="H1309" s="2">
        <v>28</v>
      </c>
      <c r="I1309" s="3" t="s">
        <v>6</v>
      </c>
      <c r="J1309" s="8">
        <f>Tabla_cocina[[#This Row],[Precio Unitario]]*Tabla_cocina[[#This Row],[Cantidad Ordenada]]</f>
        <v>52</v>
      </c>
      <c r="K1309" s="8">
        <f>Tabla_cocina[[#This Row],[Total del Pedido]]</f>
        <v>52</v>
      </c>
      <c r="L1309" s="8">
        <f>Tabla_cocina[[#This Row],[Ganancia Bruta]]-Tabla_cocina[[#This Row],[Costo]]</f>
        <v>22</v>
      </c>
      <c r="M1309" s="8">
        <f>Tabla_cocina[[#This Row],[Costo Unitario]]*Tabla_cocina[[#This Row],[Cantidad Ordenada]]</f>
        <v>30</v>
      </c>
      <c r="N1309" s="13">
        <f>(Tabla_cocina[[#This Row],[Ganancia Neta]]/Tabla_cocina[[#This Row],[Costo]])</f>
        <v>0.73333333333333328</v>
      </c>
    </row>
    <row r="1310" spans="1:14" hidden="1" x14ac:dyDescent="0.3">
      <c r="A1310" s="2">
        <v>532</v>
      </c>
      <c r="B1310" s="2">
        <v>13</v>
      </c>
      <c r="C1310" s="3" t="s">
        <v>18</v>
      </c>
      <c r="D1310" s="3" t="s">
        <v>95</v>
      </c>
      <c r="E1310" s="4">
        <v>19</v>
      </c>
      <c r="F1310" s="4">
        <v>32</v>
      </c>
      <c r="G1310" s="2">
        <v>2</v>
      </c>
      <c r="H1310" s="2">
        <v>7</v>
      </c>
      <c r="I1310" s="3" t="s">
        <v>8</v>
      </c>
      <c r="J1310" s="8">
        <f>Tabla_cocina[[#This Row],[Precio Unitario]]*Tabla_cocina[[#This Row],[Cantidad Ordenada]]</f>
        <v>64</v>
      </c>
      <c r="K1310" s="8">
        <f>Tabla_cocina[[#This Row],[Total del Pedido]]</f>
        <v>64</v>
      </c>
      <c r="L1310" s="8">
        <f>Tabla_cocina[[#This Row],[Ganancia Bruta]]-Tabla_cocina[[#This Row],[Costo]]</f>
        <v>26</v>
      </c>
      <c r="M1310" s="8">
        <f>Tabla_cocina[[#This Row],[Costo Unitario]]*Tabla_cocina[[#This Row],[Cantidad Ordenada]]</f>
        <v>38</v>
      </c>
      <c r="N1310" s="13">
        <f>(Tabla_cocina[[#This Row],[Ganancia Neta]]/Tabla_cocina[[#This Row],[Costo]])</f>
        <v>0.68421052631578949</v>
      </c>
    </row>
    <row r="1311" spans="1:14" hidden="1" x14ac:dyDescent="0.3">
      <c r="A1311" s="2">
        <v>533</v>
      </c>
      <c r="B1311" s="2">
        <v>1</v>
      </c>
      <c r="C1311" s="3" t="s">
        <v>21</v>
      </c>
      <c r="D1311" s="3" t="s">
        <v>98</v>
      </c>
      <c r="E1311" s="4">
        <v>12</v>
      </c>
      <c r="F1311" s="4">
        <v>20</v>
      </c>
      <c r="G1311" s="2">
        <v>1</v>
      </c>
      <c r="H1311" s="2">
        <v>34</v>
      </c>
      <c r="I1311" s="3" t="s">
        <v>6</v>
      </c>
      <c r="J1311" s="8">
        <f>Tabla_cocina[[#This Row],[Precio Unitario]]*Tabla_cocina[[#This Row],[Cantidad Ordenada]]</f>
        <v>20</v>
      </c>
      <c r="K1311" s="8">
        <f>Tabla_cocina[[#This Row],[Total del Pedido]]</f>
        <v>20</v>
      </c>
      <c r="L1311" s="8">
        <f>Tabla_cocina[[#This Row],[Ganancia Bruta]]-Tabla_cocina[[#This Row],[Costo]]</f>
        <v>8</v>
      </c>
      <c r="M1311" s="8">
        <f>Tabla_cocina[[#This Row],[Costo Unitario]]*Tabla_cocina[[#This Row],[Cantidad Ordenada]]</f>
        <v>12</v>
      </c>
      <c r="N1311" s="13">
        <f>(Tabla_cocina[[#This Row],[Ganancia Neta]]/Tabla_cocina[[#This Row],[Costo]])</f>
        <v>0.66666666666666663</v>
      </c>
    </row>
    <row r="1312" spans="1:14" hidden="1" x14ac:dyDescent="0.3">
      <c r="A1312" s="2">
        <v>533</v>
      </c>
      <c r="B1312" s="2">
        <v>1</v>
      </c>
      <c r="C1312" s="3" t="s">
        <v>23</v>
      </c>
      <c r="D1312" s="3" t="s">
        <v>100</v>
      </c>
      <c r="E1312" s="4">
        <v>13</v>
      </c>
      <c r="F1312" s="4">
        <v>21</v>
      </c>
      <c r="G1312" s="2">
        <v>1</v>
      </c>
      <c r="H1312" s="2">
        <v>14</v>
      </c>
      <c r="I1312" s="3" t="s">
        <v>8</v>
      </c>
      <c r="J1312" s="8">
        <f>Tabla_cocina[[#This Row],[Precio Unitario]]*Tabla_cocina[[#This Row],[Cantidad Ordenada]]</f>
        <v>21</v>
      </c>
      <c r="K1312" s="8">
        <f>Tabla_cocina[[#This Row],[Total del Pedido]]</f>
        <v>21</v>
      </c>
      <c r="L1312" s="8">
        <f>Tabla_cocina[[#This Row],[Ganancia Bruta]]-Tabla_cocina[[#This Row],[Costo]]</f>
        <v>8</v>
      </c>
      <c r="M1312" s="8">
        <f>Tabla_cocina[[#This Row],[Costo Unitario]]*Tabla_cocina[[#This Row],[Cantidad Ordenada]]</f>
        <v>13</v>
      </c>
      <c r="N1312" s="13">
        <f>(Tabla_cocina[[#This Row],[Ganancia Neta]]/Tabla_cocina[[#This Row],[Costo]])</f>
        <v>0.61538461538461542</v>
      </c>
    </row>
    <row r="1313" spans="1:14" hidden="1" x14ac:dyDescent="0.3">
      <c r="A1313" s="2">
        <v>534</v>
      </c>
      <c r="B1313" s="2">
        <v>1</v>
      </c>
      <c r="C1313" s="3" t="s">
        <v>5</v>
      </c>
      <c r="D1313" s="3" t="s">
        <v>84</v>
      </c>
      <c r="E1313" s="4">
        <v>14</v>
      </c>
      <c r="F1313" s="4">
        <v>24</v>
      </c>
      <c r="G1313" s="2">
        <v>2</v>
      </c>
      <c r="H1313" s="2">
        <v>56</v>
      </c>
      <c r="I1313" s="3" t="s">
        <v>8</v>
      </c>
      <c r="J1313" s="8">
        <f>Tabla_cocina[[#This Row],[Precio Unitario]]*Tabla_cocina[[#This Row],[Cantidad Ordenada]]</f>
        <v>48</v>
      </c>
      <c r="K1313" s="8">
        <f>Tabla_cocina[[#This Row],[Total del Pedido]]</f>
        <v>48</v>
      </c>
      <c r="L1313" s="8">
        <f>Tabla_cocina[[#This Row],[Ganancia Bruta]]-Tabla_cocina[[#This Row],[Costo]]</f>
        <v>20</v>
      </c>
      <c r="M1313" s="8">
        <f>Tabla_cocina[[#This Row],[Costo Unitario]]*Tabla_cocina[[#This Row],[Cantidad Ordenada]]</f>
        <v>28</v>
      </c>
      <c r="N1313" s="13">
        <f>(Tabla_cocina[[#This Row],[Ganancia Neta]]/Tabla_cocina[[#This Row],[Costo]])</f>
        <v>0.7142857142857143</v>
      </c>
    </row>
    <row r="1314" spans="1:14" hidden="1" x14ac:dyDescent="0.3">
      <c r="A1314" s="2">
        <v>534</v>
      </c>
      <c r="B1314" s="2">
        <v>1</v>
      </c>
      <c r="C1314" s="3" t="s">
        <v>13</v>
      </c>
      <c r="D1314" s="3" t="s">
        <v>90</v>
      </c>
      <c r="E1314" s="4">
        <v>17</v>
      </c>
      <c r="F1314" s="4">
        <v>29</v>
      </c>
      <c r="G1314" s="2">
        <v>1</v>
      </c>
      <c r="H1314" s="2">
        <v>10</v>
      </c>
      <c r="I1314" s="3" t="s">
        <v>8</v>
      </c>
      <c r="J1314" s="8">
        <f>Tabla_cocina[[#This Row],[Precio Unitario]]*Tabla_cocina[[#This Row],[Cantidad Ordenada]]</f>
        <v>29</v>
      </c>
      <c r="K1314" s="8">
        <f>Tabla_cocina[[#This Row],[Total del Pedido]]</f>
        <v>29</v>
      </c>
      <c r="L1314" s="8">
        <f>Tabla_cocina[[#This Row],[Ganancia Bruta]]-Tabla_cocina[[#This Row],[Costo]]</f>
        <v>12</v>
      </c>
      <c r="M1314" s="8">
        <f>Tabla_cocina[[#This Row],[Costo Unitario]]*Tabla_cocina[[#This Row],[Cantidad Ordenada]]</f>
        <v>17</v>
      </c>
      <c r="N1314" s="13">
        <f>(Tabla_cocina[[#This Row],[Ganancia Neta]]/Tabla_cocina[[#This Row],[Costo]])</f>
        <v>0.70588235294117652</v>
      </c>
    </row>
    <row r="1315" spans="1:14" hidden="1" x14ac:dyDescent="0.3">
      <c r="A1315" s="2">
        <v>534</v>
      </c>
      <c r="B1315" s="2">
        <v>1</v>
      </c>
      <c r="C1315" s="3" t="s">
        <v>17</v>
      </c>
      <c r="D1315" s="3" t="s">
        <v>94</v>
      </c>
      <c r="E1315" s="4">
        <v>21</v>
      </c>
      <c r="F1315" s="4">
        <v>35</v>
      </c>
      <c r="G1315" s="2">
        <v>2</v>
      </c>
      <c r="H1315" s="2">
        <v>10</v>
      </c>
      <c r="I1315" s="3" t="s">
        <v>6</v>
      </c>
      <c r="J1315" s="8">
        <f>Tabla_cocina[[#This Row],[Precio Unitario]]*Tabla_cocina[[#This Row],[Cantidad Ordenada]]</f>
        <v>70</v>
      </c>
      <c r="K1315" s="8">
        <f>Tabla_cocina[[#This Row],[Total del Pedido]]</f>
        <v>70</v>
      </c>
      <c r="L1315" s="8">
        <f>Tabla_cocina[[#This Row],[Ganancia Bruta]]-Tabla_cocina[[#This Row],[Costo]]</f>
        <v>28</v>
      </c>
      <c r="M1315" s="8">
        <f>Tabla_cocina[[#This Row],[Costo Unitario]]*Tabla_cocina[[#This Row],[Cantidad Ordenada]]</f>
        <v>42</v>
      </c>
      <c r="N1315" s="13">
        <f>(Tabla_cocina[[#This Row],[Ganancia Neta]]/Tabla_cocina[[#This Row],[Costo]])</f>
        <v>0.66666666666666663</v>
      </c>
    </row>
    <row r="1316" spans="1:14" hidden="1" x14ac:dyDescent="0.3">
      <c r="A1316" s="2">
        <v>535</v>
      </c>
      <c r="B1316" s="2">
        <v>15</v>
      </c>
      <c r="C1316" s="3" t="s">
        <v>11</v>
      </c>
      <c r="D1316" s="3" t="s">
        <v>88</v>
      </c>
      <c r="E1316" s="4">
        <v>25</v>
      </c>
      <c r="F1316" s="4">
        <v>40</v>
      </c>
      <c r="G1316" s="2">
        <v>3</v>
      </c>
      <c r="H1316" s="2">
        <v>48</v>
      </c>
      <c r="I1316" s="3" t="s">
        <v>8</v>
      </c>
      <c r="J1316" s="8">
        <f>Tabla_cocina[[#This Row],[Precio Unitario]]*Tabla_cocina[[#This Row],[Cantidad Ordenada]]</f>
        <v>120</v>
      </c>
      <c r="K1316" s="8">
        <f>Tabla_cocina[[#This Row],[Total del Pedido]]</f>
        <v>120</v>
      </c>
      <c r="L1316" s="8">
        <f>Tabla_cocina[[#This Row],[Ganancia Bruta]]-Tabla_cocina[[#This Row],[Costo]]</f>
        <v>45</v>
      </c>
      <c r="M1316" s="8">
        <f>Tabla_cocina[[#This Row],[Costo Unitario]]*Tabla_cocina[[#This Row],[Cantidad Ordenada]]</f>
        <v>75</v>
      </c>
      <c r="N1316" s="13">
        <f>(Tabla_cocina[[#This Row],[Ganancia Neta]]/Tabla_cocina[[#This Row],[Costo]])</f>
        <v>0.6</v>
      </c>
    </row>
    <row r="1317" spans="1:14" hidden="1" x14ac:dyDescent="0.3">
      <c r="A1317" s="2">
        <v>535</v>
      </c>
      <c r="B1317" s="2">
        <v>15</v>
      </c>
      <c r="C1317" s="3" t="s">
        <v>13</v>
      </c>
      <c r="D1317" s="3" t="s">
        <v>90</v>
      </c>
      <c r="E1317" s="4">
        <v>17</v>
      </c>
      <c r="F1317" s="4">
        <v>29</v>
      </c>
      <c r="G1317" s="2">
        <v>3</v>
      </c>
      <c r="H1317" s="2">
        <v>9</v>
      </c>
      <c r="I1317" s="3" t="s">
        <v>6</v>
      </c>
      <c r="J1317" s="8">
        <f>Tabla_cocina[[#This Row],[Precio Unitario]]*Tabla_cocina[[#This Row],[Cantidad Ordenada]]</f>
        <v>87</v>
      </c>
      <c r="K1317" s="8">
        <f>Tabla_cocina[[#This Row],[Total del Pedido]]</f>
        <v>87</v>
      </c>
      <c r="L1317" s="8">
        <f>Tabla_cocina[[#This Row],[Ganancia Bruta]]-Tabla_cocina[[#This Row],[Costo]]</f>
        <v>36</v>
      </c>
      <c r="M1317" s="8">
        <f>Tabla_cocina[[#This Row],[Costo Unitario]]*Tabla_cocina[[#This Row],[Cantidad Ordenada]]</f>
        <v>51</v>
      </c>
      <c r="N1317" s="13">
        <f>(Tabla_cocina[[#This Row],[Ganancia Neta]]/Tabla_cocina[[#This Row],[Costo]])</f>
        <v>0.70588235294117652</v>
      </c>
    </row>
    <row r="1318" spans="1:14" hidden="1" x14ac:dyDescent="0.3">
      <c r="A1318" s="2">
        <v>535</v>
      </c>
      <c r="B1318" s="2">
        <v>15</v>
      </c>
      <c r="C1318" s="3" t="s">
        <v>5</v>
      </c>
      <c r="D1318" s="3" t="s">
        <v>84</v>
      </c>
      <c r="E1318" s="4">
        <v>14</v>
      </c>
      <c r="F1318" s="4">
        <v>24</v>
      </c>
      <c r="G1318" s="2">
        <v>2</v>
      </c>
      <c r="H1318" s="2">
        <v>42</v>
      </c>
      <c r="I1318" s="3" t="s">
        <v>6</v>
      </c>
      <c r="J1318" s="8">
        <f>Tabla_cocina[[#This Row],[Precio Unitario]]*Tabla_cocina[[#This Row],[Cantidad Ordenada]]</f>
        <v>48</v>
      </c>
      <c r="K1318" s="8">
        <f>Tabla_cocina[[#This Row],[Total del Pedido]]</f>
        <v>48</v>
      </c>
      <c r="L1318" s="8">
        <f>Tabla_cocina[[#This Row],[Ganancia Bruta]]-Tabla_cocina[[#This Row],[Costo]]</f>
        <v>20</v>
      </c>
      <c r="M1318" s="8">
        <f>Tabla_cocina[[#This Row],[Costo Unitario]]*Tabla_cocina[[#This Row],[Cantidad Ordenada]]</f>
        <v>28</v>
      </c>
      <c r="N1318" s="13">
        <f>(Tabla_cocina[[#This Row],[Ganancia Neta]]/Tabla_cocina[[#This Row],[Costo]])</f>
        <v>0.7142857142857143</v>
      </c>
    </row>
    <row r="1319" spans="1:14" hidden="1" x14ac:dyDescent="0.3">
      <c r="A1319" s="2">
        <v>535</v>
      </c>
      <c r="B1319" s="2">
        <v>15</v>
      </c>
      <c r="C1319" s="3" t="s">
        <v>23</v>
      </c>
      <c r="D1319" s="3" t="s">
        <v>100</v>
      </c>
      <c r="E1319" s="4">
        <v>13</v>
      </c>
      <c r="F1319" s="4">
        <v>21</v>
      </c>
      <c r="G1319" s="2">
        <v>1</v>
      </c>
      <c r="H1319" s="2">
        <v>14</v>
      </c>
      <c r="I1319" s="3" t="s">
        <v>6</v>
      </c>
      <c r="J1319" s="8">
        <f>Tabla_cocina[[#This Row],[Precio Unitario]]*Tabla_cocina[[#This Row],[Cantidad Ordenada]]</f>
        <v>21</v>
      </c>
      <c r="K1319" s="8">
        <f>Tabla_cocina[[#This Row],[Total del Pedido]]</f>
        <v>21</v>
      </c>
      <c r="L1319" s="8">
        <f>Tabla_cocina[[#This Row],[Ganancia Bruta]]-Tabla_cocina[[#This Row],[Costo]]</f>
        <v>8</v>
      </c>
      <c r="M1319" s="8">
        <f>Tabla_cocina[[#This Row],[Costo Unitario]]*Tabla_cocina[[#This Row],[Cantidad Ordenada]]</f>
        <v>13</v>
      </c>
      <c r="N1319" s="13">
        <f>(Tabla_cocina[[#This Row],[Ganancia Neta]]/Tabla_cocina[[#This Row],[Costo]])</f>
        <v>0.61538461538461542</v>
      </c>
    </row>
    <row r="1320" spans="1:14" hidden="1" x14ac:dyDescent="0.3">
      <c r="A1320" s="2">
        <v>536</v>
      </c>
      <c r="B1320" s="2">
        <v>9</v>
      </c>
      <c r="C1320" s="3" t="s">
        <v>24</v>
      </c>
      <c r="D1320" s="3" t="s">
        <v>101</v>
      </c>
      <c r="E1320" s="4">
        <v>10</v>
      </c>
      <c r="F1320" s="4">
        <v>18</v>
      </c>
      <c r="G1320" s="2">
        <v>1</v>
      </c>
      <c r="H1320" s="2">
        <v>29</v>
      </c>
      <c r="I1320" s="3" t="s">
        <v>8</v>
      </c>
      <c r="J1320" s="8">
        <f>Tabla_cocina[[#This Row],[Precio Unitario]]*Tabla_cocina[[#This Row],[Cantidad Ordenada]]</f>
        <v>18</v>
      </c>
      <c r="K1320" s="8">
        <f>Tabla_cocina[[#This Row],[Total del Pedido]]</f>
        <v>18</v>
      </c>
      <c r="L1320" s="8">
        <f>Tabla_cocina[[#This Row],[Ganancia Bruta]]-Tabla_cocina[[#This Row],[Costo]]</f>
        <v>8</v>
      </c>
      <c r="M1320" s="8">
        <f>Tabla_cocina[[#This Row],[Costo Unitario]]*Tabla_cocina[[#This Row],[Cantidad Ordenada]]</f>
        <v>10</v>
      </c>
      <c r="N1320" s="13">
        <f>(Tabla_cocina[[#This Row],[Ganancia Neta]]/Tabla_cocina[[#This Row],[Costo]])</f>
        <v>0.8</v>
      </c>
    </row>
    <row r="1321" spans="1:14" hidden="1" x14ac:dyDescent="0.3">
      <c r="A1321" s="2">
        <v>536</v>
      </c>
      <c r="B1321" s="2">
        <v>9</v>
      </c>
      <c r="C1321" s="3" t="s">
        <v>13</v>
      </c>
      <c r="D1321" s="3" t="s">
        <v>90</v>
      </c>
      <c r="E1321" s="4">
        <v>17</v>
      </c>
      <c r="F1321" s="4">
        <v>29</v>
      </c>
      <c r="G1321" s="2">
        <v>2</v>
      </c>
      <c r="H1321" s="2">
        <v>52</v>
      </c>
      <c r="I1321" s="3" t="s">
        <v>6</v>
      </c>
      <c r="J1321" s="8">
        <f>Tabla_cocina[[#This Row],[Precio Unitario]]*Tabla_cocina[[#This Row],[Cantidad Ordenada]]</f>
        <v>58</v>
      </c>
      <c r="K1321" s="8">
        <f>Tabla_cocina[[#This Row],[Total del Pedido]]</f>
        <v>58</v>
      </c>
      <c r="L1321" s="8">
        <f>Tabla_cocina[[#This Row],[Ganancia Bruta]]-Tabla_cocina[[#This Row],[Costo]]</f>
        <v>24</v>
      </c>
      <c r="M1321" s="8">
        <f>Tabla_cocina[[#This Row],[Costo Unitario]]*Tabla_cocina[[#This Row],[Cantidad Ordenada]]</f>
        <v>34</v>
      </c>
      <c r="N1321" s="13">
        <f>(Tabla_cocina[[#This Row],[Ganancia Neta]]/Tabla_cocina[[#This Row],[Costo]])</f>
        <v>0.70588235294117652</v>
      </c>
    </row>
    <row r="1322" spans="1:14" hidden="1" x14ac:dyDescent="0.3">
      <c r="A1322" s="2">
        <v>536</v>
      </c>
      <c r="B1322" s="2">
        <v>9</v>
      </c>
      <c r="C1322" s="3" t="s">
        <v>22</v>
      </c>
      <c r="D1322" s="3" t="s">
        <v>99</v>
      </c>
      <c r="E1322" s="4">
        <v>14</v>
      </c>
      <c r="F1322" s="4">
        <v>23</v>
      </c>
      <c r="G1322" s="2">
        <v>2</v>
      </c>
      <c r="H1322" s="2">
        <v>38</v>
      </c>
      <c r="I1322" s="3" t="s">
        <v>6</v>
      </c>
      <c r="J1322" s="8">
        <f>Tabla_cocina[[#This Row],[Precio Unitario]]*Tabla_cocina[[#This Row],[Cantidad Ordenada]]</f>
        <v>46</v>
      </c>
      <c r="K1322" s="8">
        <f>Tabla_cocina[[#This Row],[Total del Pedido]]</f>
        <v>46</v>
      </c>
      <c r="L1322" s="8">
        <f>Tabla_cocina[[#This Row],[Ganancia Bruta]]-Tabla_cocina[[#This Row],[Costo]]</f>
        <v>18</v>
      </c>
      <c r="M1322" s="8">
        <f>Tabla_cocina[[#This Row],[Costo Unitario]]*Tabla_cocina[[#This Row],[Cantidad Ordenada]]</f>
        <v>28</v>
      </c>
      <c r="N1322" s="13">
        <f>(Tabla_cocina[[#This Row],[Ganancia Neta]]/Tabla_cocina[[#This Row],[Costo]])</f>
        <v>0.6428571428571429</v>
      </c>
    </row>
    <row r="1323" spans="1:14" hidden="1" x14ac:dyDescent="0.3">
      <c r="A1323" s="2">
        <v>536</v>
      </c>
      <c r="B1323" s="2">
        <v>9</v>
      </c>
      <c r="C1323" s="3" t="s">
        <v>7</v>
      </c>
      <c r="D1323" s="3" t="s">
        <v>85</v>
      </c>
      <c r="E1323" s="4">
        <v>18</v>
      </c>
      <c r="F1323" s="4">
        <v>30</v>
      </c>
      <c r="G1323" s="2">
        <v>3</v>
      </c>
      <c r="H1323" s="2">
        <v>33</v>
      </c>
      <c r="I1323" s="3" t="s">
        <v>6</v>
      </c>
      <c r="J1323" s="8">
        <f>Tabla_cocina[[#This Row],[Precio Unitario]]*Tabla_cocina[[#This Row],[Cantidad Ordenada]]</f>
        <v>90</v>
      </c>
      <c r="K1323" s="8">
        <f>Tabla_cocina[[#This Row],[Total del Pedido]]</f>
        <v>90</v>
      </c>
      <c r="L1323" s="8">
        <f>Tabla_cocina[[#This Row],[Ganancia Bruta]]-Tabla_cocina[[#This Row],[Costo]]</f>
        <v>36</v>
      </c>
      <c r="M1323" s="8">
        <f>Tabla_cocina[[#This Row],[Costo Unitario]]*Tabla_cocina[[#This Row],[Cantidad Ordenada]]</f>
        <v>54</v>
      </c>
      <c r="N1323" s="13">
        <f>(Tabla_cocina[[#This Row],[Ganancia Neta]]/Tabla_cocina[[#This Row],[Costo]])</f>
        <v>0.66666666666666663</v>
      </c>
    </row>
    <row r="1324" spans="1:14" hidden="1" x14ac:dyDescent="0.3">
      <c r="A1324" s="2">
        <v>537</v>
      </c>
      <c r="B1324" s="2">
        <v>18</v>
      </c>
      <c r="C1324" s="3" t="s">
        <v>23</v>
      </c>
      <c r="D1324" s="3" t="s">
        <v>100</v>
      </c>
      <c r="E1324" s="4">
        <v>13</v>
      </c>
      <c r="F1324" s="4">
        <v>21</v>
      </c>
      <c r="G1324" s="2">
        <v>3</v>
      </c>
      <c r="H1324" s="2">
        <v>21</v>
      </c>
      <c r="I1324" s="3" t="s">
        <v>8</v>
      </c>
      <c r="J1324" s="8">
        <f>Tabla_cocina[[#This Row],[Precio Unitario]]*Tabla_cocina[[#This Row],[Cantidad Ordenada]]</f>
        <v>63</v>
      </c>
      <c r="K1324" s="8">
        <f>Tabla_cocina[[#This Row],[Total del Pedido]]</f>
        <v>63</v>
      </c>
      <c r="L1324" s="8">
        <f>Tabla_cocina[[#This Row],[Ganancia Bruta]]-Tabla_cocina[[#This Row],[Costo]]</f>
        <v>24</v>
      </c>
      <c r="M1324" s="8">
        <f>Tabla_cocina[[#This Row],[Costo Unitario]]*Tabla_cocina[[#This Row],[Cantidad Ordenada]]</f>
        <v>39</v>
      </c>
      <c r="N1324" s="13">
        <f>(Tabla_cocina[[#This Row],[Ganancia Neta]]/Tabla_cocina[[#This Row],[Costo]])</f>
        <v>0.61538461538461542</v>
      </c>
    </row>
    <row r="1325" spans="1:14" hidden="1" x14ac:dyDescent="0.3">
      <c r="A1325" s="2">
        <v>538</v>
      </c>
      <c r="B1325" s="2">
        <v>14</v>
      </c>
      <c r="C1325" s="3" t="s">
        <v>7</v>
      </c>
      <c r="D1325" s="3" t="s">
        <v>85</v>
      </c>
      <c r="E1325" s="4">
        <v>18</v>
      </c>
      <c r="F1325" s="4">
        <v>30</v>
      </c>
      <c r="G1325" s="2">
        <v>1</v>
      </c>
      <c r="H1325" s="2">
        <v>55</v>
      </c>
      <c r="I1325" s="3" t="s">
        <v>8</v>
      </c>
      <c r="J1325" s="8">
        <f>Tabla_cocina[[#This Row],[Precio Unitario]]*Tabla_cocina[[#This Row],[Cantidad Ordenada]]</f>
        <v>30</v>
      </c>
      <c r="K1325" s="8">
        <f>Tabla_cocina[[#This Row],[Total del Pedido]]</f>
        <v>30</v>
      </c>
      <c r="L1325" s="8">
        <f>Tabla_cocina[[#This Row],[Ganancia Bruta]]-Tabla_cocina[[#This Row],[Costo]]</f>
        <v>12</v>
      </c>
      <c r="M1325" s="8">
        <f>Tabla_cocina[[#This Row],[Costo Unitario]]*Tabla_cocina[[#This Row],[Cantidad Ordenada]]</f>
        <v>18</v>
      </c>
      <c r="N1325" s="13">
        <f>(Tabla_cocina[[#This Row],[Ganancia Neta]]/Tabla_cocina[[#This Row],[Costo]])</f>
        <v>0.66666666666666663</v>
      </c>
    </row>
    <row r="1326" spans="1:14" hidden="1" x14ac:dyDescent="0.3">
      <c r="A1326" s="2">
        <v>538</v>
      </c>
      <c r="B1326" s="2">
        <v>14</v>
      </c>
      <c r="C1326" s="3" t="s">
        <v>22</v>
      </c>
      <c r="D1326" s="3" t="s">
        <v>99</v>
      </c>
      <c r="E1326" s="4">
        <v>14</v>
      </c>
      <c r="F1326" s="4">
        <v>23</v>
      </c>
      <c r="G1326" s="2">
        <v>1</v>
      </c>
      <c r="H1326" s="2">
        <v>39</v>
      </c>
      <c r="I1326" s="3" t="s">
        <v>6</v>
      </c>
      <c r="J1326" s="8">
        <f>Tabla_cocina[[#This Row],[Precio Unitario]]*Tabla_cocina[[#This Row],[Cantidad Ordenada]]</f>
        <v>23</v>
      </c>
      <c r="K1326" s="8">
        <f>Tabla_cocina[[#This Row],[Total del Pedido]]</f>
        <v>23</v>
      </c>
      <c r="L1326" s="8">
        <f>Tabla_cocina[[#This Row],[Ganancia Bruta]]-Tabla_cocina[[#This Row],[Costo]]</f>
        <v>9</v>
      </c>
      <c r="M1326" s="8">
        <f>Tabla_cocina[[#This Row],[Costo Unitario]]*Tabla_cocina[[#This Row],[Cantidad Ordenada]]</f>
        <v>14</v>
      </c>
      <c r="N1326" s="13">
        <f>(Tabla_cocina[[#This Row],[Ganancia Neta]]/Tabla_cocina[[#This Row],[Costo]])</f>
        <v>0.6428571428571429</v>
      </c>
    </row>
    <row r="1327" spans="1:14" hidden="1" x14ac:dyDescent="0.3">
      <c r="A1327" s="2">
        <v>538</v>
      </c>
      <c r="B1327" s="2">
        <v>14</v>
      </c>
      <c r="C1327" s="3" t="s">
        <v>14</v>
      </c>
      <c r="D1327" s="3" t="s">
        <v>91</v>
      </c>
      <c r="E1327" s="4">
        <v>20</v>
      </c>
      <c r="F1327" s="4">
        <v>33</v>
      </c>
      <c r="G1327" s="2">
        <v>1</v>
      </c>
      <c r="H1327" s="2">
        <v>58</v>
      </c>
      <c r="I1327" s="3" t="s">
        <v>8</v>
      </c>
      <c r="J1327" s="8">
        <f>Tabla_cocina[[#This Row],[Precio Unitario]]*Tabla_cocina[[#This Row],[Cantidad Ordenada]]</f>
        <v>33</v>
      </c>
      <c r="K1327" s="8">
        <f>Tabla_cocina[[#This Row],[Total del Pedido]]</f>
        <v>33</v>
      </c>
      <c r="L1327" s="8">
        <f>Tabla_cocina[[#This Row],[Ganancia Bruta]]-Tabla_cocina[[#This Row],[Costo]]</f>
        <v>13</v>
      </c>
      <c r="M1327" s="8">
        <f>Tabla_cocina[[#This Row],[Costo Unitario]]*Tabla_cocina[[#This Row],[Cantidad Ordenada]]</f>
        <v>20</v>
      </c>
      <c r="N1327" s="13">
        <f>(Tabla_cocina[[#This Row],[Ganancia Neta]]/Tabla_cocina[[#This Row],[Costo]])</f>
        <v>0.65</v>
      </c>
    </row>
    <row r="1328" spans="1:14" hidden="1" x14ac:dyDescent="0.3">
      <c r="A1328" s="2">
        <v>538</v>
      </c>
      <c r="B1328" s="2">
        <v>14</v>
      </c>
      <c r="C1328" s="3" t="s">
        <v>15</v>
      </c>
      <c r="D1328" s="3" t="s">
        <v>92</v>
      </c>
      <c r="E1328" s="4">
        <v>16</v>
      </c>
      <c r="F1328" s="4">
        <v>28</v>
      </c>
      <c r="G1328" s="2">
        <v>2</v>
      </c>
      <c r="H1328" s="2">
        <v>46</v>
      </c>
      <c r="I1328" s="3" t="s">
        <v>6</v>
      </c>
      <c r="J1328" s="8">
        <f>Tabla_cocina[[#This Row],[Precio Unitario]]*Tabla_cocina[[#This Row],[Cantidad Ordenada]]</f>
        <v>56</v>
      </c>
      <c r="K1328" s="8">
        <f>Tabla_cocina[[#This Row],[Total del Pedido]]</f>
        <v>56</v>
      </c>
      <c r="L1328" s="8">
        <f>Tabla_cocina[[#This Row],[Ganancia Bruta]]-Tabla_cocina[[#This Row],[Costo]]</f>
        <v>24</v>
      </c>
      <c r="M1328" s="8">
        <f>Tabla_cocina[[#This Row],[Costo Unitario]]*Tabla_cocina[[#This Row],[Cantidad Ordenada]]</f>
        <v>32</v>
      </c>
      <c r="N1328" s="13">
        <f>(Tabla_cocina[[#This Row],[Ganancia Neta]]/Tabla_cocina[[#This Row],[Costo]])</f>
        <v>0.75</v>
      </c>
    </row>
    <row r="1329" spans="1:14" hidden="1" x14ac:dyDescent="0.3">
      <c r="A1329" s="2">
        <v>539</v>
      </c>
      <c r="B1329" s="2">
        <v>18</v>
      </c>
      <c r="C1329" s="3" t="s">
        <v>7</v>
      </c>
      <c r="D1329" s="3" t="s">
        <v>85</v>
      </c>
      <c r="E1329" s="4">
        <v>18</v>
      </c>
      <c r="F1329" s="4">
        <v>30</v>
      </c>
      <c r="G1329" s="2">
        <v>3</v>
      </c>
      <c r="H1329" s="2">
        <v>43</v>
      </c>
      <c r="I1329" s="3" t="s">
        <v>8</v>
      </c>
      <c r="J1329" s="8">
        <f>Tabla_cocina[[#This Row],[Precio Unitario]]*Tabla_cocina[[#This Row],[Cantidad Ordenada]]</f>
        <v>90</v>
      </c>
      <c r="K1329" s="8">
        <f>Tabla_cocina[[#This Row],[Total del Pedido]]</f>
        <v>90</v>
      </c>
      <c r="L1329" s="8">
        <f>Tabla_cocina[[#This Row],[Ganancia Bruta]]-Tabla_cocina[[#This Row],[Costo]]</f>
        <v>36</v>
      </c>
      <c r="M1329" s="8">
        <f>Tabla_cocina[[#This Row],[Costo Unitario]]*Tabla_cocina[[#This Row],[Cantidad Ordenada]]</f>
        <v>54</v>
      </c>
      <c r="N1329" s="13">
        <f>(Tabla_cocina[[#This Row],[Ganancia Neta]]/Tabla_cocina[[#This Row],[Costo]])</f>
        <v>0.66666666666666663</v>
      </c>
    </row>
    <row r="1330" spans="1:14" hidden="1" x14ac:dyDescent="0.3">
      <c r="A1330" s="2">
        <v>539</v>
      </c>
      <c r="B1330" s="2">
        <v>18</v>
      </c>
      <c r="C1330" s="3" t="s">
        <v>10</v>
      </c>
      <c r="D1330" s="3" t="s">
        <v>87</v>
      </c>
      <c r="E1330" s="4">
        <v>16</v>
      </c>
      <c r="F1330" s="4">
        <v>27</v>
      </c>
      <c r="G1330" s="2">
        <v>1</v>
      </c>
      <c r="H1330" s="2">
        <v>40</v>
      </c>
      <c r="I1330" s="3" t="s">
        <v>8</v>
      </c>
      <c r="J1330" s="8">
        <f>Tabla_cocina[[#This Row],[Precio Unitario]]*Tabla_cocina[[#This Row],[Cantidad Ordenada]]</f>
        <v>27</v>
      </c>
      <c r="K1330" s="8">
        <f>Tabla_cocina[[#This Row],[Total del Pedido]]</f>
        <v>27</v>
      </c>
      <c r="L1330" s="8">
        <f>Tabla_cocina[[#This Row],[Ganancia Bruta]]-Tabla_cocina[[#This Row],[Costo]]</f>
        <v>11</v>
      </c>
      <c r="M1330" s="8">
        <f>Tabla_cocina[[#This Row],[Costo Unitario]]*Tabla_cocina[[#This Row],[Cantidad Ordenada]]</f>
        <v>16</v>
      </c>
      <c r="N1330" s="13">
        <f>(Tabla_cocina[[#This Row],[Ganancia Neta]]/Tabla_cocina[[#This Row],[Costo]])</f>
        <v>0.6875</v>
      </c>
    </row>
    <row r="1331" spans="1:14" hidden="1" x14ac:dyDescent="0.3">
      <c r="A1331" s="2">
        <v>539</v>
      </c>
      <c r="B1331" s="2">
        <v>18</v>
      </c>
      <c r="C1331" s="3" t="s">
        <v>13</v>
      </c>
      <c r="D1331" s="3" t="s">
        <v>90</v>
      </c>
      <c r="E1331" s="4">
        <v>17</v>
      </c>
      <c r="F1331" s="4">
        <v>29</v>
      </c>
      <c r="G1331" s="2">
        <v>3</v>
      </c>
      <c r="H1331" s="2">
        <v>18</v>
      </c>
      <c r="I1331" s="3" t="s">
        <v>6</v>
      </c>
      <c r="J1331" s="8">
        <f>Tabla_cocina[[#This Row],[Precio Unitario]]*Tabla_cocina[[#This Row],[Cantidad Ordenada]]</f>
        <v>87</v>
      </c>
      <c r="K1331" s="8">
        <f>Tabla_cocina[[#This Row],[Total del Pedido]]</f>
        <v>87</v>
      </c>
      <c r="L1331" s="8">
        <f>Tabla_cocina[[#This Row],[Ganancia Bruta]]-Tabla_cocina[[#This Row],[Costo]]</f>
        <v>36</v>
      </c>
      <c r="M1331" s="8">
        <f>Tabla_cocina[[#This Row],[Costo Unitario]]*Tabla_cocina[[#This Row],[Cantidad Ordenada]]</f>
        <v>51</v>
      </c>
      <c r="N1331" s="13">
        <f>(Tabla_cocina[[#This Row],[Ganancia Neta]]/Tabla_cocina[[#This Row],[Costo]])</f>
        <v>0.70588235294117652</v>
      </c>
    </row>
    <row r="1332" spans="1:14" hidden="1" x14ac:dyDescent="0.3">
      <c r="A1332" s="2">
        <v>539</v>
      </c>
      <c r="B1332" s="2">
        <v>18</v>
      </c>
      <c r="C1332" s="3" t="s">
        <v>24</v>
      </c>
      <c r="D1332" s="3" t="s">
        <v>101</v>
      </c>
      <c r="E1332" s="4">
        <v>10</v>
      </c>
      <c r="F1332" s="4">
        <v>18</v>
      </c>
      <c r="G1332" s="2">
        <v>2</v>
      </c>
      <c r="H1332" s="2">
        <v>28</v>
      </c>
      <c r="I1332" s="3" t="s">
        <v>6</v>
      </c>
      <c r="J1332" s="8">
        <f>Tabla_cocina[[#This Row],[Precio Unitario]]*Tabla_cocina[[#This Row],[Cantidad Ordenada]]</f>
        <v>36</v>
      </c>
      <c r="K1332" s="8">
        <f>Tabla_cocina[[#This Row],[Total del Pedido]]</f>
        <v>36</v>
      </c>
      <c r="L1332" s="8">
        <f>Tabla_cocina[[#This Row],[Ganancia Bruta]]-Tabla_cocina[[#This Row],[Costo]]</f>
        <v>16</v>
      </c>
      <c r="M1332" s="8">
        <f>Tabla_cocina[[#This Row],[Costo Unitario]]*Tabla_cocina[[#This Row],[Cantidad Ordenada]]</f>
        <v>20</v>
      </c>
      <c r="N1332" s="13">
        <f>(Tabla_cocina[[#This Row],[Ganancia Neta]]/Tabla_cocina[[#This Row],[Costo]])</f>
        <v>0.8</v>
      </c>
    </row>
    <row r="1333" spans="1:14" hidden="1" x14ac:dyDescent="0.3">
      <c r="A1333" s="2">
        <v>540</v>
      </c>
      <c r="B1333" s="2">
        <v>6</v>
      </c>
      <c r="C1333" s="3" t="s">
        <v>24</v>
      </c>
      <c r="D1333" s="3" t="s">
        <v>101</v>
      </c>
      <c r="E1333" s="4">
        <v>10</v>
      </c>
      <c r="F1333" s="4">
        <v>18</v>
      </c>
      <c r="G1333" s="2">
        <v>3</v>
      </c>
      <c r="H1333" s="2">
        <v>47</v>
      </c>
      <c r="I1333" s="3" t="s">
        <v>6</v>
      </c>
      <c r="J1333" s="8">
        <f>Tabla_cocina[[#This Row],[Precio Unitario]]*Tabla_cocina[[#This Row],[Cantidad Ordenada]]</f>
        <v>54</v>
      </c>
      <c r="K1333" s="8">
        <f>Tabla_cocina[[#This Row],[Total del Pedido]]</f>
        <v>54</v>
      </c>
      <c r="L1333" s="8">
        <f>Tabla_cocina[[#This Row],[Ganancia Bruta]]-Tabla_cocina[[#This Row],[Costo]]</f>
        <v>24</v>
      </c>
      <c r="M1333" s="8">
        <f>Tabla_cocina[[#This Row],[Costo Unitario]]*Tabla_cocina[[#This Row],[Cantidad Ordenada]]</f>
        <v>30</v>
      </c>
      <c r="N1333" s="13">
        <f>(Tabla_cocina[[#This Row],[Ganancia Neta]]/Tabla_cocina[[#This Row],[Costo]])</f>
        <v>0.8</v>
      </c>
    </row>
    <row r="1334" spans="1:14" hidden="1" x14ac:dyDescent="0.3">
      <c r="A1334" s="2">
        <v>540</v>
      </c>
      <c r="B1334" s="2">
        <v>6</v>
      </c>
      <c r="C1334" s="3" t="s">
        <v>17</v>
      </c>
      <c r="D1334" s="3" t="s">
        <v>94</v>
      </c>
      <c r="E1334" s="4">
        <v>21</v>
      </c>
      <c r="F1334" s="4">
        <v>35</v>
      </c>
      <c r="G1334" s="2">
        <v>2</v>
      </c>
      <c r="H1334" s="2">
        <v>35</v>
      </c>
      <c r="I1334" s="3" t="s">
        <v>6</v>
      </c>
      <c r="J1334" s="8">
        <f>Tabla_cocina[[#This Row],[Precio Unitario]]*Tabla_cocina[[#This Row],[Cantidad Ordenada]]</f>
        <v>70</v>
      </c>
      <c r="K1334" s="8">
        <f>Tabla_cocina[[#This Row],[Total del Pedido]]</f>
        <v>70</v>
      </c>
      <c r="L1334" s="8">
        <f>Tabla_cocina[[#This Row],[Ganancia Bruta]]-Tabla_cocina[[#This Row],[Costo]]</f>
        <v>28</v>
      </c>
      <c r="M1334" s="8">
        <f>Tabla_cocina[[#This Row],[Costo Unitario]]*Tabla_cocina[[#This Row],[Cantidad Ordenada]]</f>
        <v>42</v>
      </c>
      <c r="N1334" s="13">
        <f>(Tabla_cocina[[#This Row],[Ganancia Neta]]/Tabla_cocina[[#This Row],[Costo]])</f>
        <v>0.66666666666666663</v>
      </c>
    </row>
    <row r="1335" spans="1:14" hidden="1" x14ac:dyDescent="0.3">
      <c r="A1335" s="2">
        <v>541</v>
      </c>
      <c r="B1335" s="2">
        <v>19</v>
      </c>
      <c r="C1335" s="3" t="s">
        <v>16</v>
      </c>
      <c r="D1335" s="3" t="s">
        <v>93</v>
      </c>
      <c r="E1335" s="4">
        <v>11</v>
      </c>
      <c r="F1335" s="4">
        <v>19</v>
      </c>
      <c r="G1335" s="2">
        <v>2</v>
      </c>
      <c r="H1335" s="2">
        <v>31</v>
      </c>
      <c r="I1335" s="3" t="s">
        <v>6</v>
      </c>
      <c r="J1335" s="8">
        <f>Tabla_cocina[[#This Row],[Precio Unitario]]*Tabla_cocina[[#This Row],[Cantidad Ordenada]]</f>
        <v>38</v>
      </c>
      <c r="K1335" s="8">
        <f>Tabla_cocina[[#This Row],[Total del Pedido]]</f>
        <v>38</v>
      </c>
      <c r="L1335" s="8">
        <f>Tabla_cocina[[#This Row],[Ganancia Bruta]]-Tabla_cocina[[#This Row],[Costo]]</f>
        <v>16</v>
      </c>
      <c r="M1335" s="8">
        <f>Tabla_cocina[[#This Row],[Costo Unitario]]*Tabla_cocina[[#This Row],[Cantidad Ordenada]]</f>
        <v>22</v>
      </c>
      <c r="N1335" s="13">
        <f>(Tabla_cocina[[#This Row],[Ganancia Neta]]/Tabla_cocina[[#This Row],[Costo]])</f>
        <v>0.72727272727272729</v>
      </c>
    </row>
    <row r="1336" spans="1:14" hidden="1" x14ac:dyDescent="0.3">
      <c r="A1336" s="2">
        <v>541</v>
      </c>
      <c r="B1336" s="2">
        <v>19</v>
      </c>
      <c r="C1336" s="3" t="s">
        <v>14</v>
      </c>
      <c r="D1336" s="3" t="s">
        <v>91</v>
      </c>
      <c r="E1336" s="4">
        <v>20</v>
      </c>
      <c r="F1336" s="4">
        <v>33</v>
      </c>
      <c r="G1336" s="2">
        <v>2</v>
      </c>
      <c r="H1336" s="2">
        <v>21</v>
      </c>
      <c r="I1336" s="3" t="s">
        <v>6</v>
      </c>
      <c r="J1336" s="8">
        <f>Tabla_cocina[[#This Row],[Precio Unitario]]*Tabla_cocina[[#This Row],[Cantidad Ordenada]]</f>
        <v>66</v>
      </c>
      <c r="K1336" s="8">
        <f>Tabla_cocina[[#This Row],[Total del Pedido]]</f>
        <v>66</v>
      </c>
      <c r="L1336" s="8">
        <f>Tabla_cocina[[#This Row],[Ganancia Bruta]]-Tabla_cocina[[#This Row],[Costo]]</f>
        <v>26</v>
      </c>
      <c r="M1336" s="8">
        <f>Tabla_cocina[[#This Row],[Costo Unitario]]*Tabla_cocina[[#This Row],[Cantidad Ordenada]]</f>
        <v>40</v>
      </c>
      <c r="N1336" s="13">
        <f>(Tabla_cocina[[#This Row],[Ganancia Neta]]/Tabla_cocina[[#This Row],[Costo]])</f>
        <v>0.65</v>
      </c>
    </row>
    <row r="1337" spans="1:14" hidden="1" x14ac:dyDescent="0.3">
      <c r="A1337" s="2">
        <v>541</v>
      </c>
      <c r="B1337" s="2">
        <v>19</v>
      </c>
      <c r="C1337" s="3" t="s">
        <v>13</v>
      </c>
      <c r="D1337" s="3" t="s">
        <v>90</v>
      </c>
      <c r="E1337" s="4">
        <v>17</v>
      </c>
      <c r="F1337" s="4">
        <v>29</v>
      </c>
      <c r="G1337" s="2">
        <v>1</v>
      </c>
      <c r="H1337" s="2">
        <v>35</v>
      </c>
      <c r="I1337" s="3" t="s">
        <v>6</v>
      </c>
      <c r="J1337" s="8">
        <f>Tabla_cocina[[#This Row],[Precio Unitario]]*Tabla_cocina[[#This Row],[Cantidad Ordenada]]</f>
        <v>29</v>
      </c>
      <c r="K1337" s="8">
        <f>Tabla_cocina[[#This Row],[Total del Pedido]]</f>
        <v>29</v>
      </c>
      <c r="L1337" s="8">
        <f>Tabla_cocina[[#This Row],[Ganancia Bruta]]-Tabla_cocina[[#This Row],[Costo]]</f>
        <v>12</v>
      </c>
      <c r="M1337" s="8">
        <f>Tabla_cocina[[#This Row],[Costo Unitario]]*Tabla_cocina[[#This Row],[Cantidad Ordenada]]</f>
        <v>17</v>
      </c>
      <c r="N1337" s="13">
        <f>(Tabla_cocina[[#This Row],[Ganancia Neta]]/Tabla_cocina[[#This Row],[Costo]])</f>
        <v>0.70588235294117652</v>
      </c>
    </row>
    <row r="1338" spans="1:14" hidden="1" x14ac:dyDescent="0.3">
      <c r="A1338" s="2">
        <v>541</v>
      </c>
      <c r="B1338" s="2">
        <v>19</v>
      </c>
      <c r="C1338" s="3" t="s">
        <v>22</v>
      </c>
      <c r="D1338" s="3" t="s">
        <v>99</v>
      </c>
      <c r="E1338" s="4">
        <v>14</v>
      </c>
      <c r="F1338" s="4">
        <v>23</v>
      </c>
      <c r="G1338" s="2">
        <v>3</v>
      </c>
      <c r="H1338" s="2">
        <v>37</v>
      </c>
      <c r="I1338" s="3" t="s">
        <v>6</v>
      </c>
      <c r="J1338" s="8">
        <f>Tabla_cocina[[#This Row],[Precio Unitario]]*Tabla_cocina[[#This Row],[Cantidad Ordenada]]</f>
        <v>69</v>
      </c>
      <c r="K1338" s="8">
        <f>Tabla_cocina[[#This Row],[Total del Pedido]]</f>
        <v>69</v>
      </c>
      <c r="L1338" s="8">
        <f>Tabla_cocina[[#This Row],[Ganancia Bruta]]-Tabla_cocina[[#This Row],[Costo]]</f>
        <v>27</v>
      </c>
      <c r="M1338" s="8">
        <f>Tabla_cocina[[#This Row],[Costo Unitario]]*Tabla_cocina[[#This Row],[Cantidad Ordenada]]</f>
        <v>42</v>
      </c>
      <c r="N1338" s="13">
        <f>(Tabla_cocina[[#This Row],[Ganancia Neta]]/Tabla_cocina[[#This Row],[Costo]])</f>
        <v>0.6428571428571429</v>
      </c>
    </row>
    <row r="1339" spans="1:14" hidden="1" x14ac:dyDescent="0.3">
      <c r="A1339" s="2">
        <v>542</v>
      </c>
      <c r="B1339" s="2">
        <v>9</v>
      </c>
      <c r="C1339" s="3" t="s">
        <v>20</v>
      </c>
      <c r="D1339" s="3" t="s">
        <v>97</v>
      </c>
      <c r="E1339" s="4">
        <v>20</v>
      </c>
      <c r="F1339" s="4">
        <v>34</v>
      </c>
      <c r="G1339" s="2">
        <v>2</v>
      </c>
      <c r="H1339" s="2">
        <v>17</v>
      </c>
      <c r="I1339" s="3" t="s">
        <v>8</v>
      </c>
      <c r="J1339" s="8">
        <f>Tabla_cocina[[#This Row],[Precio Unitario]]*Tabla_cocina[[#This Row],[Cantidad Ordenada]]</f>
        <v>68</v>
      </c>
      <c r="K1339" s="8">
        <f>Tabla_cocina[[#This Row],[Total del Pedido]]</f>
        <v>68</v>
      </c>
      <c r="L1339" s="8">
        <f>Tabla_cocina[[#This Row],[Ganancia Bruta]]-Tabla_cocina[[#This Row],[Costo]]</f>
        <v>28</v>
      </c>
      <c r="M1339" s="8">
        <f>Tabla_cocina[[#This Row],[Costo Unitario]]*Tabla_cocina[[#This Row],[Cantidad Ordenada]]</f>
        <v>40</v>
      </c>
      <c r="N1339" s="13">
        <f>(Tabla_cocina[[#This Row],[Ganancia Neta]]/Tabla_cocina[[#This Row],[Costo]])</f>
        <v>0.7</v>
      </c>
    </row>
    <row r="1340" spans="1:14" hidden="1" x14ac:dyDescent="0.3">
      <c r="A1340" s="2">
        <v>542</v>
      </c>
      <c r="B1340" s="2">
        <v>9</v>
      </c>
      <c r="C1340" s="3" t="s">
        <v>25</v>
      </c>
      <c r="D1340" s="3" t="s">
        <v>102</v>
      </c>
      <c r="E1340" s="4">
        <v>15</v>
      </c>
      <c r="F1340" s="4">
        <v>26</v>
      </c>
      <c r="G1340" s="2">
        <v>1</v>
      </c>
      <c r="H1340" s="2">
        <v>46</v>
      </c>
      <c r="I1340" s="3" t="s">
        <v>6</v>
      </c>
      <c r="J1340" s="8">
        <f>Tabla_cocina[[#This Row],[Precio Unitario]]*Tabla_cocina[[#This Row],[Cantidad Ordenada]]</f>
        <v>26</v>
      </c>
      <c r="K1340" s="8">
        <f>Tabla_cocina[[#This Row],[Total del Pedido]]</f>
        <v>26</v>
      </c>
      <c r="L1340" s="8">
        <f>Tabla_cocina[[#This Row],[Ganancia Bruta]]-Tabla_cocina[[#This Row],[Costo]]</f>
        <v>11</v>
      </c>
      <c r="M1340" s="8">
        <f>Tabla_cocina[[#This Row],[Costo Unitario]]*Tabla_cocina[[#This Row],[Cantidad Ordenada]]</f>
        <v>15</v>
      </c>
      <c r="N1340" s="13">
        <f>(Tabla_cocina[[#This Row],[Ganancia Neta]]/Tabla_cocina[[#This Row],[Costo]])</f>
        <v>0.73333333333333328</v>
      </c>
    </row>
    <row r="1341" spans="1:14" hidden="1" x14ac:dyDescent="0.3">
      <c r="A1341" s="2">
        <v>542</v>
      </c>
      <c r="B1341" s="2">
        <v>9</v>
      </c>
      <c r="C1341" s="3" t="s">
        <v>10</v>
      </c>
      <c r="D1341" s="3" t="s">
        <v>87</v>
      </c>
      <c r="E1341" s="4">
        <v>16</v>
      </c>
      <c r="F1341" s="4">
        <v>27</v>
      </c>
      <c r="G1341" s="2">
        <v>2</v>
      </c>
      <c r="H1341" s="2">
        <v>52</v>
      </c>
      <c r="I1341" s="3" t="s">
        <v>8</v>
      </c>
      <c r="J1341" s="8">
        <f>Tabla_cocina[[#This Row],[Precio Unitario]]*Tabla_cocina[[#This Row],[Cantidad Ordenada]]</f>
        <v>54</v>
      </c>
      <c r="K1341" s="8">
        <f>Tabla_cocina[[#This Row],[Total del Pedido]]</f>
        <v>54</v>
      </c>
      <c r="L1341" s="8">
        <f>Tabla_cocina[[#This Row],[Ganancia Bruta]]-Tabla_cocina[[#This Row],[Costo]]</f>
        <v>22</v>
      </c>
      <c r="M1341" s="8">
        <f>Tabla_cocina[[#This Row],[Costo Unitario]]*Tabla_cocina[[#This Row],[Cantidad Ordenada]]</f>
        <v>32</v>
      </c>
      <c r="N1341" s="13">
        <f>(Tabla_cocina[[#This Row],[Ganancia Neta]]/Tabla_cocina[[#This Row],[Costo]])</f>
        <v>0.6875</v>
      </c>
    </row>
    <row r="1342" spans="1:14" hidden="1" x14ac:dyDescent="0.3">
      <c r="A1342" s="2">
        <v>543</v>
      </c>
      <c r="B1342" s="2">
        <v>19</v>
      </c>
      <c r="C1342" s="3" t="s">
        <v>15</v>
      </c>
      <c r="D1342" s="3" t="s">
        <v>92</v>
      </c>
      <c r="E1342" s="4">
        <v>16</v>
      </c>
      <c r="F1342" s="4">
        <v>28</v>
      </c>
      <c r="G1342" s="2">
        <v>2</v>
      </c>
      <c r="H1342" s="2">
        <v>27</v>
      </c>
      <c r="I1342" s="3" t="s">
        <v>8</v>
      </c>
      <c r="J1342" s="8">
        <f>Tabla_cocina[[#This Row],[Precio Unitario]]*Tabla_cocina[[#This Row],[Cantidad Ordenada]]</f>
        <v>56</v>
      </c>
      <c r="K1342" s="8">
        <f>Tabla_cocina[[#This Row],[Total del Pedido]]</f>
        <v>56</v>
      </c>
      <c r="L1342" s="8">
        <f>Tabla_cocina[[#This Row],[Ganancia Bruta]]-Tabla_cocina[[#This Row],[Costo]]</f>
        <v>24</v>
      </c>
      <c r="M1342" s="8">
        <f>Tabla_cocina[[#This Row],[Costo Unitario]]*Tabla_cocina[[#This Row],[Cantidad Ordenada]]</f>
        <v>32</v>
      </c>
      <c r="N1342" s="13">
        <f>(Tabla_cocina[[#This Row],[Ganancia Neta]]/Tabla_cocina[[#This Row],[Costo]])</f>
        <v>0.75</v>
      </c>
    </row>
    <row r="1343" spans="1:14" hidden="1" x14ac:dyDescent="0.3">
      <c r="A1343" s="2">
        <v>543</v>
      </c>
      <c r="B1343" s="2">
        <v>19</v>
      </c>
      <c r="C1343" s="3" t="s">
        <v>10</v>
      </c>
      <c r="D1343" s="3" t="s">
        <v>87</v>
      </c>
      <c r="E1343" s="4">
        <v>16</v>
      </c>
      <c r="F1343" s="4">
        <v>27</v>
      </c>
      <c r="G1343" s="2">
        <v>2</v>
      </c>
      <c r="H1343" s="2">
        <v>5</v>
      </c>
      <c r="I1343" s="3" t="s">
        <v>6</v>
      </c>
      <c r="J1343" s="8">
        <f>Tabla_cocina[[#This Row],[Precio Unitario]]*Tabla_cocina[[#This Row],[Cantidad Ordenada]]</f>
        <v>54</v>
      </c>
      <c r="K1343" s="8">
        <f>Tabla_cocina[[#This Row],[Total del Pedido]]</f>
        <v>54</v>
      </c>
      <c r="L1343" s="8">
        <f>Tabla_cocina[[#This Row],[Ganancia Bruta]]-Tabla_cocina[[#This Row],[Costo]]</f>
        <v>22</v>
      </c>
      <c r="M1343" s="8">
        <f>Tabla_cocina[[#This Row],[Costo Unitario]]*Tabla_cocina[[#This Row],[Cantidad Ordenada]]</f>
        <v>32</v>
      </c>
      <c r="N1343" s="13">
        <f>(Tabla_cocina[[#This Row],[Ganancia Neta]]/Tabla_cocina[[#This Row],[Costo]])</f>
        <v>0.6875</v>
      </c>
    </row>
    <row r="1344" spans="1:14" hidden="1" x14ac:dyDescent="0.3">
      <c r="A1344" s="2">
        <v>543</v>
      </c>
      <c r="B1344" s="2">
        <v>19</v>
      </c>
      <c r="C1344" s="3" t="s">
        <v>18</v>
      </c>
      <c r="D1344" s="3" t="s">
        <v>95</v>
      </c>
      <c r="E1344" s="4">
        <v>19</v>
      </c>
      <c r="F1344" s="4">
        <v>32</v>
      </c>
      <c r="G1344" s="2">
        <v>3</v>
      </c>
      <c r="H1344" s="2">
        <v>42</v>
      </c>
      <c r="I1344" s="3" t="s">
        <v>8</v>
      </c>
      <c r="J1344" s="8">
        <f>Tabla_cocina[[#This Row],[Precio Unitario]]*Tabla_cocina[[#This Row],[Cantidad Ordenada]]</f>
        <v>96</v>
      </c>
      <c r="K1344" s="8">
        <f>Tabla_cocina[[#This Row],[Total del Pedido]]</f>
        <v>96</v>
      </c>
      <c r="L1344" s="8">
        <f>Tabla_cocina[[#This Row],[Ganancia Bruta]]-Tabla_cocina[[#This Row],[Costo]]</f>
        <v>39</v>
      </c>
      <c r="M1344" s="8">
        <f>Tabla_cocina[[#This Row],[Costo Unitario]]*Tabla_cocina[[#This Row],[Cantidad Ordenada]]</f>
        <v>57</v>
      </c>
      <c r="N1344" s="13">
        <f>(Tabla_cocina[[#This Row],[Ganancia Neta]]/Tabla_cocina[[#This Row],[Costo]])</f>
        <v>0.68421052631578949</v>
      </c>
    </row>
    <row r="1345" spans="1:14" hidden="1" x14ac:dyDescent="0.3">
      <c r="A1345" s="2">
        <v>544</v>
      </c>
      <c r="B1345" s="2">
        <v>7</v>
      </c>
      <c r="C1345" s="3" t="s">
        <v>17</v>
      </c>
      <c r="D1345" s="3" t="s">
        <v>94</v>
      </c>
      <c r="E1345" s="4">
        <v>21</v>
      </c>
      <c r="F1345" s="4">
        <v>35</v>
      </c>
      <c r="G1345" s="2">
        <v>2</v>
      </c>
      <c r="H1345" s="2">
        <v>48</v>
      </c>
      <c r="I1345" s="3" t="s">
        <v>6</v>
      </c>
      <c r="J1345" s="8">
        <f>Tabla_cocina[[#This Row],[Precio Unitario]]*Tabla_cocina[[#This Row],[Cantidad Ordenada]]</f>
        <v>70</v>
      </c>
      <c r="K1345" s="8">
        <f>Tabla_cocina[[#This Row],[Total del Pedido]]</f>
        <v>70</v>
      </c>
      <c r="L1345" s="8">
        <f>Tabla_cocina[[#This Row],[Ganancia Bruta]]-Tabla_cocina[[#This Row],[Costo]]</f>
        <v>28</v>
      </c>
      <c r="M1345" s="8">
        <f>Tabla_cocina[[#This Row],[Costo Unitario]]*Tabla_cocina[[#This Row],[Cantidad Ordenada]]</f>
        <v>42</v>
      </c>
      <c r="N1345" s="13">
        <f>(Tabla_cocina[[#This Row],[Ganancia Neta]]/Tabla_cocina[[#This Row],[Costo]])</f>
        <v>0.66666666666666663</v>
      </c>
    </row>
    <row r="1346" spans="1:14" hidden="1" x14ac:dyDescent="0.3">
      <c r="A1346" s="2">
        <v>545</v>
      </c>
      <c r="B1346" s="2">
        <v>20</v>
      </c>
      <c r="C1346" s="3" t="s">
        <v>14</v>
      </c>
      <c r="D1346" s="3" t="s">
        <v>91</v>
      </c>
      <c r="E1346" s="4">
        <v>20</v>
      </c>
      <c r="F1346" s="4">
        <v>33</v>
      </c>
      <c r="G1346" s="2">
        <v>3</v>
      </c>
      <c r="H1346" s="2">
        <v>57</v>
      </c>
      <c r="I1346" s="3" t="s">
        <v>8</v>
      </c>
      <c r="J1346" s="8">
        <f>Tabla_cocina[[#This Row],[Precio Unitario]]*Tabla_cocina[[#This Row],[Cantidad Ordenada]]</f>
        <v>99</v>
      </c>
      <c r="K1346" s="8">
        <f>Tabla_cocina[[#This Row],[Total del Pedido]]</f>
        <v>99</v>
      </c>
      <c r="L1346" s="8">
        <f>Tabla_cocina[[#This Row],[Ganancia Bruta]]-Tabla_cocina[[#This Row],[Costo]]</f>
        <v>39</v>
      </c>
      <c r="M1346" s="8">
        <f>Tabla_cocina[[#This Row],[Costo Unitario]]*Tabla_cocina[[#This Row],[Cantidad Ordenada]]</f>
        <v>60</v>
      </c>
      <c r="N1346" s="13">
        <f>(Tabla_cocina[[#This Row],[Ganancia Neta]]/Tabla_cocina[[#This Row],[Costo]])</f>
        <v>0.65</v>
      </c>
    </row>
    <row r="1347" spans="1:14" hidden="1" x14ac:dyDescent="0.3">
      <c r="A1347" s="2">
        <v>545</v>
      </c>
      <c r="B1347" s="2">
        <v>20</v>
      </c>
      <c r="C1347" s="3" t="s">
        <v>9</v>
      </c>
      <c r="D1347" s="3" t="s">
        <v>86</v>
      </c>
      <c r="E1347" s="4">
        <v>19</v>
      </c>
      <c r="F1347" s="4">
        <v>31</v>
      </c>
      <c r="G1347" s="2">
        <v>1</v>
      </c>
      <c r="H1347" s="2">
        <v>42</v>
      </c>
      <c r="I1347" s="3" t="s">
        <v>8</v>
      </c>
      <c r="J1347" s="8">
        <f>Tabla_cocina[[#This Row],[Precio Unitario]]*Tabla_cocina[[#This Row],[Cantidad Ordenada]]</f>
        <v>31</v>
      </c>
      <c r="K1347" s="8">
        <f>Tabla_cocina[[#This Row],[Total del Pedido]]</f>
        <v>31</v>
      </c>
      <c r="L1347" s="8">
        <f>Tabla_cocina[[#This Row],[Ganancia Bruta]]-Tabla_cocina[[#This Row],[Costo]]</f>
        <v>12</v>
      </c>
      <c r="M1347" s="8">
        <f>Tabla_cocina[[#This Row],[Costo Unitario]]*Tabla_cocina[[#This Row],[Cantidad Ordenada]]</f>
        <v>19</v>
      </c>
      <c r="N1347" s="13">
        <f>(Tabla_cocina[[#This Row],[Ganancia Neta]]/Tabla_cocina[[#This Row],[Costo]])</f>
        <v>0.63157894736842102</v>
      </c>
    </row>
    <row r="1348" spans="1:14" hidden="1" x14ac:dyDescent="0.3">
      <c r="A1348" s="2">
        <v>546</v>
      </c>
      <c r="B1348" s="2">
        <v>5</v>
      </c>
      <c r="C1348" s="3" t="s">
        <v>18</v>
      </c>
      <c r="D1348" s="3" t="s">
        <v>95</v>
      </c>
      <c r="E1348" s="4">
        <v>19</v>
      </c>
      <c r="F1348" s="4">
        <v>32</v>
      </c>
      <c r="G1348" s="2">
        <v>2</v>
      </c>
      <c r="H1348" s="2">
        <v>33</v>
      </c>
      <c r="I1348" s="3" t="s">
        <v>8</v>
      </c>
      <c r="J1348" s="8">
        <f>Tabla_cocina[[#This Row],[Precio Unitario]]*Tabla_cocina[[#This Row],[Cantidad Ordenada]]</f>
        <v>64</v>
      </c>
      <c r="K1348" s="8">
        <f>Tabla_cocina[[#This Row],[Total del Pedido]]</f>
        <v>64</v>
      </c>
      <c r="L1348" s="8">
        <f>Tabla_cocina[[#This Row],[Ganancia Bruta]]-Tabla_cocina[[#This Row],[Costo]]</f>
        <v>26</v>
      </c>
      <c r="M1348" s="8">
        <f>Tabla_cocina[[#This Row],[Costo Unitario]]*Tabla_cocina[[#This Row],[Cantidad Ordenada]]</f>
        <v>38</v>
      </c>
      <c r="N1348" s="13">
        <f>(Tabla_cocina[[#This Row],[Ganancia Neta]]/Tabla_cocina[[#This Row],[Costo]])</f>
        <v>0.68421052631578949</v>
      </c>
    </row>
    <row r="1349" spans="1:14" hidden="1" x14ac:dyDescent="0.3">
      <c r="A1349" s="2">
        <v>546</v>
      </c>
      <c r="B1349" s="2">
        <v>5</v>
      </c>
      <c r="C1349" s="3" t="s">
        <v>15</v>
      </c>
      <c r="D1349" s="3" t="s">
        <v>92</v>
      </c>
      <c r="E1349" s="4">
        <v>16</v>
      </c>
      <c r="F1349" s="4">
        <v>28</v>
      </c>
      <c r="G1349" s="2">
        <v>1</v>
      </c>
      <c r="H1349" s="2">
        <v>58</v>
      </c>
      <c r="I1349" s="3" t="s">
        <v>8</v>
      </c>
      <c r="J1349" s="8">
        <f>Tabla_cocina[[#This Row],[Precio Unitario]]*Tabla_cocina[[#This Row],[Cantidad Ordenada]]</f>
        <v>28</v>
      </c>
      <c r="K1349" s="8">
        <f>Tabla_cocina[[#This Row],[Total del Pedido]]</f>
        <v>28</v>
      </c>
      <c r="L1349" s="8">
        <f>Tabla_cocina[[#This Row],[Ganancia Bruta]]-Tabla_cocina[[#This Row],[Costo]]</f>
        <v>12</v>
      </c>
      <c r="M1349" s="8">
        <f>Tabla_cocina[[#This Row],[Costo Unitario]]*Tabla_cocina[[#This Row],[Cantidad Ordenada]]</f>
        <v>16</v>
      </c>
      <c r="N1349" s="13">
        <f>(Tabla_cocina[[#This Row],[Ganancia Neta]]/Tabla_cocina[[#This Row],[Costo]])</f>
        <v>0.75</v>
      </c>
    </row>
    <row r="1350" spans="1:14" hidden="1" x14ac:dyDescent="0.3">
      <c r="A1350" s="2">
        <v>547</v>
      </c>
      <c r="B1350" s="2">
        <v>9</v>
      </c>
      <c r="C1350" s="3" t="s">
        <v>9</v>
      </c>
      <c r="D1350" s="3" t="s">
        <v>86</v>
      </c>
      <c r="E1350" s="4">
        <v>19</v>
      </c>
      <c r="F1350" s="4">
        <v>31</v>
      </c>
      <c r="G1350" s="2">
        <v>3</v>
      </c>
      <c r="H1350" s="2">
        <v>13</v>
      </c>
      <c r="I1350" s="3" t="s">
        <v>6</v>
      </c>
      <c r="J1350" s="8">
        <f>Tabla_cocina[[#This Row],[Precio Unitario]]*Tabla_cocina[[#This Row],[Cantidad Ordenada]]</f>
        <v>93</v>
      </c>
      <c r="K1350" s="8">
        <f>Tabla_cocina[[#This Row],[Total del Pedido]]</f>
        <v>93</v>
      </c>
      <c r="L1350" s="8">
        <f>Tabla_cocina[[#This Row],[Ganancia Bruta]]-Tabla_cocina[[#This Row],[Costo]]</f>
        <v>36</v>
      </c>
      <c r="M1350" s="8">
        <f>Tabla_cocina[[#This Row],[Costo Unitario]]*Tabla_cocina[[#This Row],[Cantidad Ordenada]]</f>
        <v>57</v>
      </c>
      <c r="N1350" s="13">
        <f>(Tabla_cocina[[#This Row],[Ganancia Neta]]/Tabla_cocina[[#This Row],[Costo]])</f>
        <v>0.63157894736842102</v>
      </c>
    </row>
    <row r="1351" spans="1:14" hidden="1" x14ac:dyDescent="0.3">
      <c r="A1351" s="2">
        <v>547</v>
      </c>
      <c r="B1351" s="2">
        <v>9</v>
      </c>
      <c r="C1351" s="3" t="s">
        <v>14</v>
      </c>
      <c r="D1351" s="3" t="s">
        <v>91</v>
      </c>
      <c r="E1351" s="4">
        <v>20</v>
      </c>
      <c r="F1351" s="4">
        <v>33</v>
      </c>
      <c r="G1351" s="2">
        <v>3</v>
      </c>
      <c r="H1351" s="2">
        <v>54</v>
      </c>
      <c r="I1351" s="3" t="s">
        <v>8</v>
      </c>
      <c r="J1351" s="8">
        <f>Tabla_cocina[[#This Row],[Precio Unitario]]*Tabla_cocina[[#This Row],[Cantidad Ordenada]]</f>
        <v>99</v>
      </c>
      <c r="K1351" s="8">
        <f>Tabla_cocina[[#This Row],[Total del Pedido]]</f>
        <v>99</v>
      </c>
      <c r="L1351" s="8">
        <f>Tabla_cocina[[#This Row],[Ganancia Bruta]]-Tabla_cocina[[#This Row],[Costo]]</f>
        <v>39</v>
      </c>
      <c r="M1351" s="8">
        <f>Tabla_cocina[[#This Row],[Costo Unitario]]*Tabla_cocina[[#This Row],[Cantidad Ordenada]]</f>
        <v>60</v>
      </c>
      <c r="N1351" s="13">
        <f>(Tabla_cocina[[#This Row],[Ganancia Neta]]/Tabla_cocina[[#This Row],[Costo]])</f>
        <v>0.65</v>
      </c>
    </row>
    <row r="1352" spans="1:14" hidden="1" x14ac:dyDescent="0.3">
      <c r="A1352" s="2">
        <v>547</v>
      </c>
      <c r="B1352" s="2">
        <v>9</v>
      </c>
      <c r="C1352" s="3" t="s">
        <v>17</v>
      </c>
      <c r="D1352" s="3" t="s">
        <v>94</v>
      </c>
      <c r="E1352" s="4">
        <v>21</v>
      </c>
      <c r="F1352" s="4">
        <v>35</v>
      </c>
      <c r="G1352" s="2">
        <v>1</v>
      </c>
      <c r="H1352" s="2">
        <v>30</v>
      </c>
      <c r="I1352" s="3" t="s">
        <v>8</v>
      </c>
      <c r="J1352" s="8">
        <f>Tabla_cocina[[#This Row],[Precio Unitario]]*Tabla_cocina[[#This Row],[Cantidad Ordenada]]</f>
        <v>35</v>
      </c>
      <c r="K1352" s="8">
        <f>Tabla_cocina[[#This Row],[Total del Pedido]]</f>
        <v>35</v>
      </c>
      <c r="L1352" s="8">
        <f>Tabla_cocina[[#This Row],[Ganancia Bruta]]-Tabla_cocina[[#This Row],[Costo]]</f>
        <v>14</v>
      </c>
      <c r="M1352" s="8">
        <f>Tabla_cocina[[#This Row],[Costo Unitario]]*Tabla_cocina[[#This Row],[Cantidad Ordenada]]</f>
        <v>21</v>
      </c>
      <c r="N1352" s="13">
        <f>(Tabla_cocina[[#This Row],[Ganancia Neta]]/Tabla_cocina[[#This Row],[Costo]])</f>
        <v>0.66666666666666663</v>
      </c>
    </row>
    <row r="1353" spans="1:14" hidden="1" x14ac:dyDescent="0.3">
      <c r="A1353" s="2">
        <v>548</v>
      </c>
      <c r="B1353" s="2">
        <v>4</v>
      </c>
      <c r="C1353" s="3" t="s">
        <v>20</v>
      </c>
      <c r="D1353" s="3" t="s">
        <v>97</v>
      </c>
      <c r="E1353" s="4">
        <v>20</v>
      </c>
      <c r="F1353" s="4">
        <v>34</v>
      </c>
      <c r="G1353" s="2">
        <v>1</v>
      </c>
      <c r="H1353" s="2">
        <v>58</v>
      </c>
      <c r="I1353" s="3" t="s">
        <v>8</v>
      </c>
      <c r="J1353" s="8">
        <f>Tabla_cocina[[#This Row],[Precio Unitario]]*Tabla_cocina[[#This Row],[Cantidad Ordenada]]</f>
        <v>34</v>
      </c>
      <c r="K1353" s="8">
        <f>Tabla_cocina[[#This Row],[Total del Pedido]]</f>
        <v>34</v>
      </c>
      <c r="L1353" s="8">
        <f>Tabla_cocina[[#This Row],[Ganancia Bruta]]-Tabla_cocina[[#This Row],[Costo]]</f>
        <v>14</v>
      </c>
      <c r="M1353" s="8">
        <f>Tabla_cocina[[#This Row],[Costo Unitario]]*Tabla_cocina[[#This Row],[Cantidad Ordenada]]</f>
        <v>20</v>
      </c>
      <c r="N1353" s="13">
        <f>(Tabla_cocina[[#This Row],[Ganancia Neta]]/Tabla_cocina[[#This Row],[Costo]])</f>
        <v>0.7</v>
      </c>
    </row>
    <row r="1354" spans="1:14" hidden="1" x14ac:dyDescent="0.3">
      <c r="A1354" s="2">
        <v>548</v>
      </c>
      <c r="B1354" s="2">
        <v>4</v>
      </c>
      <c r="C1354" s="3" t="s">
        <v>9</v>
      </c>
      <c r="D1354" s="3" t="s">
        <v>86</v>
      </c>
      <c r="E1354" s="4">
        <v>19</v>
      </c>
      <c r="F1354" s="4">
        <v>31</v>
      </c>
      <c r="G1354" s="2">
        <v>2</v>
      </c>
      <c r="H1354" s="2">
        <v>48</v>
      </c>
      <c r="I1354" s="3" t="s">
        <v>8</v>
      </c>
      <c r="J1354" s="8">
        <f>Tabla_cocina[[#This Row],[Precio Unitario]]*Tabla_cocina[[#This Row],[Cantidad Ordenada]]</f>
        <v>62</v>
      </c>
      <c r="K1354" s="8">
        <f>Tabla_cocina[[#This Row],[Total del Pedido]]</f>
        <v>62</v>
      </c>
      <c r="L1354" s="8">
        <f>Tabla_cocina[[#This Row],[Ganancia Bruta]]-Tabla_cocina[[#This Row],[Costo]]</f>
        <v>24</v>
      </c>
      <c r="M1354" s="8">
        <f>Tabla_cocina[[#This Row],[Costo Unitario]]*Tabla_cocina[[#This Row],[Cantidad Ordenada]]</f>
        <v>38</v>
      </c>
      <c r="N1354" s="13">
        <f>(Tabla_cocina[[#This Row],[Ganancia Neta]]/Tabla_cocina[[#This Row],[Costo]])</f>
        <v>0.63157894736842102</v>
      </c>
    </row>
    <row r="1355" spans="1:14" hidden="1" x14ac:dyDescent="0.3">
      <c r="A1355" s="2">
        <v>549</v>
      </c>
      <c r="B1355" s="2">
        <v>12</v>
      </c>
      <c r="C1355" s="3" t="s">
        <v>26</v>
      </c>
      <c r="D1355" s="3" t="s">
        <v>103</v>
      </c>
      <c r="E1355" s="4">
        <v>15</v>
      </c>
      <c r="F1355" s="4">
        <v>25</v>
      </c>
      <c r="G1355" s="2">
        <v>1</v>
      </c>
      <c r="H1355" s="2">
        <v>19</v>
      </c>
      <c r="I1355" s="3" t="s">
        <v>6</v>
      </c>
      <c r="J1355" s="8">
        <f>Tabla_cocina[[#This Row],[Precio Unitario]]*Tabla_cocina[[#This Row],[Cantidad Ordenada]]</f>
        <v>25</v>
      </c>
      <c r="K1355" s="8">
        <f>Tabla_cocina[[#This Row],[Total del Pedido]]</f>
        <v>25</v>
      </c>
      <c r="L1355" s="8">
        <f>Tabla_cocina[[#This Row],[Ganancia Bruta]]-Tabla_cocina[[#This Row],[Costo]]</f>
        <v>10</v>
      </c>
      <c r="M1355" s="8">
        <f>Tabla_cocina[[#This Row],[Costo Unitario]]*Tabla_cocina[[#This Row],[Cantidad Ordenada]]</f>
        <v>15</v>
      </c>
      <c r="N1355" s="13">
        <f>(Tabla_cocina[[#This Row],[Ganancia Neta]]/Tabla_cocina[[#This Row],[Costo]])</f>
        <v>0.66666666666666663</v>
      </c>
    </row>
    <row r="1356" spans="1:14" hidden="1" x14ac:dyDescent="0.3">
      <c r="A1356" s="2">
        <v>549</v>
      </c>
      <c r="B1356" s="2">
        <v>12</v>
      </c>
      <c r="C1356" s="3" t="s">
        <v>17</v>
      </c>
      <c r="D1356" s="3" t="s">
        <v>94</v>
      </c>
      <c r="E1356" s="4">
        <v>21</v>
      </c>
      <c r="F1356" s="4">
        <v>35</v>
      </c>
      <c r="G1356" s="2">
        <v>1</v>
      </c>
      <c r="H1356" s="2">
        <v>20</v>
      </c>
      <c r="I1356" s="3" t="s">
        <v>8</v>
      </c>
      <c r="J1356" s="8">
        <f>Tabla_cocina[[#This Row],[Precio Unitario]]*Tabla_cocina[[#This Row],[Cantidad Ordenada]]</f>
        <v>35</v>
      </c>
      <c r="K1356" s="8">
        <f>Tabla_cocina[[#This Row],[Total del Pedido]]</f>
        <v>35</v>
      </c>
      <c r="L1356" s="8">
        <f>Tabla_cocina[[#This Row],[Ganancia Bruta]]-Tabla_cocina[[#This Row],[Costo]]</f>
        <v>14</v>
      </c>
      <c r="M1356" s="8">
        <f>Tabla_cocina[[#This Row],[Costo Unitario]]*Tabla_cocina[[#This Row],[Cantidad Ordenada]]</f>
        <v>21</v>
      </c>
      <c r="N1356" s="13">
        <f>(Tabla_cocina[[#This Row],[Ganancia Neta]]/Tabla_cocina[[#This Row],[Costo]])</f>
        <v>0.66666666666666663</v>
      </c>
    </row>
    <row r="1357" spans="1:14" hidden="1" x14ac:dyDescent="0.3">
      <c r="A1357" s="2">
        <v>549</v>
      </c>
      <c r="B1357" s="2">
        <v>12</v>
      </c>
      <c r="C1357" s="3" t="s">
        <v>20</v>
      </c>
      <c r="D1357" s="3" t="s">
        <v>97</v>
      </c>
      <c r="E1357" s="4">
        <v>20</v>
      </c>
      <c r="F1357" s="4">
        <v>34</v>
      </c>
      <c r="G1357" s="2">
        <v>3</v>
      </c>
      <c r="H1357" s="2">
        <v>59</v>
      </c>
      <c r="I1357" s="3" t="s">
        <v>6</v>
      </c>
      <c r="J1357" s="8">
        <f>Tabla_cocina[[#This Row],[Precio Unitario]]*Tabla_cocina[[#This Row],[Cantidad Ordenada]]</f>
        <v>102</v>
      </c>
      <c r="K1357" s="8">
        <f>Tabla_cocina[[#This Row],[Total del Pedido]]</f>
        <v>102</v>
      </c>
      <c r="L1357" s="8">
        <f>Tabla_cocina[[#This Row],[Ganancia Bruta]]-Tabla_cocina[[#This Row],[Costo]]</f>
        <v>42</v>
      </c>
      <c r="M1357" s="8">
        <f>Tabla_cocina[[#This Row],[Costo Unitario]]*Tabla_cocina[[#This Row],[Cantidad Ordenada]]</f>
        <v>60</v>
      </c>
      <c r="N1357" s="13">
        <f>(Tabla_cocina[[#This Row],[Ganancia Neta]]/Tabla_cocina[[#This Row],[Costo]])</f>
        <v>0.7</v>
      </c>
    </row>
    <row r="1358" spans="1:14" hidden="1" x14ac:dyDescent="0.3">
      <c r="A1358" s="2">
        <v>550</v>
      </c>
      <c r="B1358" s="2">
        <v>1</v>
      </c>
      <c r="C1358" s="3" t="s">
        <v>7</v>
      </c>
      <c r="D1358" s="3" t="s">
        <v>85</v>
      </c>
      <c r="E1358" s="4">
        <v>18</v>
      </c>
      <c r="F1358" s="4">
        <v>30</v>
      </c>
      <c r="G1358" s="2">
        <v>2</v>
      </c>
      <c r="H1358" s="2">
        <v>28</v>
      </c>
      <c r="I1358" s="3" t="s">
        <v>8</v>
      </c>
      <c r="J1358" s="8">
        <f>Tabla_cocina[[#This Row],[Precio Unitario]]*Tabla_cocina[[#This Row],[Cantidad Ordenada]]</f>
        <v>60</v>
      </c>
      <c r="K1358" s="8">
        <f>Tabla_cocina[[#This Row],[Total del Pedido]]</f>
        <v>60</v>
      </c>
      <c r="L1358" s="8">
        <f>Tabla_cocina[[#This Row],[Ganancia Bruta]]-Tabla_cocina[[#This Row],[Costo]]</f>
        <v>24</v>
      </c>
      <c r="M1358" s="8">
        <f>Tabla_cocina[[#This Row],[Costo Unitario]]*Tabla_cocina[[#This Row],[Cantidad Ordenada]]</f>
        <v>36</v>
      </c>
      <c r="N1358" s="13">
        <f>(Tabla_cocina[[#This Row],[Ganancia Neta]]/Tabla_cocina[[#This Row],[Costo]])</f>
        <v>0.66666666666666663</v>
      </c>
    </row>
    <row r="1359" spans="1:14" hidden="1" x14ac:dyDescent="0.3">
      <c r="A1359" s="2">
        <v>550</v>
      </c>
      <c r="B1359" s="2">
        <v>1</v>
      </c>
      <c r="C1359" s="3" t="s">
        <v>5</v>
      </c>
      <c r="D1359" s="3" t="s">
        <v>84</v>
      </c>
      <c r="E1359" s="4">
        <v>14</v>
      </c>
      <c r="F1359" s="4">
        <v>24</v>
      </c>
      <c r="G1359" s="2">
        <v>1</v>
      </c>
      <c r="H1359" s="2">
        <v>5</v>
      </c>
      <c r="I1359" s="3" t="s">
        <v>6</v>
      </c>
      <c r="J1359" s="8">
        <f>Tabla_cocina[[#This Row],[Precio Unitario]]*Tabla_cocina[[#This Row],[Cantidad Ordenada]]</f>
        <v>24</v>
      </c>
      <c r="K1359" s="8">
        <f>Tabla_cocina[[#This Row],[Total del Pedido]]</f>
        <v>24</v>
      </c>
      <c r="L1359" s="8">
        <f>Tabla_cocina[[#This Row],[Ganancia Bruta]]-Tabla_cocina[[#This Row],[Costo]]</f>
        <v>10</v>
      </c>
      <c r="M1359" s="8">
        <f>Tabla_cocina[[#This Row],[Costo Unitario]]*Tabla_cocina[[#This Row],[Cantidad Ordenada]]</f>
        <v>14</v>
      </c>
      <c r="N1359" s="13">
        <f>(Tabla_cocina[[#This Row],[Ganancia Neta]]/Tabla_cocina[[#This Row],[Costo]])</f>
        <v>0.7142857142857143</v>
      </c>
    </row>
    <row r="1360" spans="1:14" hidden="1" x14ac:dyDescent="0.3">
      <c r="A1360" s="2">
        <v>550</v>
      </c>
      <c r="B1360" s="2">
        <v>1</v>
      </c>
      <c r="C1360" s="3" t="s">
        <v>21</v>
      </c>
      <c r="D1360" s="3" t="s">
        <v>98</v>
      </c>
      <c r="E1360" s="4">
        <v>12</v>
      </c>
      <c r="F1360" s="4">
        <v>20</v>
      </c>
      <c r="G1360" s="2">
        <v>2</v>
      </c>
      <c r="H1360" s="2">
        <v>24</v>
      </c>
      <c r="I1360" s="3" t="s">
        <v>6</v>
      </c>
      <c r="J1360" s="8">
        <f>Tabla_cocina[[#This Row],[Precio Unitario]]*Tabla_cocina[[#This Row],[Cantidad Ordenada]]</f>
        <v>40</v>
      </c>
      <c r="K1360" s="8">
        <f>Tabla_cocina[[#This Row],[Total del Pedido]]</f>
        <v>40</v>
      </c>
      <c r="L1360" s="8">
        <f>Tabla_cocina[[#This Row],[Ganancia Bruta]]-Tabla_cocina[[#This Row],[Costo]]</f>
        <v>16</v>
      </c>
      <c r="M1360" s="8">
        <f>Tabla_cocina[[#This Row],[Costo Unitario]]*Tabla_cocina[[#This Row],[Cantidad Ordenada]]</f>
        <v>24</v>
      </c>
      <c r="N1360" s="13">
        <f>(Tabla_cocina[[#This Row],[Ganancia Neta]]/Tabla_cocina[[#This Row],[Costo]])</f>
        <v>0.66666666666666663</v>
      </c>
    </row>
    <row r="1361" spans="1:14" hidden="1" x14ac:dyDescent="0.3">
      <c r="A1361" s="2">
        <v>551</v>
      </c>
      <c r="B1361" s="2">
        <v>4</v>
      </c>
      <c r="C1361" s="3" t="s">
        <v>7</v>
      </c>
      <c r="D1361" s="3" t="s">
        <v>85</v>
      </c>
      <c r="E1361" s="4">
        <v>18</v>
      </c>
      <c r="F1361" s="4">
        <v>30</v>
      </c>
      <c r="G1361" s="2">
        <v>1</v>
      </c>
      <c r="H1361" s="2">
        <v>32</v>
      </c>
      <c r="I1361" s="3" t="s">
        <v>8</v>
      </c>
      <c r="J1361" s="8">
        <f>Tabla_cocina[[#This Row],[Precio Unitario]]*Tabla_cocina[[#This Row],[Cantidad Ordenada]]</f>
        <v>30</v>
      </c>
      <c r="K1361" s="8">
        <f>Tabla_cocina[[#This Row],[Total del Pedido]]</f>
        <v>30</v>
      </c>
      <c r="L1361" s="8">
        <f>Tabla_cocina[[#This Row],[Ganancia Bruta]]-Tabla_cocina[[#This Row],[Costo]]</f>
        <v>12</v>
      </c>
      <c r="M1361" s="8">
        <f>Tabla_cocina[[#This Row],[Costo Unitario]]*Tabla_cocina[[#This Row],[Cantidad Ordenada]]</f>
        <v>18</v>
      </c>
      <c r="N1361" s="13">
        <f>(Tabla_cocina[[#This Row],[Ganancia Neta]]/Tabla_cocina[[#This Row],[Costo]])</f>
        <v>0.66666666666666663</v>
      </c>
    </row>
    <row r="1362" spans="1:14" hidden="1" x14ac:dyDescent="0.3">
      <c r="A1362" s="2">
        <v>551</v>
      </c>
      <c r="B1362" s="2">
        <v>4</v>
      </c>
      <c r="C1362" s="3" t="s">
        <v>21</v>
      </c>
      <c r="D1362" s="3" t="s">
        <v>98</v>
      </c>
      <c r="E1362" s="4">
        <v>12</v>
      </c>
      <c r="F1362" s="4">
        <v>20</v>
      </c>
      <c r="G1362" s="2">
        <v>3</v>
      </c>
      <c r="H1362" s="2">
        <v>11</v>
      </c>
      <c r="I1362" s="3" t="s">
        <v>6</v>
      </c>
      <c r="J1362" s="8">
        <f>Tabla_cocina[[#This Row],[Precio Unitario]]*Tabla_cocina[[#This Row],[Cantidad Ordenada]]</f>
        <v>60</v>
      </c>
      <c r="K1362" s="8">
        <f>Tabla_cocina[[#This Row],[Total del Pedido]]</f>
        <v>60</v>
      </c>
      <c r="L1362" s="8">
        <f>Tabla_cocina[[#This Row],[Ganancia Bruta]]-Tabla_cocina[[#This Row],[Costo]]</f>
        <v>24</v>
      </c>
      <c r="M1362" s="8">
        <f>Tabla_cocina[[#This Row],[Costo Unitario]]*Tabla_cocina[[#This Row],[Cantidad Ordenada]]</f>
        <v>36</v>
      </c>
      <c r="N1362" s="13">
        <f>(Tabla_cocina[[#This Row],[Ganancia Neta]]/Tabla_cocina[[#This Row],[Costo]])</f>
        <v>0.66666666666666663</v>
      </c>
    </row>
    <row r="1363" spans="1:14" hidden="1" x14ac:dyDescent="0.3">
      <c r="A1363" s="2">
        <v>551</v>
      </c>
      <c r="B1363" s="2">
        <v>4</v>
      </c>
      <c r="C1363" s="3" t="s">
        <v>24</v>
      </c>
      <c r="D1363" s="3" t="s">
        <v>101</v>
      </c>
      <c r="E1363" s="4">
        <v>10</v>
      </c>
      <c r="F1363" s="4">
        <v>18</v>
      </c>
      <c r="G1363" s="2">
        <v>1</v>
      </c>
      <c r="H1363" s="2">
        <v>29</v>
      </c>
      <c r="I1363" s="3" t="s">
        <v>6</v>
      </c>
      <c r="J1363" s="8">
        <f>Tabla_cocina[[#This Row],[Precio Unitario]]*Tabla_cocina[[#This Row],[Cantidad Ordenada]]</f>
        <v>18</v>
      </c>
      <c r="K1363" s="8">
        <f>Tabla_cocina[[#This Row],[Total del Pedido]]</f>
        <v>18</v>
      </c>
      <c r="L1363" s="8">
        <f>Tabla_cocina[[#This Row],[Ganancia Bruta]]-Tabla_cocina[[#This Row],[Costo]]</f>
        <v>8</v>
      </c>
      <c r="M1363" s="8">
        <f>Tabla_cocina[[#This Row],[Costo Unitario]]*Tabla_cocina[[#This Row],[Cantidad Ordenada]]</f>
        <v>10</v>
      </c>
      <c r="N1363" s="13">
        <f>(Tabla_cocina[[#This Row],[Ganancia Neta]]/Tabla_cocina[[#This Row],[Costo]])</f>
        <v>0.8</v>
      </c>
    </row>
    <row r="1364" spans="1:14" hidden="1" x14ac:dyDescent="0.3">
      <c r="A1364" s="2">
        <v>551</v>
      </c>
      <c r="B1364" s="2">
        <v>4</v>
      </c>
      <c r="C1364" s="3" t="s">
        <v>23</v>
      </c>
      <c r="D1364" s="3" t="s">
        <v>100</v>
      </c>
      <c r="E1364" s="4">
        <v>13</v>
      </c>
      <c r="F1364" s="4">
        <v>21</v>
      </c>
      <c r="G1364" s="2">
        <v>3</v>
      </c>
      <c r="H1364" s="2">
        <v>51</v>
      </c>
      <c r="I1364" s="3" t="s">
        <v>8</v>
      </c>
      <c r="J1364" s="8">
        <f>Tabla_cocina[[#This Row],[Precio Unitario]]*Tabla_cocina[[#This Row],[Cantidad Ordenada]]</f>
        <v>63</v>
      </c>
      <c r="K1364" s="8">
        <f>Tabla_cocina[[#This Row],[Total del Pedido]]</f>
        <v>63</v>
      </c>
      <c r="L1364" s="8">
        <f>Tabla_cocina[[#This Row],[Ganancia Bruta]]-Tabla_cocina[[#This Row],[Costo]]</f>
        <v>24</v>
      </c>
      <c r="M1364" s="8">
        <f>Tabla_cocina[[#This Row],[Costo Unitario]]*Tabla_cocina[[#This Row],[Cantidad Ordenada]]</f>
        <v>39</v>
      </c>
      <c r="N1364" s="13">
        <f>(Tabla_cocina[[#This Row],[Ganancia Neta]]/Tabla_cocina[[#This Row],[Costo]])</f>
        <v>0.61538461538461542</v>
      </c>
    </row>
    <row r="1365" spans="1:14" hidden="1" x14ac:dyDescent="0.3">
      <c r="A1365" s="2">
        <v>552</v>
      </c>
      <c r="B1365" s="2">
        <v>11</v>
      </c>
      <c r="C1365" s="3" t="s">
        <v>11</v>
      </c>
      <c r="D1365" s="3" t="s">
        <v>88</v>
      </c>
      <c r="E1365" s="4">
        <v>25</v>
      </c>
      <c r="F1365" s="4">
        <v>40</v>
      </c>
      <c r="G1365" s="2">
        <v>3</v>
      </c>
      <c r="H1365" s="2">
        <v>26</v>
      </c>
      <c r="I1365" s="3" t="s">
        <v>8</v>
      </c>
      <c r="J1365" s="8">
        <f>Tabla_cocina[[#This Row],[Precio Unitario]]*Tabla_cocina[[#This Row],[Cantidad Ordenada]]</f>
        <v>120</v>
      </c>
      <c r="K1365" s="8">
        <f>Tabla_cocina[[#This Row],[Total del Pedido]]</f>
        <v>120</v>
      </c>
      <c r="L1365" s="8">
        <f>Tabla_cocina[[#This Row],[Ganancia Bruta]]-Tabla_cocina[[#This Row],[Costo]]</f>
        <v>45</v>
      </c>
      <c r="M1365" s="8">
        <f>Tabla_cocina[[#This Row],[Costo Unitario]]*Tabla_cocina[[#This Row],[Cantidad Ordenada]]</f>
        <v>75</v>
      </c>
      <c r="N1365" s="13">
        <f>(Tabla_cocina[[#This Row],[Ganancia Neta]]/Tabla_cocina[[#This Row],[Costo]])</f>
        <v>0.6</v>
      </c>
    </row>
    <row r="1366" spans="1:14" hidden="1" x14ac:dyDescent="0.3">
      <c r="A1366" s="2">
        <v>552</v>
      </c>
      <c r="B1366" s="2">
        <v>11</v>
      </c>
      <c r="C1366" s="3" t="s">
        <v>23</v>
      </c>
      <c r="D1366" s="3" t="s">
        <v>100</v>
      </c>
      <c r="E1366" s="4">
        <v>13</v>
      </c>
      <c r="F1366" s="4">
        <v>21</v>
      </c>
      <c r="G1366" s="2">
        <v>3</v>
      </c>
      <c r="H1366" s="2">
        <v>57</v>
      </c>
      <c r="I1366" s="3" t="s">
        <v>8</v>
      </c>
      <c r="J1366" s="8">
        <f>Tabla_cocina[[#This Row],[Precio Unitario]]*Tabla_cocina[[#This Row],[Cantidad Ordenada]]</f>
        <v>63</v>
      </c>
      <c r="K1366" s="8">
        <f>Tabla_cocina[[#This Row],[Total del Pedido]]</f>
        <v>63</v>
      </c>
      <c r="L1366" s="8">
        <f>Tabla_cocina[[#This Row],[Ganancia Bruta]]-Tabla_cocina[[#This Row],[Costo]]</f>
        <v>24</v>
      </c>
      <c r="M1366" s="8">
        <f>Tabla_cocina[[#This Row],[Costo Unitario]]*Tabla_cocina[[#This Row],[Cantidad Ordenada]]</f>
        <v>39</v>
      </c>
      <c r="N1366" s="13">
        <f>(Tabla_cocina[[#This Row],[Ganancia Neta]]/Tabla_cocina[[#This Row],[Costo]])</f>
        <v>0.61538461538461542</v>
      </c>
    </row>
    <row r="1367" spans="1:14" hidden="1" x14ac:dyDescent="0.3">
      <c r="A1367" s="2">
        <v>552</v>
      </c>
      <c r="B1367" s="2">
        <v>11</v>
      </c>
      <c r="C1367" s="3" t="s">
        <v>21</v>
      </c>
      <c r="D1367" s="3" t="s">
        <v>98</v>
      </c>
      <c r="E1367" s="4">
        <v>12</v>
      </c>
      <c r="F1367" s="4">
        <v>20</v>
      </c>
      <c r="G1367" s="2">
        <v>3</v>
      </c>
      <c r="H1367" s="2">
        <v>32</v>
      </c>
      <c r="I1367" s="3" t="s">
        <v>8</v>
      </c>
      <c r="J1367" s="8">
        <f>Tabla_cocina[[#This Row],[Precio Unitario]]*Tabla_cocina[[#This Row],[Cantidad Ordenada]]</f>
        <v>60</v>
      </c>
      <c r="K1367" s="8">
        <f>Tabla_cocina[[#This Row],[Total del Pedido]]</f>
        <v>60</v>
      </c>
      <c r="L1367" s="8">
        <f>Tabla_cocina[[#This Row],[Ganancia Bruta]]-Tabla_cocina[[#This Row],[Costo]]</f>
        <v>24</v>
      </c>
      <c r="M1367" s="8">
        <f>Tabla_cocina[[#This Row],[Costo Unitario]]*Tabla_cocina[[#This Row],[Cantidad Ordenada]]</f>
        <v>36</v>
      </c>
      <c r="N1367" s="13">
        <f>(Tabla_cocina[[#This Row],[Ganancia Neta]]/Tabla_cocina[[#This Row],[Costo]])</f>
        <v>0.66666666666666663</v>
      </c>
    </row>
    <row r="1368" spans="1:14" hidden="1" x14ac:dyDescent="0.3">
      <c r="A1368" s="2">
        <v>553</v>
      </c>
      <c r="B1368" s="2">
        <v>14</v>
      </c>
      <c r="C1368" s="3" t="s">
        <v>7</v>
      </c>
      <c r="D1368" s="3" t="s">
        <v>85</v>
      </c>
      <c r="E1368" s="4">
        <v>18</v>
      </c>
      <c r="F1368" s="4">
        <v>30</v>
      </c>
      <c r="G1368" s="2">
        <v>3</v>
      </c>
      <c r="H1368" s="2">
        <v>26</v>
      </c>
      <c r="I1368" s="3" t="s">
        <v>8</v>
      </c>
      <c r="J1368" s="8">
        <f>Tabla_cocina[[#This Row],[Precio Unitario]]*Tabla_cocina[[#This Row],[Cantidad Ordenada]]</f>
        <v>90</v>
      </c>
      <c r="K1368" s="8">
        <f>Tabla_cocina[[#This Row],[Total del Pedido]]</f>
        <v>90</v>
      </c>
      <c r="L1368" s="8">
        <f>Tabla_cocina[[#This Row],[Ganancia Bruta]]-Tabla_cocina[[#This Row],[Costo]]</f>
        <v>36</v>
      </c>
      <c r="M1368" s="8">
        <f>Tabla_cocina[[#This Row],[Costo Unitario]]*Tabla_cocina[[#This Row],[Cantidad Ordenada]]</f>
        <v>54</v>
      </c>
      <c r="N1368" s="13">
        <f>(Tabla_cocina[[#This Row],[Ganancia Neta]]/Tabla_cocina[[#This Row],[Costo]])</f>
        <v>0.66666666666666663</v>
      </c>
    </row>
    <row r="1369" spans="1:14" hidden="1" x14ac:dyDescent="0.3">
      <c r="A1369" s="2">
        <v>553</v>
      </c>
      <c r="B1369" s="2">
        <v>14</v>
      </c>
      <c r="C1369" s="3" t="s">
        <v>26</v>
      </c>
      <c r="D1369" s="3" t="s">
        <v>103</v>
      </c>
      <c r="E1369" s="4">
        <v>15</v>
      </c>
      <c r="F1369" s="4">
        <v>25</v>
      </c>
      <c r="G1369" s="2">
        <v>2</v>
      </c>
      <c r="H1369" s="2">
        <v>56</v>
      </c>
      <c r="I1369" s="3" t="s">
        <v>6</v>
      </c>
      <c r="J1369" s="8">
        <f>Tabla_cocina[[#This Row],[Precio Unitario]]*Tabla_cocina[[#This Row],[Cantidad Ordenada]]</f>
        <v>50</v>
      </c>
      <c r="K1369" s="8">
        <f>Tabla_cocina[[#This Row],[Total del Pedido]]</f>
        <v>50</v>
      </c>
      <c r="L1369" s="8">
        <f>Tabla_cocina[[#This Row],[Ganancia Bruta]]-Tabla_cocina[[#This Row],[Costo]]</f>
        <v>20</v>
      </c>
      <c r="M1369" s="8">
        <f>Tabla_cocina[[#This Row],[Costo Unitario]]*Tabla_cocina[[#This Row],[Cantidad Ordenada]]</f>
        <v>30</v>
      </c>
      <c r="N1369" s="13">
        <f>(Tabla_cocina[[#This Row],[Ganancia Neta]]/Tabla_cocina[[#This Row],[Costo]])</f>
        <v>0.66666666666666663</v>
      </c>
    </row>
    <row r="1370" spans="1:14" hidden="1" x14ac:dyDescent="0.3">
      <c r="A1370" s="2">
        <v>553</v>
      </c>
      <c r="B1370" s="2">
        <v>14</v>
      </c>
      <c r="C1370" s="3" t="s">
        <v>19</v>
      </c>
      <c r="D1370" s="3" t="s">
        <v>96</v>
      </c>
      <c r="E1370" s="4">
        <v>13</v>
      </c>
      <c r="F1370" s="4">
        <v>22</v>
      </c>
      <c r="G1370" s="2">
        <v>2</v>
      </c>
      <c r="H1370" s="2">
        <v>54</v>
      </c>
      <c r="I1370" s="3" t="s">
        <v>6</v>
      </c>
      <c r="J1370" s="8">
        <f>Tabla_cocina[[#This Row],[Precio Unitario]]*Tabla_cocina[[#This Row],[Cantidad Ordenada]]</f>
        <v>44</v>
      </c>
      <c r="K1370" s="8">
        <f>Tabla_cocina[[#This Row],[Total del Pedido]]</f>
        <v>44</v>
      </c>
      <c r="L1370" s="8">
        <f>Tabla_cocina[[#This Row],[Ganancia Bruta]]-Tabla_cocina[[#This Row],[Costo]]</f>
        <v>18</v>
      </c>
      <c r="M1370" s="8">
        <f>Tabla_cocina[[#This Row],[Costo Unitario]]*Tabla_cocina[[#This Row],[Cantidad Ordenada]]</f>
        <v>26</v>
      </c>
      <c r="N1370" s="13">
        <f>(Tabla_cocina[[#This Row],[Ganancia Neta]]/Tabla_cocina[[#This Row],[Costo]])</f>
        <v>0.69230769230769229</v>
      </c>
    </row>
    <row r="1371" spans="1:14" hidden="1" x14ac:dyDescent="0.3">
      <c r="A1371" s="2">
        <v>553</v>
      </c>
      <c r="B1371" s="2">
        <v>14</v>
      </c>
      <c r="C1371" s="3" t="s">
        <v>16</v>
      </c>
      <c r="D1371" s="3" t="s">
        <v>93</v>
      </c>
      <c r="E1371" s="4">
        <v>11</v>
      </c>
      <c r="F1371" s="4">
        <v>19</v>
      </c>
      <c r="G1371" s="2">
        <v>1</v>
      </c>
      <c r="H1371" s="2">
        <v>42</v>
      </c>
      <c r="I1371" s="3" t="s">
        <v>8</v>
      </c>
      <c r="J1371" s="8">
        <f>Tabla_cocina[[#This Row],[Precio Unitario]]*Tabla_cocina[[#This Row],[Cantidad Ordenada]]</f>
        <v>19</v>
      </c>
      <c r="K1371" s="8">
        <f>Tabla_cocina[[#This Row],[Total del Pedido]]</f>
        <v>19</v>
      </c>
      <c r="L1371" s="8">
        <f>Tabla_cocina[[#This Row],[Ganancia Bruta]]-Tabla_cocina[[#This Row],[Costo]]</f>
        <v>8</v>
      </c>
      <c r="M1371" s="8">
        <f>Tabla_cocina[[#This Row],[Costo Unitario]]*Tabla_cocina[[#This Row],[Cantidad Ordenada]]</f>
        <v>11</v>
      </c>
      <c r="N1371" s="13">
        <f>(Tabla_cocina[[#This Row],[Ganancia Neta]]/Tabla_cocina[[#This Row],[Costo]])</f>
        <v>0.72727272727272729</v>
      </c>
    </row>
    <row r="1372" spans="1:14" hidden="1" x14ac:dyDescent="0.3">
      <c r="A1372" s="2">
        <v>554</v>
      </c>
      <c r="B1372" s="2">
        <v>10</v>
      </c>
      <c r="C1372" s="3" t="s">
        <v>22</v>
      </c>
      <c r="D1372" s="3" t="s">
        <v>99</v>
      </c>
      <c r="E1372" s="4">
        <v>14</v>
      </c>
      <c r="F1372" s="4">
        <v>23</v>
      </c>
      <c r="G1372" s="2">
        <v>2</v>
      </c>
      <c r="H1372" s="2">
        <v>55</v>
      </c>
      <c r="I1372" s="3" t="s">
        <v>8</v>
      </c>
      <c r="J1372" s="8">
        <f>Tabla_cocina[[#This Row],[Precio Unitario]]*Tabla_cocina[[#This Row],[Cantidad Ordenada]]</f>
        <v>46</v>
      </c>
      <c r="K1372" s="8">
        <f>Tabla_cocina[[#This Row],[Total del Pedido]]</f>
        <v>46</v>
      </c>
      <c r="L1372" s="8">
        <f>Tabla_cocina[[#This Row],[Ganancia Bruta]]-Tabla_cocina[[#This Row],[Costo]]</f>
        <v>18</v>
      </c>
      <c r="M1372" s="8">
        <f>Tabla_cocina[[#This Row],[Costo Unitario]]*Tabla_cocina[[#This Row],[Cantidad Ordenada]]</f>
        <v>28</v>
      </c>
      <c r="N1372" s="13">
        <f>(Tabla_cocina[[#This Row],[Ganancia Neta]]/Tabla_cocina[[#This Row],[Costo]])</f>
        <v>0.6428571428571429</v>
      </c>
    </row>
    <row r="1373" spans="1:14" hidden="1" x14ac:dyDescent="0.3">
      <c r="A1373" s="2">
        <v>554</v>
      </c>
      <c r="B1373" s="2">
        <v>10</v>
      </c>
      <c r="C1373" s="3" t="s">
        <v>11</v>
      </c>
      <c r="D1373" s="3" t="s">
        <v>88</v>
      </c>
      <c r="E1373" s="4">
        <v>25</v>
      </c>
      <c r="F1373" s="4">
        <v>40</v>
      </c>
      <c r="G1373" s="2">
        <v>3</v>
      </c>
      <c r="H1373" s="2">
        <v>16</v>
      </c>
      <c r="I1373" s="3" t="s">
        <v>6</v>
      </c>
      <c r="J1373" s="8">
        <f>Tabla_cocina[[#This Row],[Precio Unitario]]*Tabla_cocina[[#This Row],[Cantidad Ordenada]]</f>
        <v>120</v>
      </c>
      <c r="K1373" s="8">
        <f>Tabla_cocina[[#This Row],[Total del Pedido]]</f>
        <v>120</v>
      </c>
      <c r="L1373" s="8">
        <f>Tabla_cocina[[#This Row],[Ganancia Bruta]]-Tabla_cocina[[#This Row],[Costo]]</f>
        <v>45</v>
      </c>
      <c r="M1373" s="8">
        <f>Tabla_cocina[[#This Row],[Costo Unitario]]*Tabla_cocina[[#This Row],[Cantidad Ordenada]]</f>
        <v>75</v>
      </c>
      <c r="N1373" s="13">
        <f>(Tabla_cocina[[#This Row],[Ganancia Neta]]/Tabla_cocina[[#This Row],[Costo]])</f>
        <v>0.6</v>
      </c>
    </row>
    <row r="1374" spans="1:14" hidden="1" x14ac:dyDescent="0.3">
      <c r="A1374" s="2">
        <v>555</v>
      </c>
      <c r="B1374" s="2">
        <v>20</v>
      </c>
      <c r="C1374" s="3" t="s">
        <v>7</v>
      </c>
      <c r="D1374" s="3" t="s">
        <v>85</v>
      </c>
      <c r="E1374" s="4">
        <v>18</v>
      </c>
      <c r="F1374" s="4">
        <v>30</v>
      </c>
      <c r="G1374" s="2">
        <v>1</v>
      </c>
      <c r="H1374" s="2">
        <v>46</v>
      </c>
      <c r="I1374" s="3" t="s">
        <v>6</v>
      </c>
      <c r="J1374" s="8">
        <f>Tabla_cocina[[#This Row],[Precio Unitario]]*Tabla_cocina[[#This Row],[Cantidad Ordenada]]</f>
        <v>30</v>
      </c>
      <c r="K1374" s="8">
        <f>Tabla_cocina[[#This Row],[Total del Pedido]]</f>
        <v>30</v>
      </c>
      <c r="L1374" s="8">
        <f>Tabla_cocina[[#This Row],[Ganancia Bruta]]-Tabla_cocina[[#This Row],[Costo]]</f>
        <v>12</v>
      </c>
      <c r="M1374" s="8">
        <f>Tabla_cocina[[#This Row],[Costo Unitario]]*Tabla_cocina[[#This Row],[Cantidad Ordenada]]</f>
        <v>18</v>
      </c>
      <c r="N1374" s="13">
        <f>(Tabla_cocina[[#This Row],[Ganancia Neta]]/Tabla_cocina[[#This Row],[Costo]])</f>
        <v>0.66666666666666663</v>
      </c>
    </row>
    <row r="1375" spans="1:14" hidden="1" x14ac:dyDescent="0.3">
      <c r="A1375" s="2">
        <v>556</v>
      </c>
      <c r="B1375" s="2">
        <v>9</v>
      </c>
      <c r="C1375" s="3" t="s">
        <v>19</v>
      </c>
      <c r="D1375" s="3" t="s">
        <v>96</v>
      </c>
      <c r="E1375" s="4">
        <v>13</v>
      </c>
      <c r="F1375" s="4">
        <v>22</v>
      </c>
      <c r="G1375" s="2">
        <v>1</v>
      </c>
      <c r="H1375" s="2">
        <v>36</v>
      </c>
      <c r="I1375" s="3" t="s">
        <v>6</v>
      </c>
      <c r="J1375" s="8">
        <f>Tabla_cocina[[#This Row],[Precio Unitario]]*Tabla_cocina[[#This Row],[Cantidad Ordenada]]</f>
        <v>22</v>
      </c>
      <c r="K1375" s="8">
        <f>Tabla_cocina[[#This Row],[Total del Pedido]]</f>
        <v>22</v>
      </c>
      <c r="L1375" s="8">
        <f>Tabla_cocina[[#This Row],[Ganancia Bruta]]-Tabla_cocina[[#This Row],[Costo]]</f>
        <v>9</v>
      </c>
      <c r="M1375" s="8">
        <f>Tabla_cocina[[#This Row],[Costo Unitario]]*Tabla_cocina[[#This Row],[Cantidad Ordenada]]</f>
        <v>13</v>
      </c>
      <c r="N1375" s="13">
        <f>(Tabla_cocina[[#This Row],[Ganancia Neta]]/Tabla_cocina[[#This Row],[Costo]])</f>
        <v>0.69230769230769229</v>
      </c>
    </row>
    <row r="1376" spans="1:14" hidden="1" x14ac:dyDescent="0.3">
      <c r="A1376" s="2">
        <v>556</v>
      </c>
      <c r="B1376" s="2">
        <v>9</v>
      </c>
      <c r="C1376" s="3" t="s">
        <v>24</v>
      </c>
      <c r="D1376" s="3" t="s">
        <v>101</v>
      </c>
      <c r="E1376" s="4">
        <v>10</v>
      </c>
      <c r="F1376" s="4">
        <v>18</v>
      </c>
      <c r="G1376" s="2">
        <v>3</v>
      </c>
      <c r="H1376" s="2">
        <v>30</v>
      </c>
      <c r="I1376" s="3" t="s">
        <v>8</v>
      </c>
      <c r="J1376" s="8">
        <f>Tabla_cocina[[#This Row],[Precio Unitario]]*Tabla_cocina[[#This Row],[Cantidad Ordenada]]</f>
        <v>54</v>
      </c>
      <c r="K1376" s="8">
        <f>Tabla_cocina[[#This Row],[Total del Pedido]]</f>
        <v>54</v>
      </c>
      <c r="L1376" s="8">
        <f>Tabla_cocina[[#This Row],[Ganancia Bruta]]-Tabla_cocina[[#This Row],[Costo]]</f>
        <v>24</v>
      </c>
      <c r="M1376" s="8">
        <f>Tabla_cocina[[#This Row],[Costo Unitario]]*Tabla_cocina[[#This Row],[Cantidad Ordenada]]</f>
        <v>30</v>
      </c>
      <c r="N1376" s="13">
        <f>(Tabla_cocina[[#This Row],[Ganancia Neta]]/Tabla_cocina[[#This Row],[Costo]])</f>
        <v>0.8</v>
      </c>
    </row>
    <row r="1377" spans="1:14" hidden="1" x14ac:dyDescent="0.3">
      <c r="A1377" s="2">
        <v>557</v>
      </c>
      <c r="B1377" s="2">
        <v>7</v>
      </c>
      <c r="C1377" s="3" t="s">
        <v>18</v>
      </c>
      <c r="D1377" s="3" t="s">
        <v>95</v>
      </c>
      <c r="E1377" s="4">
        <v>19</v>
      </c>
      <c r="F1377" s="4">
        <v>32</v>
      </c>
      <c r="G1377" s="2">
        <v>2</v>
      </c>
      <c r="H1377" s="2">
        <v>47</v>
      </c>
      <c r="I1377" s="3" t="s">
        <v>8</v>
      </c>
      <c r="J1377" s="8">
        <f>Tabla_cocina[[#This Row],[Precio Unitario]]*Tabla_cocina[[#This Row],[Cantidad Ordenada]]</f>
        <v>64</v>
      </c>
      <c r="K1377" s="8">
        <f>Tabla_cocina[[#This Row],[Total del Pedido]]</f>
        <v>64</v>
      </c>
      <c r="L1377" s="8">
        <f>Tabla_cocina[[#This Row],[Ganancia Bruta]]-Tabla_cocina[[#This Row],[Costo]]</f>
        <v>26</v>
      </c>
      <c r="M1377" s="8">
        <f>Tabla_cocina[[#This Row],[Costo Unitario]]*Tabla_cocina[[#This Row],[Cantidad Ordenada]]</f>
        <v>38</v>
      </c>
      <c r="N1377" s="13">
        <f>(Tabla_cocina[[#This Row],[Ganancia Neta]]/Tabla_cocina[[#This Row],[Costo]])</f>
        <v>0.68421052631578949</v>
      </c>
    </row>
    <row r="1378" spans="1:14" hidden="1" x14ac:dyDescent="0.3">
      <c r="A1378" s="2">
        <v>557</v>
      </c>
      <c r="B1378" s="2">
        <v>7</v>
      </c>
      <c r="C1378" s="3" t="s">
        <v>23</v>
      </c>
      <c r="D1378" s="3" t="s">
        <v>100</v>
      </c>
      <c r="E1378" s="4">
        <v>13</v>
      </c>
      <c r="F1378" s="4">
        <v>21</v>
      </c>
      <c r="G1378" s="2">
        <v>3</v>
      </c>
      <c r="H1378" s="2">
        <v>22</v>
      </c>
      <c r="I1378" s="3" t="s">
        <v>8</v>
      </c>
      <c r="J1378" s="8">
        <f>Tabla_cocina[[#This Row],[Precio Unitario]]*Tabla_cocina[[#This Row],[Cantidad Ordenada]]</f>
        <v>63</v>
      </c>
      <c r="K1378" s="8">
        <f>Tabla_cocina[[#This Row],[Total del Pedido]]</f>
        <v>63</v>
      </c>
      <c r="L1378" s="8">
        <f>Tabla_cocina[[#This Row],[Ganancia Bruta]]-Tabla_cocina[[#This Row],[Costo]]</f>
        <v>24</v>
      </c>
      <c r="M1378" s="8">
        <f>Tabla_cocina[[#This Row],[Costo Unitario]]*Tabla_cocina[[#This Row],[Cantidad Ordenada]]</f>
        <v>39</v>
      </c>
      <c r="N1378" s="13">
        <f>(Tabla_cocina[[#This Row],[Ganancia Neta]]/Tabla_cocina[[#This Row],[Costo]])</f>
        <v>0.61538461538461542</v>
      </c>
    </row>
    <row r="1379" spans="1:14" hidden="1" x14ac:dyDescent="0.3">
      <c r="A1379" s="2">
        <v>557</v>
      </c>
      <c r="B1379" s="2">
        <v>7</v>
      </c>
      <c r="C1379" s="3" t="s">
        <v>26</v>
      </c>
      <c r="D1379" s="3" t="s">
        <v>103</v>
      </c>
      <c r="E1379" s="4">
        <v>15</v>
      </c>
      <c r="F1379" s="4">
        <v>25</v>
      </c>
      <c r="G1379" s="2">
        <v>2</v>
      </c>
      <c r="H1379" s="2">
        <v>38</v>
      </c>
      <c r="I1379" s="3" t="s">
        <v>6</v>
      </c>
      <c r="J1379" s="8">
        <f>Tabla_cocina[[#This Row],[Precio Unitario]]*Tabla_cocina[[#This Row],[Cantidad Ordenada]]</f>
        <v>50</v>
      </c>
      <c r="K1379" s="8">
        <f>Tabla_cocina[[#This Row],[Total del Pedido]]</f>
        <v>50</v>
      </c>
      <c r="L1379" s="8">
        <f>Tabla_cocina[[#This Row],[Ganancia Bruta]]-Tabla_cocina[[#This Row],[Costo]]</f>
        <v>20</v>
      </c>
      <c r="M1379" s="8">
        <f>Tabla_cocina[[#This Row],[Costo Unitario]]*Tabla_cocina[[#This Row],[Cantidad Ordenada]]</f>
        <v>30</v>
      </c>
      <c r="N1379" s="13">
        <f>(Tabla_cocina[[#This Row],[Ganancia Neta]]/Tabla_cocina[[#This Row],[Costo]])</f>
        <v>0.66666666666666663</v>
      </c>
    </row>
    <row r="1380" spans="1:14" hidden="1" x14ac:dyDescent="0.3">
      <c r="A1380" s="2">
        <v>558</v>
      </c>
      <c r="B1380" s="2">
        <v>6</v>
      </c>
      <c r="C1380" s="3" t="s">
        <v>18</v>
      </c>
      <c r="D1380" s="3" t="s">
        <v>95</v>
      </c>
      <c r="E1380" s="4">
        <v>19</v>
      </c>
      <c r="F1380" s="4">
        <v>32</v>
      </c>
      <c r="G1380" s="2">
        <v>3</v>
      </c>
      <c r="H1380" s="2">
        <v>56</v>
      </c>
      <c r="I1380" s="3" t="s">
        <v>6</v>
      </c>
      <c r="J1380" s="8">
        <f>Tabla_cocina[[#This Row],[Precio Unitario]]*Tabla_cocina[[#This Row],[Cantidad Ordenada]]</f>
        <v>96</v>
      </c>
      <c r="K1380" s="8">
        <f>Tabla_cocina[[#This Row],[Total del Pedido]]</f>
        <v>96</v>
      </c>
      <c r="L1380" s="8">
        <f>Tabla_cocina[[#This Row],[Ganancia Bruta]]-Tabla_cocina[[#This Row],[Costo]]</f>
        <v>39</v>
      </c>
      <c r="M1380" s="8">
        <f>Tabla_cocina[[#This Row],[Costo Unitario]]*Tabla_cocina[[#This Row],[Cantidad Ordenada]]</f>
        <v>57</v>
      </c>
      <c r="N1380" s="13">
        <f>(Tabla_cocina[[#This Row],[Ganancia Neta]]/Tabla_cocina[[#This Row],[Costo]])</f>
        <v>0.68421052631578949</v>
      </c>
    </row>
    <row r="1381" spans="1:14" hidden="1" x14ac:dyDescent="0.3">
      <c r="A1381" s="2">
        <v>558</v>
      </c>
      <c r="B1381" s="2">
        <v>6</v>
      </c>
      <c r="C1381" s="3" t="s">
        <v>26</v>
      </c>
      <c r="D1381" s="3" t="s">
        <v>103</v>
      </c>
      <c r="E1381" s="4">
        <v>15</v>
      </c>
      <c r="F1381" s="4">
        <v>25</v>
      </c>
      <c r="G1381" s="2">
        <v>2</v>
      </c>
      <c r="H1381" s="2">
        <v>54</v>
      </c>
      <c r="I1381" s="3" t="s">
        <v>8</v>
      </c>
      <c r="J1381" s="8">
        <f>Tabla_cocina[[#This Row],[Precio Unitario]]*Tabla_cocina[[#This Row],[Cantidad Ordenada]]</f>
        <v>50</v>
      </c>
      <c r="K1381" s="8">
        <f>Tabla_cocina[[#This Row],[Total del Pedido]]</f>
        <v>50</v>
      </c>
      <c r="L1381" s="8">
        <f>Tabla_cocina[[#This Row],[Ganancia Bruta]]-Tabla_cocina[[#This Row],[Costo]]</f>
        <v>20</v>
      </c>
      <c r="M1381" s="8">
        <f>Tabla_cocina[[#This Row],[Costo Unitario]]*Tabla_cocina[[#This Row],[Cantidad Ordenada]]</f>
        <v>30</v>
      </c>
      <c r="N1381" s="13">
        <f>(Tabla_cocina[[#This Row],[Ganancia Neta]]/Tabla_cocina[[#This Row],[Costo]])</f>
        <v>0.66666666666666663</v>
      </c>
    </row>
    <row r="1382" spans="1:14" hidden="1" x14ac:dyDescent="0.3">
      <c r="A1382" s="2">
        <v>558</v>
      </c>
      <c r="B1382" s="2">
        <v>6</v>
      </c>
      <c r="C1382" s="3" t="s">
        <v>14</v>
      </c>
      <c r="D1382" s="3" t="s">
        <v>91</v>
      </c>
      <c r="E1382" s="4">
        <v>20</v>
      </c>
      <c r="F1382" s="4">
        <v>33</v>
      </c>
      <c r="G1382" s="2">
        <v>1</v>
      </c>
      <c r="H1382" s="2">
        <v>57</v>
      </c>
      <c r="I1382" s="3" t="s">
        <v>6</v>
      </c>
      <c r="J1382" s="8">
        <f>Tabla_cocina[[#This Row],[Precio Unitario]]*Tabla_cocina[[#This Row],[Cantidad Ordenada]]</f>
        <v>33</v>
      </c>
      <c r="K1382" s="8">
        <f>Tabla_cocina[[#This Row],[Total del Pedido]]</f>
        <v>33</v>
      </c>
      <c r="L1382" s="8">
        <f>Tabla_cocina[[#This Row],[Ganancia Bruta]]-Tabla_cocina[[#This Row],[Costo]]</f>
        <v>13</v>
      </c>
      <c r="M1382" s="8">
        <f>Tabla_cocina[[#This Row],[Costo Unitario]]*Tabla_cocina[[#This Row],[Cantidad Ordenada]]</f>
        <v>20</v>
      </c>
      <c r="N1382" s="13">
        <f>(Tabla_cocina[[#This Row],[Ganancia Neta]]/Tabla_cocina[[#This Row],[Costo]])</f>
        <v>0.65</v>
      </c>
    </row>
    <row r="1383" spans="1:14" hidden="1" x14ac:dyDescent="0.3">
      <c r="A1383" s="2">
        <v>559</v>
      </c>
      <c r="B1383" s="2">
        <v>11</v>
      </c>
      <c r="C1383" s="3" t="s">
        <v>14</v>
      </c>
      <c r="D1383" s="3" t="s">
        <v>91</v>
      </c>
      <c r="E1383" s="4">
        <v>20</v>
      </c>
      <c r="F1383" s="4">
        <v>33</v>
      </c>
      <c r="G1383" s="2">
        <v>3</v>
      </c>
      <c r="H1383" s="2">
        <v>41</v>
      </c>
      <c r="I1383" s="3" t="s">
        <v>8</v>
      </c>
      <c r="J1383" s="8">
        <f>Tabla_cocina[[#This Row],[Precio Unitario]]*Tabla_cocina[[#This Row],[Cantidad Ordenada]]</f>
        <v>99</v>
      </c>
      <c r="K1383" s="8">
        <f>Tabla_cocina[[#This Row],[Total del Pedido]]</f>
        <v>99</v>
      </c>
      <c r="L1383" s="8">
        <f>Tabla_cocina[[#This Row],[Ganancia Bruta]]-Tabla_cocina[[#This Row],[Costo]]</f>
        <v>39</v>
      </c>
      <c r="M1383" s="8">
        <f>Tabla_cocina[[#This Row],[Costo Unitario]]*Tabla_cocina[[#This Row],[Cantidad Ordenada]]</f>
        <v>60</v>
      </c>
      <c r="N1383" s="13">
        <f>(Tabla_cocina[[#This Row],[Ganancia Neta]]/Tabla_cocina[[#This Row],[Costo]])</f>
        <v>0.65</v>
      </c>
    </row>
    <row r="1384" spans="1:14" hidden="1" x14ac:dyDescent="0.3">
      <c r="A1384" s="2">
        <v>560</v>
      </c>
      <c r="B1384" s="2">
        <v>6</v>
      </c>
      <c r="C1384" s="3" t="s">
        <v>24</v>
      </c>
      <c r="D1384" s="3" t="s">
        <v>101</v>
      </c>
      <c r="E1384" s="4">
        <v>10</v>
      </c>
      <c r="F1384" s="4">
        <v>18</v>
      </c>
      <c r="G1384" s="2">
        <v>2</v>
      </c>
      <c r="H1384" s="2">
        <v>36</v>
      </c>
      <c r="I1384" s="3" t="s">
        <v>8</v>
      </c>
      <c r="J1384" s="8">
        <f>Tabla_cocina[[#This Row],[Precio Unitario]]*Tabla_cocina[[#This Row],[Cantidad Ordenada]]</f>
        <v>36</v>
      </c>
      <c r="K1384" s="8">
        <f>Tabla_cocina[[#This Row],[Total del Pedido]]</f>
        <v>36</v>
      </c>
      <c r="L1384" s="8">
        <f>Tabla_cocina[[#This Row],[Ganancia Bruta]]-Tabla_cocina[[#This Row],[Costo]]</f>
        <v>16</v>
      </c>
      <c r="M1384" s="8">
        <f>Tabla_cocina[[#This Row],[Costo Unitario]]*Tabla_cocina[[#This Row],[Cantidad Ordenada]]</f>
        <v>20</v>
      </c>
      <c r="N1384" s="13">
        <f>(Tabla_cocina[[#This Row],[Ganancia Neta]]/Tabla_cocina[[#This Row],[Costo]])</f>
        <v>0.8</v>
      </c>
    </row>
    <row r="1385" spans="1:14" hidden="1" x14ac:dyDescent="0.3">
      <c r="A1385" s="2">
        <v>560</v>
      </c>
      <c r="B1385" s="2">
        <v>6</v>
      </c>
      <c r="C1385" s="3" t="s">
        <v>26</v>
      </c>
      <c r="D1385" s="3" t="s">
        <v>103</v>
      </c>
      <c r="E1385" s="4">
        <v>15</v>
      </c>
      <c r="F1385" s="4">
        <v>25</v>
      </c>
      <c r="G1385" s="2">
        <v>3</v>
      </c>
      <c r="H1385" s="2">
        <v>12</v>
      </c>
      <c r="I1385" s="3" t="s">
        <v>8</v>
      </c>
      <c r="J1385" s="8">
        <f>Tabla_cocina[[#This Row],[Precio Unitario]]*Tabla_cocina[[#This Row],[Cantidad Ordenada]]</f>
        <v>75</v>
      </c>
      <c r="K1385" s="8">
        <f>Tabla_cocina[[#This Row],[Total del Pedido]]</f>
        <v>75</v>
      </c>
      <c r="L1385" s="8">
        <f>Tabla_cocina[[#This Row],[Ganancia Bruta]]-Tabla_cocina[[#This Row],[Costo]]</f>
        <v>30</v>
      </c>
      <c r="M1385" s="8">
        <f>Tabla_cocina[[#This Row],[Costo Unitario]]*Tabla_cocina[[#This Row],[Cantidad Ordenada]]</f>
        <v>45</v>
      </c>
      <c r="N1385" s="13">
        <f>(Tabla_cocina[[#This Row],[Ganancia Neta]]/Tabla_cocina[[#This Row],[Costo]])</f>
        <v>0.66666666666666663</v>
      </c>
    </row>
    <row r="1386" spans="1:14" hidden="1" x14ac:dyDescent="0.3">
      <c r="A1386" s="2">
        <v>561</v>
      </c>
      <c r="B1386" s="2">
        <v>4</v>
      </c>
      <c r="C1386" s="3" t="s">
        <v>24</v>
      </c>
      <c r="D1386" s="3" t="s">
        <v>101</v>
      </c>
      <c r="E1386" s="4">
        <v>10</v>
      </c>
      <c r="F1386" s="4">
        <v>18</v>
      </c>
      <c r="G1386" s="2">
        <v>1</v>
      </c>
      <c r="H1386" s="2">
        <v>56</v>
      </c>
      <c r="I1386" s="3" t="s">
        <v>8</v>
      </c>
      <c r="J1386" s="8">
        <f>Tabla_cocina[[#This Row],[Precio Unitario]]*Tabla_cocina[[#This Row],[Cantidad Ordenada]]</f>
        <v>18</v>
      </c>
      <c r="K1386" s="8">
        <f>Tabla_cocina[[#This Row],[Total del Pedido]]</f>
        <v>18</v>
      </c>
      <c r="L1386" s="8">
        <f>Tabla_cocina[[#This Row],[Ganancia Bruta]]-Tabla_cocina[[#This Row],[Costo]]</f>
        <v>8</v>
      </c>
      <c r="M1386" s="8">
        <f>Tabla_cocina[[#This Row],[Costo Unitario]]*Tabla_cocina[[#This Row],[Cantidad Ordenada]]</f>
        <v>10</v>
      </c>
      <c r="N1386" s="13">
        <f>(Tabla_cocina[[#This Row],[Ganancia Neta]]/Tabla_cocina[[#This Row],[Costo]])</f>
        <v>0.8</v>
      </c>
    </row>
    <row r="1387" spans="1:14" hidden="1" x14ac:dyDescent="0.3">
      <c r="A1387" s="2">
        <v>561</v>
      </c>
      <c r="B1387" s="2">
        <v>4</v>
      </c>
      <c r="C1387" s="3" t="s">
        <v>22</v>
      </c>
      <c r="D1387" s="3" t="s">
        <v>99</v>
      </c>
      <c r="E1387" s="4">
        <v>14</v>
      </c>
      <c r="F1387" s="4">
        <v>23</v>
      </c>
      <c r="G1387" s="2">
        <v>2</v>
      </c>
      <c r="H1387" s="2">
        <v>8</v>
      </c>
      <c r="I1387" s="3" t="s">
        <v>8</v>
      </c>
      <c r="J1387" s="8">
        <f>Tabla_cocina[[#This Row],[Precio Unitario]]*Tabla_cocina[[#This Row],[Cantidad Ordenada]]</f>
        <v>46</v>
      </c>
      <c r="K1387" s="8">
        <f>Tabla_cocina[[#This Row],[Total del Pedido]]</f>
        <v>46</v>
      </c>
      <c r="L1387" s="8">
        <f>Tabla_cocina[[#This Row],[Ganancia Bruta]]-Tabla_cocina[[#This Row],[Costo]]</f>
        <v>18</v>
      </c>
      <c r="M1387" s="8">
        <f>Tabla_cocina[[#This Row],[Costo Unitario]]*Tabla_cocina[[#This Row],[Cantidad Ordenada]]</f>
        <v>28</v>
      </c>
      <c r="N1387" s="13">
        <f>(Tabla_cocina[[#This Row],[Ganancia Neta]]/Tabla_cocina[[#This Row],[Costo]])</f>
        <v>0.6428571428571429</v>
      </c>
    </row>
    <row r="1388" spans="1:14" hidden="1" x14ac:dyDescent="0.3">
      <c r="A1388" s="2">
        <v>562</v>
      </c>
      <c r="B1388" s="2">
        <v>20</v>
      </c>
      <c r="C1388" s="3" t="s">
        <v>11</v>
      </c>
      <c r="D1388" s="3" t="s">
        <v>88</v>
      </c>
      <c r="E1388" s="4">
        <v>25</v>
      </c>
      <c r="F1388" s="4">
        <v>40</v>
      </c>
      <c r="G1388" s="2">
        <v>3</v>
      </c>
      <c r="H1388" s="2">
        <v>41</v>
      </c>
      <c r="I1388" s="3" t="s">
        <v>6</v>
      </c>
      <c r="J1388" s="8">
        <f>Tabla_cocina[[#This Row],[Precio Unitario]]*Tabla_cocina[[#This Row],[Cantidad Ordenada]]</f>
        <v>120</v>
      </c>
      <c r="K1388" s="8">
        <f>Tabla_cocina[[#This Row],[Total del Pedido]]</f>
        <v>120</v>
      </c>
      <c r="L1388" s="8">
        <f>Tabla_cocina[[#This Row],[Ganancia Bruta]]-Tabla_cocina[[#This Row],[Costo]]</f>
        <v>45</v>
      </c>
      <c r="M1388" s="8">
        <f>Tabla_cocina[[#This Row],[Costo Unitario]]*Tabla_cocina[[#This Row],[Cantidad Ordenada]]</f>
        <v>75</v>
      </c>
      <c r="N1388" s="13">
        <f>(Tabla_cocina[[#This Row],[Ganancia Neta]]/Tabla_cocina[[#This Row],[Costo]])</f>
        <v>0.6</v>
      </c>
    </row>
    <row r="1389" spans="1:14" hidden="1" x14ac:dyDescent="0.3">
      <c r="A1389" s="2">
        <v>562</v>
      </c>
      <c r="B1389" s="2">
        <v>20</v>
      </c>
      <c r="C1389" s="3" t="s">
        <v>13</v>
      </c>
      <c r="D1389" s="3" t="s">
        <v>90</v>
      </c>
      <c r="E1389" s="4">
        <v>17</v>
      </c>
      <c r="F1389" s="4">
        <v>29</v>
      </c>
      <c r="G1389" s="2">
        <v>2</v>
      </c>
      <c r="H1389" s="2">
        <v>7</v>
      </c>
      <c r="I1389" s="3" t="s">
        <v>6</v>
      </c>
      <c r="J1389" s="8">
        <f>Tabla_cocina[[#This Row],[Precio Unitario]]*Tabla_cocina[[#This Row],[Cantidad Ordenada]]</f>
        <v>58</v>
      </c>
      <c r="K1389" s="8">
        <f>Tabla_cocina[[#This Row],[Total del Pedido]]</f>
        <v>58</v>
      </c>
      <c r="L1389" s="8">
        <f>Tabla_cocina[[#This Row],[Ganancia Bruta]]-Tabla_cocina[[#This Row],[Costo]]</f>
        <v>24</v>
      </c>
      <c r="M1389" s="8">
        <f>Tabla_cocina[[#This Row],[Costo Unitario]]*Tabla_cocina[[#This Row],[Cantidad Ordenada]]</f>
        <v>34</v>
      </c>
      <c r="N1389" s="13">
        <f>(Tabla_cocina[[#This Row],[Ganancia Neta]]/Tabla_cocina[[#This Row],[Costo]])</f>
        <v>0.70588235294117652</v>
      </c>
    </row>
    <row r="1390" spans="1:14" hidden="1" x14ac:dyDescent="0.3">
      <c r="A1390" s="2">
        <v>562</v>
      </c>
      <c r="B1390" s="2">
        <v>20</v>
      </c>
      <c r="C1390" s="3" t="s">
        <v>5</v>
      </c>
      <c r="D1390" s="3" t="s">
        <v>84</v>
      </c>
      <c r="E1390" s="4">
        <v>14</v>
      </c>
      <c r="F1390" s="4">
        <v>24</v>
      </c>
      <c r="G1390" s="2">
        <v>2</v>
      </c>
      <c r="H1390" s="2">
        <v>22</v>
      </c>
      <c r="I1390" s="3" t="s">
        <v>6</v>
      </c>
      <c r="J1390" s="8">
        <f>Tabla_cocina[[#This Row],[Precio Unitario]]*Tabla_cocina[[#This Row],[Cantidad Ordenada]]</f>
        <v>48</v>
      </c>
      <c r="K1390" s="8">
        <f>Tabla_cocina[[#This Row],[Total del Pedido]]</f>
        <v>48</v>
      </c>
      <c r="L1390" s="8">
        <f>Tabla_cocina[[#This Row],[Ganancia Bruta]]-Tabla_cocina[[#This Row],[Costo]]</f>
        <v>20</v>
      </c>
      <c r="M1390" s="8">
        <f>Tabla_cocina[[#This Row],[Costo Unitario]]*Tabla_cocina[[#This Row],[Cantidad Ordenada]]</f>
        <v>28</v>
      </c>
      <c r="N1390" s="13">
        <f>(Tabla_cocina[[#This Row],[Ganancia Neta]]/Tabla_cocina[[#This Row],[Costo]])</f>
        <v>0.7142857142857143</v>
      </c>
    </row>
    <row r="1391" spans="1:14" hidden="1" x14ac:dyDescent="0.3">
      <c r="A1391" s="2">
        <v>562</v>
      </c>
      <c r="B1391" s="2">
        <v>20</v>
      </c>
      <c r="C1391" s="3" t="s">
        <v>9</v>
      </c>
      <c r="D1391" s="3" t="s">
        <v>86</v>
      </c>
      <c r="E1391" s="4">
        <v>19</v>
      </c>
      <c r="F1391" s="4">
        <v>31</v>
      </c>
      <c r="G1391" s="2">
        <v>2</v>
      </c>
      <c r="H1391" s="2">
        <v>42</v>
      </c>
      <c r="I1391" s="3" t="s">
        <v>8</v>
      </c>
      <c r="J1391" s="8">
        <f>Tabla_cocina[[#This Row],[Precio Unitario]]*Tabla_cocina[[#This Row],[Cantidad Ordenada]]</f>
        <v>62</v>
      </c>
      <c r="K1391" s="8">
        <f>Tabla_cocina[[#This Row],[Total del Pedido]]</f>
        <v>62</v>
      </c>
      <c r="L1391" s="8">
        <f>Tabla_cocina[[#This Row],[Ganancia Bruta]]-Tabla_cocina[[#This Row],[Costo]]</f>
        <v>24</v>
      </c>
      <c r="M1391" s="8">
        <f>Tabla_cocina[[#This Row],[Costo Unitario]]*Tabla_cocina[[#This Row],[Cantidad Ordenada]]</f>
        <v>38</v>
      </c>
      <c r="N1391" s="13">
        <f>(Tabla_cocina[[#This Row],[Ganancia Neta]]/Tabla_cocina[[#This Row],[Costo]])</f>
        <v>0.63157894736842102</v>
      </c>
    </row>
    <row r="1392" spans="1:14" hidden="1" x14ac:dyDescent="0.3">
      <c r="A1392" s="2">
        <v>563</v>
      </c>
      <c r="B1392" s="2">
        <v>12</v>
      </c>
      <c r="C1392" s="3" t="s">
        <v>10</v>
      </c>
      <c r="D1392" s="3" t="s">
        <v>87</v>
      </c>
      <c r="E1392" s="4">
        <v>16</v>
      </c>
      <c r="F1392" s="4">
        <v>27</v>
      </c>
      <c r="G1392" s="2">
        <v>2</v>
      </c>
      <c r="H1392" s="2">
        <v>37</v>
      </c>
      <c r="I1392" s="3" t="s">
        <v>8</v>
      </c>
      <c r="J1392" s="8">
        <f>Tabla_cocina[[#This Row],[Precio Unitario]]*Tabla_cocina[[#This Row],[Cantidad Ordenada]]</f>
        <v>54</v>
      </c>
      <c r="K1392" s="8">
        <f>Tabla_cocina[[#This Row],[Total del Pedido]]</f>
        <v>54</v>
      </c>
      <c r="L1392" s="8">
        <f>Tabla_cocina[[#This Row],[Ganancia Bruta]]-Tabla_cocina[[#This Row],[Costo]]</f>
        <v>22</v>
      </c>
      <c r="M1392" s="8">
        <f>Tabla_cocina[[#This Row],[Costo Unitario]]*Tabla_cocina[[#This Row],[Cantidad Ordenada]]</f>
        <v>32</v>
      </c>
      <c r="N1392" s="13">
        <f>(Tabla_cocina[[#This Row],[Ganancia Neta]]/Tabla_cocina[[#This Row],[Costo]])</f>
        <v>0.6875</v>
      </c>
    </row>
    <row r="1393" spans="1:14" hidden="1" x14ac:dyDescent="0.3">
      <c r="A1393" s="2">
        <v>564</v>
      </c>
      <c r="B1393" s="2">
        <v>9</v>
      </c>
      <c r="C1393" s="3" t="s">
        <v>12</v>
      </c>
      <c r="D1393" s="3" t="s">
        <v>89</v>
      </c>
      <c r="E1393" s="4">
        <v>22</v>
      </c>
      <c r="F1393" s="4">
        <v>36</v>
      </c>
      <c r="G1393" s="2">
        <v>1</v>
      </c>
      <c r="H1393" s="2">
        <v>7</v>
      </c>
      <c r="I1393" s="3" t="s">
        <v>8</v>
      </c>
      <c r="J1393" s="8">
        <f>Tabla_cocina[[#This Row],[Precio Unitario]]*Tabla_cocina[[#This Row],[Cantidad Ordenada]]</f>
        <v>36</v>
      </c>
      <c r="K1393" s="8">
        <f>Tabla_cocina[[#This Row],[Total del Pedido]]</f>
        <v>36</v>
      </c>
      <c r="L1393" s="8">
        <f>Tabla_cocina[[#This Row],[Ganancia Bruta]]-Tabla_cocina[[#This Row],[Costo]]</f>
        <v>14</v>
      </c>
      <c r="M1393" s="8">
        <f>Tabla_cocina[[#This Row],[Costo Unitario]]*Tabla_cocina[[#This Row],[Cantidad Ordenada]]</f>
        <v>22</v>
      </c>
      <c r="N1393" s="13">
        <f>(Tabla_cocina[[#This Row],[Ganancia Neta]]/Tabla_cocina[[#This Row],[Costo]])</f>
        <v>0.63636363636363635</v>
      </c>
    </row>
    <row r="1394" spans="1:14" hidden="1" x14ac:dyDescent="0.3">
      <c r="A1394" s="2">
        <v>564</v>
      </c>
      <c r="B1394" s="2">
        <v>9</v>
      </c>
      <c r="C1394" s="3" t="s">
        <v>11</v>
      </c>
      <c r="D1394" s="3" t="s">
        <v>88</v>
      </c>
      <c r="E1394" s="4">
        <v>25</v>
      </c>
      <c r="F1394" s="4">
        <v>40</v>
      </c>
      <c r="G1394" s="2">
        <v>2</v>
      </c>
      <c r="H1394" s="2">
        <v>36</v>
      </c>
      <c r="I1394" s="3" t="s">
        <v>8</v>
      </c>
      <c r="J1394" s="8">
        <f>Tabla_cocina[[#This Row],[Precio Unitario]]*Tabla_cocina[[#This Row],[Cantidad Ordenada]]</f>
        <v>80</v>
      </c>
      <c r="K1394" s="8">
        <f>Tabla_cocina[[#This Row],[Total del Pedido]]</f>
        <v>80</v>
      </c>
      <c r="L1394" s="8">
        <f>Tabla_cocina[[#This Row],[Ganancia Bruta]]-Tabla_cocina[[#This Row],[Costo]]</f>
        <v>30</v>
      </c>
      <c r="M1394" s="8">
        <f>Tabla_cocina[[#This Row],[Costo Unitario]]*Tabla_cocina[[#This Row],[Cantidad Ordenada]]</f>
        <v>50</v>
      </c>
      <c r="N1394" s="13">
        <f>(Tabla_cocina[[#This Row],[Ganancia Neta]]/Tabla_cocina[[#This Row],[Costo]])</f>
        <v>0.6</v>
      </c>
    </row>
    <row r="1395" spans="1:14" hidden="1" x14ac:dyDescent="0.3">
      <c r="A1395" s="2">
        <v>564</v>
      </c>
      <c r="B1395" s="2">
        <v>9</v>
      </c>
      <c r="C1395" s="3" t="s">
        <v>21</v>
      </c>
      <c r="D1395" s="3" t="s">
        <v>98</v>
      </c>
      <c r="E1395" s="4">
        <v>12</v>
      </c>
      <c r="F1395" s="4">
        <v>20</v>
      </c>
      <c r="G1395" s="2">
        <v>2</v>
      </c>
      <c r="H1395" s="2">
        <v>11</v>
      </c>
      <c r="I1395" s="3" t="s">
        <v>8</v>
      </c>
      <c r="J1395" s="8">
        <f>Tabla_cocina[[#This Row],[Precio Unitario]]*Tabla_cocina[[#This Row],[Cantidad Ordenada]]</f>
        <v>40</v>
      </c>
      <c r="K1395" s="8">
        <f>Tabla_cocina[[#This Row],[Total del Pedido]]</f>
        <v>40</v>
      </c>
      <c r="L1395" s="8">
        <f>Tabla_cocina[[#This Row],[Ganancia Bruta]]-Tabla_cocina[[#This Row],[Costo]]</f>
        <v>16</v>
      </c>
      <c r="M1395" s="8">
        <f>Tabla_cocina[[#This Row],[Costo Unitario]]*Tabla_cocina[[#This Row],[Cantidad Ordenada]]</f>
        <v>24</v>
      </c>
      <c r="N1395" s="13">
        <f>(Tabla_cocina[[#This Row],[Ganancia Neta]]/Tabla_cocina[[#This Row],[Costo]])</f>
        <v>0.66666666666666663</v>
      </c>
    </row>
    <row r="1396" spans="1:14" hidden="1" x14ac:dyDescent="0.3">
      <c r="A1396" s="2">
        <v>565</v>
      </c>
      <c r="B1396" s="2">
        <v>3</v>
      </c>
      <c r="C1396" s="3" t="s">
        <v>18</v>
      </c>
      <c r="D1396" s="3" t="s">
        <v>95</v>
      </c>
      <c r="E1396" s="4">
        <v>19</v>
      </c>
      <c r="F1396" s="4">
        <v>32</v>
      </c>
      <c r="G1396" s="2">
        <v>3</v>
      </c>
      <c r="H1396" s="2">
        <v>19</v>
      </c>
      <c r="I1396" s="3" t="s">
        <v>6</v>
      </c>
      <c r="J1396" s="8">
        <f>Tabla_cocina[[#This Row],[Precio Unitario]]*Tabla_cocina[[#This Row],[Cantidad Ordenada]]</f>
        <v>96</v>
      </c>
      <c r="K1396" s="8">
        <f>Tabla_cocina[[#This Row],[Total del Pedido]]</f>
        <v>96</v>
      </c>
      <c r="L1396" s="8">
        <f>Tabla_cocina[[#This Row],[Ganancia Bruta]]-Tabla_cocina[[#This Row],[Costo]]</f>
        <v>39</v>
      </c>
      <c r="M1396" s="8">
        <f>Tabla_cocina[[#This Row],[Costo Unitario]]*Tabla_cocina[[#This Row],[Cantidad Ordenada]]</f>
        <v>57</v>
      </c>
      <c r="N1396" s="13">
        <f>(Tabla_cocina[[#This Row],[Ganancia Neta]]/Tabla_cocina[[#This Row],[Costo]])</f>
        <v>0.68421052631578949</v>
      </c>
    </row>
    <row r="1397" spans="1:14" hidden="1" x14ac:dyDescent="0.3">
      <c r="A1397" s="2">
        <v>565</v>
      </c>
      <c r="B1397" s="2">
        <v>3</v>
      </c>
      <c r="C1397" s="3" t="s">
        <v>24</v>
      </c>
      <c r="D1397" s="3" t="s">
        <v>101</v>
      </c>
      <c r="E1397" s="4">
        <v>10</v>
      </c>
      <c r="F1397" s="4">
        <v>18</v>
      </c>
      <c r="G1397" s="2">
        <v>3</v>
      </c>
      <c r="H1397" s="2">
        <v>53</v>
      </c>
      <c r="I1397" s="3" t="s">
        <v>8</v>
      </c>
      <c r="J1397" s="8">
        <f>Tabla_cocina[[#This Row],[Precio Unitario]]*Tabla_cocina[[#This Row],[Cantidad Ordenada]]</f>
        <v>54</v>
      </c>
      <c r="K1397" s="8">
        <f>Tabla_cocina[[#This Row],[Total del Pedido]]</f>
        <v>54</v>
      </c>
      <c r="L1397" s="8">
        <f>Tabla_cocina[[#This Row],[Ganancia Bruta]]-Tabla_cocina[[#This Row],[Costo]]</f>
        <v>24</v>
      </c>
      <c r="M1397" s="8">
        <f>Tabla_cocina[[#This Row],[Costo Unitario]]*Tabla_cocina[[#This Row],[Cantidad Ordenada]]</f>
        <v>30</v>
      </c>
      <c r="N1397" s="13">
        <f>(Tabla_cocina[[#This Row],[Ganancia Neta]]/Tabla_cocina[[#This Row],[Costo]])</f>
        <v>0.8</v>
      </c>
    </row>
    <row r="1398" spans="1:14" hidden="1" x14ac:dyDescent="0.3">
      <c r="A1398" s="2">
        <v>565</v>
      </c>
      <c r="B1398" s="2">
        <v>3</v>
      </c>
      <c r="C1398" s="3" t="s">
        <v>14</v>
      </c>
      <c r="D1398" s="3" t="s">
        <v>91</v>
      </c>
      <c r="E1398" s="4">
        <v>20</v>
      </c>
      <c r="F1398" s="4">
        <v>33</v>
      </c>
      <c r="G1398" s="2">
        <v>2</v>
      </c>
      <c r="H1398" s="2">
        <v>21</v>
      </c>
      <c r="I1398" s="3" t="s">
        <v>8</v>
      </c>
      <c r="J1398" s="8">
        <f>Tabla_cocina[[#This Row],[Precio Unitario]]*Tabla_cocina[[#This Row],[Cantidad Ordenada]]</f>
        <v>66</v>
      </c>
      <c r="K1398" s="8">
        <f>Tabla_cocina[[#This Row],[Total del Pedido]]</f>
        <v>66</v>
      </c>
      <c r="L1398" s="8">
        <f>Tabla_cocina[[#This Row],[Ganancia Bruta]]-Tabla_cocina[[#This Row],[Costo]]</f>
        <v>26</v>
      </c>
      <c r="M1398" s="8">
        <f>Tabla_cocina[[#This Row],[Costo Unitario]]*Tabla_cocina[[#This Row],[Cantidad Ordenada]]</f>
        <v>40</v>
      </c>
      <c r="N1398" s="13">
        <f>(Tabla_cocina[[#This Row],[Ganancia Neta]]/Tabla_cocina[[#This Row],[Costo]])</f>
        <v>0.65</v>
      </c>
    </row>
    <row r="1399" spans="1:14" hidden="1" x14ac:dyDescent="0.3">
      <c r="A1399" s="2">
        <v>565</v>
      </c>
      <c r="B1399" s="2">
        <v>3</v>
      </c>
      <c r="C1399" s="3" t="s">
        <v>17</v>
      </c>
      <c r="D1399" s="3" t="s">
        <v>94</v>
      </c>
      <c r="E1399" s="4">
        <v>21</v>
      </c>
      <c r="F1399" s="4">
        <v>35</v>
      </c>
      <c r="G1399" s="2">
        <v>1</v>
      </c>
      <c r="H1399" s="2">
        <v>5</v>
      </c>
      <c r="I1399" s="3" t="s">
        <v>8</v>
      </c>
      <c r="J1399" s="8">
        <f>Tabla_cocina[[#This Row],[Precio Unitario]]*Tabla_cocina[[#This Row],[Cantidad Ordenada]]</f>
        <v>35</v>
      </c>
      <c r="K1399" s="8">
        <f>Tabla_cocina[[#This Row],[Total del Pedido]]</f>
        <v>35</v>
      </c>
      <c r="L1399" s="8">
        <f>Tabla_cocina[[#This Row],[Ganancia Bruta]]-Tabla_cocina[[#This Row],[Costo]]</f>
        <v>14</v>
      </c>
      <c r="M1399" s="8">
        <f>Tabla_cocina[[#This Row],[Costo Unitario]]*Tabla_cocina[[#This Row],[Cantidad Ordenada]]</f>
        <v>21</v>
      </c>
      <c r="N1399" s="13">
        <f>(Tabla_cocina[[#This Row],[Ganancia Neta]]/Tabla_cocina[[#This Row],[Costo]])</f>
        <v>0.66666666666666663</v>
      </c>
    </row>
    <row r="1400" spans="1:14" hidden="1" x14ac:dyDescent="0.3">
      <c r="A1400" s="2">
        <v>566</v>
      </c>
      <c r="B1400" s="2">
        <v>4</v>
      </c>
      <c r="C1400" s="3" t="s">
        <v>25</v>
      </c>
      <c r="D1400" s="3" t="s">
        <v>102</v>
      </c>
      <c r="E1400" s="4">
        <v>15</v>
      </c>
      <c r="F1400" s="4">
        <v>26</v>
      </c>
      <c r="G1400" s="2">
        <v>3</v>
      </c>
      <c r="H1400" s="2">
        <v>56</v>
      </c>
      <c r="I1400" s="3" t="s">
        <v>6</v>
      </c>
      <c r="J1400" s="8">
        <f>Tabla_cocina[[#This Row],[Precio Unitario]]*Tabla_cocina[[#This Row],[Cantidad Ordenada]]</f>
        <v>78</v>
      </c>
      <c r="K1400" s="8">
        <f>Tabla_cocina[[#This Row],[Total del Pedido]]</f>
        <v>78</v>
      </c>
      <c r="L1400" s="8">
        <f>Tabla_cocina[[#This Row],[Ganancia Bruta]]-Tabla_cocina[[#This Row],[Costo]]</f>
        <v>33</v>
      </c>
      <c r="M1400" s="8">
        <f>Tabla_cocina[[#This Row],[Costo Unitario]]*Tabla_cocina[[#This Row],[Cantidad Ordenada]]</f>
        <v>45</v>
      </c>
      <c r="N1400" s="13">
        <f>(Tabla_cocina[[#This Row],[Ganancia Neta]]/Tabla_cocina[[#This Row],[Costo]])</f>
        <v>0.73333333333333328</v>
      </c>
    </row>
    <row r="1401" spans="1:14" hidden="1" x14ac:dyDescent="0.3">
      <c r="A1401" s="2">
        <v>567</v>
      </c>
      <c r="B1401" s="2">
        <v>15</v>
      </c>
      <c r="C1401" s="3" t="s">
        <v>15</v>
      </c>
      <c r="D1401" s="3" t="s">
        <v>92</v>
      </c>
      <c r="E1401" s="4">
        <v>16</v>
      </c>
      <c r="F1401" s="4">
        <v>28</v>
      </c>
      <c r="G1401" s="2">
        <v>2</v>
      </c>
      <c r="H1401" s="2">
        <v>9</v>
      </c>
      <c r="I1401" s="3" t="s">
        <v>6</v>
      </c>
      <c r="J1401" s="8">
        <f>Tabla_cocina[[#This Row],[Precio Unitario]]*Tabla_cocina[[#This Row],[Cantidad Ordenada]]</f>
        <v>56</v>
      </c>
      <c r="K1401" s="8">
        <f>Tabla_cocina[[#This Row],[Total del Pedido]]</f>
        <v>56</v>
      </c>
      <c r="L1401" s="8">
        <f>Tabla_cocina[[#This Row],[Ganancia Bruta]]-Tabla_cocina[[#This Row],[Costo]]</f>
        <v>24</v>
      </c>
      <c r="M1401" s="8">
        <f>Tabla_cocina[[#This Row],[Costo Unitario]]*Tabla_cocina[[#This Row],[Cantidad Ordenada]]</f>
        <v>32</v>
      </c>
      <c r="N1401" s="13">
        <f>(Tabla_cocina[[#This Row],[Ganancia Neta]]/Tabla_cocina[[#This Row],[Costo]])</f>
        <v>0.75</v>
      </c>
    </row>
    <row r="1402" spans="1:14" hidden="1" x14ac:dyDescent="0.3">
      <c r="A1402" s="2">
        <v>567</v>
      </c>
      <c r="B1402" s="2">
        <v>15</v>
      </c>
      <c r="C1402" s="3" t="s">
        <v>14</v>
      </c>
      <c r="D1402" s="3" t="s">
        <v>91</v>
      </c>
      <c r="E1402" s="4">
        <v>20</v>
      </c>
      <c r="F1402" s="4">
        <v>33</v>
      </c>
      <c r="G1402" s="2">
        <v>2</v>
      </c>
      <c r="H1402" s="2">
        <v>34</v>
      </c>
      <c r="I1402" s="3" t="s">
        <v>8</v>
      </c>
      <c r="J1402" s="8">
        <f>Tabla_cocina[[#This Row],[Precio Unitario]]*Tabla_cocina[[#This Row],[Cantidad Ordenada]]</f>
        <v>66</v>
      </c>
      <c r="K1402" s="8">
        <f>Tabla_cocina[[#This Row],[Total del Pedido]]</f>
        <v>66</v>
      </c>
      <c r="L1402" s="8">
        <f>Tabla_cocina[[#This Row],[Ganancia Bruta]]-Tabla_cocina[[#This Row],[Costo]]</f>
        <v>26</v>
      </c>
      <c r="M1402" s="8">
        <f>Tabla_cocina[[#This Row],[Costo Unitario]]*Tabla_cocina[[#This Row],[Cantidad Ordenada]]</f>
        <v>40</v>
      </c>
      <c r="N1402" s="13">
        <f>(Tabla_cocina[[#This Row],[Ganancia Neta]]/Tabla_cocina[[#This Row],[Costo]])</f>
        <v>0.65</v>
      </c>
    </row>
    <row r="1403" spans="1:14" hidden="1" x14ac:dyDescent="0.3">
      <c r="A1403" s="2">
        <v>567</v>
      </c>
      <c r="B1403" s="2">
        <v>15</v>
      </c>
      <c r="C1403" s="3" t="s">
        <v>20</v>
      </c>
      <c r="D1403" s="3" t="s">
        <v>97</v>
      </c>
      <c r="E1403" s="4">
        <v>20</v>
      </c>
      <c r="F1403" s="4">
        <v>34</v>
      </c>
      <c r="G1403" s="2">
        <v>2</v>
      </c>
      <c r="H1403" s="2">
        <v>18</v>
      </c>
      <c r="I1403" s="3" t="s">
        <v>6</v>
      </c>
      <c r="J1403" s="8">
        <f>Tabla_cocina[[#This Row],[Precio Unitario]]*Tabla_cocina[[#This Row],[Cantidad Ordenada]]</f>
        <v>68</v>
      </c>
      <c r="K1403" s="8">
        <f>Tabla_cocina[[#This Row],[Total del Pedido]]</f>
        <v>68</v>
      </c>
      <c r="L1403" s="8">
        <f>Tabla_cocina[[#This Row],[Ganancia Bruta]]-Tabla_cocina[[#This Row],[Costo]]</f>
        <v>28</v>
      </c>
      <c r="M1403" s="8">
        <f>Tabla_cocina[[#This Row],[Costo Unitario]]*Tabla_cocina[[#This Row],[Cantidad Ordenada]]</f>
        <v>40</v>
      </c>
      <c r="N1403" s="13">
        <f>(Tabla_cocina[[#This Row],[Ganancia Neta]]/Tabla_cocina[[#This Row],[Costo]])</f>
        <v>0.7</v>
      </c>
    </row>
    <row r="1404" spans="1:14" hidden="1" x14ac:dyDescent="0.3">
      <c r="A1404" s="2">
        <v>567</v>
      </c>
      <c r="B1404" s="2">
        <v>15</v>
      </c>
      <c r="C1404" s="3" t="s">
        <v>23</v>
      </c>
      <c r="D1404" s="3" t="s">
        <v>100</v>
      </c>
      <c r="E1404" s="4">
        <v>13</v>
      </c>
      <c r="F1404" s="4">
        <v>21</v>
      </c>
      <c r="G1404" s="2">
        <v>3</v>
      </c>
      <c r="H1404" s="2">
        <v>41</v>
      </c>
      <c r="I1404" s="3" t="s">
        <v>8</v>
      </c>
      <c r="J1404" s="8">
        <f>Tabla_cocina[[#This Row],[Precio Unitario]]*Tabla_cocina[[#This Row],[Cantidad Ordenada]]</f>
        <v>63</v>
      </c>
      <c r="K1404" s="8">
        <f>Tabla_cocina[[#This Row],[Total del Pedido]]</f>
        <v>63</v>
      </c>
      <c r="L1404" s="8">
        <f>Tabla_cocina[[#This Row],[Ganancia Bruta]]-Tabla_cocina[[#This Row],[Costo]]</f>
        <v>24</v>
      </c>
      <c r="M1404" s="8">
        <f>Tabla_cocina[[#This Row],[Costo Unitario]]*Tabla_cocina[[#This Row],[Cantidad Ordenada]]</f>
        <v>39</v>
      </c>
      <c r="N1404" s="13">
        <f>(Tabla_cocina[[#This Row],[Ganancia Neta]]/Tabla_cocina[[#This Row],[Costo]])</f>
        <v>0.61538461538461542</v>
      </c>
    </row>
    <row r="1405" spans="1:14" hidden="1" x14ac:dyDescent="0.3">
      <c r="A1405" s="2">
        <v>568</v>
      </c>
      <c r="B1405" s="2">
        <v>5</v>
      </c>
      <c r="C1405" s="3" t="s">
        <v>20</v>
      </c>
      <c r="D1405" s="3" t="s">
        <v>97</v>
      </c>
      <c r="E1405" s="4">
        <v>20</v>
      </c>
      <c r="F1405" s="4">
        <v>34</v>
      </c>
      <c r="G1405" s="2">
        <v>3</v>
      </c>
      <c r="H1405" s="2">
        <v>40</v>
      </c>
      <c r="I1405" s="3" t="s">
        <v>6</v>
      </c>
      <c r="J1405" s="8">
        <f>Tabla_cocina[[#This Row],[Precio Unitario]]*Tabla_cocina[[#This Row],[Cantidad Ordenada]]</f>
        <v>102</v>
      </c>
      <c r="K1405" s="8">
        <f>Tabla_cocina[[#This Row],[Total del Pedido]]</f>
        <v>102</v>
      </c>
      <c r="L1405" s="8">
        <f>Tabla_cocina[[#This Row],[Ganancia Bruta]]-Tabla_cocina[[#This Row],[Costo]]</f>
        <v>42</v>
      </c>
      <c r="M1405" s="8">
        <f>Tabla_cocina[[#This Row],[Costo Unitario]]*Tabla_cocina[[#This Row],[Cantidad Ordenada]]</f>
        <v>60</v>
      </c>
      <c r="N1405" s="13">
        <f>(Tabla_cocina[[#This Row],[Ganancia Neta]]/Tabla_cocina[[#This Row],[Costo]])</f>
        <v>0.7</v>
      </c>
    </row>
    <row r="1406" spans="1:14" hidden="1" x14ac:dyDescent="0.3">
      <c r="A1406" s="2">
        <v>568</v>
      </c>
      <c r="B1406" s="2">
        <v>5</v>
      </c>
      <c r="C1406" s="3" t="s">
        <v>11</v>
      </c>
      <c r="D1406" s="3" t="s">
        <v>88</v>
      </c>
      <c r="E1406" s="4">
        <v>25</v>
      </c>
      <c r="F1406" s="4">
        <v>40</v>
      </c>
      <c r="G1406" s="2">
        <v>2</v>
      </c>
      <c r="H1406" s="2">
        <v>44</v>
      </c>
      <c r="I1406" s="3" t="s">
        <v>8</v>
      </c>
      <c r="J1406" s="8">
        <f>Tabla_cocina[[#This Row],[Precio Unitario]]*Tabla_cocina[[#This Row],[Cantidad Ordenada]]</f>
        <v>80</v>
      </c>
      <c r="K1406" s="8">
        <f>Tabla_cocina[[#This Row],[Total del Pedido]]</f>
        <v>80</v>
      </c>
      <c r="L1406" s="8">
        <f>Tabla_cocina[[#This Row],[Ganancia Bruta]]-Tabla_cocina[[#This Row],[Costo]]</f>
        <v>30</v>
      </c>
      <c r="M1406" s="8">
        <f>Tabla_cocina[[#This Row],[Costo Unitario]]*Tabla_cocina[[#This Row],[Cantidad Ordenada]]</f>
        <v>50</v>
      </c>
      <c r="N1406" s="13">
        <f>(Tabla_cocina[[#This Row],[Ganancia Neta]]/Tabla_cocina[[#This Row],[Costo]])</f>
        <v>0.6</v>
      </c>
    </row>
    <row r="1407" spans="1:14" hidden="1" x14ac:dyDescent="0.3">
      <c r="A1407" s="2">
        <v>569</v>
      </c>
      <c r="B1407" s="2">
        <v>12</v>
      </c>
      <c r="C1407" s="3" t="s">
        <v>20</v>
      </c>
      <c r="D1407" s="3" t="s">
        <v>97</v>
      </c>
      <c r="E1407" s="4">
        <v>20</v>
      </c>
      <c r="F1407" s="4">
        <v>34</v>
      </c>
      <c r="G1407" s="2">
        <v>2</v>
      </c>
      <c r="H1407" s="2">
        <v>26</v>
      </c>
      <c r="I1407" s="3" t="s">
        <v>6</v>
      </c>
      <c r="J1407" s="8">
        <f>Tabla_cocina[[#This Row],[Precio Unitario]]*Tabla_cocina[[#This Row],[Cantidad Ordenada]]</f>
        <v>68</v>
      </c>
      <c r="K1407" s="8">
        <f>Tabla_cocina[[#This Row],[Total del Pedido]]</f>
        <v>68</v>
      </c>
      <c r="L1407" s="8">
        <f>Tabla_cocina[[#This Row],[Ganancia Bruta]]-Tabla_cocina[[#This Row],[Costo]]</f>
        <v>28</v>
      </c>
      <c r="M1407" s="8">
        <f>Tabla_cocina[[#This Row],[Costo Unitario]]*Tabla_cocina[[#This Row],[Cantidad Ordenada]]</f>
        <v>40</v>
      </c>
      <c r="N1407" s="13">
        <f>(Tabla_cocina[[#This Row],[Ganancia Neta]]/Tabla_cocina[[#This Row],[Costo]])</f>
        <v>0.7</v>
      </c>
    </row>
    <row r="1408" spans="1:14" hidden="1" x14ac:dyDescent="0.3">
      <c r="A1408" s="2">
        <v>569</v>
      </c>
      <c r="B1408" s="2">
        <v>12</v>
      </c>
      <c r="C1408" s="3" t="s">
        <v>23</v>
      </c>
      <c r="D1408" s="3" t="s">
        <v>100</v>
      </c>
      <c r="E1408" s="4">
        <v>13</v>
      </c>
      <c r="F1408" s="4">
        <v>21</v>
      </c>
      <c r="G1408" s="2">
        <v>3</v>
      </c>
      <c r="H1408" s="2">
        <v>32</v>
      </c>
      <c r="I1408" s="3" t="s">
        <v>8</v>
      </c>
      <c r="J1408" s="8">
        <f>Tabla_cocina[[#This Row],[Precio Unitario]]*Tabla_cocina[[#This Row],[Cantidad Ordenada]]</f>
        <v>63</v>
      </c>
      <c r="K1408" s="8">
        <f>Tabla_cocina[[#This Row],[Total del Pedido]]</f>
        <v>63</v>
      </c>
      <c r="L1408" s="8">
        <f>Tabla_cocina[[#This Row],[Ganancia Bruta]]-Tabla_cocina[[#This Row],[Costo]]</f>
        <v>24</v>
      </c>
      <c r="M1408" s="8">
        <f>Tabla_cocina[[#This Row],[Costo Unitario]]*Tabla_cocina[[#This Row],[Cantidad Ordenada]]</f>
        <v>39</v>
      </c>
      <c r="N1408" s="13">
        <f>(Tabla_cocina[[#This Row],[Ganancia Neta]]/Tabla_cocina[[#This Row],[Costo]])</f>
        <v>0.61538461538461542</v>
      </c>
    </row>
    <row r="1409" spans="1:14" hidden="1" x14ac:dyDescent="0.3">
      <c r="A1409" s="2">
        <v>570</v>
      </c>
      <c r="B1409" s="2">
        <v>1</v>
      </c>
      <c r="C1409" s="3" t="s">
        <v>14</v>
      </c>
      <c r="D1409" s="3" t="s">
        <v>91</v>
      </c>
      <c r="E1409" s="4">
        <v>20</v>
      </c>
      <c r="F1409" s="4">
        <v>33</v>
      </c>
      <c r="G1409" s="2">
        <v>1</v>
      </c>
      <c r="H1409" s="2">
        <v>38</v>
      </c>
      <c r="I1409" s="3" t="s">
        <v>6</v>
      </c>
      <c r="J1409" s="8">
        <f>Tabla_cocina[[#This Row],[Precio Unitario]]*Tabla_cocina[[#This Row],[Cantidad Ordenada]]</f>
        <v>33</v>
      </c>
      <c r="K1409" s="8">
        <f>Tabla_cocina[[#This Row],[Total del Pedido]]</f>
        <v>33</v>
      </c>
      <c r="L1409" s="8">
        <f>Tabla_cocina[[#This Row],[Ganancia Bruta]]-Tabla_cocina[[#This Row],[Costo]]</f>
        <v>13</v>
      </c>
      <c r="M1409" s="8">
        <f>Tabla_cocina[[#This Row],[Costo Unitario]]*Tabla_cocina[[#This Row],[Cantidad Ordenada]]</f>
        <v>20</v>
      </c>
      <c r="N1409" s="13">
        <f>(Tabla_cocina[[#This Row],[Ganancia Neta]]/Tabla_cocina[[#This Row],[Costo]])</f>
        <v>0.65</v>
      </c>
    </row>
    <row r="1410" spans="1:14" hidden="1" x14ac:dyDescent="0.3">
      <c r="A1410" s="2">
        <v>570</v>
      </c>
      <c r="B1410" s="2">
        <v>1</v>
      </c>
      <c r="C1410" s="3" t="s">
        <v>25</v>
      </c>
      <c r="D1410" s="3" t="s">
        <v>102</v>
      </c>
      <c r="E1410" s="4">
        <v>15</v>
      </c>
      <c r="F1410" s="4">
        <v>26</v>
      </c>
      <c r="G1410" s="2">
        <v>2</v>
      </c>
      <c r="H1410" s="2">
        <v>8</v>
      </c>
      <c r="I1410" s="3" t="s">
        <v>8</v>
      </c>
      <c r="J1410" s="8">
        <f>Tabla_cocina[[#This Row],[Precio Unitario]]*Tabla_cocina[[#This Row],[Cantidad Ordenada]]</f>
        <v>52</v>
      </c>
      <c r="K1410" s="8">
        <f>Tabla_cocina[[#This Row],[Total del Pedido]]</f>
        <v>52</v>
      </c>
      <c r="L1410" s="8">
        <f>Tabla_cocina[[#This Row],[Ganancia Bruta]]-Tabla_cocina[[#This Row],[Costo]]</f>
        <v>22</v>
      </c>
      <c r="M1410" s="8">
        <f>Tabla_cocina[[#This Row],[Costo Unitario]]*Tabla_cocina[[#This Row],[Cantidad Ordenada]]</f>
        <v>30</v>
      </c>
      <c r="N1410" s="13">
        <f>(Tabla_cocina[[#This Row],[Ganancia Neta]]/Tabla_cocina[[#This Row],[Costo]])</f>
        <v>0.73333333333333328</v>
      </c>
    </row>
    <row r="1411" spans="1:14" hidden="1" x14ac:dyDescent="0.3">
      <c r="A1411" s="2">
        <v>571</v>
      </c>
      <c r="B1411" s="2">
        <v>15</v>
      </c>
      <c r="C1411" s="3" t="s">
        <v>10</v>
      </c>
      <c r="D1411" s="3" t="s">
        <v>87</v>
      </c>
      <c r="E1411" s="4">
        <v>16</v>
      </c>
      <c r="F1411" s="4">
        <v>27</v>
      </c>
      <c r="G1411" s="2">
        <v>2</v>
      </c>
      <c r="H1411" s="2">
        <v>26</v>
      </c>
      <c r="I1411" s="3" t="s">
        <v>6</v>
      </c>
      <c r="J1411" s="8">
        <f>Tabla_cocina[[#This Row],[Precio Unitario]]*Tabla_cocina[[#This Row],[Cantidad Ordenada]]</f>
        <v>54</v>
      </c>
      <c r="K1411" s="8">
        <f>Tabla_cocina[[#This Row],[Total del Pedido]]</f>
        <v>54</v>
      </c>
      <c r="L1411" s="8">
        <f>Tabla_cocina[[#This Row],[Ganancia Bruta]]-Tabla_cocina[[#This Row],[Costo]]</f>
        <v>22</v>
      </c>
      <c r="M1411" s="8">
        <f>Tabla_cocina[[#This Row],[Costo Unitario]]*Tabla_cocina[[#This Row],[Cantidad Ordenada]]</f>
        <v>32</v>
      </c>
      <c r="N1411" s="13">
        <f>(Tabla_cocina[[#This Row],[Ganancia Neta]]/Tabla_cocina[[#This Row],[Costo]])</f>
        <v>0.6875</v>
      </c>
    </row>
    <row r="1412" spans="1:14" hidden="1" x14ac:dyDescent="0.3">
      <c r="A1412" s="2">
        <v>572</v>
      </c>
      <c r="B1412" s="2">
        <v>19</v>
      </c>
      <c r="C1412" s="3" t="s">
        <v>7</v>
      </c>
      <c r="D1412" s="3" t="s">
        <v>85</v>
      </c>
      <c r="E1412" s="4">
        <v>18</v>
      </c>
      <c r="F1412" s="4">
        <v>30</v>
      </c>
      <c r="G1412" s="2">
        <v>1</v>
      </c>
      <c r="H1412" s="2">
        <v>34</v>
      </c>
      <c r="I1412" s="3" t="s">
        <v>8</v>
      </c>
      <c r="J1412" s="8">
        <f>Tabla_cocina[[#This Row],[Precio Unitario]]*Tabla_cocina[[#This Row],[Cantidad Ordenada]]</f>
        <v>30</v>
      </c>
      <c r="K1412" s="8">
        <f>Tabla_cocina[[#This Row],[Total del Pedido]]</f>
        <v>30</v>
      </c>
      <c r="L1412" s="8">
        <f>Tabla_cocina[[#This Row],[Ganancia Bruta]]-Tabla_cocina[[#This Row],[Costo]]</f>
        <v>12</v>
      </c>
      <c r="M1412" s="8">
        <f>Tabla_cocina[[#This Row],[Costo Unitario]]*Tabla_cocina[[#This Row],[Cantidad Ordenada]]</f>
        <v>18</v>
      </c>
      <c r="N1412" s="13">
        <f>(Tabla_cocina[[#This Row],[Ganancia Neta]]/Tabla_cocina[[#This Row],[Costo]])</f>
        <v>0.66666666666666663</v>
      </c>
    </row>
    <row r="1413" spans="1:14" hidden="1" x14ac:dyDescent="0.3">
      <c r="A1413" s="2">
        <v>572</v>
      </c>
      <c r="B1413" s="2">
        <v>19</v>
      </c>
      <c r="C1413" s="3" t="s">
        <v>19</v>
      </c>
      <c r="D1413" s="3" t="s">
        <v>96</v>
      </c>
      <c r="E1413" s="4">
        <v>13</v>
      </c>
      <c r="F1413" s="4">
        <v>22</v>
      </c>
      <c r="G1413" s="2">
        <v>2</v>
      </c>
      <c r="H1413" s="2">
        <v>10</v>
      </c>
      <c r="I1413" s="3" t="s">
        <v>8</v>
      </c>
      <c r="J1413" s="8">
        <f>Tabla_cocina[[#This Row],[Precio Unitario]]*Tabla_cocina[[#This Row],[Cantidad Ordenada]]</f>
        <v>44</v>
      </c>
      <c r="K1413" s="8">
        <f>Tabla_cocina[[#This Row],[Total del Pedido]]</f>
        <v>44</v>
      </c>
      <c r="L1413" s="8">
        <f>Tabla_cocina[[#This Row],[Ganancia Bruta]]-Tabla_cocina[[#This Row],[Costo]]</f>
        <v>18</v>
      </c>
      <c r="M1413" s="8">
        <f>Tabla_cocina[[#This Row],[Costo Unitario]]*Tabla_cocina[[#This Row],[Cantidad Ordenada]]</f>
        <v>26</v>
      </c>
      <c r="N1413" s="13">
        <f>(Tabla_cocina[[#This Row],[Ganancia Neta]]/Tabla_cocina[[#This Row],[Costo]])</f>
        <v>0.69230769230769229</v>
      </c>
    </row>
    <row r="1414" spans="1:14" hidden="1" x14ac:dyDescent="0.3">
      <c r="A1414" s="2">
        <v>573</v>
      </c>
      <c r="B1414" s="2">
        <v>7</v>
      </c>
      <c r="C1414" s="3" t="s">
        <v>23</v>
      </c>
      <c r="D1414" s="3" t="s">
        <v>100</v>
      </c>
      <c r="E1414" s="4">
        <v>13</v>
      </c>
      <c r="F1414" s="4">
        <v>21</v>
      </c>
      <c r="G1414" s="2">
        <v>3</v>
      </c>
      <c r="H1414" s="2">
        <v>41</v>
      </c>
      <c r="I1414" s="3" t="s">
        <v>6</v>
      </c>
      <c r="J1414" s="8">
        <f>Tabla_cocina[[#This Row],[Precio Unitario]]*Tabla_cocina[[#This Row],[Cantidad Ordenada]]</f>
        <v>63</v>
      </c>
      <c r="K1414" s="8">
        <f>Tabla_cocina[[#This Row],[Total del Pedido]]</f>
        <v>63</v>
      </c>
      <c r="L1414" s="8">
        <f>Tabla_cocina[[#This Row],[Ganancia Bruta]]-Tabla_cocina[[#This Row],[Costo]]</f>
        <v>24</v>
      </c>
      <c r="M1414" s="8">
        <f>Tabla_cocina[[#This Row],[Costo Unitario]]*Tabla_cocina[[#This Row],[Cantidad Ordenada]]</f>
        <v>39</v>
      </c>
      <c r="N1414" s="13">
        <f>(Tabla_cocina[[#This Row],[Ganancia Neta]]/Tabla_cocina[[#This Row],[Costo]])</f>
        <v>0.61538461538461542</v>
      </c>
    </row>
    <row r="1415" spans="1:14" hidden="1" x14ac:dyDescent="0.3">
      <c r="A1415" s="2">
        <v>573</v>
      </c>
      <c r="B1415" s="2">
        <v>7</v>
      </c>
      <c r="C1415" s="3" t="s">
        <v>20</v>
      </c>
      <c r="D1415" s="3" t="s">
        <v>97</v>
      </c>
      <c r="E1415" s="4">
        <v>20</v>
      </c>
      <c r="F1415" s="4">
        <v>34</v>
      </c>
      <c r="G1415" s="2">
        <v>3</v>
      </c>
      <c r="H1415" s="2">
        <v>28</v>
      </c>
      <c r="I1415" s="3" t="s">
        <v>8</v>
      </c>
      <c r="J1415" s="8">
        <f>Tabla_cocina[[#This Row],[Precio Unitario]]*Tabla_cocina[[#This Row],[Cantidad Ordenada]]</f>
        <v>102</v>
      </c>
      <c r="K1415" s="8">
        <f>Tabla_cocina[[#This Row],[Total del Pedido]]</f>
        <v>102</v>
      </c>
      <c r="L1415" s="8">
        <f>Tabla_cocina[[#This Row],[Ganancia Bruta]]-Tabla_cocina[[#This Row],[Costo]]</f>
        <v>42</v>
      </c>
      <c r="M1415" s="8">
        <f>Tabla_cocina[[#This Row],[Costo Unitario]]*Tabla_cocina[[#This Row],[Cantidad Ordenada]]</f>
        <v>60</v>
      </c>
      <c r="N1415" s="13">
        <f>(Tabla_cocina[[#This Row],[Ganancia Neta]]/Tabla_cocina[[#This Row],[Costo]])</f>
        <v>0.7</v>
      </c>
    </row>
    <row r="1416" spans="1:14" hidden="1" x14ac:dyDescent="0.3">
      <c r="A1416" s="2">
        <v>574</v>
      </c>
      <c r="B1416" s="2">
        <v>20</v>
      </c>
      <c r="C1416" s="3" t="s">
        <v>25</v>
      </c>
      <c r="D1416" s="3" t="s">
        <v>102</v>
      </c>
      <c r="E1416" s="4">
        <v>15</v>
      </c>
      <c r="F1416" s="4">
        <v>26</v>
      </c>
      <c r="G1416" s="2">
        <v>3</v>
      </c>
      <c r="H1416" s="2">
        <v>50</v>
      </c>
      <c r="I1416" s="3" t="s">
        <v>8</v>
      </c>
      <c r="J1416" s="8">
        <f>Tabla_cocina[[#This Row],[Precio Unitario]]*Tabla_cocina[[#This Row],[Cantidad Ordenada]]</f>
        <v>78</v>
      </c>
      <c r="K1416" s="8">
        <f>Tabla_cocina[[#This Row],[Total del Pedido]]</f>
        <v>78</v>
      </c>
      <c r="L1416" s="8">
        <f>Tabla_cocina[[#This Row],[Ganancia Bruta]]-Tabla_cocina[[#This Row],[Costo]]</f>
        <v>33</v>
      </c>
      <c r="M1416" s="8">
        <f>Tabla_cocina[[#This Row],[Costo Unitario]]*Tabla_cocina[[#This Row],[Cantidad Ordenada]]</f>
        <v>45</v>
      </c>
      <c r="N1416" s="13">
        <f>(Tabla_cocina[[#This Row],[Ganancia Neta]]/Tabla_cocina[[#This Row],[Costo]])</f>
        <v>0.73333333333333328</v>
      </c>
    </row>
    <row r="1417" spans="1:14" hidden="1" x14ac:dyDescent="0.3">
      <c r="A1417" s="2">
        <v>574</v>
      </c>
      <c r="B1417" s="2">
        <v>20</v>
      </c>
      <c r="C1417" s="3" t="s">
        <v>12</v>
      </c>
      <c r="D1417" s="3" t="s">
        <v>89</v>
      </c>
      <c r="E1417" s="4">
        <v>22</v>
      </c>
      <c r="F1417" s="4">
        <v>36</v>
      </c>
      <c r="G1417" s="2">
        <v>2</v>
      </c>
      <c r="H1417" s="2">
        <v>40</v>
      </c>
      <c r="I1417" s="3" t="s">
        <v>6</v>
      </c>
      <c r="J1417" s="8">
        <f>Tabla_cocina[[#This Row],[Precio Unitario]]*Tabla_cocina[[#This Row],[Cantidad Ordenada]]</f>
        <v>72</v>
      </c>
      <c r="K1417" s="8">
        <f>Tabla_cocina[[#This Row],[Total del Pedido]]</f>
        <v>72</v>
      </c>
      <c r="L1417" s="8">
        <f>Tabla_cocina[[#This Row],[Ganancia Bruta]]-Tabla_cocina[[#This Row],[Costo]]</f>
        <v>28</v>
      </c>
      <c r="M1417" s="8">
        <f>Tabla_cocina[[#This Row],[Costo Unitario]]*Tabla_cocina[[#This Row],[Cantidad Ordenada]]</f>
        <v>44</v>
      </c>
      <c r="N1417" s="13">
        <f>(Tabla_cocina[[#This Row],[Ganancia Neta]]/Tabla_cocina[[#This Row],[Costo]])</f>
        <v>0.63636363636363635</v>
      </c>
    </row>
    <row r="1418" spans="1:14" hidden="1" x14ac:dyDescent="0.3">
      <c r="A1418" s="2">
        <v>574</v>
      </c>
      <c r="B1418" s="2">
        <v>20</v>
      </c>
      <c r="C1418" s="3" t="s">
        <v>24</v>
      </c>
      <c r="D1418" s="3" t="s">
        <v>101</v>
      </c>
      <c r="E1418" s="4">
        <v>10</v>
      </c>
      <c r="F1418" s="4">
        <v>18</v>
      </c>
      <c r="G1418" s="2">
        <v>2</v>
      </c>
      <c r="H1418" s="2">
        <v>37</v>
      </c>
      <c r="I1418" s="3" t="s">
        <v>8</v>
      </c>
      <c r="J1418" s="8">
        <f>Tabla_cocina[[#This Row],[Precio Unitario]]*Tabla_cocina[[#This Row],[Cantidad Ordenada]]</f>
        <v>36</v>
      </c>
      <c r="K1418" s="8">
        <f>Tabla_cocina[[#This Row],[Total del Pedido]]</f>
        <v>36</v>
      </c>
      <c r="L1418" s="8">
        <f>Tabla_cocina[[#This Row],[Ganancia Bruta]]-Tabla_cocina[[#This Row],[Costo]]</f>
        <v>16</v>
      </c>
      <c r="M1418" s="8">
        <f>Tabla_cocina[[#This Row],[Costo Unitario]]*Tabla_cocina[[#This Row],[Cantidad Ordenada]]</f>
        <v>20</v>
      </c>
      <c r="N1418" s="13">
        <f>(Tabla_cocina[[#This Row],[Ganancia Neta]]/Tabla_cocina[[#This Row],[Costo]])</f>
        <v>0.8</v>
      </c>
    </row>
    <row r="1419" spans="1:14" hidden="1" x14ac:dyDescent="0.3">
      <c r="A1419" s="2">
        <v>574</v>
      </c>
      <c r="B1419" s="2">
        <v>20</v>
      </c>
      <c r="C1419" s="3" t="s">
        <v>23</v>
      </c>
      <c r="D1419" s="3" t="s">
        <v>100</v>
      </c>
      <c r="E1419" s="4">
        <v>13</v>
      </c>
      <c r="F1419" s="4">
        <v>21</v>
      </c>
      <c r="G1419" s="2">
        <v>1</v>
      </c>
      <c r="H1419" s="2">
        <v>41</v>
      </c>
      <c r="I1419" s="3" t="s">
        <v>8</v>
      </c>
      <c r="J1419" s="8">
        <f>Tabla_cocina[[#This Row],[Precio Unitario]]*Tabla_cocina[[#This Row],[Cantidad Ordenada]]</f>
        <v>21</v>
      </c>
      <c r="K1419" s="8">
        <f>Tabla_cocina[[#This Row],[Total del Pedido]]</f>
        <v>21</v>
      </c>
      <c r="L1419" s="8">
        <f>Tabla_cocina[[#This Row],[Ganancia Bruta]]-Tabla_cocina[[#This Row],[Costo]]</f>
        <v>8</v>
      </c>
      <c r="M1419" s="8">
        <f>Tabla_cocina[[#This Row],[Costo Unitario]]*Tabla_cocina[[#This Row],[Cantidad Ordenada]]</f>
        <v>13</v>
      </c>
      <c r="N1419" s="13">
        <f>(Tabla_cocina[[#This Row],[Ganancia Neta]]/Tabla_cocina[[#This Row],[Costo]])</f>
        <v>0.61538461538461542</v>
      </c>
    </row>
    <row r="1420" spans="1:14" hidden="1" x14ac:dyDescent="0.3">
      <c r="A1420" s="2">
        <v>575</v>
      </c>
      <c r="B1420" s="2">
        <v>15</v>
      </c>
      <c r="C1420" s="3" t="s">
        <v>24</v>
      </c>
      <c r="D1420" s="3" t="s">
        <v>101</v>
      </c>
      <c r="E1420" s="4">
        <v>10</v>
      </c>
      <c r="F1420" s="4">
        <v>18</v>
      </c>
      <c r="G1420" s="2">
        <v>1</v>
      </c>
      <c r="H1420" s="2">
        <v>44</v>
      </c>
      <c r="I1420" s="3" t="s">
        <v>6</v>
      </c>
      <c r="J1420" s="8">
        <f>Tabla_cocina[[#This Row],[Precio Unitario]]*Tabla_cocina[[#This Row],[Cantidad Ordenada]]</f>
        <v>18</v>
      </c>
      <c r="K1420" s="8">
        <f>Tabla_cocina[[#This Row],[Total del Pedido]]</f>
        <v>18</v>
      </c>
      <c r="L1420" s="8">
        <f>Tabla_cocina[[#This Row],[Ganancia Bruta]]-Tabla_cocina[[#This Row],[Costo]]</f>
        <v>8</v>
      </c>
      <c r="M1420" s="8">
        <f>Tabla_cocina[[#This Row],[Costo Unitario]]*Tabla_cocina[[#This Row],[Cantidad Ordenada]]</f>
        <v>10</v>
      </c>
      <c r="N1420" s="13">
        <f>(Tabla_cocina[[#This Row],[Ganancia Neta]]/Tabla_cocina[[#This Row],[Costo]])</f>
        <v>0.8</v>
      </c>
    </row>
    <row r="1421" spans="1:14" hidden="1" x14ac:dyDescent="0.3">
      <c r="A1421" s="2">
        <v>576</v>
      </c>
      <c r="B1421" s="2">
        <v>9</v>
      </c>
      <c r="C1421" s="3" t="s">
        <v>14</v>
      </c>
      <c r="D1421" s="3" t="s">
        <v>91</v>
      </c>
      <c r="E1421" s="4">
        <v>20</v>
      </c>
      <c r="F1421" s="4">
        <v>33</v>
      </c>
      <c r="G1421" s="2">
        <v>1</v>
      </c>
      <c r="H1421" s="2">
        <v>46</v>
      </c>
      <c r="I1421" s="3" t="s">
        <v>6</v>
      </c>
      <c r="J1421" s="8">
        <f>Tabla_cocina[[#This Row],[Precio Unitario]]*Tabla_cocina[[#This Row],[Cantidad Ordenada]]</f>
        <v>33</v>
      </c>
      <c r="K1421" s="8">
        <f>Tabla_cocina[[#This Row],[Total del Pedido]]</f>
        <v>33</v>
      </c>
      <c r="L1421" s="8">
        <f>Tabla_cocina[[#This Row],[Ganancia Bruta]]-Tabla_cocina[[#This Row],[Costo]]</f>
        <v>13</v>
      </c>
      <c r="M1421" s="8">
        <f>Tabla_cocina[[#This Row],[Costo Unitario]]*Tabla_cocina[[#This Row],[Cantidad Ordenada]]</f>
        <v>20</v>
      </c>
      <c r="N1421" s="13">
        <f>(Tabla_cocina[[#This Row],[Ganancia Neta]]/Tabla_cocina[[#This Row],[Costo]])</f>
        <v>0.65</v>
      </c>
    </row>
    <row r="1422" spans="1:14" hidden="1" x14ac:dyDescent="0.3">
      <c r="A1422" s="2">
        <v>576</v>
      </c>
      <c r="B1422" s="2">
        <v>9</v>
      </c>
      <c r="C1422" s="3" t="s">
        <v>9</v>
      </c>
      <c r="D1422" s="3" t="s">
        <v>86</v>
      </c>
      <c r="E1422" s="4">
        <v>19</v>
      </c>
      <c r="F1422" s="4">
        <v>31</v>
      </c>
      <c r="G1422" s="2">
        <v>3</v>
      </c>
      <c r="H1422" s="2">
        <v>32</v>
      </c>
      <c r="I1422" s="3" t="s">
        <v>6</v>
      </c>
      <c r="J1422" s="8">
        <f>Tabla_cocina[[#This Row],[Precio Unitario]]*Tabla_cocina[[#This Row],[Cantidad Ordenada]]</f>
        <v>93</v>
      </c>
      <c r="K1422" s="8">
        <f>Tabla_cocina[[#This Row],[Total del Pedido]]</f>
        <v>93</v>
      </c>
      <c r="L1422" s="8">
        <f>Tabla_cocina[[#This Row],[Ganancia Bruta]]-Tabla_cocina[[#This Row],[Costo]]</f>
        <v>36</v>
      </c>
      <c r="M1422" s="8">
        <f>Tabla_cocina[[#This Row],[Costo Unitario]]*Tabla_cocina[[#This Row],[Cantidad Ordenada]]</f>
        <v>57</v>
      </c>
      <c r="N1422" s="13">
        <f>(Tabla_cocina[[#This Row],[Ganancia Neta]]/Tabla_cocina[[#This Row],[Costo]])</f>
        <v>0.63157894736842102</v>
      </c>
    </row>
    <row r="1423" spans="1:14" hidden="1" x14ac:dyDescent="0.3">
      <c r="A1423" s="2">
        <v>576</v>
      </c>
      <c r="B1423" s="2">
        <v>9</v>
      </c>
      <c r="C1423" s="3" t="s">
        <v>12</v>
      </c>
      <c r="D1423" s="3" t="s">
        <v>89</v>
      </c>
      <c r="E1423" s="4">
        <v>22</v>
      </c>
      <c r="F1423" s="4">
        <v>36</v>
      </c>
      <c r="G1423" s="2">
        <v>3</v>
      </c>
      <c r="H1423" s="2">
        <v>37</v>
      </c>
      <c r="I1423" s="3" t="s">
        <v>8</v>
      </c>
      <c r="J1423" s="8">
        <f>Tabla_cocina[[#This Row],[Precio Unitario]]*Tabla_cocina[[#This Row],[Cantidad Ordenada]]</f>
        <v>108</v>
      </c>
      <c r="K1423" s="8">
        <f>Tabla_cocina[[#This Row],[Total del Pedido]]</f>
        <v>108</v>
      </c>
      <c r="L1423" s="8">
        <f>Tabla_cocina[[#This Row],[Ganancia Bruta]]-Tabla_cocina[[#This Row],[Costo]]</f>
        <v>42</v>
      </c>
      <c r="M1423" s="8">
        <f>Tabla_cocina[[#This Row],[Costo Unitario]]*Tabla_cocina[[#This Row],[Cantidad Ordenada]]</f>
        <v>66</v>
      </c>
      <c r="N1423" s="13">
        <f>(Tabla_cocina[[#This Row],[Ganancia Neta]]/Tabla_cocina[[#This Row],[Costo]])</f>
        <v>0.63636363636363635</v>
      </c>
    </row>
    <row r="1424" spans="1:14" hidden="1" x14ac:dyDescent="0.3">
      <c r="A1424" s="2">
        <v>577</v>
      </c>
      <c r="B1424" s="2">
        <v>5</v>
      </c>
      <c r="C1424" s="3" t="s">
        <v>24</v>
      </c>
      <c r="D1424" s="3" t="s">
        <v>101</v>
      </c>
      <c r="E1424" s="4">
        <v>10</v>
      </c>
      <c r="F1424" s="4">
        <v>18</v>
      </c>
      <c r="G1424" s="2">
        <v>1</v>
      </c>
      <c r="H1424" s="2">
        <v>10</v>
      </c>
      <c r="I1424" s="3" t="s">
        <v>8</v>
      </c>
      <c r="J1424" s="8">
        <f>Tabla_cocina[[#This Row],[Precio Unitario]]*Tabla_cocina[[#This Row],[Cantidad Ordenada]]</f>
        <v>18</v>
      </c>
      <c r="K1424" s="8">
        <f>Tabla_cocina[[#This Row],[Total del Pedido]]</f>
        <v>18</v>
      </c>
      <c r="L1424" s="8">
        <f>Tabla_cocina[[#This Row],[Ganancia Bruta]]-Tabla_cocina[[#This Row],[Costo]]</f>
        <v>8</v>
      </c>
      <c r="M1424" s="8">
        <f>Tabla_cocina[[#This Row],[Costo Unitario]]*Tabla_cocina[[#This Row],[Cantidad Ordenada]]</f>
        <v>10</v>
      </c>
      <c r="N1424" s="13">
        <f>(Tabla_cocina[[#This Row],[Ganancia Neta]]/Tabla_cocina[[#This Row],[Costo]])</f>
        <v>0.8</v>
      </c>
    </row>
    <row r="1425" spans="1:14" hidden="1" x14ac:dyDescent="0.3">
      <c r="A1425" s="2">
        <v>577</v>
      </c>
      <c r="B1425" s="2">
        <v>5</v>
      </c>
      <c r="C1425" s="3" t="s">
        <v>19</v>
      </c>
      <c r="D1425" s="3" t="s">
        <v>96</v>
      </c>
      <c r="E1425" s="4">
        <v>13</v>
      </c>
      <c r="F1425" s="4">
        <v>22</v>
      </c>
      <c r="G1425" s="2">
        <v>1</v>
      </c>
      <c r="H1425" s="2">
        <v>15</v>
      </c>
      <c r="I1425" s="3" t="s">
        <v>6</v>
      </c>
      <c r="J1425" s="8">
        <f>Tabla_cocina[[#This Row],[Precio Unitario]]*Tabla_cocina[[#This Row],[Cantidad Ordenada]]</f>
        <v>22</v>
      </c>
      <c r="K1425" s="8">
        <f>Tabla_cocina[[#This Row],[Total del Pedido]]</f>
        <v>22</v>
      </c>
      <c r="L1425" s="8">
        <f>Tabla_cocina[[#This Row],[Ganancia Bruta]]-Tabla_cocina[[#This Row],[Costo]]</f>
        <v>9</v>
      </c>
      <c r="M1425" s="8">
        <f>Tabla_cocina[[#This Row],[Costo Unitario]]*Tabla_cocina[[#This Row],[Cantidad Ordenada]]</f>
        <v>13</v>
      </c>
      <c r="N1425" s="13">
        <f>(Tabla_cocina[[#This Row],[Ganancia Neta]]/Tabla_cocina[[#This Row],[Costo]])</f>
        <v>0.69230769230769229</v>
      </c>
    </row>
    <row r="1426" spans="1:14" hidden="1" x14ac:dyDescent="0.3">
      <c r="A1426" s="2">
        <v>578</v>
      </c>
      <c r="B1426" s="2">
        <v>11</v>
      </c>
      <c r="C1426" s="3" t="s">
        <v>7</v>
      </c>
      <c r="D1426" s="3" t="s">
        <v>85</v>
      </c>
      <c r="E1426" s="4">
        <v>18</v>
      </c>
      <c r="F1426" s="4">
        <v>30</v>
      </c>
      <c r="G1426" s="2">
        <v>3</v>
      </c>
      <c r="H1426" s="2">
        <v>44</v>
      </c>
      <c r="I1426" s="3" t="s">
        <v>6</v>
      </c>
      <c r="J1426" s="8">
        <f>Tabla_cocina[[#This Row],[Precio Unitario]]*Tabla_cocina[[#This Row],[Cantidad Ordenada]]</f>
        <v>90</v>
      </c>
      <c r="K1426" s="8">
        <f>Tabla_cocina[[#This Row],[Total del Pedido]]</f>
        <v>90</v>
      </c>
      <c r="L1426" s="8">
        <f>Tabla_cocina[[#This Row],[Ganancia Bruta]]-Tabla_cocina[[#This Row],[Costo]]</f>
        <v>36</v>
      </c>
      <c r="M1426" s="8">
        <f>Tabla_cocina[[#This Row],[Costo Unitario]]*Tabla_cocina[[#This Row],[Cantidad Ordenada]]</f>
        <v>54</v>
      </c>
      <c r="N1426" s="13">
        <f>(Tabla_cocina[[#This Row],[Ganancia Neta]]/Tabla_cocina[[#This Row],[Costo]])</f>
        <v>0.66666666666666663</v>
      </c>
    </row>
    <row r="1427" spans="1:14" hidden="1" x14ac:dyDescent="0.3">
      <c r="A1427" s="2">
        <v>579</v>
      </c>
      <c r="B1427" s="2">
        <v>9</v>
      </c>
      <c r="C1427" s="3" t="s">
        <v>26</v>
      </c>
      <c r="D1427" s="3" t="s">
        <v>103</v>
      </c>
      <c r="E1427" s="4">
        <v>15</v>
      </c>
      <c r="F1427" s="4">
        <v>25</v>
      </c>
      <c r="G1427" s="2">
        <v>2</v>
      </c>
      <c r="H1427" s="2">
        <v>48</v>
      </c>
      <c r="I1427" s="3" t="s">
        <v>6</v>
      </c>
      <c r="J1427" s="8">
        <f>Tabla_cocina[[#This Row],[Precio Unitario]]*Tabla_cocina[[#This Row],[Cantidad Ordenada]]</f>
        <v>50</v>
      </c>
      <c r="K1427" s="8">
        <f>Tabla_cocina[[#This Row],[Total del Pedido]]</f>
        <v>50</v>
      </c>
      <c r="L1427" s="8">
        <f>Tabla_cocina[[#This Row],[Ganancia Bruta]]-Tabla_cocina[[#This Row],[Costo]]</f>
        <v>20</v>
      </c>
      <c r="M1427" s="8">
        <f>Tabla_cocina[[#This Row],[Costo Unitario]]*Tabla_cocina[[#This Row],[Cantidad Ordenada]]</f>
        <v>30</v>
      </c>
      <c r="N1427" s="13">
        <f>(Tabla_cocina[[#This Row],[Ganancia Neta]]/Tabla_cocina[[#This Row],[Costo]])</f>
        <v>0.66666666666666663</v>
      </c>
    </row>
    <row r="1428" spans="1:14" hidden="1" x14ac:dyDescent="0.3">
      <c r="A1428" s="2">
        <v>580</v>
      </c>
      <c r="B1428" s="2">
        <v>10</v>
      </c>
      <c r="C1428" s="3" t="s">
        <v>14</v>
      </c>
      <c r="D1428" s="3" t="s">
        <v>91</v>
      </c>
      <c r="E1428" s="4">
        <v>20</v>
      </c>
      <c r="F1428" s="4">
        <v>33</v>
      </c>
      <c r="G1428" s="2">
        <v>1</v>
      </c>
      <c r="H1428" s="2">
        <v>30</v>
      </c>
      <c r="I1428" s="3" t="s">
        <v>6</v>
      </c>
      <c r="J1428" s="8">
        <f>Tabla_cocina[[#This Row],[Precio Unitario]]*Tabla_cocina[[#This Row],[Cantidad Ordenada]]</f>
        <v>33</v>
      </c>
      <c r="K1428" s="8">
        <f>Tabla_cocina[[#This Row],[Total del Pedido]]</f>
        <v>33</v>
      </c>
      <c r="L1428" s="8">
        <f>Tabla_cocina[[#This Row],[Ganancia Bruta]]-Tabla_cocina[[#This Row],[Costo]]</f>
        <v>13</v>
      </c>
      <c r="M1428" s="8">
        <f>Tabla_cocina[[#This Row],[Costo Unitario]]*Tabla_cocina[[#This Row],[Cantidad Ordenada]]</f>
        <v>20</v>
      </c>
      <c r="N1428" s="13">
        <f>(Tabla_cocina[[#This Row],[Ganancia Neta]]/Tabla_cocina[[#This Row],[Costo]])</f>
        <v>0.65</v>
      </c>
    </row>
    <row r="1429" spans="1:14" hidden="1" x14ac:dyDescent="0.3">
      <c r="A1429" s="2">
        <v>581</v>
      </c>
      <c r="B1429" s="2">
        <v>18</v>
      </c>
      <c r="C1429" s="3" t="s">
        <v>14</v>
      </c>
      <c r="D1429" s="3" t="s">
        <v>91</v>
      </c>
      <c r="E1429" s="4">
        <v>20</v>
      </c>
      <c r="F1429" s="4">
        <v>33</v>
      </c>
      <c r="G1429" s="2">
        <v>1</v>
      </c>
      <c r="H1429" s="2">
        <v>15</v>
      </c>
      <c r="I1429" s="3" t="s">
        <v>6</v>
      </c>
      <c r="J1429" s="8">
        <f>Tabla_cocina[[#This Row],[Precio Unitario]]*Tabla_cocina[[#This Row],[Cantidad Ordenada]]</f>
        <v>33</v>
      </c>
      <c r="K1429" s="8">
        <f>Tabla_cocina[[#This Row],[Total del Pedido]]</f>
        <v>33</v>
      </c>
      <c r="L1429" s="8">
        <f>Tabla_cocina[[#This Row],[Ganancia Bruta]]-Tabla_cocina[[#This Row],[Costo]]</f>
        <v>13</v>
      </c>
      <c r="M1429" s="8">
        <f>Tabla_cocina[[#This Row],[Costo Unitario]]*Tabla_cocina[[#This Row],[Cantidad Ordenada]]</f>
        <v>20</v>
      </c>
      <c r="N1429" s="13">
        <f>(Tabla_cocina[[#This Row],[Ganancia Neta]]/Tabla_cocina[[#This Row],[Costo]])</f>
        <v>0.65</v>
      </c>
    </row>
    <row r="1430" spans="1:14" hidden="1" x14ac:dyDescent="0.3">
      <c r="A1430" s="2">
        <v>581</v>
      </c>
      <c r="B1430" s="2">
        <v>18</v>
      </c>
      <c r="C1430" s="3" t="s">
        <v>7</v>
      </c>
      <c r="D1430" s="3" t="s">
        <v>85</v>
      </c>
      <c r="E1430" s="4">
        <v>18</v>
      </c>
      <c r="F1430" s="4">
        <v>30</v>
      </c>
      <c r="G1430" s="2">
        <v>3</v>
      </c>
      <c r="H1430" s="2">
        <v>40</v>
      </c>
      <c r="I1430" s="3" t="s">
        <v>6</v>
      </c>
      <c r="J1430" s="8">
        <f>Tabla_cocina[[#This Row],[Precio Unitario]]*Tabla_cocina[[#This Row],[Cantidad Ordenada]]</f>
        <v>90</v>
      </c>
      <c r="K1430" s="8">
        <f>Tabla_cocina[[#This Row],[Total del Pedido]]</f>
        <v>90</v>
      </c>
      <c r="L1430" s="8">
        <f>Tabla_cocina[[#This Row],[Ganancia Bruta]]-Tabla_cocina[[#This Row],[Costo]]</f>
        <v>36</v>
      </c>
      <c r="M1430" s="8">
        <f>Tabla_cocina[[#This Row],[Costo Unitario]]*Tabla_cocina[[#This Row],[Cantidad Ordenada]]</f>
        <v>54</v>
      </c>
      <c r="N1430" s="13">
        <f>(Tabla_cocina[[#This Row],[Ganancia Neta]]/Tabla_cocina[[#This Row],[Costo]])</f>
        <v>0.66666666666666663</v>
      </c>
    </row>
    <row r="1431" spans="1:14" hidden="1" x14ac:dyDescent="0.3">
      <c r="A1431" s="2">
        <v>582</v>
      </c>
      <c r="B1431" s="2">
        <v>3</v>
      </c>
      <c r="C1431" s="3" t="s">
        <v>10</v>
      </c>
      <c r="D1431" s="3" t="s">
        <v>87</v>
      </c>
      <c r="E1431" s="4">
        <v>16</v>
      </c>
      <c r="F1431" s="4">
        <v>27</v>
      </c>
      <c r="G1431" s="2">
        <v>2</v>
      </c>
      <c r="H1431" s="2">
        <v>42</v>
      </c>
      <c r="I1431" s="3" t="s">
        <v>8</v>
      </c>
      <c r="J1431" s="8">
        <f>Tabla_cocina[[#This Row],[Precio Unitario]]*Tabla_cocina[[#This Row],[Cantidad Ordenada]]</f>
        <v>54</v>
      </c>
      <c r="K1431" s="8">
        <f>Tabla_cocina[[#This Row],[Total del Pedido]]</f>
        <v>54</v>
      </c>
      <c r="L1431" s="8">
        <f>Tabla_cocina[[#This Row],[Ganancia Bruta]]-Tabla_cocina[[#This Row],[Costo]]</f>
        <v>22</v>
      </c>
      <c r="M1431" s="8">
        <f>Tabla_cocina[[#This Row],[Costo Unitario]]*Tabla_cocina[[#This Row],[Cantidad Ordenada]]</f>
        <v>32</v>
      </c>
      <c r="N1431" s="13">
        <f>(Tabla_cocina[[#This Row],[Ganancia Neta]]/Tabla_cocina[[#This Row],[Costo]])</f>
        <v>0.6875</v>
      </c>
    </row>
    <row r="1432" spans="1:14" hidden="1" x14ac:dyDescent="0.3">
      <c r="A1432" s="2">
        <v>583</v>
      </c>
      <c r="B1432" s="2">
        <v>9</v>
      </c>
      <c r="C1432" s="3" t="s">
        <v>16</v>
      </c>
      <c r="D1432" s="3" t="s">
        <v>93</v>
      </c>
      <c r="E1432" s="4">
        <v>11</v>
      </c>
      <c r="F1432" s="4">
        <v>19</v>
      </c>
      <c r="G1432" s="2">
        <v>3</v>
      </c>
      <c r="H1432" s="2">
        <v>15</v>
      </c>
      <c r="I1432" s="3" t="s">
        <v>6</v>
      </c>
      <c r="J1432" s="8">
        <f>Tabla_cocina[[#This Row],[Precio Unitario]]*Tabla_cocina[[#This Row],[Cantidad Ordenada]]</f>
        <v>57</v>
      </c>
      <c r="K1432" s="8">
        <f>Tabla_cocina[[#This Row],[Total del Pedido]]</f>
        <v>57</v>
      </c>
      <c r="L1432" s="8">
        <f>Tabla_cocina[[#This Row],[Ganancia Bruta]]-Tabla_cocina[[#This Row],[Costo]]</f>
        <v>24</v>
      </c>
      <c r="M1432" s="8">
        <f>Tabla_cocina[[#This Row],[Costo Unitario]]*Tabla_cocina[[#This Row],[Cantidad Ordenada]]</f>
        <v>33</v>
      </c>
      <c r="N1432" s="13">
        <f>(Tabla_cocina[[#This Row],[Ganancia Neta]]/Tabla_cocina[[#This Row],[Costo]])</f>
        <v>0.72727272727272729</v>
      </c>
    </row>
    <row r="1433" spans="1:14" hidden="1" x14ac:dyDescent="0.3">
      <c r="A1433" s="2">
        <v>583</v>
      </c>
      <c r="B1433" s="2">
        <v>9</v>
      </c>
      <c r="C1433" s="3" t="s">
        <v>24</v>
      </c>
      <c r="D1433" s="3" t="s">
        <v>101</v>
      </c>
      <c r="E1433" s="4">
        <v>10</v>
      </c>
      <c r="F1433" s="4">
        <v>18</v>
      </c>
      <c r="G1433" s="2">
        <v>1</v>
      </c>
      <c r="H1433" s="2">
        <v>11</v>
      </c>
      <c r="I1433" s="3" t="s">
        <v>6</v>
      </c>
      <c r="J1433" s="8">
        <f>Tabla_cocina[[#This Row],[Precio Unitario]]*Tabla_cocina[[#This Row],[Cantidad Ordenada]]</f>
        <v>18</v>
      </c>
      <c r="K1433" s="8">
        <f>Tabla_cocina[[#This Row],[Total del Pedido]]</f>
        <v>18</v>
      </c>
      <c r="L1433" s="8">
        <f>Tabla_cocina[[#This Row],[Ganancia Bruta]]-Tabla_cocina[[#This Row],[Costo]]</f>
        <v>8</v>
      </c>
      <c r="M1433" s="8">
        <f>Tabla_cocina[[#This Row],[Costo Unitario]]*Tabla_cocina[[#This Row],[Cantidad Ordenada]]</f>
        <v>10</v>
      </c>
      <c r="N1433" s="13">
        <f>(Tabla_cocina[[#This Row],[Ganancia Neta]]/Tabla_cocina[[#This Row],[Costo]])</f>
        <v>0.8</v>
      </c>
    </row>
    <row r="1434" spans="1:14" hidden="1" x14ac:dyDescent="0.3">
      <c r="A1434" s="2">
        <v>583</v>
      </c>
      <c r="B1434" s="2">
        <v>9</v>
      </c>
      <c r="C1434" s="3" t="s">
        <v>5</v>
      </c>
      <c r="D1434" s="3" t="s">
        <v>84</v>
      </c>
      <c r="E1434" s="4">
        <v>14</v>
      </c>
      <c r="F1434" s="4">
        <v>24</v>
      </c>
      <c r="G1434" s="2">
        <v>2</v>
      </c>
      <c r="H1434" s="2">
        <v>29</v>
      </c>
      <c r="I1434" s="3" t="s">
        <v>8</v>
      </c>
      <c r="J1434" s="8">
        <f>Tabla_cocina[[#This Row],[Precio Unitario]]*Tabla_cocina[[#This Row],[Cantidad Ordenada]]</f>
        <v>48</v>
      </c>
      <c r="K1434" s="8">
        <f>Tabla_cocina[[#This Row],[Total del Pedido]]</f>
        <v>48</v>
      </c>
      <c r="L1434" s="8">
        <f>Tabla_cocina[[#This Row],[Ganancia Bruta]]-Tabla_cocina[[#This Row],[Costo]]</f>
        <v>20</v>
      </c>
      <c r="M1434" s="8">
        <f>Tabla_cocina[[#This Row],[Costo Unitario]]*Tabla_cocina[[#This Row],[Cantidad Ordenada]]</f>
        <v>28</v>
      </c>
      <c r="N1434" s="13">
        <f>(Tabla_cocina[[#This Row],[Ganancia Neta]]/Tabla_cocina[[#This Row],[Costo]])</f>
        <v>0.7142857142857143</v>
      </c>
    </row>
    <row r="1435" spans="1:14" hidden="1" x14ac:dyDescent="0.3">
      <c r="A1435" s="2">
        <v>583</v>
      </c>
      <c r="B1435" s="2">
        <v>9</v>
      </c>
      <c r="C1435" s="3" t="s">
        <v>11</v>
      </c>
      <c r="D1435" s="3" t="s">
        <v>88</v>
      </c>
      <c r="E1435" s="4">
        <v>25</v>
      </c>
      <c r="F1435" s="4">
        <v>40</v>
      </c>
      <c r="G1435" s="2">
        <v>3</v>
      </c>
      <c r="H1435" s="2">
        <v>50</v>
      </c>
      <c r="I1435" s="3" t="s">
        <v>8</v>
      </c>
      <c r="J1435" s="8">
        <f>Tabla_cocina[[#This Row],[Precio Unitario]]*Tabla_cocina[[#This Row],[Cantidad Ordenada]]</f>
        <v>120</v>
      </c>
      <c r="K1435" s="8">
        <f>Tabla_cocina[[#This Row],[Total del Pedido]]</f>
        <v>120</v>
      </c>
      <c r="L1435" s="8">
        <f>Tabla_cocina[[#This Row],[Ganancia Bruta]]-Tabla_cocina[[#This Row],[Costo]]</f>
        <v>45</v>
      </c>
      <c r="M1435" s="8">
        <f>Tabla_cocina[[#This Row],[Costo Unitario]]*Tabla_cocina[[#This Row],[Cantidad Ordenada]]</f>
        <v>75</v>
      </c>
      <c r="N1435" s="13">
        <f>(Tabla_cocina[[#This Row],[Ganancia Neta]]/Tabla_cocina[[#This Row],[Costo]])</f>
        <v>0.6</v>
      </c>
    </row>
    <row r="1436" spans="1:14" hidden="1" x14ac:dyDescent="0.3">
      <c r="A1436" s="2">
        <v>584</v>
      </c>
      <c r="B1436" s="2">
        <v>9</v>
      </c>
      <c r="C1436" s="3" t="s">
        <v>23</v>
      </c>
      <c r="D1436" s="3" t="s">
        <v>100</v>
      </c>
      <c r="E1436" s="4">
        <v>13</v>
      </c>
      <c r="F1436" s="4">
        <v>21</v>
      </c>
      <c r="G1436" s="2">
        <v>1</v>
      </c>
      <c r="H1436" s="2">
        <v>57</v>
      </c>
      <c r="I1436" s="3" t="s">
        <v>8</v>
      </c>
      <c r="J1436" s="8">
        <f>Tabla_cocina[[#This Row],[Precio Unitario]]*Tabla_cocina[[#This Row],[Cantidad Ordenada]]</f>
        <v>21</v>
      </c>
      <c r="K1436" s="8">
        <f>Tabla_cocina[[#This Row],[Total del Pedido]]</f>
        <v>21</v>
      </c>
      <c r="L1436" s="8">
        <f>Tabla_cocina[[#This Row],[Ganancia Bruta]]-Tabla_cocina[[#This Row],[Costo]]</f>
        <v>8</v>
      </c>
      <c r="M1436" s="8">
        <f>Tabla_cocina[[#This Row],[Costo Unitario]]*Tabla_cocina[[#This Row],[Cantidad Ordenada]]</f>
        <v>13</v>
      </c>
      <c r="N1436" s="13">
        <f>(Tabla_cocina[[#This Row],[Ganancia Neta]]/Tabla_cocina[[#This Row],[Costo]])</f>
        <v>0.61538461538461542</v>
      </c>
    </row>
    <row r="1437" spans="1:14" hidden="1" x14ac:dyDescent="0.3">
      <c r="A1437" s="2">
        <v>584</v>
      </c>
      <c r="B1437" s="2">
        <v>9</v>
      </c>
      <c r="C1437" s="3" t="s">
        <v>9</v>
      </c>
      <c r="D1437" s="3" t="s">
        <v>86</v>
      </c>
      <c r="E1437" s="4">
        <v>19</v>
      </c>
      <c r="F1437" s="4">
        <v>31</v>
      </c>
      <c r="G1437" s="2">
        <v>2</v>
      </c>
      <c r="H1437" s="2">
        <v>34</v>
      </c>
      <c r="I1437" s="3" t="s">
        <v>6</v>
      </c>
      <c r="J1437" s="8">
        <f>Tabla_cocina[[#This Row],[Precio Unitario]]*Tabla_cocina[[#This Row],[Cantidad Ordenada]]</f>
        <v>62</v>
      </c>
      <c r="K1437" s="8">
        <f>Tabla_cocina[[#This Row],[Total del Pedido]]</f>
        <v>62</v>
      </c>
      <c r="L1437" s="8">
        <f>Tabla_cocina[[#This Row],[Ganancia Bruta]]-Tabla_cocina[[#This Row],[Costo]]</f>
        <v>24</v>
      </c>
      <c r="M1437" s="8">
        <f>Tabla_cocina[[#This Row],[Costo Unitario]]*Tabla_cocina[[#This Row],[Cantidad Ordenada]]</f>
        <v>38</v>
      </c>
      <c r="N1437" s="13">
        <f>(Tabla_cocina[[#This Row],[Ganancia Neta]]/Tabla_cocina[[#This Row],[Costo]])</f>
        <v>0.63157894736842102</v>
      </c>
    </row>
    <row r="1438" spans="1:14" hidden="1" x14ac:dyDescent="0.3">
      <c r="A1438" s="2">
        <v>584</v>
      </c>
      <c r="B1438" s="2">
        <v>9</v>
      </c>
      <c r="C1438" s="3" t="s">
        <v>15</v>
      </c>
      <c r="D1438" s="3" t="s">
        <v>92</v>
      </c>
      <c r="E1438" s="4">
        <v>16</v>
      </c>
      <c r="F1438" s="4">
        <v>28</v>
      </c>
      <c r="G1438" s="2">
        <v>2</v>
      </c>
      <c r="H1438" s="2">
        <v>23</v>
      </c>
      <c r="I1438" s="3" t="s">
        <v>6</v>
      </c>
      <c r="J1438" s="8">
        <f>Tabla_cocina[[#This Row],[Precio Unitario]]*Tabla_cocina[[#This Row],[Cantidad Ordenada]]</f>
        <v>56</v>
      </c>
      <c r="K1438" s="8">
        <f>Tabla_cocina[[#This Row],[Total del Pedido]]</f>
        <v>56</v>
      </c>
      <c r="L1438" s="8">
        <f>Tabla_cocina[[#This Row],[Ganancia Bruta]]-Tabla_cocina[[#This Row],[Costo]]</f>
        <v>24</v>
      </c>
      <c r="M1438" s="8">
        <f>Tabla_cocina[[#This Row],[Costo Unitario]]*Tabla_cocina[[#This Row],[Cantidad Ordenada]]</f>
        <v>32</v>
      </c>
      <c r="N1438" s="13">
        <f>(Tabla_cocina[[#This Row],[Ganancia Neta]]/Tabla_cocina[[#This Row],[Costo]])</f>
        <v>0.75</v>
      </c>
    </row>
    <row r="1439" spans="1:14" hidden="1" x14ac:dyDescent="0.3">
      <c r="A1439" s="2">
        <v>585</v>
      </c>
      <c r="B1439" s="2">
        <v>3</v>
      </c>
      <c r="C1439" s="3" t="s">
        <v>18</v>
      </c>
      <c r="D1439" s="3" t="s">
        <v>95</v>
      </c>
      <c r="E1439" s="4">
        <v>19</v>
      </c>
      <c r="F1439" s="4">
        <v>32</v>
      </c>
      <c r="G1439" s="2">
        <v>1</v>
      </c>
      <c r="H1439" s="2">
        <v>35</v>
      </c>
      <c r="I1439" s="3" t="s">
        <v>8</v>
      </c>
      <c r="J1439" s="8">
        <f>Tabla_cocina[[#This Row],[Precio Unitario]]*Tabla_cocina[[#This Row],[Cantidad Ordenada]]</f>
        <v>32</v>
      </c>
      <c r="K1439" s="8">
        <f>Tabla_cocina[[#This Row],[Total del Pedido]]</f>
        <v>32</v>
      </c>
      <c r="L1439" s="8">
        <f>Tabla_cocina[[#This Row],[Ganancia Bruta]]-Tabla_cocina[[#This Row],[Costo]]</f>
        <v>13</v>
      </c>
      <c r="M1439" s="8">
        <f>Tabla_cocina[[#This Row],[Costo Unitario]]*Tabla_cocina[[#This Row],[Cantidad Ordenada]]</f>
        <v>19</v>
      </c>
      <c r="N1439" s="13">
        <f>(Tabla_cocina[[#This Row],[Ganancia Neta]]/Tabla_cocina[[#This Row],[Costo]])</f>
        <v>0.68421052631578949</v>
      </c>
    </row>
    <row r="1440" spans="1:14" hidden="1" x14ac:dyDescent="0.3">
      <c r="A1440" s="2">
        <v>585</v>
      </c>
      <c r="B1440" s="2">
        <v>3</v>
      </c>
      <c r="C1440" s="3" t="s">
        <v>17</v>
      </c>
      <c r="D1440" s="3" t="s">
        <v>94</v>
      </c>
      <c r="E1440" s="4">
        <v>21</v>
      </c>
      <c r="F1440" s="4">
        <v>35</v>
      </c>
      <c r="G1440" s="2">
        <v>1</v>
      </c>
      <c r="H1440" s="2">
        <v>8</v>
      </c>
      <c r="I1440" s="3" t="s">
        <v>8</v>
      </c>
      <c r="J1440" s="8">
        <f>Tabla_cocina[[#This Row],[Precio Unitario]]*Tabla_cocina[[#This Row],[Cantidad Ordenada]]</f>
        <v>35</v>
      </c>
      <c r="K1440" s="8">
        <f>Tabla_cocina[[#This Row],[Total del Pedido]]</f>
        <v>35</v>
      </c>
      <c r="L1440" s="8">
        <f>Tabla_cocina[[#This Row],[Ganancia Bruta]]-Tabla_cocina[[#This Row],[Costo]]</f>
        <v>14</v>
      </c>
      <c r="M1440" s="8">
        <f>Tabla_cocina[[#This Row],[Costo Unitario]]*Tabla_cocina[[#This Row],[Cantidad Ordenada]]</f>
        <v>21</v>
      </c>
      <c r="N1440" s="13">
        <f>(Tabla_cocina[[#This Row],[Ganancia Neta]]/Tabla_cocina[[#This Row],[Costo]])</f>
        <v>0.66666666666666663</v>
      </c>
    </row>
    <row r="1441" spans="1:14" hidden="1" x14ac:dyDescent="0.3">
      <c r="A1441" s="2">
        <v>585</v>
      </c>
      <c r="B1441" s="2">
        <v>3</v>
      </c>
      <c r="C1441" s="3" t="s">
        <v>24</v>
      </c>
      <c r="D1441" s="3" t="s">
        <v>101</v>
      </c>
      <c r="E1441" s="4">
        <v>10</v>
      </c>
      <c r="F1441" s="4">
        <v>18</v>
      </c>
      <c r="G1441" s="2">
        <v>2</v>
      </c>
      <c r="H1441" s="2">
        <v>22</v>
      </c>
      <c r="I1441" s="3" t="s">
        <v>6</v>
      </c>
      <c r="J1441" s="8">
        <f>Tabla_cocina[[#This Row],[Precio Unitario]]*Tabla_cocina[[#This Row],[Cantidad Ordenada]]</f>
        <v>36</v>
      </c>
      <c r="K1441" s="8">
        <f>Tabla_cocina[[#This Row],[Total del Pedido]]</f>
        <v>36</v>
      </c>
      <c r="L1441" s="8">
        <f>Tabla_cocina[[#This Row],[Ganancia Bruta]]-Tabla_cocina[[#This Row],[Costo]]</f>
        <v>16</v>
      </c>
      <c r="M1441" s="8">
        <f>Tabla_cocina[[#This Row],[Costo Unitario]]*Tabla_cocina[[#This Row],[Cantidad Ordenada]]</f>
        <v>20</v>
      </c>
      <c r="N1441" s="13">
        <f>(Tabla_cocina[[#This Row],[Ganancia Neta]]/Tabla_cocina[[#This Row],[Costo]])</f>
        <v>0.8</v>
      </c>
    </row>
    <row r="1442" spans="1:14" hidden="1" x14ac:dyDescent="0.3">
      <c r="A1442" s="2">
        <v>585</v>
      </c>
      <c r="B1442" s="2">
        <v>3</v>
      </c>
      <c r="C1442" s="3" t="s">
        <v>26</v>
      </c>
      <c r="D1442" s="3" t="s">
        <v>103</v>
      </c>
      <c r="E1442" s="4">
        <v>15</v>
      </c>
      <c r="F1442" s="4">
        <v>25</v>
      </c>
      <c r="G1442" s="2">
        <v>1</v>
      </c>
      <c r="H1442" s="2">
        <v>30</v>
      </c>
      <c r="I1442" s="3" t="s">
        <v>8</v>
      </c>
      <c r="J1442" s="8">
        <f>Tabla_cocina[[#This Row],[Precio Unitario]]*Tabla_cocina[[#This Row],[Cantidad Ordenada]]</f>
        <v>25</v>
      </c>
      <c r="K1442" s="8">
        <f>Tabla_cocina[[#This Row],[Total del Pedido]]</f>
        <v>25</v>
      </c>
      <c r="L1442" s="8">
        <f>Tabla_cocina[[#This Row],[Ganancia Bruta]]-Tabla_cocina[[#This Row],[Costo]]</f>
        <v>10</v>
      </c>
      <c r="M1442" s="8">
        <f>Tabla_cocina[[#This Row],[Costo Unitario]]*Tabla_cocina[[#This Row],[Cantidad Ordenada]]</f>
        <v>15</v>
      </c>
      <c r="N1442" s="13">
        <f>(Tabla_cocina[[#This Row],[Ganancia Neta]]/Tabla_cocina[[#This Row],[Costo]])</f>
        <v>0.66666666666666663</v>
      </c>
    </row>
    <row r="1443" spans="1:14" hidden="1" x14ac:dyDescent="0.3">
      <c r="A1443" s="2">
        <v>586</v>
      </c>
      <c r="B1443" s="2">
        <v>17</v>
      </c>
      <c r="C1443" s="3" t="s">
        <v>14</v>
      </c>
      <c r="D1443" s="3" t="s">
        <v>91</v>
      </c>
      <c r="E1443" s="4">
        <v>20</v>
      </c>
      <c r="F1443" s="4">
        <v>33</v>
      </c>
      <c r="G1443" s="2">
        <v>3</v>
      </c>
      <c r="H1443" s="2">
        <v>47</v>
      </c>
      <c r="I1443" s="3" t="s">
        <v>8</v>
      </c>
      <c r="J1443" s="8">
        <f>Tabla_cocina[[#This Row],[Precio Unitario]]*Tabla_cocina[[#This Row],[Cantidad Ordenada]]</f>
        <v>99</v>
      </c>
      <c r="K1443" s="8">
        <f>Tabla_cocina[[#This Row],[Total del Pedido]]</f>
        <v>99</v>
      </c>
      <c r="L1443" s="8">
        <f>Tabla_cocina[[#This Row],[Ganancia Bruta]]-Tabla_cocina[[#This Row],[Costo]]</f>
        <v>39</v>
      </c>
      <c r="M1443" s="8">
        <f>Tabla_cocina[[#This Row],[Costo Unitario]]*Tabla_cocina[[#This Row],[Cantidad Ordenada]]</f>
        <v>60</v>
      </c>
      <c r="N1443" s="13">
        <f>(Tabla_cocina[[#This Row],[Ganancia Neta]]/Tabla_cocina[[#This Row],[Costo]])</f>
        <v>0.65</v>
      </c>
    </row>
    <row r="1444" spans="1:14" hidden="1" x14ac:dyDescent="0.3">
      <c r="A1444" s="2">
        <v>586</v>
      </c>
      <c r="B1444" s="2">
        <v>17</v>
      </c>
      <c r="C1444" s="3" t="s">
        <v>5</v>
      </c>
      <c r="D1444" s="3" t="s">
        <v>84</v>
      </c>
      <c r="E1444" s="4">
        <v>14</v>
      </c>
      <c r="F1444" s="4">
        <v>24</v>
      </c>
      <c r="G1444" s="2">
        <v>3</v>
      </c>
      <c r="H1444" s="2">
        <v>45</v>
      </c>
      <c r="I1444" s="3" t="s">
        <v>6</v>
      </c>
      <c r="J1444" s="8">
        <f>Tabla_cocina[[#This Row],[Precio Unitario]]*Tabla_cocina[[#This Row],[Cantidad Ordenada]]</f>
        <v>72</v>
      </c>
      <c r="K1444" s="8">
        <f>Tabla_cocina[[#This Row],[Total del Pedido]]</f>
        <v>72</v>
      </c>
      <c r="L1444" s="8">
        <f>Tabla_cocina[[#This Row],[Ganancia Bruta]]-Tabla_cocina[[#This Row],[Costo]]</f>
        <v>30</v>
      </c>
      <c r="M1444" s="8">
        <f>Tabla_cocina[[#This Row],[Costo Unitario]]*Tabla_cocina[[#This Row],[Cantidad Ordenada]]</f>
        <v>42</v>
      </c>
      <c r="N1444" s="13">
        <f>(Tabla_cocina[[#This Row],[Ganancia Neta]]/Tabla_cocina[[#This Row],[Costo]])</f>
        <v>0.7142857142857143</v>
      </c>
    </row>
    <row r="1445" spans="1:14" hidden="1" x14ac:dyDescent="0.3">
      <c r="A1445" s="2">
        <v>587</v>
      </c>
      <c r="B1445" s="2">
        <v>7</v>
      </c>
      <c r="C1445" s="3" t="s">
        <v>5</v>
      </c>
      <c r="D1445" s="3" t="s">
        <v>84</v>
      </c>
      <c r="E1445" s="4">
        <v>14</v>
      </c>
      <c r="F1445" s="4">
        <v>24</v>
      </c>
      <c r="G1445" s="2">
        <v>2</v>
      </c>
      <c r="H1445" s="2">
        <v>43</v>
      </c>
      <c r="I1445" s="3" t="s">
        <v>8</v>
      </c>
      <c r="J1445" s="8">
        <f>Tabla_cocina[[#This Row],[Precio Unitario]]*Tabla_cocina[[#This Row],[Cantidad Ordenada]]</f>
        <v>48</v>
      </c>
      <c r="K1445" s="8">
        <f>Tabla_cocina[[#This Row],[Total del Pedido]]</f>
        <v>48</v>
      </c>
      <c r="L1445" s="8">
        <f>Tabla_cocina[[#This Row],[Ganancia Bruta]]-Tabla_cocina[[#This Row],[Costo]]</f>
        <v>20</v>
      </c>
      <c r="M1445" s="8">
        <f>Tabla_cocina[[#This Row],[Costo Unitario]]*Tabla_cocina[[#This Row],[Cantidad Ordenada]]</f>
        <v>28</v>
      </c>
      <c r="N1445" s="13">
        <f>(Tabla_cocina[[#This Row],[Ganancia Neta]]/Tabla_cocina[[#This Row],[Costo]])</f>
        <v>0.7142857142857143</v>
      </c>
    </row>
    <row r="1446" spans="1:14" hidden="1" x14ac:dyDescent="0.3">
      <c r="A1446" s="2">
        <v>588</v>
      </c>
      <c r="B1446" s="2">
        <v>15</v>
      </c>
      <c r="C1446" s="3" t="s">
        <v>25</v>
      </c>
      <c r="D1446" s="3" t="s">
        <v>102</v>
      </c>
      <c r="E1446" s="4">
        <v>15</v>
      </c>
      <c r="F1446" s="4">
        <v>26</v>
      </c>
      <c r="G1446" s="2">
        <v>1</v>
      </c>
      <c r="H1446" s="2">
        <v>25</v>
      </c>
      <c r="I1446" s="3" t="s">
        <v>8</v>
      </c>
      <c r="J1446" s="8">
        <f>Tabla_cocina[[#This Row],[Precio Unitario]]*Tabla_cocina[[#This Row],[Cantidad Ordenada]]</f>
        <v>26</v>
      </c>
      <c r="K1446" s="8">
        <f>Tabla_cocina[[#This Row],[Total del Pedido]]</f>
        <v>26</v>
      </c>
      <c r="L1446" s="8">
        <f>Tabla_cocina[[#This Row],[Ganancia Bruta]]-Tabla_cocina[[#This Row],[Costo]]</f>
        <v>11</v>
      </c>
      <c r="M1446" s="8">
        <f>Tabla_cocina[[#This Row],[Costo Unitario]]*Tabla_cocina[[#This Row],[Cantidad Ordenada]]</f>
        <v>15</v>
      </c>
      <c r="N1446" s="13">
        <f>(Tabla_cocina[[#This Row],[Ganancia Neta]]/Tabla_cocina[[#This Row],[Costo]])</f>
        <v>0.73333333333333328</v>
      </c>
    </row>
    <row r="1447" spans="1:14" hidden="1" x14ac:dyDescent="0.3">
      <c r="A1447" s="2">
        <v>588</v>
      </c>
      <c r="B1447" s="2">
        <v>15</v>
      </c>
      <c r="C1447" s="3" t="s">
        <v>26</v>
      </c>
      <c r="D1447" s="3" t="s">
        <v>103</v>
      </c>
      <c r="E1447" s="4">
        <v>15</v>
      </c>
      <c r="F1447" s="4">
        <v>25</v>
      </c>
      <c r="G1447" s="2">
        <v>3</v>
      </c>
      <c r="H1447" s="2">
        <v>12</v>
      </c>
      <c r="I1447" s="3" t="s">
        <v>8</v>
      </c>
      <c r="J1447" s="8">
        <f>Tabla_cocina[[#This Row],[Precio Unitario]]*Tabla_cocina[[#This Row],[Cantidad Ordenada]]</f>
        <v>75</v>
      </c>
      <c r="K1447" s="8">
        <f>Tabla_cocina[[#This Row],[Total del Pedido]]</f>
        <v>75</v>
      </c>
      <c r="L1447" s="8">
        <f>Tabla_cocina[[#This Row],[Ganancia Bruta]]-Tabla_cocina[[#This Row],[Costo]]</f>
        <v>30</v>
      </c>
      <c r="M1447" s="8">
        <f>Tabla_cocina[[#This Row],[Costo Unitario]]*Tabla_cocina[[#This Row],[Cantidad Ordenada]]</f>
        <v>45</v>
      </c>
      <c r="N1447" s="13">
        <f>(Tabla_cocina[[#This Row],[Ganancia Neta]]/Tabla_cocina[[#This Row],[Costo]])</f>
        <v>0.66666666666666663</v>
      </c>
    </row>
    <row r="1448" spans="1:14" hidden="1" x14ac:dyDescent="0.3">
      <c r="A1448" s="2">
        <v>589</v>
      </c>
      <c r="B1448" s="2">
        <v>10</v>
      </c>
      <c r="C1448" s="3" t="s">
        <v>22</v>
      </c>
      <c r="D1448" s="3" t="s">
        <v>99</v>
      </c>
      <c r="E1448" s="4">
        <v>14</v>
      </c>
      <c r="F1448" s="4">
        <v>23</v>
      </c>
      <c r="G1448" s="2">
        <v>1</v>
      </c>
      <c r="H1448" s="2">
        <v>45</v>
      </c>
      <c r="I1448" s="3" t="s">
        <v>6</v>
      </c>
      <c r="J1448" s="8">
        <f>Tabla_cocina[[#This Row],[Precio Unitario]]*Tabla_cocina[[#This Row],[Cantidad Ordenada]]</f>
        <v>23</v>
      </c>
      <c r="K1448" s="8">
        <f>Tabla_cocina[[#This Row],[Total del Pedido]]</f>
        <v>23</v>
      </c>
      <c r="L1448" s="8">
        <f>Tabla_cocina[[#This Row],[Ganancia Bruta]]-Tabla_cocina[[#This Row],[Costo]]</f>
        <v>9</v>
      </c>
      <c r="M1448" s="8">
        <f>Tabla_cocina[[#This Row],[Costo Unitario]]*Tabla_cocina[[#This Row],[Cantidad Ordenada]]</f>
        <v>14</v>
      </c>
      <c r="N1448" s="13">
        <f>(Tabla_cocina[[#This Row],[Ganancia Neta]]/Tabla_cocina[[#This Row],[Costo]])</f>
        <v>0.6428571428571429</v>
      </c>
    </row>
    <row r="1449" spans="1:14" hidden="1" x14ac:dyDescent="0.3">
      <c r="A1449" s="2">
        <v>589</v>
      </c>
      <c r="B1449" s="2">
        <v>10</v>
      </c>
      <c r="C1449" s="3" t="s">
        <v>20</v>
      </c>
      <c r="D1449" s="3" t="s">
        <v>97</v>
      </c>
      <c r="E1449" s="4">
        <v>20</v>
      </c>
      <c r="F1449" s="4">
        <v>34</v>
      </c>
      <c r="G1449" s="2">
        <v>3</v>
      </c>
      <c r="H1449" s="2">
        <v>59</v>
      </c>
      <c r="I1449" s="3" t="s">
        <v>6</v>
      </c>
      <c r="J1449" s="8">
        <f>Tabla_cocina[[#This Row],[Precio Unitario]]*Tabla_cocina[[#This Row],[Cantidad Ordenada]]</f>
        <v>102</v>
      </c>
      <c r="K1449" s="8">
        <f>Tabla_cocina[[#This Row],[Total del Pedido]]</f>
        <v>102</v>
      </c>
      <c r="L1449" s="8">
        <f>Tabla_cocina[[#This Row],[Ganancia Bruta]]-Tabla_cocina[[#This Row],[Costo]]</f>
        <v>42</v>
      </c>
      <c r="M1449" s="8">
        <f>Tabla_cocina[[#This Row],[Costo Unitario]]*Tabla_cocina[[#This Row],[Cantidad Ordenada]]</f>
        <v>60</v>
      </c>
      <c r="N1449" s="13">
        <f>(Tabla_cocina[[#This Row],[Ganancia Neta]]/Tabla_cocina[[#This Row],[Costo]])</f>
        <v>0.7</v>
      </c>
    </row>
    <row r="1450" spans="1:14" hidden="1" x14ac:dyDescent="0.3">
      <c r="A1450" s="2">
        <v>589</v>
      </c>
      <c r="B1450" s="2">
        <v>10</v>
      </c>
      <c r="C1450" s="3" t="s">
        <v>23</v>
      </c>
      <c r="D1450" s="3" t="s">
        <v>100</v>
      </c>
      <c r="E1450" s="4">
        <v>13</v>
      </c>
      <c r="F1450" s="4">
        <v>21</v>
      </c>
      <c r="G1450" s="2">
        <v>3</v>
      </c>
      <c r="H1450" s="2">
        <v>7</v>
      </c>
      <c r="I1450" s="3" t="s">
        <v>6</v>
      </c>
      <c r="J1450" s="8">
        <f>Tabla_cocina[[#This Row],[Precio Unitario]]*Tabla_cocina[[#This Row],[Cantidad Ordenada]]</f>
        <v>63</v>
      </c>
      <c r="K1450" s="8">
        <f>Tabla_cocina[[#This Row],[Total del Pedido]]</f>
        <v>63</v>
      </c>
      <c r="L1450" s="8">
        <f>Tabla_cocina[[#This Row],[Ganancia Bruta]]-Tabla_cocina[[#This Row],[Costo]]</f>
        <v>24</v>
      </c>
      <c r="M1450" s="8">
        <f>Tabla_cocina[[#This Row],[Costo Unitario]]*Tabla_cocina[[#This Row],[Cantidad Ordenada]]</f>
        <v>39</v>
      </c>
      <c r="N1450" s="13">
        <f>(Tabla_cocina[[#This Row],[Ganancia Neta]]/Tabla_cocina[[#This Row],[Costo]])</f>
        <v>0.61538461538461542</v>
      </c>
    </row>
    <row r="1451" spans="1:14" hidden="1" x14ac:dyDescent="0.3">
      <c r="A1451" s="2">
        <v>589</v>
      </c>
      <c r="B1451" s="2">
        <v>10</v>
      </c>
      <c r="C1451" s="3" t="s">
        <v>18</v>
      </c>
      <c r="D1451" s="3" t="s">
        <v>95</v>
      </c>
      <c r="E1451" s="4">
        <v>19</v>
      </c>
      <c r="F1451" s="4">
        <v>32</v>
      </c>
      <c r="G1451" s="2">
        <v>3</v>
      </c>
      <c r="H1451" s="2">
        <v>9</v>
      </c>
      <c r="I1451" s="3" t="s">
        <v>6</v>
      </c>
      <c r="J1451" s="8">
        <f>Tabla_cocina[[#This Row],[Precio Unitario]]*Tabla_cocina[[#This Row],[Cantidad Ordenada]]</f>
        <v>96</v>
      </c>
      <c r="K1451" s="8">
        <f>Tabla_cocina[[#This Row],[Total del Pedido]]</f>
        <v>96</v>
      </c>
      <c r="L1451" s="8">
        <f>Tabla_cocina[[#This Row],[Ganancia Bruta]]-Tabla_cocina[[#This Row],[Costo]]</f>
        <v>39</v>
      </c>
      <c r="M1451" s="8">
        <f>Tabla_cocina[[#This Row],[Costo Unitario]]*Tabla_cocina[[#This Row],[Cantidad Ordenada]]</f>
        <v>57</v>
      </c>
      <c r="N1451" s="13">
        <f>(Tabla_cocina[[#This Row],[Ganancia Neta]]/Tabla_cocina[[#This Row],[Costo]])</f>
        <v>0.68421052631578949</v>
      </c>
    </row>
    <row r="1452" spans="1:14" hidden="1" x14ac:dyDescent="0.3">
      <c r="A1452" s="2">
        <v>590</v>
      </c>
      <c r="B1452" s="2">
        <v>3</v>
      </c>
      <c r="C1452" s="3" t="s">
        <v>20</v>
      </c>
      <c r="D1452" s="3" t="s">
        <v>97</v>
      </c>
      <c r="E1452" s="4">
        <v>20</v>
      </c>
      <c r="F1452" s="4">
        <v>34</v>
      </c>
      <c r="G1452" s="2">
        <v>3</v>
      </c>
      <c r="H1452" s="2">
        <v>43</v>
      </c>
      <c r="I1452" s="3" t="s">
        <v>8</v>
      </c>
      <c r="J1452" s="8">
        <f>Tabla_cocina[[#This Row],[Precio Unitario]]*Tabla_cocina[[#This Row],[Cantidad Ordenada]]</f>
        <v>102</v>
      </c>
      <c r="K1452" s="8">
        <f>Tabla_cocina[[#This Row],[Total del Pedido]]</f>
        <v>102</v>
      </c>
      <c r="L1452" s="8">
        <f>Tabla_cocina[[#This Row],[Ganancia Bruta]]-Tabla_cocina[[#This Row],[Costo]]</f>
        <v>42</v>
      </c>
      <c r="M1452" s="8">
        <f>Tabla_cocina[[#This Row],[Costo Unitario]]*Tabla_cocina[[#This Row],[Cantidad Ordenada]]</f>
        <v>60</v>
      </c>
      <c r="N1452" s="13">
        <f>(Tabla_cocina[[#This Row],[Ganancia Neta]]/Tabla_cocina[[#This Row],[Costo]])</f>
        <v>0.7</v>
      </c>
    </row>
    <row r="1453" spans="1:14" hidden="1" x14ac:dyDescent="0.3">
      <c r="A1453" s="2">
        <v>590</v>
      </c>
      <c r="B1453" s="2">
        <v>3</v>
      </c>
      <c r="C1453" s="3" t="s">
        <v>21</v>
      </c>
      <c r="D1453" s="3" t="s">
        <v>98</v>
      </c>
      <c r="E1453" s="4">
        <v>12</v>
      </c>
      <c r="F1453" s="4">
        <v>20</v>
      </c>
      <c r="G1453" s="2">
        <v>1</v>
      </c>
      <c r="H1453" s="2">
        <v>21</v>
      </c>
      <c r="I1453" s="3" t="s">
        <v>8</v>
      </c>
      <c r="J1453" s="8">
        <f>Tabla_cocina[[#This Row],[Precio Unitario]]*Tabla_cocina[[#This Row],[Cantidad Ordenada]]</f>
        <v>20</v>
      </c>
      <c r="K1453" s="8">
        <f>Tabla_cocina[[#This Row],[Total del Pedido]]</f>
        <v>20</v>
      </c>
      <c r="L1453" s="8">
        <f>Tabla_cocina[[#This Row],[Ganancia Bruta]]-Tabla_cocina[[#This Row],[Costo]]</f>
        <v>8</v>
      </c>
      <c r="M1453" s="8">
        <f>Tabla_cocina[[#This Row],[Costo Unitario]]*Tabla_cocina[[#This Row],[Cantidad Ordenada]]</f>
        <v>12</v>
      </c>
      <c r="N1453" s="13">
        <f>(Tabla_cocina[[#This Row],[Ganancia Neta]]/Tabla_cocina[[#This Row],[Costo]])</f>
        <v>0.66666666666666663</v>
      </c>
    </row>
    <row r="1454" spans="1:14" hidden="1" x14ac:dyDescent="0.3">
      <c r="A1454" s="2">
        <v>591</v>
      </c>
      <c r="B1454" s="2">
        <v>11</v>
      </c>
      <c r="C1454" s="3" t="s">
        <v>11</v>
      </c>
      <c r="D1454" s="3" t="s">
        <v>88</v>
      </c>
      <c r="E1454" s="4">
        <v>25</v>
      </c>
      <c r="F1454" s="4">
        <v>40</v>
      </c>
      <c r="G1454" s="2">
        <v>3</v>
      </c>
      <c r="H1454" s="2">
        <v>51</v>
      </c>
      <c r="I1454" s="3" t="s">
        <v>6</v>
      </c>
      <c r="J1454" s="8">
        <f>Tabla_cocina[[#This Row],[Precio Unitario]]*Tabla_cocina[[#This Row],[Cantidad Ordenada]]</f>
        <v>120</v>
      </c>
      <c r="K1454" s="8">
        <f>Tabla_cocina[[#This Row],[Total del Pedido]]</f>
        <v>120</v>
      </c>
      <c r="L1454" s="8">
        <f>Tabla_cocina[[#This Row],[Ganancia Bruta]]-Tabla_cocina[[#This Row],[Costo]]</f>
        <v>45</v>
      </c>
      <c r="M1454" s="8">
        <f>Tabla_cocina[[#This Row],[Costo Unitario]]*Tabla_cocina[[#This Row],[Cantidad Ordenada]]</f>
        <v>75</v>
      </c>
      <c r="N1454" s="13">
        <f>(Tabla_cocina[[#This Row],[Ganancia Neta]]/Tabla_cocina[[#This Row],[Costo]])</f>
        <v>0.6</v>
      </c>
    </row>
    <row r="1455" spans="1:14" hidden="1" x14ac:dyDescent="0.3">
      <c r="A1455" s="2">
        <v>592</v>
      </c>
      <c r="B1455" s="2">
        <v>5</v>
      </c>
      <c r="C1455" s="3" t="s">
        <v>19</v>
      </c>
      <c r="D1455" s="3" t="s">
        <v>96</v>
      </c>
      <c r="E1455" s="4">
        <v>13</v>
      </c>
      <c r="F1455" s="4">
        <v>22</v>
      </c>
      <c r="G1455" s="2">
        <v>2</v>
      </c>
      <c r="H1455" s="2">
        <v>59</v>
      </c>
      <c r="I1455" s="3" t="s">
        <v>6</v>
      </c>
      <c r="J1455" s="8">
        <f>Tabla_cocina[[#This Row],[Precio Unitario]]*Tabla_cocina[[#This Row],[Cantidad Ordenada]]</f>
        <v>44</v>
      </c>
      <c r="K1455" s="8">
        <f>Tabla_cocina[[#This Row],[Total del Pedido]]</f>
        <v>44</v>
      </c>
      <c r="L1455" s="8">
        <f>Tabla_cocina[[#This Row],[Ganancia Bruta]]-Tabla_cocina[[#This Row],[Costo]]</f>
        <v>18</v>
      </c>
      <c r="M1455" s="8">
        <f>Tabla_cocina[[#This Row],[Costo Unitario]]*Tabla_cocina[[#This Row],[Cantidad Ordenada]]</f>
        <v>26</v>
      </c>
      <c r="N1455" s="13">
        <f>(Tabla_cocina[[#This Row],[Ganancia Neta]]/Tabla_cocina[[#This Row],[Costo]])</f>
        <v>0.69230769230769229</v>
      </c>
    </row>
    <row r="1456" spans="1:14" hidden="1" x14ac:dyDescent="0.3">
      <c r="A1456" s="2">
        <v>592</v>
      </c>
      <c r="B1456" s="2">
        <v>5</v>
      </c>
      <c r="C1456" s="3" t="s">
        <v>26</v>
      </c>
      <c r="D1456" s="3" t="s">
        <v>103</v>
      </c>
      <c r="E1456" s="4">
        <v>15</v>
      </c>
      <c r="F1456" s="4">
        <v>25</v>
      </c>
      <c r="G1456" s="2">
        <v>2</v>
      </c>
      <c r="H1456" s="2">
        <v>42</v>
      </c>
      <c r="I1456" s="3" t="s">
        <v>6</v>
      </c>
      <c r="J1456" s="8">
        <f>Tabla_cocina[[#This Row],[Precio Unitario]]*Tabla_cocina[[#This Row],[Cantidad Ordenada]]</f>
        <v>50</v>
      </c>
      <c r="K1456" s="8">
        <f>Tabla_cocina[[#This Row],[Total del Pedido]]</f>
        <v>50</v>
      </c>
      <c r="L1456" s="8">
        <f>Tabla_cocina[[#This Row],[Ganancia Bruta]]-Tabla_cocina[[#This Row],[Costo]]</f>
        <v>20</v>
      </c>
      <c r="M1456" s="8">
        <f>Tabla_cocina[[#This Row],[Costo Unitario]]*Tabla_cocina[[#This Row],[Cantidad Ordenada]]</f>
        <v>30</v>
      </c>
      <c r="N1456" s="13">
        <f>(Tabla_cocina[[#This Row],[Ganancia Neta]]/Tabla_cocina[[#This Row],[Costo]])</f>
        <v>0.66666666666666663</v>
      </c>
    </row>
    <row r="1457" spans="1:14" hidden="1" x14ac:dyDescent="0.3">
      <c r="A1457" s="2">
        <v>593</v>
      </c>
      <c r="B1457" s="2">
        <v>17</v>
      </c>
      <c r="C1457" s="3" t="s">
        <v>11</v>
      </c>
      <c r="D1457" s="3" t="s">
        <v>88</v>
      </c>
      <c r="E1457" s="4">
        <v>25</v>
      </c>
      <c r="F1457" s="4">
        <v>40</v>
      </c>
      <c r="G1457" s="2">
        <v>1</v>
      </c>
      <c r="H1457" s="2">
        <v>30</v>
      </c>
      <c r="I1457" s="3" t="s">
        <v>6</v>
      </c>
      <c r="J1457" s="8">
        <f>Tabla_cocina[[#This Row],[Precio Unitario]]*Tabla_cocina[[#This Row],[Cantidad Ordenada]]</f>
        <v>40</v>
      </c>
      <c r="K1457" s="8">
        <f>Tabla_cocina[[#This Row],[Total del Pedido]]</f>
        <v>40</v>
      </c>
      <c r="L1457" s="8">
        <f>Tabla_cocina[[#This Row],[Ganancia Bruta]]-Tabla_cocina[[#This Row],[Costo]]</f>
        <v>15</v>
      </c>
      <c r="M1457" s="8">
        <f>Tabla_cocina[[#This Row],[Costo Unitario]]*Tabla_cocina[[#This Row],[Cantidad Ordenada]]</f>
        <v>25</v>
      </c>
      <c r="N1457" s="13">
        <f>(Tabla_cocina[[#This Row],[Ganancia Neta]]/Tabla_cocina[[#This Row],[Costo]])</f>
        <v>0.6</v>
      </c>
    </row>
    <row r="1458" spans="1:14" hidden="1" x14ac:dyDescent="0.3">
      <c r="A1458" s="2">
        <v>593</v>
      </c>
      <c r="B1458" s="2">
        <v>17</v>
      </c>
      <c r="C1458" s="3" t="s">
        <v>9</v>
      </c>
      <c r="D1458" s="3" t="s">
        <v>86</v>
      </c>
      <c r="E1458" s="4">
        <v>19</v>
      </c>
      <c r="F1458" s="4">
        <v>31</v>
      </c>
      <c r="G1458" s="2">
        <v>1</v>
      </c>
      <c r="H1458" s="2">
        <v>8</v>
      </c>
      <c r="I1458" s="3" t="s">
        <v>6</v>
      </c>
      <c r="J1458" s="8">
        <f>Tabla_cocina[[#This Row],[Precio Unitario]]*Tabla_cocina[[#This Row],[Cantidad Ordenada]]</f>
        <v>31</v>
      </c>
      <c r="K1458" s="8">
        <f>Tabla_cocina[[#This Row],[Total del Pedido]]</f>
        <v>31</v>
      </c>
      <c r="L1458" s="8">
        <f>Tabla_cocina[[#This Row],[Ganancia Bruta]]-Tabla_cocina[[#This Row],[Costo]]</f>
        <v>12</v>
      </c>
      <c r="M1458" s="8">
        <f>Tabla_cocina[[#This Row],[Costo Unitario]]*Tabla_cocina[[#This Row],[Cantidad Ordenada]]</f>
        <v>19</v>
      </c>
      <c r="N1458" s="13">
        <f>(Tabla_cocina[[#This Row],[Ganancia Neta]]/Tabla_cocina[[#This Row],[Costo]])</f>
        <v>0.63157894736842102</v>
      </c>
    </row>
    <row r="1459" spans="1:14" hidden="1" x14ac:dyDescent="0.3">
      <c r="A1459" s="2">
        <v>593</v>
      </c>
      <c r="B1459" s="2">
        <v>17</v>
      </c>
      <c r="C1459" s="3" t="s">
        <v>14</v>
      </c>
      <c r="D1459" s="3" t="s">
        <v>91</v>
      </c>
      <c r="E1459" s="4">
        <v>20</v>
      </c>
      <c r="F1459" s="4">
        <v>33</v>
      </c>
      <c r="G1459" s="2">
        <v>2</v>
      </c>
      <c r="H1459" s="2">
        <v>5</v>
      </c>
      <c r="I1459" s="3" t="s">
        <v>8</v>
      </c>
      <c r="J1459" s="8">
        <f>Tabla_cocina[[#This Row],[Precio Unitario]]*Tabla_cocina[[#This Row],[Cantidad Ordenada]]</f>
        <v>66</v>
      </c>
      <c r="K1459" s="8">
        <f>Tabla_cocina[[#This Row],[Total del Pedido]]</f>
        <v>66</v>
      </c>
      <c r="L1459" s="8">
        <f>Tabla_cocina[[#This Row],[Ganancia Bruta]]-Tabla_cocina[[#This Row],[Costo]]</f>
        <v>26</v>
      </c>
      <c r="M1459" s="8">
        <f>Tabla_cocina[[#This Row],[Costo Unitario]]*Tabla_cocina[[#This Row],[Cantidad Ordenada]]</f>
        <v>40</v>
      </c>
      <c r="N1459" s="13">
        <f>(Tabla_cocina[[#This Row],[Ganancia Neta]]/Tabla_cocina[[#This Row],[Costo]])</f>
        <v>0.65</v>
      </c>
    </row>
    <row r="1460" spans="1:14" hidden="1" x14ac:dyDescent="0.3">
      <c r="A1460" s="2">
        <v>593</v>
      </c>
      <c r="B1460" s="2">
        <v>17</v>
      </c>
      <c r="C1460" s="3" t="s">
        <v>12</v>
      </c>
      <c r="D1460" s="3" t="s">
        <v>89</v>
      </c>
      <c r="E1460" s="4">
        <v>22</v>
      </c>
      <c r="F1460" s="4">
        <v>36</v>
      </c>
      <c r="G1460" s="2">
        <v>2</v>
      </c>
      <c r="H1460" s="2">
        <v>5</v>
      </c>
      <c r="I1460" s="3" t="s">
        <v>6</v>
      </c>
      <c r="J1460" s="8">
        <f>Tabla_cocina[[#This Row],[Precio Unitario]]*Tabla_cocina[[#This Row],[Cantidad Ordenada]]</f>
        <v>72</v>
      </c>
      <c r="K1460" s="8">
        <f>Tabla_cocina[[#This Row],[Total del Pedido]]</f>
        <v>72</v>
      </c>
      <c r="L1460" s="8">
        <f>Tabla_cocina[[#This Row],[Ganancia Bruta]]-Tabla_cocina[[#This Row],[Costo]]</f>
        <v>28</v>
      </c>
      <c r="M1460" s="8">
        <f>Tabla_cocina[[#This Row],[Costo Unitario]]*Tabla_cocina[[#This Row],[Cantidad Ordenada]]</f>
        <v>44</v>
      </c>
      <c r="N1460" s="13">
        <f>(Tabla_cocina[[#This Row],[Ganancia Neta]]/Tabla_cocina[[#This Row],[Costo]])</f>
        <v>0.63636363636363635</v>
      </c>
    </row>
    <row r="1461" spans="1:14" hidden="1" x14ac:dyDescent="0.3">
      <c r="A1461" s="2">
        <v>594</v>
      </c>
      <c r="B1461" s="2">
        <v>17</v>
      </c>
      <c r="C1461" s="3" t="s">
        <v>14</v>
      </c>
      <c r="D1461" s="3" t="s">
        <v>91</v>
      </c>
      <c r="E1461" s="4">
        <v>20</v>
      </c>
      <c r="F1461" s="4">
        <v>33</v>
      </c>
      <c r="G1461" s="2">
        <v>1</v>
      </c>
      <c r="H1461" s="2">
        <v>5</v>
      </c>
      <c r="I1461" s="3" t="s">
        <v>6</v>
      </c>
      <c r="J1461" s="8">
        <f>Tabla_cocina[[#This Row],[Precio Unitario]]*Tabla_cocina[[#This Row],[Cantidad Ordenada]]</f>
        <v>33</v>
      </c>
      <c r="K1461" s="8">
        <f>Tabla_cocina[[#This Row],[Total del Pedido]]</f>
        <v>33</v>
      </c>
      <c r="L1461" s="8">
        <f>Tabla_cocina[[#This Row],[Ganancia Bruta]]-Tabla_cocina[[#This Row],[Costo]]</f>
        <v>13</v>
      </c>
      <c r="M1461" s="8">
        <f>Tabla_cocina[[#This Row],[Costo Unitario]]*Tabla_cocina[[#This Row],[Cantidad Ordenada]]</f>
        <v>20</v>
      </c>
      <c r="N1461" s="13">
        <f>(Tabla_cocina[[#This Row],[Ganancia Neta]]/Tabla_cocina[[#This Row],[Costo]])</f>
        <v>0.65</v>
      </c>
    </row>
    <row r="1462" spans="1:14" hidden="1" x14ac:dyDescent="0.3">
      <c r="A1462" s="2">
        <v>594</v>
      </c>
      <c r="B1462" s="2">
        <v>17</v>
      </c>
      <c r="C1462" s="3" t="s">
        <v>19</v>
      </c>
      <c r="D1462" s="3" t="s">
        <v>96</v>
      </c>
      <c r="E1462" s="4">
        <v>13</v>
      </c>
      <c r="F1462" s="4">
        <v>22</v>
      </c>
      <c r="G1462" s="2">
        <v>3</v>
      </c>
      <c r="H1462" s="2">
        <v>44</v>
      </c>
      <c r="I1462" s="3" t="s">
        <v>6</v>
      </c>
      <c r="J1462" s="8">
        <f>Tabla_cocina[[#This Row],[Precio Unitario]]*Tabla_cocina[[#This Row],[Cantidad Ordenada]]</f>
        <v>66</v>
      </c>
      <c r="K1462" s="8">
        <f>Tabla_cocina[[#This Row],[Total del Pedido]]</f>
        <v>66</v>
      </c>
      <c r="L1462" s="8">
        <f>Tabla_cocina[[#This Row],[Ganancia Bruta]]-Tabla_cocina[[#This Row],[Costo]]</f>
        <v>27</v>
      </c>
      <c r="M1462" s="8">
        <f>Tabla_cocina[[#This Row],[Costo Unitario]]*Tabla_cocina[[#This Row],[Cantidad Ordenada]]</f>
        <v>39</v>
      </c>
      <c r="N1462" s="13">
        <f>(Tabla_cocina[[#This Row],[Ganancia Neta]]/Tabla_cocina[[#This Row],[Costo]])</f>
        <v>0.69230769230769229</v>
      </c>
    </row>
    <row r="1463" spans="1:14" hidden="1" x14ac:dyDescent="0.3">
      <c r="A1463" s="2">
        <v>594</v>
      </c>
      <c r="B1463" s="2">
        <v>17</v>
      </c>
      <c r="C1463" s="3" t="s">
        <v>21</v>
      </c>
      <c r="D1463" s="3" t="s">
        <v>98</v>
      </c>
      <c r="E1463" s="4">
        <v>12</v>
      </c>
      <c r="F1463" s="4">
        <v>20</v>
      </c>
      <c r="G1463" s="2">
        <v>2</v>
      </c>
      <c r="H1463" s="2">
        <v>49</v>
      </c>
      <c r="I1463" s="3" t="s">
        <v>6</v>
      </c>
      <c r="J1463" s="8">
        <f>Tabla_cocina[[#This Row],[Precio Unitario]]*Tabla_cocina[[#This Row],[Cantidad Ordenada]]</f>
        <v>40</v>
      </c>
      <c r="K1463" s="8">
        <f>Tabla_cocina[[#This Row],[Total del Pedido]]</f>
        <v>40</v>
      </c>
      <c r="L1463" s="8">
        <f>Tabla_cocina[[#This Row],[Ganancia Bruta]]-Tabla_cocina[[#This Row],[Costo]]</f>
        <v>16</v>
      </c>
      <c r="M1463" s="8">
        <f>Tabla_cocina[[#This Row],[Costo Unitario]]*Tabla_cocina[[#This Row],[Cantidad Ordenada]]</f>
        <v>24</v>
      </c>
      <c r="N1463" s="13">
        <f>(Tabla_cocina[[#This Row],[Ganancia Neta]]/Tabla_cocina[[#This Row],[Costo]])</f>
        <v>0.66666666666666663</v>
      </c>
    </row>
    <row r="1464" spans="1:14" hidden="1" x14ac:dyDescent="0.3">
      <c r="A1464" s="2">
        <v>595</v>
      </c>
      <c r="B1464" s="2">
        <v>9</v>
      </c>
      <c r="C1464" s="3" t="s">
        <v>23</v>
      </c>
      <c r="D1464" s="3" t="s">
        <v>100</v>
      </c>
      <c r="E1464" s="4">
        <v>13</v>
      </c>
      <c r="F1464" s="4">
        <v>21</v>
      </c>
      <c r="G1464" s="2">
        <v>2</v>
      </c>
      <c r="H1464" s="2">
        <v>5</v>
      </c>
      <c r="I1464" s="3" t="s">
        <v>6</v>
      </c>
      <c r="J1464" s="8">
        <f>Tabla_cocina[[#This Row],[Precio Unitario]]*Tabla_cocina[[#This Row],[Cantidad Ordenada]]</f>
        <v>42</v>
      </c>
      <c r="K1464" s="8">
        <f>Tabla_cocina[[#This Row],[Total del Pedido]]</f>
        <v>42</v>
      </c>
      <c r="L1464" s="8">
        <f>Tabla_cocina[[#This Row],[Ganancia Bruta]]-Tabla_cocina[[#This Row],[Costo]]</f>
        <v>16</v>
      </c>
      <c r="M1464" s="8">
        <f>Tabla_cocina[[#This Row],[Costo Unitario]]*Tabla_cocina[[#This Row],[Cantidad Ordenada]]</f>
        <v>26</v>
      </c>
      <c r="N1464" s="13">
        <f>(Tabla_cocina[[#This Row],[Ganancia Neta]]/Tabla_cocina[[#This Row],[Costo]])</f>
        <v>0.61538461538461542</v>
      </c>
    </row>
    <row r="1465" spans="1:14" hidden="1" x14ac:dyDescent="0.3">
      <c r="A1465" s="2">
        <v>595</v>
      </c>
      <c r="B1465" s="2">
        <v>9</v>
      </c>
      <c r="C1465" s="3" t="s">
        <v>7</v>
      </c>
      <c r="D1465" s="3" t="s">
        <v>85</v>
      </c>
      <c r="E1465" s="4">
        <v>18</v>
      </c>
      <c r="F1465" s="4">
        <v>30</v>
      </c>
      <c r="G1465" s="2">
        <v>1</v>
      </c>
      <c r="H1465" s="2">
        <v>44</v>
      </c>
      <c r="I1465" s="3" t="s">
        <v>8</v>
      </c>
      <c r="J1465" s="8">
        <f>Tabla_cocina[[#This Row],[Precio Unitario]]*Tabla_cocina[[#This Row],[Cantidad Ordenada]]</f>
        <v>30</v>
      </c>
      <c r="K1465" s="8">
        <f>Tabla_cocina[[#This Row],[Total del Pedido]]</f>
        <v>30</v>
      </c>
      <c r="L1465" s="8">
        <f>Tabla_cocina[[#This Row],[Ganancia Bruta]]-Tabla_cocina[[#This Row],[Costo]]</f>
        <v>12</v>
      </c>
      <c r="M1465" s="8">
        <f>Tabla_cocina[[#This Row],[Costo Unitario]]*Tabla_cocina[[#This Row],[Cantidad Ordenada]]</f>
        <v>18</v>
      </c>
      <c r="N1465" s="13">
        <f>(Tabla_cocina[[#This Row],[Ganancia Neta]]/Tabla_cocina[[#This Row],[Costo]])</f>
        <v>0.66666666666666663</v>
      </c>
    </row>
    <row r="1466" spans="1:14" hidden="1" x14ac:dyDescent="0.3">
      <c r="A1466" s="2">
        <v>596</v>
      </c>
      <c r="B1466" s="2">
        <v>18</v>
      </c>
      <c r="C1466" s="3" t="s">
        <v>22</v>
      </c>
      <c r="D1466" s="3" t="s">
        <v>99</v>
      </c>
      <c r="E1466" s="4">
        <v>14</v>
      </c>
      <c r="F1466" s="4">
        <v>23</v>
      </c>
      <c r="G1466" s="2">
        <v>2</v>
      </c>
      <c r="H1466" s="2">
        <v>47</v>
      </c>
      <c r="I1466" s="3" t="s">
        <v>8</v>
      </c>
      <c r="J1466" s="8">
        <f>Tabla_cocina[[#This Row],[Precio Unitario]]*Tabla_cocina[[#This Row],[Cantidad Ordenada]]</f>
        <v>46</v>
      </c>
      <c r="K1466" s="8">
        <f>Tabla_cocina[[#This Row],[Total del Pedido]]</f>
        <v>46</v>
      </c>
      <c r="L1466" s="8">
        <f>Tabla_cocina[[#This Row],[Ganancia Bruta]]-Tabla_cocina[[#This Row],[Costo]]</f>
        <v>18</v>
      </c>
      <c r="M1466" s="8">
        <f>Tabla_cocina[[#This Row],[Costo Unitario]]*Tabla_cocina[[#This Row],[Cantidad Ordenada]]</f>
        <v>28</v>
      </c>
      <c r="N1466" s="13">
        <f>(Tabla_cocina[[#This Row],[Ganancia Neta]]/Tabla_cocina[[#This Row],[Costo]])</f>
        <v>0.6428571428571429</v>
      </c>
    </row>
    <row r="1467" spans="1:14" hidden="1" x14ac:dyDescent="0.3">
      <c r="A1467" s="2">
        <v>596</v>
      </c>
      <c r="B1467" s="2">
        <v>18</v>
      </c>
      <c r="C1467" s="3" t="s">
        <v>5</v>
      </c>
      <c r="D1467" s="3" t="s">
        <v>84</v>
      </c>
      <c r="E1467" s="4">
        <v>14</v>
      </c>
      <c r="F1467" s="4">
        <v>24</v>
      </c>
      <c r="G1467" s="2">
        <v>2</v>
      </c>
      <c r="H1467" s="2">
        <v>50</v>
      </c>
      <c r="I1467" s="3" t="s">
        <v>8</v>
      </c>
      <c r="J1467" s="8">
        <f>Tabla_cocina[[#This Row],[Precio Unitario]]*Tabla_cocina[[#This Row],[Cantidad Ordenada]]</f>
        <v>48</v>
      </c>
      <c r="K1467" s="8">
        <f>Tabla_cocina[[#This Row],[Total del Pedido]]</f>
        <v>48</v>
      </c>
      <c r="L1467" s="8">
        <f>Tabla_cocina[[#This Row],[Ganancia Bruta]]-Tabla_cocina[[#This Row],[Costo]]</f>
        <v>20</v>
      </c>
      <c r="M1467" s="8">
        <f>Tabla_cocina[[#This Row],[Costo Unitario]]*Tabla_cocina[[#This Row],[Cantidad Ordenada]]</f>
        <v>28</v>
      </c>
      <c r="N1467" s="13">
        <f>(Tabla_cocina[[#This Row],[Ganancia Neta]]/Tabla_cocina[[#This Row],[Costo]])</f>
        <v>0.7142857142857143</v>
      </c>
    </row>
    <row r="1468" spans="1:14" hidden="1" x14ac:dyDescent="0.3">
      <c r="A1468" s="2">
        <v>596</v>
      </c>
      <c r="B1468" s="2">
        <v>18</v>
      </c>
      <c r="C1468" s="3" t="s">
        <v>18</v>
      </c>
      <c r="D1468" s="3" t="s">
        <v>95</v>
      </c>
      <c r="E1468" s="4">
        <v>19</v>
      </c>
      <c r="F1468" s="4">
        <v>32</v>
      </c>
      <c r="G1468" s="2">
        <v>3</v>
      </c>
      <c r="H1468" s="2">
        <v>42</v>
      </c>
      <c r="I1468" s="3" t="s">
        <v>8</v>
      </c>
      <c r="J1468" s="8">
        <f>Tabla_cocina[[#This Row],[Precio Unitario]]*Tabla_cocina[[#This Row],[Cantidad Ordenada]]</f>
        <v>96</v>
      </c>
      <c r="K1468" s="8">
        <f>Tabla_cocina[[#This Row],[Total del Pedido]]</f>
        <v>96</v>
      </c>
      <c r="L1468" s="8">
        <f>Tabla_cocina[[#This Row],[Ganancia Bruta]]-Tabla_cocina[[#This Row],[Costo]]</f>
        <v>39</v>
      </c>
      <c r="M1468" s="8">
        <f>Tabla_cocina[[#This Row],[Costo Unitario]]*Tabla_cocina[[#This Row],[Cantidad Ordenada]]</f>
        <v>57</v>
      </c>
      <c r="N1468" s="13">
        <f>(Tabla_cocina[[#This Row],[Ganancia Neta]]/Tabla_cocina[[#This Row],[Costo]])</f>
        <v>0.68421052631578949</v>
      </c>
    </row>
    <row r="1469" spans="1:14" hidden="1" x14ac:dyDescent="0.3">
      <c r="A1469" s="2">
        <v>596</v>
      </c>
      <c r="B1469" s="2">
        <v>18</v>
      </c>
      <c r="C1469" s="3" t="s">
        <v>26</v>
      </c>
      <c r="D1469" s="3" t="s">
        <v>103</v>
      </c>
      <c r="E1469" s="4">
        <v>15</v>
      </c>
      <c r="F1469" s="4">
        <v>25</v>
      </c>
      <c r="G1469" s="2">
        <v>2</v>
      </c>
      <c r="H1469" s="2">
        <v>19</v>
      </c>
      <c r="I1469" s="3" t="s">
        <v>6</v>
      </c>
      <c r="J1469" s="8">
        <f>Tabla_cocina[[#This Row],[Precio Unitario]]*Tabla_cocina[[#This Row],[Cantidad Ordenada]]</f>
        <v>50</v>
      </c>
      <c r="K1469" s="8">
        <f>Tabla_cocina[[#This Row],[Total del Pedido]]</f>
        <v>50</v>
      </c>
      <c r="L1469" s="8">
        <f>Tabla_cocina[[#This Row],[Ganancia Bruta]]-Tabla_cocina[[#This Row],[Costo]]</f>
        <v>20</v>
      </c>
      <c r="M1469" s="8">
        <f>Tabla_cocina[[#This Row],[Costo Unitario]]*Tabla_cocina[[#This Row],[Cantidad Ordenada]]</f>
        <v>30</v>
      </c>
      <c r="N1469" s="13">
        <f>(Tabla_cocina[[#This Row],[Ganancia Neta]]/Tabla_cocina[[#This Row],[Costo]])</f>
        <v>0.66666666666666663</v>
      </c>
    </row>
    <row r="1470" spans="1:14" hidden="1" x14ac:dyDescent="0.3">
      <c r="A1470" s="2">
        <v>597</v>
      </c>
      <c r="B1470" s="2">
        <v>16</v>
      </c>
      <c r="C1470" s="3" t="s">
        <v>15</v>
      </c>
      <c r="D1470" s="3" t="s">
        <v>92</v>
      </c>
      <c r="E1470" s="4">
        <v>16</v>
      </c>
      <c r="F1470" s="4">
        <v>28</v>
      </c>
      <c r="G1470" s="2">
        <v>1</v>
      </c>
      <c r="H1470" s="2">
        <v>39</v>
      </c>
      <c r="I1470" s="3" t="s">
        <v>8</v>
      </c>
      <c r="J1470" s="8">
        <f>Tabla_cocina[[#This Row],[Precio Unitario]]*Tabla_cocina[[#This Row],[Cantidad Ordenada]]</f>
        <v>28</v>
      </c>
      <c r="K1470" s="8">
        <f>Tabla_cocina[[#This Row],[Total del Pedido]]</f>
        <v>28</v>
      </c>
      <c r="L1470" s="8">
        <f>Tabla_cocina[[#This Row],[Ganancia Bruta]]-Tabla_cocina[[#This Row],[Costo]]</f>
        <v>12</v>
      </c>
      <c r="M1470" s="8">
        <f>Tabla_cocina[[#This Row],[Costo Unitario]]*Tabla_cocina[[#This Row],[Cantidad Ordenada]]</f>
        <v>16</v>
      </c>
      <c r="N1470" s="13">
        <f>(Tabla_cocina[[#This Row],[Ganancia Neta]]/Tabla_cocina[[#This Row],[Costo]])</f>
        <v>0.75</v>
      </c>
    </row>
    <row r="1471" spans="1:14" hidden="1" x14ac:dyDescent="0.3">
      <c r="A1471" s="2">
        <v>597</v>
      </c>
      <c r="B1471" s="2">
        <v>16</v>
      </c>
      <c r="C1471" s="3" t="s">
        <v>24</v>
      </c>
      <c r="D1471" s="3" t="s">
        <v>101</v>
      </c>
      <c r="E1471" s="4">
        <v>10</v>
      </c>
      <c r="F1471" s="4">
        <v>18</v>
      </c>
      <c r="G1471" s="2">
        <v>1</v>
      </c>
      <c r="H1471" s="2">
        <v>55</v>
      </c>
      <c r="I1471" s="3" t="s">
        <v>8</v>
      </c>
      <c r="J1471" s="8">
        <f>Tabla_cocina[[#This Row],[Precio Unitario]]*Tabla_cocina[[#This Row],[Cantidad Ordenada]]</f>
        <v>18</v>
      </c>
      <c r="K1471" s="8">
        <f>Tabla_cocina[[#This Row],[Total del Pedido]]</f>
        <v>18</v>
      </c>
      <c r="L1471" s="8">
        <f>Tabla_cocina[[#This Row],[Ganancia Bruta]]-Tabla_cocina[[#This Row],[Costo]]</f>
        <v>8</v>
      </c>
      <c r="M1471" s="8">
        <f>Tabla_cocina[[#This Row],[Costo Unitario]]*Tabla_cocina[[#This Row],[Cantidad Ordenada]]</f>
        <v>10</v>
      </c>
      <c r="N1471" s="13">
        <f>(Tabla_cocina[[#This Row],[Ganancia Neta]]/Tabla_cocina[[#This Row],[Costo]])</f>
        <v>0.8</v>
      </c>
    </row>
    <row r="1472" spans="1:14" hidden="1" x14ac:dyDescent="0.3">
      <c r="A1472" s="2">
        <v>597</v>
      </c>
      <c r="B1472" s="2">
        <v>16</v>
      </c>
      <c r="C1472" s="3" t="s">
        <v>11</v>
      </c>
      <c r="D1472" s="3" t="s">
        <v>88</v>
      </c>
      <c r="E1472" s="4">
        <v>25</v>
      </c>
      <c r="F1472" s="4">
        <v>40</v>
      </c>
      <c r="G1472" s="2">
        <v>2</v>
      </c>
      <c r="H1472" s="2">
        <v>39</v>
      </c>
      <c r="I1472" s="3" t="s">
        <v>8</v>
      </c>
      <c r="J1472" s="8">
        <f>Tabla_cocina[[#This Row],[Precio Unitario]]*Tabla_cocina[[#This Row],[Cantidad Ordenada]]</f>
        <v>80</v>
      </c>
      <c r="K1472" s="8">
        <f>Tabla_cocina[[#This Row],[Total del Pedido]]</f>
        <v>80</v>
      </c>
      <c r="L1472" s="8">
        <f>Tabla_cocina[[#This Row],[Ganancia Bruta]]-Tabla_cocina[[#This Row],[Costo]]</f>
        <v>30</v>
      </c>
      <c r="M1472" s="8">
        <f>Tabla_cocina[[#This Row],[Costo Unitario]]*Tabla_cocina[[#This Row],[Cantidad Ordenada]]</f>
        <v>50</v>
      </c>
      <c r="N1472" s="13">
        <f>(Tabla_cocina[[#This Row],[Ganancia Neta]]/Tabla_cocina[[#This Row],[Costo]])</f>
        <v>0.6</v>
      </c>
    </row>
    <row r="1473" spans="1:14" hidden="1" x14ac:dyDescent="0.3">
      <c r="A1473" s="2">
        <v>597</v>
      </c>
      <c r="B1473" s="2">
        <v>16</v>
      </c>
      <c r="C1473" s="3" t="s">
        <v>5</v>
      </c>
      <c r="D1473" s="3" t="s">
        <v>84</v>
      </c>
      <c r="E1473" s="4">
        <v>14</v>
      </c>
      <c r="F1473" s="4">
        <v>24</v>
      </c>
      <c r="G1473" s="2">
        <v>1</v>
      </c>
      <c r="H1473" s="2">
        <v>8</v>
      </c>
      <c r="I1473" s="3" t="s">
        <v>8</v>
      </c>
      <c r="J1473" s="8">
        <f>Tabla_cocina[[#This Row],[Precio Unitario]]*Tabla_cocina[[#This Row],[Cantidad Ordenada]]</f>
        <v>24</v>
      </c>
      <c r="K1473" s="8">
        <f>Tabla_cocina[[#This Row],[Total del Pedido]]</f>
        <v>24</v>
      </c>
      <c r="L1473" s="8">
        <f>Tabla_cocina[[#This Row],[Ganancia Bruta]]-Tabla_cocina[[#This Row],[Costo]]</f>
        <v>10</v>
      </c>
      <c r="M1473" s="8">
        <f>Tabla_cocina[[#This Row],[Costo Unitario]]*Tabla_cocina[[#This Row],[Cantidad Ordenada]]</f>
        <v>14</v>
      </c>
      <c r="N1473" s="13">
        <f>(Tabla_cocina[[#This Row],[Ganancia Neta]]/Tabla_cocina[[#This Row],[Costo]])</f>
        <v>0.7142857142857143</v>
      </c>
    </row>
    <row r="1474" spans="1:14" hidden="1" x14ac:dyDescent="0.3">
      <c r="A1474" s="2">
        <v>598</v>
      </c>
      <c r="B1474" s="2">
        <v>9</v>
      </c>
      <c r="C1474" s="3" t="s">
        <v>25</v>
      </c>
      <c r="D1474" s="3" t="s">
        <v>102</v>
      </c>
      <c r="E1474" s="4">
        <v>15</v>
      </c>
      <c r="F1474" s="4">
        <v>26</v>
      </c>
      <c r="G1474" s="2">
        <v>2</v>
      </c>
      <c r="H1474" s="2">
        <v>44</v>
      </c>
      <c r="I1474" s="3" t="s">
        <v>6</v>
      </c>
      <c r="J1474" s="8">
        <f>Tabla_cocina[[#This Row],[Precio Unitario]]*Tabla_cocina[[#This Row],[Cantidad Ordenada]]</f>
        <v>52</v>
      </c>
      <c r="K1474" s="8">
        <f>Tabla_cocina[[#This Row],[Total del Pedido]]</f>
        <v>52</v>
      </c>
      <c r="L1474" s="8">
        <f>Tabla_cocina[[#This Row],[Ganancia Bruta]]-Tabla_cocina[[#This Row],[Costo]]</f>
        <v>22</v>
      </c>
      <c r="M1474" s="8">
        <f>Tabla_cocina[[#This Row],[Costo Unitario]]*Tabla_cocina[[#This Row],[Cantidad Ordenada]]</f>
        <v>30</v>
      </c>
      <c r="N1474" s="13">
        <f>(Tabla_cocina[[#This Row],[Ganancia Neta]]/Tabla_cocina[[#This Row],[Costo]])</f>
        <v>0.73333333333333328</v>
      </c>
    </row>
    <row r="1475" spans="1:14" hidden="1" x14ac:dyDescent="0.3">
      <c r="A1475" s="2">
        <v>598</v>
      </c>
      <c r="B1475" s="2">
        <v>9</v>
      </c>
      <c r="C1475" s="3" t="s">
        <v>18</v>
      </c>
      <c r="D1475" s="3" t="s">
        <v>95</v>
      </c>
      <c r="E1475" s="4">
        <v>19</v>
      </c>
      <c r="F1475" s="4">
        <v>32</v>
      </c>
      <c r="G1475" s="2">
        <v>2</v>
      </c>
      <c r="H1475" s="2">
        <v>22</v>
      </c>
      <c r="I1475" s="3" t="s">
        <v>6</v>
      </c>
      <c r="J1475" s="8">
        <f>Tabla_cocina[[#This Row],[Precio Unitario]]*Tabla_cocina[[#This Row],[Cantidad Ordenada]]</f>
        <v>64</v>
      </c>
      <c r="K1475" s="8">
        <f>Tabla_cocina[[#This Row],[Total del Pedido]]</f>
        <v>64</v>
      </c>
      <c r="L1475" s="8">
        <f>Tabla_cocina[[#This Row],[Ganancia Bruta]]-Tabla_cocina[[#This Row],[Costo]]</f>
        <v>26</v>
      </c>
      <c r="M1475" s="8">
        <f>Tabla_cocina[[#This Row],[Costo Unitario]]*Tabla_cocina[[#This Row],[Cantidad Ordenada]]</f>
        <v>38</v>
      </c>
      <c r="N1475" s="13">
        <f>(Tabla_cocina[[#This Row],[Ganancia Neta]]/Tabla_cocina[[#This Row],[Costo]])</f>
        <v>0.68421052631578949</v>
      </c>
    </row>
    <row r="1476" spans="1:14" hidden="1" x14ac:dyDescent="0.3">
      <c r="A1476" s="2">
        <v>598</v>
      </c>
      <c r="B1476" s="2">
        <v>9</v>
      </c>
      <c r="C1476" s="3" t="s">
        <v>9</v>
      </c>
      <c r="D1476" s="3" t="s">
        <v>86</v>
      </c>
      <c r="E1476" s="4">
        <v>19</v>
      </c>
      <c r="F1476" s="4">
        <v>31</v>
      </c>
      <c r="G1476" s="2">
        <v>3</v>
      </c>
      <c r="H1476" s="2">
        <v>15</v>
      </c>
      <c r="I1476" s="3" t="s">
        <v>6</v>
      </c>
      <c r="J1476" s="8">
        <f>Tabla_cocina[[#This Row],[Precio Unitario]]*Tabla_cocina[[#This Row],[Cantidad Ordenada]]</f>
        <v>93</v>
      </c>
      <c r="K1476" s="8">
        <f>Tabla_cocina[[#This Row],[Total del Pedido]]</f>
        <v>93</v>
      </c>
      <c r="L1476" s="8">
        <f>Tabla_cocina[[#This Row],[Ganancia Bruta]]-Tabla_cocina[[#This Row],[Costo]]</f>
        <v>36</v>
      </c>
      <c r="M1476" s="8">
        <f>Tabla_cocina[[#This Row],[Costo Unitario]]*Tabla_cocina[[#This Row],[Cantidad Ordenada]]</f>
        <v>57</v>
      </c>
      <c r="N1476" s="13">
        <f>(Tabla_cocina[[#This Row],[Ganancia Neta]]/Tabla_cocina[[#This Row],[Costo]])</f>
        <v>0.63157894736842102</v>
      </c>
    </row>
    <row r="1477" spans="1:14" hidden="1" x14ac:dyDescent="0.3">
      <c r="A1477" s="2">
        <v>599</v>
      </c>
      <c r="B1477" s="2">
        <v>11</v>
      </c>
      <c r="C1477" s="3" t="s">
        <v>20</v>
      </c>
      <c r="D1477" s="3" t="s">
        <v>97</v>
      </c>
      <c r="E1477" s="4">
        <v>20</v>
      </c>
      <c r="F1477" s="4">
        <v>34</v>
      </c>
      <c r="G1477" s="2">
        <v>2</v>
      </c>
      <c r="H1477" s="2">
        <v>5</v>
      </c>
      <c r="I1477" s="3" t="s">
        <v>6</v>
      </c>
      <c r="J1477" s="8">
        <f>Tabla_cocina[[#This Row],[Precio Unitario]]*Tabla_cocina[[#This Row],[Cantidad Ordenada]]</f>
        <v>68</v>
      </c>
      <c r="K1477" s="8">
        <f>Tabla_cocina[[#This Row],[Total del Pedido]]</f>
        <v>68</v>
      </c>
      <c r="L1477" s="8">
        <f>Tabla_cocina[[#This Row],[Ganancia Bruta]]-Tabla_cocina[[#This Row],[Costo]]</f>
        <v>28</v>
      </c>
      <c r="M1477" s="8">
        <f>Tabla_cocina[[#This Row],[Costo Unitario]]*Tabla_cocina[[#This Row],[Cantidad Ordenada]]</f>
        <v>40</v>
      </c>
      <c r="N1477" s="13">
        <f>(Tabla_cocina[[#This Row],[Ganancia Neta]]/Tabla_cocina[[#This Row],[Costo]])</f>
        <v>0.7</v>
      </c>
    </row>
    <row r="1478" spans="1:14" hidden="1" x14ac:dyDescent="0.3">
      <c r="A1478" s="2">
        <v>599</v>
      </c>
      <c r="B1478" s="2">
        <v>11</v>
      </c>
      <c r="C1478" s="3" t="s">
        <v>9</v>
      </c>
      <c r="D1478" s="3" t="s">
        <v>86</v>
      </c>
      <c r="E1478" s="4">
        <v>19</v>
      </c>
      <c r="F1478" s="4">
        <v>31</v>
      </c>
      <c r="G1478" s="2">
        <v>1</v>
      </c>
      <c r="H1478" s="2">
        <v>49</v>
      </c>
      <c r="I1478" s="3" t="s">
        <v>6</v>
      </c>
      <c r="J1478" s="8">
        <f>Tabla_cocina[[#This Row],[Precio Unitario]]*Tabla_cocina[[#This Row],[Cantidad Ordenada]]</f>
        <v>31</v>
      </c>
      <c r="K1478" s="8">
        <f>Tabla_cocina[[#This Row],[Total del Pedido]]</f>
        <v>31</v>
      </c>
      <c r="L1478" s="8">
        <f>Tabla_cocina[[#This Row],[Ganancia Bruta]]-Tabla_cocina[[#This Row],[Costo]]</f>
        <v>12</v>
      </c>
      <c r="M1478" s="8">
        <f>Tabla_cocina[[#This Row],[Costo Unitario]]*Tabla_cocina[[#This Row],[Cantidad Ordenada]]</f>
        <v>19</v>
      </c>
      <c r="N1478" s="13">
        <f>(Tabla_cocina[[#This Row],[Ganancia Neta]]/Tabla_cocina[[#This Row],[Costo]])</f>
        <v>0.63157894736842102</v>
      </c>
    </row>
    <row r="1479" spans="1:14" hidden="1" x14ac:dyDescent="0.3">
      <c r="A1479" s="2">
        <v>599</v>
      </c>
      <c r="B1479" s="2">
        <v>11</v>
      </c>
      <c r="C1479" s="3" t="s">
        <v>17</v>
      </c>
      <c r="D1479" s="3" t="s">
        <v>94</v>
      </c>
      <c r="E1479" s="4">
        <v>21</v>
      </c>
      <c r="F1479" s="4">
        <v>35</v>
      </c>
      <c r="G1479" s="2">
        <v>2</v>
      </c>
      <c r="H1479" s="2">
        <v>54</v>
      </c>
      <c r="I1479" s="3" t="s">
        <v>6</v>
      </c>
      <c r="J1479" s="8">
        <f>Tabla_cocina[[#This Row],[Precio Unitario]]*Tabla_cocina[[#This Row],[Cantidad Ordenada]]</f>
        <v>70</v>
      </c>
      <c r="K1479" s="8">
        <f>Tabla_cocina[[#This Row],[Total del Pedido]]</f>
        <v>70</v>
      </c>
      <c r="L1479" s="8">
        <f>Tabla_cocina[[#This Row],[Ganancia Bruta]]-Tabla_cocina[[#This Row],[Costo]]</f>
        <v>28</v>
      </c>
      <c r="M1479" s="8">
        <f>Tabla_cocina[[#This Row],[Costo Unitario]]*Tabla_cocina[[#This Row],[Cantidad Ordenada]]</f>
        <v>42</v>
      </c>
      <c r="N1479" s="13">
        <f>(Tabla_cocina[[#This Row],[Ganancia Neta]]/Tabla_cocina[[#This Row],[Costo]])</f>
        <v>0.66666666666666663</v>
      </c>
    </row>
    <row r="1480" spans="1:14" hidden="1" x14ac:dyDescent="0.3">
      <c r="A1480" s="2">
        <v>600</v>
      </c>
      <c r="B1480" s="2">
        <v>14</v>
      </c>
      <c r="C1480" s="3" t="s">
        <v>15</v>
      </c>
      <c r="D1480" s="3" t="s">
        <v>92</v>
      </c>
      <c r="E1480" s="4">
        <v>16</v>
      </c>
      <c r="F1480" s="4">
        <v>28</v>
      </c>
      <c r="G1480" s="2">
        <v>3</v>
      </c>
      <c r="H1480" s="2">
        <v>22</v>
      </c>
      <c r="I1480" s="3" t="s">
        <v>8</v>
      </c>
      <c r="J1480" s="8">
        <f>Tabla_cocina[[#This Row],[Precio Unitario]]*Tabla_cocina[[#This Row],[Cantidad Ordenada]]</f>
        <v>84</v>
      </c>
      <c r="K1480" s="8">
        <f>Tabla_cocina[[#This Row],[Total del Pedido]]</f>
        <v>84</v>
      </c>
      <c r="L1480" s="8">
        <f>Tabla_cocina[[#This Row],[Ganancia Bruta]]-Tabla_cocina[[#This Row],[Costo]]</f>
        <v>36</v>
      </c>
      <c r="M1480" s="8">
        <f>Tabla_cocina[[#This Row],[Costo Unitario]]*Tabla_cocina[[#This Row],[Cantidad Ordenada]]</f>
        <v>48</v>
      </c>
      <c r="N1480" s="13">
        <f>(Tabla_cocina[[#This Row],[Ganancia Neta]]/Tabla_cocina[[#This Row],[Costo]])</f>
        <v>0.75</v>
      </c>
    </row>
    <row r="1481" spans="1:14" hidden="1" x14ac:dyDescent="0.3">
      <c r="A1481" s="2">
        <v>600</v>
      </c>
      <c r="B1481" s="2">
        <v>14</v>
      </c>
      <c r="C1481" s="3" t="s">
        <v>7</v>
      </c>
      <c r="D1481" s="3" t="s">
        <v>85</v>
      </c>
      <c r="E1481" s="4">
        <v>18</v>
      </c>
      <c r="F1481" s="4">
        <v>30</v>
      </c>
      <c r="G1481" s="2">
        <v>2</v>
      </c>
      <c r="H1481" s="2">
        <v>43</v>
      </c>
      <c r="I1481" s="3" t="s">
        <v>6</v>
      </c>
      <c r="J1481" s="8">
        <f>Tabla_cocina[[#This Row],[Precio Unitario]]*Tabla_cocina[[#This Row],[Cantidad Ordenada]]</f>
        <v>60</v>
      </c>
      <c r="K1481" s="8">
        <f>Tabla_cocina[[#This Row],[Total del Pedido]]</f>
        <v>60</v>
      </c>
      <c r="L1481" s="8">
        <f>Tabla_cocina[[#This Row],[Ganancia Bruta]]-Tabla_cocina[[#This Row],[Costo]]</f>
        <v>24</v>
      </c>
      <c r="M1481" s="8">
        <f>Tabla_cocina[[#This Row],[Costo Unitario]]*Tabla_cocina[[#This Row],[Cantidad Ordenada]]</f>
        <v>36</v>
      </c>
      <c r="N1481" s="13">
        <f>(Tabla_cocina[[#This Row],[Ganancia Neta]]/Tabla_cocina[[#This Row],[Costo]])</f>
        <v>0.66666666666666663</v>
      </c>
    </row>
    <row r="1482" spans="1:14" hidden="1" x14ac:dyDescent="0.3">
      <c r="A1482" s="2">
        <v>601</v>
      </c>
      <c r="B1482" s="2">
        <v>13</v>
      </c>
      <c r="C1482" s="3" t="s">
        <v>11</v>
      </c>
      <c r="D1482" s="3" t="s">
        <v>88</v>
      </c>
      <c r="E1482" s="4">
        <v>25</v>
      </c>
      <c r="F1482" s="4">
        <v>40</v>
      </c>
      <c r="G1482" s="2">
        <v>2</v>
      </c>
      <c r="H1482" s="2">
        <v>11</v>
      </c>
      <c r="I1482" s="3" t="s">
        <v>8</v>
      </c>
      <c r="J1482" s="8">
        <f>Tabla_cocina[[#This Row],[Precio Unitario]]*Tabla_cocina[[#This Row],[Cantidad Ordenada]]</f>
        <v>80</v>
      </c>
      <c r="K1482" s="8">
        <f>Tabla_cocina[[#This Row],[Total del Pedido]]</f>
        <v>80</v>
      </c>
      <c r="L1482" s="8">
        <f>Tabla_cocina[[#This Row],[Ganancia Bruta]]-Tabla_cocina[[#This Row],[Costo]]</f>
        <v>30</v>
      </c>
      <c r="M1482" s="8">
        <f>Tabla_cocina[[#This Row],[Costo Unitario]]*Tabla_cocina[[#This Row],[Cantidad Ordenada]]</f>
        <v>50</v>
      </c>
      <c r="N1482" s="13">
        <f>(Tabla_cocina[[#This Row],[Ganancia Neta]]/Tabla_cocina[[#This Row],[Costo]])</f>
        <v>0.6</v>
      </c>
    </row>
    <row r="1483" spans="1:14" hidden="1" x14ac:dyDescent="0.3">
      <c r="A1483" s="2">
        <v>601</v>
      </c>
      <c r="B1483" s="2">
        <v>13</v>
      </c>
      <c r="C1483" s="3" t="s">
        <v>15</v>
      </c>
      <c r="D1483" s="3" t="s">
        <v>92</v>
      </c>
      <c r="E1483" s="4">
        <v>16</v>
      </c>
      <c r="F1483" s="4">
        <v>28</v>
      </c>
      <c r="G1483" s="2">
        <v>3</v>
      </c>
      <c r="H1483" s="2">
        <v>28</v>
      </c>
      <c r="I1483" s="3" t="s">
        <v>6</v>
      </c>
      <c r="J1483" s="8">
        <f>Tabla_cocina[[#This Row],[Precio Unitario]]*Tabla_cocina[[#This Row],[Cantidad Ordenada]]</f>
        <v>84</v>
      </c>
      <c r="K1483" s="8">
        <f>Tabla_cocina[[#This Row],[Total del Pedido]]</f>
        <v>84</v>
      </c>
      <c r="L1483" s="8">
        <f>Tabla_cocina[[#This Row],[Ganancia Bruta]]-Tabla_cocina[[#This Row],[Costo]]</f>
        <v>36</v>
      </c>
      <c r="M1483" s="8">
        <f>Tabla_cocina[[#This Row],[Costo Unitario]]*Tabla_cocina[[#This Row],[Cantidad Ordenada]]</f>
        <v>48</v>
      </c>
      <c r="N1483" s="13">
        <f>(Tabla_cocina[[#This Row],[Ganancia Neta]]/Tabla_cocina[[#This Row],[Costo]])</f>
        <v>0.75</v>
      </c>
    </row>
    <row r="1484" spans="1:14" hidden="1" x14ac:dyDescent="0.3">
      <c r="A1484" s="2">
        <v>601</v>
      </c>
      <c r="B1484" s="2">
        <v>13</v>
      </c>
      <c r="C1484" s="3" t="s">
        <v>22</v>
      </c>
      <c r="D1484" s="3" t="s">
        <v>99</v>
      </c>
      <c r="E1484" s="4">
        <v>14</v>
      </c>
      <c r="F1484" s="4">
        <v>23</v>
      </c>
      <c r="G1484" s="2">
        <v>1</v>
      </c>
      <c r="H1484" s="2">
        <v>44</v>
      </c>
      <c r="I1484" s="3" t="s">
        <v>8</v>
      </c>
      <c r="J1484" s="8">
        <f>Tabla_cocina[[#This Row],[Precio Unitario]]*Tabla_cocina[[#This Row],[Cantidad Ordenada]]</f>
        <v>23</v>
      </c>
      <c r="K1484" s="8">
        <f>Tabla_cocina[[#This Row],[Total del Pedido]]</f>
        <v>23</v>
      </c>
      <c r="L1484" s="8">
        <f>Tabla_cocina[[#This Row],[Ganancia Bruta]]-Tabla_cocina[[#This Row],[Costo]]</f>
        <v>9</v>
      </c>
      <c r="M1484" s="8">
        <f>Tabla_cocina[[#This Row],[Costo Unitario]]*Tabla_cocina[[#This Row],[Cantidad Ordenada]]</f>
        <v>14</v>
      </c>
      <c r="N1484" s="13">
        <f>(Tabla_cocina[[#This Row],[Ganancia Neta]]/Tabla_cocina[[#This Row],[Costo]])</f>
        <v>0.6428571428571429</v>
      </c>
    </row>
    <row r="1485" spans="1:14" hidden="1" x14ac:dyDescent="0.3">
      <c r="A1485" s="2">
        <v>601</v>
      </c>
      <c r="B1485" s="2">
        <v>13</v>
      </c>
      <c r="C1485" s="3" t="s">
        <v>17</v>
      </c>
      <c r="D1485" s="3" t="s">
        <v>94</v>
      </c>
      <c r="E1485" s="4">
        <v>21</v>
      </c>
      <c r="F1485" s="4">
        <v>35</v>
      </c>
      <c r="G1485" s="2">
        <v>3</v>
      </c>
      <c r="H1485" s="2">
        <v>32</v>
      </c>
      <c r="I1485" s="3" t="s">
        <v>6</v>
      </c>
      <c r="J1485" s="8">
        <f>Tabla_cocina[[#This Row],[Precio Unitario]]*Tabla_cocina[[#This Row],[Cantidad Ordenada]]</f>
        <v>105</v>
      </c>
      <c r="K1485" s="8">
        <f>Tabla_cocina[[#This Row],[Total del Pedido]]</f>
        <v>105</v>
      </c>
      <c r="L1485" s="8">
        <f>Tabla_cocina[[#This Row],[Ganancia Bruta]]-Tabla_cocina[[#This Row],[Costo]]</f>
        <v>42</v>
      </c>
      <c r="M1485" s="8">
        <f>Tabla_cocina[[#This Row],[Costo Unitario]]*Tabla_cocina[[#This Row],[Cantidad Ordenada]]</f>
        <v>63</v>
      </c>
      <c r="N1485" s="13">
        <f>(Tabla_cocina[[#This Row],[Ganancia Neta]]/Tabla_cocina[[#This Row],[Costo]])</f>
        <v>0.66666666666666663</v>
      </c>
    </row>
    <row r="1486" spans="1:14" hidden="1" x14ac:dyDescent="0.3">
      <c r="A1486" s="2">
        <v>602</v>
      </c>
      <c r="B1486" s="2">
        <v>12</v>
      </c>
      <c r="C1486" s="3" t="s">
        <v>17</v>
      </c>
      <c r="D1486" s="3" t="s">
        <v>94</v>
      </c>
      <c r="E1486" s="4">
        <v>21</v>
      </c>
      <c r="F1486" s="4">
        <v>35</v>
      </c>
      <c r="G1486" s="2">
        <v>2</v>
      </c>
      <c r="H1486" s="2">
        <v>56</v>
      </c>
      <c r="I1486" s="3" t="s">
        <v>6</v>
      </c>
      <c r="J1486" s="8">
        <f>Tabla_cocina[[#This Row],[Precio Unitario]]*Tabla_cocina[[#This Row],[Cantidad Ordenada]]</f>
        <v>70</v>
      </c>
      <c r="K1486" s="8">
        <f>Tabla_cocina[[#This Row],[Total del Pedido]]</f>
        <v>70</v>
      </c>
      <c r="L1486" s="8">
        <f>Tabla_cocina[[#This Row],[Ganancia Bruta]]-Tabla_cocina[[#This Row],[Costo]]</f>
        <v>28</v>
      </c>
      <c r="M1486" s="8">
        <f>Tabla_cocina[[#This Row],[Costo Unitario]]*Tabla_cocina[[#This Row],[Cantidad Ordenada]]</f>
        <v>42</v>
      </c>
      <c r="N1486" s="13">
        <f>(Tabla_cocina[[#This Row],[Ganancia Neta]]/Tabla_cocina[[#This Row],[Costo]])</f>
        <v>0.66666666666666663</v>
      </c>
    </row>
    <row r="1487" spans="1:14" hidden="1" x14ac:dyDescent="0.3">
      <c r="A1487" s="2">
        <v>602</v>
      </c>
      <c r="B1487" s="2">
        <v>12</v>
      </c>
      <c r="C1487" s="3" t="s">
        <v>19</v>
      </c>
      <c r="D1487" s="3" t="s">
        <v>96</v>
      </c>
      <c r="E1487" s="4">
        <v>13</v>
      </c>
      <c r="F1487" s="4">
        <v>22</v>
      </c>
      <c r="G1487" s="2">
        <v>3</v>
      </c>
      <c r="H1487" s="2">
        <v>58</v>
      </c>
      <c r="I1487" s="3" t="s">
        <v>6</v>
      </c>
      <c r="J1487" s="8">
        <f>Tabla_cocina[[#This Row],[Precio Unitario]]*Tabla_cocina[[#This Row],[Cantidad Ordenada]]</f>
        <v>66</v>
      </c>
      <c r="K1487" s="8">
        <f>Tabla_cocina[[#This Row],[Total del Pedido]]</f>
        <v>66</v>
      </c>
      <c r="L1487" s="8">
        <f>Tabla_cocina[[#This Row],[Ganancia Bruta]]-Tabla_cocina[[#This Row],[Costo]]</f>
        <v>27</v>
      </c>
      <c r="M1487" s="8">
        <f>Tabla_cocina[[#This Row],[Costo Unitario]]*Tabla_cocina[[#This Row],[Cantidad Ordenada]]</f>
        <v>39</v>
      </c>
      <c r="N1487" s="13">
        <f>(Tabla_cocina[[#This Row],[Ganancia Neta]]/Tabla_cocina[[#This Row],[Costo]])</f>
        <v>0.69230769230769229</v>
      </c>
    </row>
    <row r="1488" spans="1:14" hidden="1" x14ac:dyDescent="0.3">
      <c r="A1488" s="2">
        <v>602</v>
      </c>
      <c r="B1488" s="2">
        <v>12</v>
      </c>
      <c r="C1488" s="3" t="s">
        <v>7</v>
      </c>
      <c r="D1488" s="3" t="s">
        <v>85</v>
      </c>
      <c r="E1488" s="4">
        <v>18</v>
      </c>
      <c r="F1488" s="4">
        <v>30</v>
      </c>
      <c r="G1488" s="2">
        <v>3</v>
      </c>
      <c r="H1488" s="2">
        <v>12</v>
      </c>
      <c r="I1488" s="3" t="s">
        <v>6</v>
      </c>
      <c r="J1488" s="8">
        <f>Tabla_cocina[[#This Row],[Precio Unitario]]*Tabla_cocina[[#This Row],[Cantidad Ordenada]]</f>
        <v>90</v>
      </c>
      <c r="K1488" s="8">
        <f>Tabla_cocina[[#This Row],[Total del Pedido]]</f>
        <v>90</v>
      </c>
      <c r="L1488" s="8">
        <f>Tabla_cocina[[#This Row],[Ganancia Bruta]]-Tabla_cocina[[#This Row],[Costo]]</f>
        <v>36</v>
      </c>
      <c r="M1488" s="8">
        <f>Tabla_cocina[[#This Row],[Costo Unitario]]*Tabla_cocina[[#This Row],[Cantidad Ordenada]]</f>
        <v>54</v>
      </c>
      <c r="N1488" s="13">
        <f>(Tabla_cocina[[#This Row],[Ganancia Neta]]/Tabla_cocina[[#This Row],[Costo]])</f>
        <v>0.66666666666666663</v>
      </c>
    </row>
    <row r="1489" spans="1:14" hidden="1" x14ac:dyDescent="0.3">
      <c r="A1489" s="2">
        <v>602</v>
      </c>
      <c r="B1489" s="2">
        <v>12</v>
      </c>
      <c r="C1489" s="3" t="s">
        <v>11</v>
      </c>
      <c r="D1489" s="3" t="s">
        <v>88</v>
      </c>
      <c r="E1489" s="4">
        <v>25</v>
      </c>
      <c r="F1489" s="4">
        <v>40</v>
      </c>
      <c r="G1489" s="2">
        <v>1</v>
      </c>
      <c r="H1489" s="2">
        <v>36</v>
      </c>
      <c r="I1489" s="3" t="s">
        <v>8</v>
      </c>
      <c r="J1489" s="8">
        <f>Tabla_cocina[[#This Row],[Precio Unitario]]*Tabla_cocina[[#This Row],[Cantidad Ordenada]]</f>
        <v>40</v>
      </c>
      <c r="K1489" s="8">
        <f>Tabla_cocina[[#This Row],[Total del Pedido]]</f>
        <v>40</v>
      </c>
      <c r="L1489" s="8">
        <f>Tabla_cocina[[#This Row],[Ganancia Bruta]]-Tabla_cocina[[#This Row],[Costo]]</f>
        <v>15</v>
      </c>
      <c r="M1489" s="8">
        <f>Tabla_cocina[[#This Row],[Costo Unitario]]*Tabla_cocina[[#This Row],[Cantidad Ordenada]]</f>
        <v>25</v>
      </c>
      <c r="N1489" s="13">
        <f>(Tabla_cocina[[#This Row],[Ganancia Neta]]/Tabla_cocina[[#This Row],[Costo]])</f>
        <v>0.6</v>
      </c>
    </row>
    <row r="1490" spans="1:14" hidden="1" x14ac:dyDescent="0.3">
      <c r="A1490" s="2">
        <v>603</v>
      </c>
      <c r="B1490" s="2">
        <v>19</v>
      </c>
      <c r="C1490" s="3" t="s">
        <v>9</v>
      </c>
      <c r="D1490" s="3" t="s">
        <v>86</v>
      </c>
      <c r="E1490" s="4">
        <v>19</v>
      </c>
      <c r="F1490" s="4">
        <v>31</v>
      </c>
      <c r="G1490" s="2">
        <v>2</v>
      </c>
      <c r="H1490" s="2">
        <v>17</v>
      </c>
      <c r="I1490" s="3" t="s">
        <v>6</v>
      </c>
      <c r="J1490" s="8">
        <f>Tabla_cocina[[#This Row],[Precio Unitario]]*Tabla_cocina[[#This Row],[Cantidad Ordenada]]</f>
        <v>62</v>
      </c>
      <c r="K1490" s="8">
        <f>Tabla_cocina[[#This Row],[Total del Pedido]]</f>
        <v>62</v>
      </c>
      <c r="L1490" s="8">
        <f>Tabla_cocina[[#This Row],[Ganancia Bruta]]-Tabla_cocina[[#This Row],[Costo]]</f>
        <v>24</v>
      </c>
      <c r="M1490" s="8">
        <f>Tabla_cocina[[#This Row],[Costo Unitario]]*Tabla_cocina[[#This Row],[Cantidad Ordenada]]</f>
        <v>38</v>
      </c>
      <c r="N1490" s="13">
        <f>(Tabla_cocina[[#This Row],[Ganancia Neta]]/Tabla_cocina[[#This Row],[Costo]])</f>
        <v>0.63157894736842102</v>
      </c>
    </row>
    <row r="1491" spans="1:14" hidden="1" x14ac:dyDescent="0.3">
      <c r="A1491" s="2">
        <v>604</v>
      </c>
      <c r="B1491" s="2">
        <v>14</v>
      </c>
      <c r="C1491" s="3" t="s">
        <v>17</v>
      </c>
      <c r="D1491" s="3" t="s">
        <v>94</v>
      </c>
      <c r="E1491" s="4">
        <v>21</v>
      </c>
      <c r="F1491" s="4">
        <v>35</v>
      </c>
      <c r="G1491" s="2">
        <v>3</v>
      </c>
      <c r="H1491" s="2">
        <v>42</v>
      </c>
      <c r="I1491" s="3" t="s">
        <v>6</v>
      </c>
      <c r="J1491" s="8">
        <f>Tabla_cocina[[#This Row],[Precio Unitario]]*Tabla_cocina[[#This Row],[Cantidad Ordenada]]</f>
        <v>105</v>
      </c>
      <c r="K1491" s="8">
        <f>Tabla_cocina[[#This Row],[Total del Pedido]]</f>
        <v>105</v>
      </c>
      <c r="L1491" s="8">
        <f>Tabla_cocina[[#This Row],[Ganancia Bruta]]-Tabla_cocina[[#This Row],[Costo]]</f>
        <v>42</v>
      </c>
      <c r="M1491" s="8">
        <f>Tabla_cocina[[#This Row],[Costo Unitario]]*Tabla_cocina[[#This Row],[Cantidad Ordenada]]</f>
        <v>63</v>
      </c>
      <c r="N1491" s="13">
        <f>(Tabla_cocina[[#This Row],[Ganancia Neta]]/Tabla_cocina[[#This Row],[Costo]])</f>
        <v>0.66666666666666663</v>
      </c>
    </row>
    <row r="1492" spans="1:14" hidden="1" x14ac:dyDescent="0.3">
      <c r="A1492" s="2">
        <v>605</v>
      </c>
      <c r="B1492" s="2">
        <v>19</v>
      </c>
      <c r="C1492" s="3" t="s">
        <v>21</v>
      </c>
      <c r="D1492" s="3" t="s">
        <v>98</v>
      </c>
      <c r="E1492" s="4">
        <v>12</v>
      </c>
      <c r="F1492" s="4">
        <v>20</v>
      </c>
      <c r="G1492" s="2">
        <v>1</v>
      </c>
      <c r="H1492" s="2">
        <v>47</v>
      </c>
      <c r="I1492" s="3" t="s">
        <v>6</v>
      </c>
      <c r="J1492" s="8">
        <f>Tabla_cocina[[#This Row],[Precio Unitario]]*Tabla_cocina[[#This Row],[Cantidad Ordenada]]</f>
        <v>20</v>
      </c>
      <c r="K1492" s="8">
        <f>Tabla_cocina[[#This Row],[Total del Pedido]]</f>
        <v>20</v>
      </c>
      <c r="L1492" s="8">
        <f>Tabla_cocina[[#This Row],[Ganancia Bruta]]-Tabla_cocina[[#This Row],[Costo]]</f>
        <v>8</v>
      </c>
      <c r="M1492" s="8">
        <f>Tabla_cocina[[#This Row],[Costo Unitario]]*Tabla_cocina[[#This Row],[Cantidad Ordenada]]</f>
        <v>12</v>
      </c>
      <c r="N1492" s="13">
        <f>(Tabla_cocina[[#This Row],[Ganancia Neta]]/Tabla_cocina[[#This Row],[Costo]])</f>
        <v>0.66666666666666663</v>
      </c>
    </row>
    <row r="1493" spans="1:14" hidden="1" x14ac:dyDescent="0.3">
      <c r="A1493" s="2">
        <v>605</v>
      </c>
      <c r="B1493" s="2">
        <v>19</v>
      </c>
      <c r="C1493" s="3" t="s">
        <v>11</v>
      </c>
      <c r="D1493" s="3" t="s">
        <v>88</v>
      </c>
      <c r="E1493" s="4">
        <v>25</v>
      </c>
      <c r="F1493" s="4">
        <v>40</v>
      </c>
      <c r="G1493" s="2">
        <v>1</v>
      </c>
      <c r="H1493" s="2">
        <v>24</v>
      </c>
      <c r="I1493" s="3" t="s">
        <v>8</v>
      </c>
      <c r="J1493" s="8">
        <f>Tabla_cocina[[#This Row],[Precio Unitario]]*Tabla_cocina[[#This Row],[Cantidad Ordenada]]</f>
        <v>40</v>
      </c>
      <c r="K1493" s="8">
        <f>Tabla_cocina[[#This Row],[Total del Pedido]]</f>
        <v>40</v>
      </c>
      <c r="L1493" s="8">
        <f>Tabla_cocina[[#This Row],[Ganancia Bruta]]-Tabla_cocina[[#This Row],[Costo]]</f>
        <v>15</v>
      </c>
      <c r="M1493" s="8">
        <f>Tabla_cocina[[#This Row],[Costo Unitario]]*Tabla_cocina[[#This Row],[Cantidad Ordenada]]</f>
        <v>25</v>
      </c>
      <c r="N1493" s="13">
        <f>(Tabla_cocina[[#This Row],[Ganancia Neta]]/Tabla_cocina[[#This Row],[Costo]])</f>
        <v>0.6</v>
      </c>
    </row>
    <row r="1494" spans="1:14" hidden="1" x14ac:dyDescent="0.3">
      <c r="A1494" s="2">
        <v>605</v>
      </c>
      <c r="B1494" s="2">
        <v>19</v>
      </c>
      <c r="C1494" s="3" t="s">
        <v>17</v>
      </c>
      <c r="D1494" s="3" t="s">
        <v>94</v>
      </c>
      <c r="E1494" s="4">
        <v>21</v>
      </c>
      <c r="F1494" s="4">
        <v>35</v>
      </c>
      <c r="G1494" s="2">
        <v>2</v>
      </c>
      <c r="H1494" s="2">
        <v>55</v>
      </c>
      <c r="I1494" s="3" t="s">
        <v>8</v>
      </c>
      <c r="J1494" s="8">
        <f>Tabla_cocina[[#This Row],[Precio Unitario]]*Tabla_cocina[[#This Row],[Cantidad Ordenada]]</f>
        <v>70</v>
      </c>
      <c r="K1494" s="8">
        <f>Tabla_cocina[[#This Row],[Total del Pedido]]</f>
        <v>70</v>
      </c>
      <c r="L1494" s="8">
        <f>Tabla_cocina[[#This Row],[Ganancia Bruta]]-Tabla_cocina[[#This Row],[Costo]]</f>
        <v>28</v>
      </c>
      <c r="M1494" s="8">
        <f>Tabla_cocina[[#This Row],[Costo Unitario]]*Tabla_cocina[[#This Row],[Cantidad Ordenada]]</f>
        <v>42</v>
      </c>
      <c r="N1494" s="13">
        <f>(Tabla_cocina[[#This Row],[Ganancia Neta]]/Tabla_cocina[[#This Row],[Costo]])</f>
        <v>0.66666666666666663</v>
      </c>
    </row>
    <row r="1495" spans="1:14" hidden="1" x14ac:dyDescent="0.3">
      <c r="A1495" s="2">
        <v>605</v>
      </c>
      <c r="B1495" s="2">
        <v>19</v>
      </c>
      <c r="C1495" s="3" t="s">
        <v>7</v>
      </c>
      <c r="D1495" s="3" t="s">
        <v>85</v>
      </c>
      <c r="E1495" s="4">
        <v>18</v>
      </c>
      <c r="F1495" s="4">
        <v>30</v>
      </c>
      <c r="G1495" s="2">
        <v>3</v>
      </c>
      <c r="H1495" s="2">
        <v>50</v>
      </c>
      <c r="I1495" s="3" t="s">
        <v>8</v>
      </c>
      <c r="J1495" s="8">
        <f>Tabla_cocina[[#This Row],[Precio Unitario]]*Tabla_cocina[[#This Row],[Cantidad Ordenada]]</f>
        <v>90</v>
      </c>
      <c r="K1495" s="8">
        <f>Tabla_cocina[[#This Row],[Total del Pedido]]</f>
        <v>90</v>
      </c>
      <c r="L1495" s="8">
        <f>Tabla_cocina[[#This Row],[Ganancia Bruta]]-Tabla_cocina[[#This Row],[Costo]]</f>
        <v>36</v>
      </c>
      <c r="M1495" s="8">
        <f>Tabla_cocina[[#This Row],[Costo Unitario]]*Tabla_cocina[[#This Row],[Cantidad Ordenada]]</f>
        <v>54</v>
      </c>
      <c r="N1495" s="13">
        <f>(Tabla_cocina[[#This Row],[Ganancia Neta]]/Tabla_cocina[[#This Row],[Costo]])</f>
        <v>0.66666666666666663</v>
      </c>
    </row>
    <row r="1496" spans="1:14" hidden="1" x14ac:dyDescent="0.3">
      <c r="A1496" s="2">
        <v>606</v>
      </c>
      <c r="B1496" s="2">
        <v>1</v>
      </c>
      <c r="C1496" s="3" t="s">
        <v>26</v>
      </c>
      <c r="D1496" s="3" t="s">
        <v>103</v>
      </c>
      <c r="E1496" s="4">
        <v>15</v>
      </c>
      <c r="F1496" s="4">
        <v>25</v>
      </c>
      <c r="G1496" s="2">
        <v>2</v>
      </c>
      <c r="H1496" s="2">
        <v>47</v>
      </c>
      <c r="I1496" s="3" t="s">
        <v>6</v>
      </c>
      <c r="J1496" s="8">
        <f>Tabla_cocina[[#This Row],[Precio Unitario]]*Tabla_cocina[[#This Row],[Cantidad Ordenada]]</f>
        <v>50</v>
      </c>
      <c r="K1496" s="8">
        <f>Tabla_cocina[[#This Row],[Total del Pedido]]</f>
        <v>50</v>
      </c>
      <c r="L1496" s="8">
        <f>Tabla_cocina[[#This Row],[Ganancia Bruta]]-Tabla_cocina[[#This Row],[Costo]]</f>
        <v>20</v>
      </c>
      <c r="M1496" s="8">
        <f>Tabla_cocina[[#This Row],[Costo Unitario]]*Tabla_cocina[[#This Row],[Cantidad Ordenada]]</f>
        <v>30</v>
      </c>
      <c r="N1496" s="13">
        <f>(Tabla_cocina[[#This Row],[Ganancia Neta]]/Tabla_cocina[[#This Row],[Costo]])</f>
        <v>0.66666666666666663</v>
      </c>
    </row>
    <row r="1497" spans="1:14" hidden="1" x14ac:dyDescent="0.3">
      <c r="A1497" s="2">
        <v>606</v>
      </c>
      <c r="B1497" s="2">
        <v>1</v>
      </c>
      <c r="C1497" s="3" t="s">
        <v>10</v>
      </c>
      <c r="D1497" s="3" t="s">
        <v>87</v>
      </c>
      <c r="E1497" s="4">
        <v>16</v>
      </c>
      <c r="F1497" s="4">
        <v>27</v>
      </c>
      <c r="G1497" s="2">
        <v>3</v>
      </c>
      <c r="H1497" s="2">
        <v>48</v>
      </c>
      <c r="I1497" s="3" t="s">
        <v>8</v>
      </c>
      <c r="J1497" s="8">
        <f>Tabla_cocina[[#This Row],[Precio Unitario]]*Tabla_cocina[[#This Row],[Cantidad Ordenada]]</f>
        <v>81</v>
      </c>
      <c r="K1497" s="8">
        <f>Tabla_cocina[[#This Row],[Total del Pedido]]</f>
        <v>81</v>
      </c>
      <c r="L1497" s="8">
        <f>Tabla_cocina[[#This Row],[Ganancia Bruta]]-Tabla_cocina[[#This Row],[Costo]]</f>
        <v>33</v>
      </c>
      <c r="M1497" s="8">
        <f>Tabla_cocina[[#This Row],[Costo Unitario]]*Tabla_cocina[[#This Row],[Cantidad Ordenada]]</f>
        <v>48</v>
      </c>
      <c r="N1497" s="13">
        <f>(Tabla_cocina[[#This Row],[Ganancia Neta]]/Tabla_cocina[[#This Row],[Costo]])</f>
        <v>0.6875</v>
      </c>
    </row>
    <row r="1498" spans="1:14" hidden="1" x14ac:dyDescent="0.3">
      <c r="A1498" s="2">
        <v>606</v>
      </c>
      <c r="B1498" s="2">
        <v>1</v>
      </c>
      <c r="C1498" s="3" t="s">
        <v>25</v>
      </c>
      <c r="D1498" s="3" t="s">
        <v>102</v>
      </c>
      <c r="E1498" s="4">
        <v>15</v>
      </c>
      <c r="F1498" s="4">
        <v>26</v>
      </c>
      <c r="G1498" s="2">
        <v>2</v>
      </c>
      <c r="H1498" s="2">
        <v>50</v>
      </c>
      <c r="I1498" s="3" t="s">
        <v>8</v>
      </c>
      <c r="J1498" s="8">
        <f>Tabla_cocina[[#This Row],[Precio Unitario]]*Tabla_cocina[[#This Row],[Cantidad Ordenada]]</f>
        <v>52</v>
      </c>
      <c r="K1498" s="8">
        <f>Tabla_cocina[[#This Row],[Total del Pedido]]</f>
        <v>52</v>
      </c>
      <c r="L1498" s="8">
        <f>Tabla_cocina[[#This Row],[Ganancia Bruta]]-Tabla_cocina[[#This Row],[Costo]]</f>
        <v>22</v>
      </c>
      <c r="M1498" s="8">
        <f>Tabla_cocina[[#This Row],[Costo Unitario]]*Tabla_cocina[[#This Row],[Cantidad Ordenada]]</f>
        <v>30</v>
      </c>
      <c r="N1498" s="13">
        <f>(Tabla_cocina[[#This Row],[Ganancia Neta]]/Tabla_cocina[[#This Row],[Costo]])</f>
        <v>0.73333333333333328</v>
      </c>
    </row>
    <row r="1499" spans="1:14" hidden="1" x14ac:dyDescent="0.3">
      <c r="A1499" s="2">
        <v>607</v>
      </c>
      <c r="B1499" s="2">
        <v>10</v>
      </c>
      <c r="C1499" s="3" t="s">
        <v>11</v>
      </c>
      <c r="D1499" s="3" t="s">
        <v>88</v>
      </c>
      <c r="E1499" s="4">
        <v>25</v>
      </c>
      <c r="F1499" s="4">
        <v>40</v>
      </c>
      <c r="G1499" s="2">
        <v>1</v>
      </c>
      <c r="H1499" s="2">
        <v>25</v>
      </c>
      <c r="I1499" s="3" t="s">
        <v>6</v>
      </c>
      <c r="J1499" s="8">
        <f>Tabla_cocina[[#This Row],[Precio Unitario]]*Tabla_cocina[[#This Row],[Cantidad Ordenada]]</f>
        <v>40</v>
      </c>
      <c r="K1499" s="8">
        <f>Tabla_cocina[[#This Row],[Total del Pedido]]</f>
        <v>40</v>
      </c>
      <c r="L1499" s="8">
        <f>Tabla_cocina[[#This Row],[Ganancia Bruta]]-Tabla_cocina[[#This Row],[Costo]]</f>
        <v>15</v>
      </c>
      <c r="M1499" s="8">
        <f>Tabla_cocina[[#This Row],[Costo Unitario]]*Tabla_cocina[[#This Row],[Cantidad Ordenada]]</f>
        <v>25</v>
      </c>
      <c r="N1499" s="13">
        <f>(Tabla_cocina[[#This Row],[Ganancia Neta]]/Tabla_cocina[[#This Row],[Costo]])</f>
        <v>0.6</v>
      </c>
    </row>
    <row r="1500" spans="1:14" hidden="1" x14ac:dyDescent="0.3">
      <c r="A1500" s="2">
        <v>607</v>
      </c>
      <c r="B1500" s="2">
        <v>10</v>
      </c>
      <c r="C1500" s="3" t="s">
        <v>15</v>
      </c>
      <c r="D1500" s="3" t="s">
        <v>92</v>
      </c>
      <c r="E1500" s="4">
        <v>16</v>
      </c>
      <c r="F1500" s="4">
        <v>28</v>
      </c>
      <c r="G1500" s="2">
        <v>1</v>
      </c>
      <c r="H1500" s="2">
        <v>44</v>
      </c>
      <c r="I1500" s="3" t="s">
        <v>6</v>
      </c>
      <c r="J1500" s="8">
        <f>Tabla_cocina[[#This Row],[Precio Unitario]]*Tabla_cocina[[#This Row],[Cantidad Ordenada]]</f>
        <v>28</v>
      </c>
      <c r="K1500" s="8">
        <f>Tabla_cocina[[#This Row],[Total del Pedido]]</f>
        <v>28</v>
      </c>
      <c r="L1500" s="8">
        <f>Tabla_cocina[[#This Row],[Ganancia Bruta]]-Tabla_cocina[[#This Row],[Costo]]</f>
        <v>12</v>
      </c>
      <c r="M1500" s="8">
        <f>Tabla_cocina[[#This Row],[Costo Unitario]]*Tabla_cocina[[#This Row],[Cantidad Ordenada]]</f>
        <v>16</v>
      </c>
      <c r="N1500" s="13">
        <f>(Tabla_cocina[[#This Row],[Ganancia Neta]]/Tabla_cocina[[#This Row],[Costo]])</f>
        <v>0.75</v>
      </c>
    </row>
    <row r="1501" spans="1:14" hidden="1" x14ac:dyDescent="0.3">
      <c r="A1501" s="2">
        <v>608</v>
      </c>
      <c r="B1501" s="2">
        <v>7</v>
      </c>
      <c r="C1501" s="3" t="s">
        <v>13</v>
      </c>
      <c r="D1501" s="3" t="s">
        <v>90</v>
      </c>
      <c r="E1501" s="4">
        <v>17</v>
      </c>
      <c r="F1501" s="4">
        <v>29</v>
      </c>
      <c r="G1501" s="2">
        <v>1</v>
      </c>
      <c r="H1501" s="2">
        <v>45</v>
      </c>
      <c r="I1501" s="3" t="s">
        <v>6</v>
      </c>
      <c r="J1501" s="8">
        <f>Tabla_cocina[[#This Row],[Precio Unitario]]*Tabla_cocina[[#This Row],[Cantidad Ordenada]]</f>
        <v>29</v>
      </c>
      <c r="K1501" s="8">
        <f>Tabla_cocina[[#This Row],[Total del Pedido]]</f>
        <v>29</v>
      </c>
      <c r="L1501" s="8">
        <f>Tabla_cocina[[#This Row],[Ganancia Bruta]]-Tabla_cocina[[#This Row],[Costo]]</f>
        <v>12</v>
      </c>
      <c r="M1501" s="8">
        <f>Tabla_cocina[[#This Row],[Costo Unitario]]*Tabla_cocina[[#This Row],[Cantidad Ordenada]]</f>
        <v>17</v>
      </c>
      <c r="N1501" s="13">
        <f>(Tabla_cocina[[#This Row],[Ganancia Neta]]/Tabla_cocina[[#This Row],[Costo]])</f>
        <v>0.70588235294117652</v>
      </c>
    </row>
    <row r="1502" spans="1:14" hidden="1" x14ac:dyDescent="0.3">
      <c r="A1502" s="2">
        <v>609</v>
      </c>
      <c r="B1502" s="2">
        <v>1</v>
      </c>
      <c r="C1502" s="3" t="s">
        <v>18</v>
      </c>
      <c r="D1502" s="3" t="s">
        <v>95</v>
      </c>
      <c r="E1502" s="4">
        <v>19</v>
      </c>
      <c r="F1502" s="4">
        <v>32</v>
      </c>
      <c r="G1502" s="2">
        <v>1</v>
      </c>
      <c r="H1502" s="2">
        <v>27</v>
      </c>
      <c r="I1502" s="3" t="s">
        <v>8</v>
      </c>
      <c r="J1502" s="8">
        <f>Tabla_cocina[[#This Row],[Precio Unitario]]*Tabla_cocina[[#This Row],[Cantidad Ordenada]]</f>
        <v>32</v>
      </c>
      <c r="K1502" s="8">
        <f>Tabla_cocina[[#This Row],[Total del Pedido]]</f>
        <v>32</v>
      </c>
      <c r="L1502" s="8">
        <f>Tabla_cocina[[#This Row],[Ganancia Bruta]]-Tabla_cocina[[#This Row],[Costo]]</f>
        <v>13</v>
      </c>
      <c r="M1502" s="8">
        <f>Tabla_cocina[[#This Row],[Costo Unitario]]*Tabla_cocina[[#This Row],[Cantidad Ordenada]]</f>
        <v>19</v>
      </c>
      <c r="N1502" s="13">
        <f>(Tabla_cocina[[#This Row],[Ganancia Neta]]/Tabla_cocina[[#This Row],[Costo]])</f>
        <v>0.68421052631578949</v>
      </c>
    </row>
    <row r="1503" spans="1:14" hidden="1" x14ac:dyDescent="0.3">
      <c r="A1503" s="2">
        <v>610</v>
      </c>
      <c r="B1503" s="2">
        <v>19</v>
      </c>
      <c r="C1503" s="3" t="s">
        <v>25</v>
      </c>
      <c r="D1503" s="3" t="s">
        <v>102</v>
      </c>
      <c r="E1503" s="4">
        <v>15</v>
      </c>
      <c r="F1503" s="4">
        <v>26</v>
      </c>
      <c r="G1503" s="2">
        <v>1</v>
      </c>
      <c r="H1503" s="2">
        <v>39</v>
      </c>
      <c r="I1503" s="3" t="s">
        <v>8</v>
      </c>
      <c r="J1503" s="8">
        <f>Tabla_cocina[[#This Row],[Precio Unitario]]*Tabla_cocina[[#This Row],[Cantidad Ordenada]]</f>
        <v>26</v>
      </c>
      <c r="K1503" s="8">
        <f>Tabla_cocina[[#This Row],[Total del Pedido]]</f>
        <v>26</v>
      </c>
      <c r="L1503" s="8">
        <f>Tabla_cocina[[#This Row],[Ganancia Bruta]]-Tabla_cocina[[#This Row],[Costo]]</f>
        <v>11</v>
      </c>
      <c r="M1503" s="8">
        <f>Tabla_cocina[[#This Row],[Costo Unitario]]*Tabla_cocina[[#This Row],[Cantidad Ordenada]]</f>
        <v>15</v>
      </c>
      <c r="N1503" s="13">
        <f>(Tabla_cocina[[#This Row],[Ganancia Neta]]/Tabla_cocina[[#This Row],[Costo]])</f>
        <v>0.73333333333333328</v>
      </c>
    </row>
    <row r="1504" spans="1:14" hidden="1" x14ac:dyDescent="0.3">
      <c r="A1504" s="2">
        <v>610</v>
      </c>
      <c r="B1504" s="2">
        <v>19</v>
      </c>
      <c r="C1504" s="3" t="s">
        <v>24</v>
      </c>
      <c r="D1504" s="3" t="s">
        <v>101</v>
      </c>
      <c r="E1504" s="4">
        <v>10</v>
      </c>
      <c r="F1504" s="4">
        <v>18</v>
      </c>
      <c r="G1504" s="2">
        <v>1</v>
      </c>
      <c r="H1504" s="2">
        <v>8</v>
      </c>
      <c r="I1504" s="3" t="s">
        <v>6</v>
      </c>
      <c r="J1504" s="8">
        <f>Tabla_cocina[[#This Row],[Precio Unitario]]*Tabla_cocina[[#This Row],[Cantidad Ordenada]]</f>
        <v>18</v>
      </c>
      <c r="K1504" s="8">
        <f>Tabla_cocina[[#This Row],[Total del Pedido]]</f>
        <v>18</v>
      </c>
      <c r="L1504" s="8">
        <f>Tabla_cocina[[#This Row],[Ganancia Bruta]]-Tabla_cocina[[#This Row],[Costo]]</f>
        <v>8</v>
      </c>
      <c r="M1504" s="8">
        <f>Tabla_cocina[[#This Row],[Costo Unitario]]*Tabla_cocina[[#This Row],[Cantidad Ordenada]]</f>
        <v>10</v>
      </c>
      <c r="N1504" s="13">
        <f>(Tabla_cocina[[#This Row],[Ganancia Neta]]/Tabla_cocina[[#This Row],[Costo]])</f>
        <v>0.8</v>
      </c>
    </row>
    <row r="1505" spans="1:14" hidden="1" x14ac:dyDescent="0.3">
      <c r="A1505" s="2">
        <v>611</v>
      </c>
      <c r="B1505" s="2">
        <v>13</v>
      </c>
      <c r="C1505" s="3" t="s">
        <v>23</v>
      </c>
      <c r="D1505" s="3" t="s">
        <v>100</v>
      </c>
      <c r="E1505" s="4">
        <v>13</v>
      </c>
      <c r="F1505" s="4">
        <v>21</v>
      </c>
      <c r="G1505" s="2">
        <v>2</v>
      </c>
      <c r="H1505" s="2">
        <v>53</v>
      </c>
      <c r="I1505" s="3" t="s">
        <v>8</v>
      </c>
      <c r="J1505" s="8">
        <f>Tabla_cocina[[#This Row],[Precio Unitario]]*Tabla_cocina[[#This Row],[Cantidad Ordenada]]</f>
        <v>42</v>
      </c>
      <c r="K1505" s="8">
        <f>Tabla_cocina[[#This Row],[Total del Pedido]]</f>
        <v>42</v>
      </c>
      <c r="L1505" s="8">
        <f>Tabla_cocina[[#This Row],[Ganancia Bruta]]-Tabla_cocina[[#This Row],[Costo]]</f>
        <v>16</v>
      </c>
      <c r="M1505" s="8">
        <f>Tabla_cocina[[#This Row],[Costo Unitario]]*Tabla_cocina[[#This Row],[Cantidad Ordenada]]</f>
        <v>26</v>
      </c>
      <c r="N1505" s="13">
        <f>(Tabla_cocina[[#This Row],[Ganancia Neta]]/Tabla_cocina[[#This Row],[Costo]])</f>
        <v>0.61538461538461542</v>
      </c>
    </row>
    <row r="1506" spans="1:14" hidden="1" x14ac:dyDescent="0.3">
      <c r="A1506" s="2">
        <v>611</v>
      </c>
      <c r="B1506" s="2">
        <v>13</v>
      </c>
      <c r="C1506" s="3" t="s">
        <v>12</v>
      </c>
      <c r="D1506" s="3" t="s">
        <v>89</v>
      </c>
      <c r="E1506" s="4">
        <v>22</v>
      </c>
      <c r="F1506" s="4">
        <v>36</v>
      </c>
      <c r="G1506" s="2">
        <v>1</v>
      </c>
      <c r="H1506" s="2">
        <v>30</v>
      </c>
      <c r="I1506" s="3" t="s">
        <v>8</v>
      </c>
      <c r="J1506" s="8">
        <f>Tabla_cocina[[#This Row],[Precio Unitario]]*Tabla_cocina[[#This Row],[Cantidad Ordenada]]</f>
        <v>36</v>
      </c>
      <c r="K1506" s="8">
        <f>Tabla_cocina[[#This Row],[Total del Pedido]]</f>
        <v>36</v>
      </c>
      <c r="L1506" s="8">
        <f>Tabla_cocina[[#This Row],[Ganancia Bruta]]-Tabla_cocina[[#This Row],[Costo]]</f>
        <v>14</v>
      </c>
      <c r="M1506" s="8">
        <f>Tabla_cocina[[#This Row],[Costo Unitario]]*Tabla_cocina[[#This Row],[Cantidad Ordenada]]</f>
        <v>22</v>
      </c>
      <c r="N1506" s="13">
        <f>(Tabla_cocina[[#This Row],[Ganancia Neta]]/Tabla_cocina[[#This Row],[Costo]])</f>
        <v>0.63636363636363635</v>
      </c>
    </row>
    <row r="1507" spans="1:14" hidden="1" x14ac:dyDescent="0.3">
      <c r="A1507" s="2">
        <v>612</v>
      </c>
      <c r="B1507" s="2">
        <v>11</v>
      </c>
      <c r="C1507" s="3" t="s">
        <v>10</v>
      </c>
      <c r="D1507" s="3" t="s">
        <v>87</v>
      </c>
      <c r="E1507" s="4">
        <v>16</v>
      </c>
      <c r="F1507" s="4">
        <v>27</v>
      </c>
      <c r="G1507" s="2">
        <v>1</v>
      </c>
      <c r="H1507" s="2">
        <v>26</v>
      </c>
      <c r="I1507" s="3" t="s">
        <v>6</v>
      </c>
      <c r="J1507" s="8">
        <f>Tabla_cocina[[#This Row],[Precio Unitario]]*Tabla_cocina[[#This Row],[Cantidad Ordenada]]</f>
        <v>27</v>
      </c>
      <c r="K1507" s="8">
        <f>Tabla_cocina[[#This Row],[Total del Pedido]]</f>
        <v>27</v>
      </c>
      <c r="L1507" s="8">
        <f>Tabla_cocina[[#This Row],[Ganancia Bruta]]-Tabla_cocina[[#This Row],[Costo]]</f>
        <v>11</v>
      </c>
      <c r="M1507" s="8">
        <f>Tabla_cocina[[#This Row],[Costo Unitario]]*Tabla_cocina[[#This Row],[Cantidad Ordenada]]</f>
        <v>16</v>
      </c>
      <c r="N1507" s="13">
        <f>(Tabla_cocina[[#This Row],[Ganancia Neta]]/Tabla_cocina[[#This Row],[Costo]])</f>
        <v>0.6875</v>
      </c>
    </row>
    <row r="1508" spans="1:14" hidden="1" x14ac:dyDescent="0.3">
      <c r="A1508" s="2">
        <v>612</v>
      </c>
      <c r="B1508" s="2">
        <v>11</v>
      </c>
      <c r="C1508" s="3" t="s">
        <v>12</v>
      </c>
      <c r="D1508" s="3" t="s">
        <v>89</v>
      </c>
      <c r="E1508" s="4">
        <v>22</v>
      </c>
      <c r="F1508" s="4">
        <v>36</v>
      </c>
      <c r="G1508" s="2">
        <v>3</v>
      </c>
      <c r="H1508" s="2">
        <v>37</v>
      </c>
      <c r="I1508" s="3" t="s">
        <v>6</v>
      </c>
      <c r="J1508" s="8">
        <f>Tabla_cocina[[#This Row],[Precio Unitario]]*Tabla_cocina[[#This Row],[Cantidad Ordenada]]</f>
        <v>108</v>
      </c>
      <c r="K1508" s="8">
        <f>Tabla_cocina[[#This Row],[Total del Pedido]]</f>
        <v>108</v>
      </c>
      <c r="L1508" s="8">
        <f>Tabla_cocina[[#This Row],[Ganancia Bruta]]-Tabla_cocina[[#This Row],[Costo]]</f>
        <v>42</v>
      </c>
      <c r="M1508" s="8">
        <f>Tabla_cocina[[#This Row],[Costo Unitario]]*Tabla_cocina[[#This Row],[Cantidad Ordenada]]</f>
        <v>66</v>
      </c>
      <c r="N1508" s="13">
        <f>(Tabla_cocina[[#This Row],[Ganancia Neta]]/Tabla_cocina[[#This Row],[Costo]])</f>
        <v>0.63636363636363635</v>
      </c>
    </row>
    <row r="1509" spans="1:14" hidden="1" x14ac:dyDescent="0.3">
      <c r="A1509" s="2">
        <v>612</v>
      </c>
      <c r="B1509" s="2">
        <v>11</v>
      </c>
      <c r="C1509" s="3" t="s">
        <v>15</v>
      </c>
      <c r="D1509" s="3" t="s">
        <v>92</v>
      </c>
      <c r="E1509" s="4">
        <v>16</v>
      </c>
      <c r="F1509" s="4">
        <v>28</v>
      </c>
      <c r="G1509" s="2">
        <v>2</v>
      </c>
      <c r="H1509" s="2">
        <v>15</v>
      </c>
      <c r="I1509" s="3" t="s">
        <v>6</v>
      </c>
      <c r="J1509" s="8">
        <f>Tabla_cocina[[#This Row],[Precio Unitario]]*Tabla_cocina[[#This Row],[Cantidad Ordenada]]</f>
        <v>56</v>
      </c>
      <c r="K1509" s="8">
        <f>Tabla_cocina[[#This Row],[Total del Pedido]]</f>
        <v>56</v>
      </c>
      <c r="L1509" s="8">
        <f>Tabla_cocina[[#This Row],[Ganancia Bruta]]-Tabla_cocina[[#This Row],[Costo]]</f>
        <v>24</v>
      </c>
      <c r="M1509" s="8">
        <f>Tabla_cocina[[#This Row],[Costo Unitario]]*Tabla_cocina[[#This Row],[Cantidad Ordenada]]</f>
        <v>32</v>
      </c>
      <c r="N1509" s="13">
        <f>(Tabla_cocina[[#This Row],[Ganancia Neta]]/Tabla_cocina[[#This Row],[Costo]])</f>
        <v>0.75</v>
      </c>
    </row>
    <row r="1510" spans="1:14" hidden="1" x14ac:dyDescent="0.3">
      <c r="A1510" s="2">
        <v>612</v>
      </c>
      <c r="B1510" s="2">
        <v>11</v>
      </c>
      <c r="C1510" s="3" t="s">
        <v>21</v>
      </c>
      <c r="D1510" s="3" t="s">
        <v>98</v>
      </c>
      <c r="E1510" s="4">
        <v>12</v>
      </c>
      <c r="F1510" s="4">
        <v>20</v>
      </c>
      <c r="G1510" s="2">
        <v>2</v>
      </c>
      <c r="H1510" s="2">
        <v>51</v>
      </c>
      <c r="I1510" s="3" t="s">
        <v>6</v>
      </c>
      <c r="J1510" s="8">
        <f>Tabla_cocina[[#This Row],[Precio Unitario]]*Tabla_cocina[[#This Row],[Cantidad Ordenada]]</f>
        <v>40</v>
      </c>
      <c r="K1510" s="8">
        <f>Tabla_cocina[[#This Row],[Total del Pedido]]</f>
        <v>40</v>
      </c>
      <c r="L1510" s="8">
        <f>Tabla_cocina[[#This Row],[Ganancia Bruta]]-Tabla_cocina[[#This Row],[Costo]]</f>
        <v>16</v>
      </c>
      <c r="M1510" s="8">
        <f>Tabla_cocina[[#This Row],[Costo Unitario]]*Tabla_cocina[[#This Row],[Cantidad Ordenada]]</f>
        <v>24</v>
      </c>
      <c r="N1510" s="13">
        <f>(Tabla_cocina[[#This Row],[Ganancia Neta]]/Tabla_cocina[[#This Row],[Costo]])</f>
        <v>0.66666666666666663</v>
      </c>
    </row>
    <row r="1511" spans="1:14" hidden="1" x14ac:dyDescent="0.3">
      <c r="A1511" s="2">
        <v>613</v>
      </c>
      <c r="B1511" s="2">
        <v>1</v>
      </c>
      <c r="C1511" s="3" t="s">
        <v>16</v>
      </c>
      <c r="D1511" s="3" t="s">
        <v>93</v>
      </c>
      <c r="E1511" s="4">
        <v>11</v>
      </c>
      <c r="F1511" s="4">
        <v>19</v>
      </c>
      <c r="G1511" s="2">
        <v>3</v>
      </c>
      <c r="H1511" s="2">
        <v>41</v>
      </c>
      <c r="I1511" s="3" t="s">
        <v>8</v>
      </c>
      <c r="J1511" s="8">
        <f>Tabla_cocina[[#This Row],[Precio Unitario]]*Tabla_cocina[[#This Row],[Cantidad Ordenada]]</f>
        <v>57</v>
      </c>
      <c r="K1511" s="8">
        <f>Tabla_cocina[[#This Row],[Total del Pedido]]</f>
        <v>57</v>
      </c>
      <c r="L1511" s="8">
        <f>Tabla_cocina[[#This Row],[Ganancia Bruta]]-Tabla_cocina[[#This Row],[Costo]]</f>
        <v>24</v>
      </c>
      <c r="M1511" s="8">
        <f>Tabla_cocina[[#This Row],[Costo Unitario]]*Tabla_cocina[[#This Row],[Cantidad Ordenada]]</f>
        <v>33</v>
      </c>
      <c r="N1511" s="13">
        <f>(Tabla_cocina[[#This Row],[Ganancia Neta]]/Tabla_cocina[[#This Row],[Costo]])</f>
        <v>0.72727272727272729</v>
      </c>
    </row>
    <row r="1512" spans="1:14" hidden="1" x14ac:dyDescent="0.3">
      <c r="A1512" s="2">
        <v>613</v>
      </c>
      <c r="B1512" s="2">
        <v>1</v>
      </c>
      <c r="C1512" s="3" t="s">
        <v>22</v>
      </c>
      <c r="D1512" s="3" t="s">
        <v>99</v>
      </c>
      <c r="E1512" s="4">
        <v>14</v>
      </c>
      <c r="F1512" s="4">
        <v>23</v>
      </c>
      <c r="G1512" s="2">
        <v>3</v>
      </c>
      <c r="H1512" s="2">
        <v>23</v>
      </c>
      <c r="I1512" s="3" t="s">
        <v>8</v>
      </c>
      <c r="J1512" s="8">
        <f>Tabla_cocina[[#This Row],[Precio Unitario]]*Tabla_cocina[[#This Row],[Cantidad Ordenada]]</f>
        <v>69</v>
      </c>
      <c r="K1512" s="8">
        <f>Tabla_cocina[[#This Row],[Total del Pedido]]</f>
        <v>69</v>
      </c>
      <c r="L1512" s="8">
        <f>Tabla_cocina[[#This Row],[Ganancia Bruta]]-Tabla_cocina[[#This Row],[Costo]]</f>
        <v>27</v>
      </c>
      <c r="M1512" s="8">
        <f>Tabla_cocina[[#This Row],[Costo Unitario]]*Tabla_cocina[[#This Row],[Cantidad Ordenada]]</f>
        <v>42</v>
      </c>
      <c r="N1512" s="13">
        <f>(Tabla_cocina[[#This Row],[Ganancia Neta]]/Tabla_cocina[[#This Row],[Costo]])</f>
        <v>0.6428571428571429</v>
      </c>
    </row>
    <row r="1513" spans="1:14" hidden="1" x14ac:dyDescent="0.3">
      <c r="A1513" s="2">
        <v>613</v>
      </c>
      <c r="B1513" s="2">
        <v>1</v>
      </c>
      <c r="C1513" s="3" t="s">
        <v>24</v>
      </c>
      <c r="D1513" s="3" t="s">
        <v>101</v>
      </c>
      <c r="E1513" s="4">
        <v>10</v>
      </c>
      <c r="F1513" s="4">
        <v>18</v>
      </c>
      <c r="G1513" s="2">
        <v>3</v>
      </c>
      <c r="H1513" s="2">
        <v>31</v>
      </c>
      <c r="I1513" s="3" t="s">
        <v>8</v>
      </c>
      <c r="J1513" s="8">
        <f>Tabla_cocina[[#This Row],[Precio Unitario]]*Tabla_cocina[[#This Row],[Cantidad Ordenada]]</f>
        <v>54</v>
      </c>
      <c r="K1513" s="8">
        <f>Tabla_cocina[[#This Row],[Total del Pedido]]</f>
        <v>54</v>
      </c>
      <c r="L1513" s="8">
        <f>Tabla_cocina[[#This Row],[Ganancia Bruta]]-Tabla_cocina[[#This Row],[Costo]]</f>
        <v>24</v>
      </c>
      <c r="M1513" s="8">
        <f>Tabla_cocina[[#This Row],[Costo Unitario]]*Tabla_cocina[[#This Row],[Cantidad Ordenada]]</f>
        <v>30</v>
      </c>
      <c r="N1513" s="13">
        <f>(Tabla_cocina[[#This Row],[Ganancia Neta]]/Tabla_cocina[[#This Row],[Costo]])</f>
        <v>0.8</v>
      </c>
    </row>
    <row r="1514" spans="1:14" hidden="1" x14ac:dyDescent="0.3">
      <c r="A1514" s="2">
        <v>613</v>
      </c>
      <c r="B1514" s="2">
        <v>1</v>
      </c>
      <c r="C1514" s="3" t="s">
        <v>17</v>
      </c>
      <c r="D1514" s="3" t="s">
        <v>94</v>
      </c>
      <c r="E1514" s="4">
        <v>21</v>
      </c>
      <c r="F1514" s="4">
        <v>35</v>
      </c>
      <c r="G1514" s="2">
        <v>3</v>
      </c>
      <c r="H1514" s="2">
        <v>57</v>
      </c>
      <c r="I1514" s="3" t="s">
        <v>8</v>
      </c>
      <c r="J1514" s="8">
        <f>Tabla_cocina[[#This Row],[Precio Unitario]]*Tabla_cocina[[#This Row],[Cantidad Ordenada]]</f>
        <v>105</v>
      </c>
      <c r="K1514" s="8">
        <f>Tabla_cocina[[#This Row],[Total del Pedido]]</f>
        <v>105</v>
      </c>
      <c r="L1514" s="8">
        <f>Tabla_cocina[[#This Row],[Ganancia Bruta]]-Tabla_cocina[[#This Row],[Costo]]</f>
        <v>42</v>
      </c>
      <c r="M1514" s="8">
        <f>Tabla_cocina[[#This Row],[Costo Unitario]]*Tabla_cocina[[#This Row],[Cantidad Ordenada]]</f>
        <v>63</v>
      </c>
      <c r="N1514" s="13">
        <f>(Tabla_cocina[[#This Row],[Ganancia Neta]]/Tabla_cocina[[#This Row],[Costo]])</f>
        <v>0.66666666666666663</v>
      </c>
    </row>
    <row r="1515" spans="1:14" hidden="1" x14ac:dyDescent="0.3">
      <c r="A1515" s="2">
        <v>614</v>
      </c>
      <c r="B1515" s="2">
        <v>19</v>
      </c>
      <c r="C1515" s="3" t="s">
        <v>5</v>
      </c>
      <c r="D1515" s="3" t="s">
        <v>84</v>
      </c>
      <c r="E1515" s="4">
        <v>14</v>
      </c>
      <c r="F1515" s="4">
        <v>24</v>
      </c>
      <c r="G1515" s="2">
        <v>3</v>
      </c>
      <c r="H1515" s="2">
        <v>50</v>
      </c>
      <c r="I1515" s="3" t="s">
        <v>6</v>
      </c>
      <c r="J1515" s="8">
        <f>Tabla_cocina[[#This Row],[Precio Unitario]]*Tabla_cocina[[#This Row],[Cantidad Ordenada]]</f>
        <v>72</v>
      </c>
      <c r="K1515" s="8">
        <f>Tabla_cocina[[#This Row],[Total del Pedido]]</f>
        <v>72</v>
      </c>
      <c r="L1515" s="8">
        <f>Tabla_cocina[[#This Row],[Ganancia Bruta]]-Tabla_cocina[[#This Row],[Costo]]</f>
        <v>30</v>
      </c>
      <c r="M1515" s="8">
        <f>Tabla_cocina[[#This Row],[Costo Unitario]]*Tabla_cocina[[#This Row],[Cantidad Ordenada]]</f>
        <v>42</v>
      </c>
      <c r="N1515" s="13">
        <f>(Tabla_cocina[[#This Row],[Ganancia Neta]]/Tabla_cocina[[#This Row],[Costo]])</f>
        <v>0.7142857142857143</v>
      </c>
    </row>
    <row r="1516" spans="1:14" hidden="1" x14ac:dyDescent="0.3">
      <c r="A1516" s="2">
        <v>615</v>
      </c>
      <c r="B1516" s="2">
        <v>7</v>
      </c>
      <c r="C1516" s="3" t="s">
        <v>9</v>
      </c>
      <c r="D1516" s="3" t="s">
        <v>86</v>
      </c>
      <c r="E1516" s="4">
        <v>19</v>
      </c>
      <c r="F1516" s="4">
        <v>31</v>
      </c>
      <c r="G1516" s="2">
        <v>3</v>
      </c>
      <c r="H1516" s="2">
        <v>50</v>
      </c>
      <c r="I1516" s="3" t="s">
        <v>6</v>
      </c>
      <c r="J1516" s="8">
        <f>Tabla_cocina[[#This Row],[Precio Unitario]]*Tabla_cocina[[#This Row],[Cantidad Ordenada]]</f>
        <v>93</v>
      </c>
      <c r="K1516" s="8">
        <f>Tabla_cocina[[#This Row],[Total del Pedido]]</f>
        <v>93</v>
      </c>
      <c r="L1516" s="8">
        <f>Tabla_cocina[[#This Row],[Ganancia Bruta]]-Tabla_cocina[[#This Row],[Costo]]</f>
        <v>36</v>
      </c>
      <c r="M1516" s="8">
        <f>Tabla_cocina[[#This Row],[Costo Unitario]]*Tabla_cocina[[#This Row],[Cantidad Ordenada]]</f>
        <v>57</v>
      </c>
      <c r="N1516" s="13">
        <f>(Tabla_cocina[[#This Row],[Ganancia Neta]]/Tabla_cocina[[#This Row],[Costo]])</f>
        <v>0.63157894736842102</v>
      </c>
    </row>
    <row r="1517" spans="1:14" hidden="1" x14ac:dyDescent="0.3">
      <c r="A1517" s="2">
        <v>615</v>
      </c>
      <c r="B1517" s="2">
        <v>7</v>
      </c>
      <c r="C1517" s="3" t="s">
        <v>22</v>
      </c>
      <c r="D1517" s="3" t="s">
        <v>99</v>
      </c>
      <c r="E1517" s="4">
        <v>14</v>
      </c>
      <c r="F1517" s="4">
        <v>23</v>
      </c>
      <c r="G1517" s="2">
        <v>3</v>
      </c>
      <c r="H1517" s="2">
        <v>43</v>
      </c>
      <c r="I1517" s="3" t="s">
        <v>6</v>
      </c>
      <c r="J1517" s="8">
        <f>Tabla_cocina[[#This Row],[Precio Unitario]]*Tabla_cocina[[#This Row],[Cantidad Ordenada]]</f>
        <v>69</v>
      </c>
      <c r="K1517" s="8">
        <f>Tabla_cocina[[#This Row],[Total del Pedido]]</f>
        <v>69</v>
      </c>
      <c r="L1517" s="8">
        <f>Tabla_cocina[[#This Row],[Ganancia Bruta]]-Tabla_cocina[[#This Row],[Costo]]</f>
        <v>27</v>
      </c>
      <c r="M1517" s="8">
        <f>Tabla_cocina[[#This Row],[Costo Unitario]]*Tabla_cocina[[#This Row],[Cantidad Ordenada]]</f>
        <v>42</v>
      </c>
      <c r="N1517" s="13">
        <f>(Tabla_cocina[[#This Row],[Ganancia Neta]]/Tabla_cocina[[#This Row],[Costo]])</f>
        <v>0.6428571428571429</v>
      </c>
    </row>
    <row r="1518" spans="1:14" hidden="1" x14ac:dyDescent="0.3">
      <c r="A1518" s="2">
        <v>615</v>
      </c>
      <c r="B1518" s="2">
        <v>7</v>
      </c>
      <c r="C1518" s="3" t="s">
        <v>26</v>
      </c>
      <c r="D1518" s="3" t="s">
        <v>103</v>
      </c>
      <c r="E1518" s="4">
        <v>15</v>
      </c>
      <c r="F1518" s="4">
        <v>25</v>
      </c>
      <c r="G1518" s="2">
        <v>3</v>
      </c>
      <c r="H1518" s="2">
        <v>41</v>
      </c>
      <c r="I1518" s="3" t="s">
        <v>6</v>
      </c>
      <c r="J1518" s="8">
        <f>Tabla_cocina[[#This Row],[Precio Unitario]]*Tabla_cocina[[#This Row],[Cantidad Ordenada]]</f>
        <v>75</v>
      </c>
      <c r="K1518" s="8">
        <f>Tabla_cocina[[#This Row],[Total del Pedido]]</f>
        <v>75</v>
      </c>
      <c r="L1518" s="8">
        <f>Tabla_cocina[[#This Row],[Ganancia Bruta]]-Tabla_cocina[[#This Row],[Costo]]</f>
        <v>30</v>
      </c>
      <c r="M1518" s="8">
        <f>Tabla_cocina[[#This Row],[Costo Unitario]]*Tabla_cocina[[#This Row],[Cantidad Ordenada]]</f>
        <v>45</v>
      </c>
      <c r="N1518" s="13">
        <f>(Tabla_cocina[[#This Row],[Ganancia Neta]]/Tabla_cocina[[#This Row],[Costo]])</f>
        <v>0.66666666666666663</v>
      </c>
    </row>
    <row r="1519" spans="1:14" hidden="1" x14ac:dyDescent="0.3">
      <c r="A1519" s="2">
        <v>615</v>
      </c>
      <c r="B1519" s="2">
        <v>7</v>
      </c>
      <c r="C1519" s="3" t="s">
        <v>18</v>
      </c>
      <c r="D1519" s="3" t="s">
        <v>95</v>
      </c>
      <c r="E1519" s="4">
        <v>19</v>
      </c>
      <c r="F1519" s="4">
        <v>32</v>
      </c>
      <c r="G1519" s="2">
        <v>3</v>
      </c>
      <c r="H1519" s="2">
        <v>22</v>
      </c>
      <c r="I1519" s="3" t="s">
        <v>8</v>
      </c>
      <c r="J1519" s="8">
        <f>Tabla_cocina[[#This Row],[Precio Unitario]]*Tabla_cocina[[#This Row],[Cantidad Ordenada]]</f>
        <v>96</v>
      </c>
      <c r="K1519" s="8">
        <f>Tabla_cocina[[#This Row],[Total del Pedido]]</f>
        <v>96</v>
      </c>
      <c r="L1519" s="8">
        <f>Tabla_cocina[[#This Row],[Ganancia Bruta]]-Tabla_cocina[[#This Row],[Costo]]</f>
        <v>39</v>
      </c>
      <c r="M1519" s="8">
        <f>Tabla_cocina[[#This Row],[Costo Unitario]]*Tabla_cocina[[#This Row],[Cantidad Ordenada]]</f>
        <v>57</v>
      </c>
      <c r="N1519" s="13">
        <f>(Tabla_cocina[[#This Row],[Ganancia Neta]]/Tabla_cocina[[#This Row],[Costo]])</f>
        <v>0.68421052631578949</v>
      </c>
    </row>
    <row r="1520" spans="1:14" hidden="1" x14ac:dyDescent="0.3">
      <c r="A1520" s="2">
        <v>616</v>
      </c>
      <c r="B1520" s="2">
        <v>4</v>
      </c>
      <c r="C1520" s="3" t="s">
        <v>5</v>
      </c>
      <c r="D1520" s="3" t="s">
        <v>84</v>
      </c>
      <c r="E1520" s="4">
        <v>14</v>
      </c>
      <c r="F1520" s="4">
        <v>24</v>
      </c>
      <c r="G1520" s="2">
        <v>3</v>
      </c>
      <c r="H1520" s="2">
        <v>33</v>
      </c>
      <c r="I1520" s="3" t="s">
        <v>6</v>
      </c>
      <c r="J1520" s="8">
        <f>Tabla_cocina[[#This Row],[Precio Unitario]]*Tabla_cocina[[#This Row],[Cantidad Ordenada]]</f>
        <v>72</v>
      </c>
      <c r="K1520" s="8">
        <f>Tabla_cocina[[#This Row],[Total del Pedido]]</f>
        <v>72</v>
      </c>
      <c r="L1520" s="8">
        <f>Tabla_cocina[[#This Row],[Ganancia Bruta]]-Tabla_cocina[[#This Row],[Costo]]</f>
        <v>30</v>
      </c>
      <c r="M1520" s="8">
        <f>Tabla_cocina[[#This Row],[Costo Unitario]]*Tabla_cocina[[#This Row],[Cantidad Ordenada]]</f>
        <v>42</v>
      </c>
      <c r="N1520" s="13">
        <f>(Tabla_cocina[[#This Row],[Ganancia Neta]]/Tabla_cocina[[#This Row],[Costo]])</f>
        <v>0.7142857142857143</v>
      </c>
    </row>
    <row r="1521" spans="1:14" hidden="1" x14ac:dyDescent="0.3">
      <c r="A1521" s="2">
        <v>616</v>
      </c>
      <c r="B1521" s="2">
        <v>4</v>
      </c>
      <c r="C1521" s="3" t="s">
        <v>7</v>
      </c>
      <c r="D1521" s="3" t="s">
        <v>85</v>
      </c>
      <c r="E1521" s="4">
        <v>18</v>
      </c>
      <c r="F1521" s="4">
        <v>30</v>
      </c>
      <c r="G1521" s="2">
        <v>2</v>
      </c>
      <c r="H1521" s="2">
        <v>14</v>
      </c>
      <c r="I1521" s="3" t="s">
        <v>8</v>
      </c>
      <c r="J1521" s="8">
        <f>Tabla_cocina[[#This Row],[Precio Unitario]]*Tabla_cocina[[#This Row],[Cantidad Ordenada]]</f>
        <v>60</v>
      </c>
      <c r="K1521" s="8">
        <f>Tabla_cocina[[#This Row],[Total del Pedido]]</f>
        <v>60</v>
      </c>
      <c r="L1521" s="8">
        <f>Tabla_cocina[[#This Row],[Ganancia Bruta]]-Tabla_cocina[[#This Row],[Costo]]</f>
        <v>24</v>
      </c>
      <c r="M1521" s="8">
        <f>Tabla_cocina[[#This Row],[Costo Unitario]]*Tabla_cocina[[#This Row],[Cantidad Ordenada]]</f>
        <v>36</v>
      </c>
      <c r="N1521" s="13">
        <f>(Tabla_cocina[[#This Row],[Ganancia Neta]]/Tabla_cocina[[#This Row],[Costo]])</f>
        <v>0.66666666666666663</v>
      </c>
    </row>
    <row r="1522" spans="1:14" hidden="1" x14ac:dyDescent="0.3">
      <c r="A1522" s="2">
        <v>617</v>
      </c>
      <c r="B1522" s="2">
        <v>13</v>
      </c>
      <c r="C1522" s="3" t="s">
        <v>25</v>
      </c>
      <c r="D1522" s="3" t="s">
        <v>102</v>
      </c>
      <c r="E1522" s="4">
        <v>15</v>
      </c>
      <c r="F1522" s="4">
        <v>26</v>
      </c>
      <c r="G1522" s="2">
        <v>2</v>
      </c>
      <c r="H1522" s="2">
        <v>18</v>
      </c>
      <c r="I1522" s="3" t="s">
        <v>8</v>
      </c>
      <c r="J1522" s="8">
        <f>Tabla_cocina[[#This Row],[Precio Unitario]]*Tabla_cocina[[#This Row],[Cantidad Ordenada]]</f>
        <v>52</v>
      </c>
      <c r="K1522" s="8">
        <f>Tabla_cocina[[#This Row],[Total del Pedido]]</f>
        <v>52</v>
      </c>
      <c r="L1522" s="8">
        <f>Tabla_cocina[[#This Row],[Ganancia Bruta]]-Tabla_cocina[[#This Row],[Costo]]</f>
        <v>22</v>
      </c>
      <c r="M1522" s="8">
        <f>Tabla_cocina[[#This Row],[Costo Unitario]]*Tabla_cocina[[#This Row],[Cantidad Ordenada]]</f>
        <v>30</v>
      </c>
      <c r="N1522" s="13">
        <f>(Tabla_cocina[[#This Row],[Ganancia Neta]]/Tabla_cocina[[#This Row],[Costo]])</f>
        <v>0.73333333333333328</v>
      </c>
    </row>
    <row r="1523" spans="1:14" hidden="1" x14ac:dyDescent="0.3">
      <c r="A1523" s="2">
        <v>617</v>
      </c>
      <c r="B1523" s="2">
        <v>13</v>
      </c>
      <c r="C1523" s="3" t="s">
        <v>7</v>
      </c>
      <c r="D1523" s="3" t="s">
        <v>85</v>
      </c>
      <c r="E1523" s="4">
        <v>18</v>
      </c>
      <c r="F1523" s="4">
        <v>30</v>
      </c>
      <c r="G1523" s="2">
        <v>3</v>
      </c>
      <c r="H1523" s="2">
        <v>33</v>
      </c>
      <c r="I1523" s="3" t="s">
        <v>8</v>
      </c>
      <c r="J1523" s="8">
        <f>Tabla_cocina[[#This Row],[Precio Unitario]]*Tabla_cocina[[#This Row],[Cantidad Ordenada]]</f>
        <v>90</v>
      </c>
      <c r="K1523" s="8">
        <f>Tabla_cocina[[#This Row],[Total del Pedido]]</f>
        <v>90</v>
      </c>
      <c r="L1523" s="8">
        <f>Tabla_cocina[[#This Row],[Ganancia Bruta]]-Tabla_cocina[[#This Row],[Costo]]</f>
        <v>36</v>
      </c>
      <c r="M1523" s="8">
        <f>Tabla_cocina[[#This Row],[Costo Unitario]]*Tabla_cocina[[#This Row],[Cantidad Ordenada]]</f>
        <v>54</v>
      </c>
      <c r="N1523" s="13">
        <f>(Tabla_cocina[[#This Row],[Ganancia Neta]]/Tabla_cocina[[#This Row],[Costo]])</f>
        <v>0.66666666666666663</v>
      </c>
    </row>
    <row r="1524" spans="1:14" hidden="1" x14ac:dyDescent="0.3">
      <c r="A1524" s="2">
        <v>618</v>
      </c>
      <c r="B1524" s="2">
        <v>3</v>
      </c>
      <c r="C1524" s="3" t="s">
        <v>18</v>
      </c>
      <c r="D1524" s="3" t="s">
        <v>95</v>
      </c>
      <c r="E1524" s="4">
        <v>19</v>
      </c>
      <c r="F1524" s="4">
        <v>32</v>
      </c>
      <c r="G1524" s="2">
        <v>2</v>
      </c>
      <c r="H1524" s="2">
        <v>6</v>
      </c>
      <c r="I1524" s="3" t="s">
        <v>8</v>
      </c>
      <c r="J1524" s="8">
        <f>Tabla_cocina[[#This Row],[Precio Unitario]]*Tabla_cocina[[#This Row],[Cantidad Ordenada]]</f>
        <v>64</v>
      </c>
      <c r="K1524" s="8">
        <f>Tabla_cocina[[#This Row],[Total del Pedido]]</f>
        <v>64</v>
      </c>
      <c r="L1524" s="8">
        <f>Tabla_cocina[[#This Row],[Ganancia Bruta]]-Tabla_cocina[[#This Row],[Costo]]</f>
        <v>26</v>
      </c>
      <c r="M1524" s="8">
        <f>Tabla_cocina[[#This Row],[Costo Unitario]]*Tabla_cocina[[#This Row],[Cantidad Ordenada]]</f>
        <v>38</v>
      </c>
      <c r="N1524" s="13">
        <f>(Tabla_cocina[[#This Row],[Ganancia Neta]]/Tabla_cocina[[#This Row],[Costo]])</f>
        <v>0.68421052631578949</v>
      </c>
    </row>
    <row r="1525" spans="1:14" hidden="1" x14ac:dyDescent="0.3">
      <c r="A1525" s="2">
        <v>618</v>
      </c>
      <c r="B1525" s="2">
        <v>3</v>
      </c>
      <c r="C1525" s="3" t="s">
        <v>9</v>
      </c>
      <c r="D1525" s="3" t="s">
        <v>86</v>
      </c>
      <c r="E1525" s="4">
        <v>19</v>
      </c>
      <c r="F1525" s="4">
        <v>31</v>
      </c>
      <c r="G1525" s="2">
        <v>3</v>
      </c>
      <c r="H1525" s="2">
        <v>35</v>
      </c>
      <c r="I1525" s="3" t="s">
        <v>6</v>
      </c>
      <c r="J1525" s="8">
        <f>Tabla_cocina[[#This Row],[Precio Unitario]]*Tabla_cocina[[#This Row],[Cantidad Ordenada]]</f>
        <v>93</v>
      </c>
      <c r="K1525" s="8">
        <f>Tabla_cocina[[#This Row],[Total del Pedido]]</f>
        <v>93</v>
      </c>
      <c r="L1525" s="8">
        <f>Tabla_cocina[[#This Row],[Ganancia Bruta]]-Tabla_cocina[[#This Row],[Costo]]</f>
        <v>36</v>
      </c>
      <c r="M1525" s="8">
        <f>Tabla_cocina[[#This Row],[Costo Unitario]]*Tabla_cocina[[#This Row],[Cantidad Ordenada]]</f>
        <v>57</v>
      </c>
      <c r="N1525" s="13">
        <f>(Tabla_cocina[[#This Row],[Ganancia Neta]]/Tabla_cocina[[#This Row],[Costo]])</f>
        <v>0.63157894736842102</v>
      </c>
    </row>
    <row r="1526" spans="1:14" hidden="1" x14ac:dyDescent="0.3">
      <c r="A1526" s="2">
        <v>618</v>
      </c>
      <c r="B1526" s="2">
        <v>3</v>
      </c>
      <c r="C1526" s="3" t="s">
        <v>24</v>
      </c>
      <c r="D1526" s="3" t="s">
        <v>101</v>
      </c>
      <c r="E1526" s="4">
        <v>10</v>
      </c>
      <c r="F1526" s="4">
        <v>18</v>
      </c>
      <c r="G1526" s="2">
        <v>3</v>
      </c>
      <c r="H1526" s="2">
        <v>24</v>
      </c>
      <c r="I1526" s="3" t="s">
        <v>6</v>
      </c>
      <c r="J1526" s="8">
        <f>Tabla_cocina[[#This Row],[Precio Unitario]]*Tabla_cocina[[#This Row],[Cantidad Ordenada]]</f>
        <v>54</v>
      </c>
      <c r="K1526" s="8">
        <f>Tabla_cocina[[#This Row],[Total del Pedido]]</f>
        <v>54</v>
      </c>
      <c r="L1526" s="8">
        <f>Tabla_cocina[[#This Row],[Ganancia Bruta]]-Tabla_cocina[[#This Row],[Costo]]</f>
        <v>24</v>
      </c>
      <c r="M1526" s="8">
        <f>Tabla_cocina[[#This Row],[Costo Unitario]]*Tabla_cocina[[#This Row],[Cantidad Ordenada]]</f>
        <v>30</v>
      </c>
      <c r="N1526" s="13">
        <f>(Tabla_cocina[[#This Row],[Ganancia Neta]]/Tabla_cocina[[#This Row],[Costo]])</f>
        <v>0.8</v>
      </c>
    </row>
    <row r="1527" spans="1:14" hidden="1" x14ac:dyDescent="0.3">
      <c r="A1527" s="2">
        <v>618</v>
      </c>
      <c r="B1527" s="2">
        <v>3</v>
      </c>
      <c r="C1527" s="3" t="s">
        <v>12</v>
      </c>
      <c r="D1527" s="3" t="s">
        <v>89</v>
      </c>
      <c r="E1527" s="4">
        <v>22</v>
      </c>
      <c r="F1527" s="4">
        <v>36</v>
      </c>
      <c r="G1527" s="2">
        <v>3</v>
      </c>
      <c r="H1527" s="2">
        <v>53</v>
      </c>
      <c r="I1527" s="3" t="s">
        <v>6</v>
      </c>
      <c r="J1527" s="8">
        <f>Tabla_cocina[[#This Row],[Precio Unitario]]*Tabla_cocina[[#This Row],[Cantidad Ordenada]]</f>
        <v>108</v>
      </c>
      <c r="K1527" s="8">
        <f>Tabla_cocina[[#This Row],[Total del Pedido]]</f>
        <v>108</v>
      </c>
      <c r="L1527" s="8">
        <f>Tabla_cocina[[#This Row],[Ganancia Bruta]]-Tabla_cocina[[#This Row],[Costo]]</f>
        <v>42</v>
      </c>
      <c r="M1527" s="8">
        <f>Tabla_cocina[[#This Row],[Costo Unitario]]*Tabla_cocina[[#This Row],[Cantidad Ordenada]]</f>
        <v>66</v>
      </c>
      <c r="N1527" s="13">
        <f>(Tabla_cocina[[#This Row],[Ganancia Neta]]/Tabla_cocina[[#This Row],[Costo]])</f>
        <v>0.63636363636363635</v>
      </c>
    </row>
    <row r="1528" spans="1:14" hidden="1" x14ac:dyDescent="0.3">
      <c r="A1528" s="2">
        <v>619</v>
      </c>
      <c r="B1528" s="2">
        <v>6</v>
      </c>
      <c r="C1528" s="3" t="s">
        <v>10</v>
      </c>
      <c r="D1528" s="3" t="s">
        <v>87</v>
      </c>
      <c r="E1528" s="4">
        <v>16</v>
      </c>
      <c r="F1528" s="4">
        <v>27</v>
      </c>
      <c r="G1528" s="2">
        <v>2</v>
      </c>
      <c r="H1528" s="2">
        <v>40</v>
      </c>
      <c r="I1528" s="3" t="s">
        <v>6</v>
      </c>
      <c r="J1528" s="8">
        <f>Tabla_cocina[[#This Row],[Precio Unitario]]*Tabla_cocina[[#This Row],[Cantidad Ordenada]]</f>
        <v>54</v>
      </c>
      <c r="K1528" s="8">
        <f>Tabla_cocina[[#This Row],[Total del Pedido]]</f>
        <v>54</v>
      </c>
      <c r="L1528" s="8">
        <f>Tabla_cocina[[#This Row],[Ganancia Bruta]]-Tabla_cocina[[#This Row],[Costo]]</f>
        <v>22</v>
      </c>
      <c r="M1528" s="8">
        <f>Tabla_cocina[[#This Row],[Costo Unitario]]*Tabla_cocina[[#This Row],[Cantidad Ordenada]]</f>
        <v>32</v>
      </c>
      <c r="N1528" s="13">
        <f>(Tabla_cocina[[#This Row],[Ganancia Neta]]/Tabla_cocina[[#This Row],[Costo]])</f>
        <v>0.6875</v>
      </c>
    </row>
    <row r="1529" spans="1:14" hidden="1" x14ac:dyDescent="0.3">
      <c r="A1529" s="2">
        <v>619</v>
      </c>
      <c r="B1529" s="2">
        <v>6</v>
      </c>
      <c r="C1529" s="3" t="s">
        <v>25</v>
      </c>
      <c r="D1529" s="3" t="s">
        <v>102</v>
      </c>
      <c r="E1529" s="4">
        <v>15</v>
      </c>
      <c r="F1529" s="4">
        <v>26</v>
      </c>
      <c r="G1529" s="2">
        <v>3</v>
      </c>
      <c r="H1529" s="2">
        <v>56</v>
      </c>
      <c r="I1529" s="3" t="s">
        <v>8</v>
      </c>
      <c r="J1529" s="8">
        <f>Tabla_cocina[[#This Row],[Precio Unitario]]*Tabla_cocina[[#This Row],[Cantidad Ordenada]]</f>
        <v>78</v>
      </c>
      <c r="K1529" s="8">
        <f>Tabla_cocina[[#This Row],[Total del Pedido]]</f>
        <v>78</v>
      </c>
      <c r="L1529" s="8">
        <f>Tabla_cocina[[#This Row],[Ganancia Bruta]]-Tabla_cocina[[#This Row],[Costo]]</f>
        <v>33</v>
      </c>
      <c r="M1529" s="8">
        <f>Tabla_cocina[[#This Row],[Costo Unitario]]*Tabla_cocina[[#This Row],[Cantidad Ordenada]]</f>
        <v>45</v>
      </c>
      <c r="N1529" s="13">
        <f>(Tabla_cocina[[#This Row],[Ganancia Neta]]/Tabla_cocina[[#This Row],[Costo]])</f>
        <v>0.73333333333333328</v>
      </c>
    </row>
    <row r="1530" spans="1:14" hidden="1" x14ac:dyDescent="0.3">
      <c r="A1530" s="2">
        <v>620</v>
      </c>
      <c r="B1530" s="2">
        <v>16</v>
      </c>
      <c r="C1530" s="3" t="s">
        <v>16</v>
      </c>
      <c r="D1530" s="3" t="s">
        <v>93</v>
      </c>
      <c r="E1530" s="4">
        <v>11</v>
      </c>
      <c r="F1530" s="4">
        <v>19</v>
      </c>
      <c r="G1530" s="2">
        <v>3</v>
      </c>
      <c r="H1530" s="2">
        <v>40</v>
      </c>
      <c r="I1530" s="3" t="s">
        <v>8</v>
      </c>
      <c r="J1530" s="8">
        <f>Tabla_cocina[[#This Row],[Precio Unitario]]*Tabla_cocina[[#This Row],[Cantidad Ordenada]]</f>
        <v>57</v>
      </c>
      <c r="K1530" s="8">
        <f>Tabla_cocina[[#This Row],[Total del Pedido]]</f>
        <v>57</v>
      </c>
      <c r="L1530" s="8">
        <f>Tabla_cocina[[#This Row],[Ganancia Bruta]]-Tabla_cocina[[#This Row],[Costo]]</f>
        <v>24</v>
      </c>
      <c r="M1530" s="8">
        <f>Tabla_cocina[[#This Row],[Costo Unitario]]*Tabla_cocina[[#This Row],[Cantidad Ordenada]]</f>
        <v>33</v>
      </c>
      <c r="N1530" s="13">
        <f>(Tabla_cocina[[#This Row],[Ganancia Neta]]/Tabla_cocina[[#This Row],[Costo]])</f>
        <v>0.72727272727272729</v>
      </c>
    </row>
    <row r="1531" spans="1:14" hidden="1" x14ac:dyDescent="0.3">
      <c r="A1531" s="2">
        <v>621</v>
      </c>
      <c r="B1531" s="2">
        <v>5</v>
      </c>
      <c r="C1531" s="3" t="s">
        <v>17</v>
      </c>
      <c r="D1531" s="3" t="s">
        <v>94</v>
      </c>
      <c r="E1531" s="4">
        <v>21</v>
      </c>
      <c r="F1531" s="4">
        <v>35</v>
      </c>
      <c r="G1531" s="2">
        <v>3</v>
      </c>
      <c r="H1531" s="2">
        <v>8</v>
      </c>
      <c r="I1531" s="3" t="s">
        <v>8</v>
      </c>
      <c r="J1531" s="8">
        <f>Tabla_cocina[[#This Row],[Precio Unitario]]*Tabla_cocina[[#This Row],[Cantidad Ordenada]]</f>
        <v>105</v>
      </c>
      <c r="K1531" s="8">
        <f>Tabla_cocina[[#This Row],[Total del Pedido]]</f>
        <v>105</v>
      </c>
      <c r="L1531" s="8">
        <f>Tabla_cocina[[#This Row],[Ganancia Bruta]]-Tabla_cocina[[#This Row],[Costo]]</f>
        <v>42</v>
      </c>
      <c r="M1531" s="8">
        <f>Tabla_cocina[[#This Row],[Costo Unitario]]*Tabla_cocina[[#This Row],[Cantidad Ordenada]]</f>
        <v>63</v>
      </c>
      <c r="N1531" s="13">
        <f>(Tabla_cocina[[#This Row],[Ganancia Neta]]/Tabla_cocina[[#This Row],[Costo]])</f>
        <v>0.66666666666666663</v>
      </c>
    </row>
    <row r="1532" spans="1:14" hidden="1" x14ac:dyDescent="0.3">
      <c r="A1532" s="2">
        <v>622</v>
      </c>
      <c r="B1532" s="2">
        <v>7</v>
      </c>
      <c r="C1532" s="3" t="s">
        <v>9</v>
      </c>
      <c r="D1532" s="3" t="s">
        <v>86</v>
      </c>
      <c r="E1532" s="4">
        <v>19</v>
      </c>
      <c r="F1532" s="4">
        <v>31</v>
      </c>
      <c r="G1532" s="2">
        <v>3</v>
      </c>
      <c r="H1532" s="2">
        <v>53</v>
      </c>
      <c r="I1532" s="3" t="s">
        <v>6</v>
      </c>
      <c r="J1532" s="8">
        <f>Tabla_cocina[[#This Row],[Precio Unitario]]*Tabla_cocina[[#This Row],[Cantidad Ordenada]]</f>
        <v>93</v>
      </c>
      <c r="K1532" s="8">
        <f>Tabla_cocina[[#This Row],[Total del Pedido]]</f>
        <v>93</v>
      </c>
      <c r="L1532" s="8">
        <f>Tabla_cocina[[#This Row],[Ganancia Bruta]]-Tabla_cocina[[#This Row],[Costo]]</f>
        <v>36</v>
      </c>
      <c r="M1532" s="8">
        <f>Tabla_cocina[[#This Row],[Costo Unitario]]*Tabla_cocina[[#This Row],[Cantidad Ordenada]]</f>
        <v>57</v>
      </c>
      <c r="N1532" s="13">
        <f>(Tabla_cocina[[#This Row],[Ganancia Neta]]/Tabla_cocina[[#This Row],[Costo]])</f>
        <v>0.63157894736842102</v>
      </c>
    </row>
    <row r="1533" spans="1:14" hidden="1" x14ac:dyDescent="0.3">
      <c r="A1533" s="2">
        <v>622</v>
      </c>
      <c r="B1533" s="2">
        <v>7</v>
      </c>
      <c r="C1533" s="3" t="s">
        <v>15</v>
      </c>
      <c r="D1533" s="3" t="s">
        <v>92</v>
      </c>
      <c r="E1533" s="4">
        <v>16</v>
      </c>
      <c r="F1533" s="4">
        <v>28</v>
      </c>
      <c r="G1533" s="2">
        <v>1</v>
      </c>
      <c r="H1533" s="2">
        <v>25</v>
      </c>
      <c r="I1533" s="3" t="s">
        <v>6</v>
      </c>
      <c r="J1533" s="8">
        <f>Tabla_cocina[[#This Row],[Precio Unitario]]*Tabla_cocina[[#This Row],[Cantidad Ordenada]]</f>
        <v>28</v>
      </c>
      <c r="K1533" s="8">
        <f>Tabla_cocina[[#This Row],[Total del Pedido]]</f>
        <v>28</v>
      </c>
      <c r="L1533" s="8">
        <f>Tabla_cocina[[#This Row],[Ganancia Bruta]]-Tabla_cocina[[#This Row],[Costo]]</f>
        <v>12</v>
      </c>
      <c r="M1533" s="8">
        <f>Tabla_cocina[[#This Row],[Costo Unitario]]*Tabla_cocina[[#This Row],[Cantidad Ordenada]]</f>
        <v>16</v>
      </c>
      <c r="N1533" s="13">
        <f>(Tabla_cocina[[#This Row],[Ganancia Neta]]/Tabla_cocina[[#This Row],[Costo]])</f>
        <v>0.75</v>
      </c>
    </row>
    <row r="1534" spans="1:14" hidden="1" x14ac:dyDescent="0.3">
      <c r="A1534" s="2">
        <v>623</v>
      </c>
      <c r="B1534" s="2">
        <v>13</v>
      </c>
      <c r="C1534" s="3" t="s">
        <v>19</v>
      </c>
      <c r="D1534" s="3" t="s">
        <v>96</v>
      </c>
      <c r="E1534" s="4">
        <v>13</v>
      </c>
      <c r="F1534" s="4">
        <v>22</v>
      </c>
      <c r="G1534" s="2">
        <v>2</v>
      </c>
      <c r="H1534" s="2">
        <v>23</v>
      </c>
      <c r="I1534" s="3" t="s">
        <v>6</v>
      </c>
      <c r="J1534" s="8">
        <f>Tabla_cocina[[#This Row],[Precio Unitario]]*Tabla_cocina[[#This Row],[Cantidad Ordenada]]</f>
        <v>44</v>
      </c>
      <c r="K1534" s="8">
        <f>Tabla_cocina[[#This Row],[Total del Pedido]]</f>
        <v>44</v>
      </c>
      <c r="L1534" s="8">
        <f>Tabla_cocina[[#This Row],[Ganancia Bruta]]-Tabla_cocina[[#This Row],[Costo]]</f>
        <v>18</v>
      </c>
      <c r="M1534" s="8">
        <f>Tabla_cocina[[#This Row],[Costo Unitario]]*Tabla_cocina[[#This Row],[Cantidad Ordenada]]</f>
        <v>26</v>
      </c>
      <c r="N1534" s="13">
        <f>(Tabla_cocina[[#This Row],[Ganancia Neta]]/Tabla_cocina[[#This Row],[Costo]])</f>
        <v>0.69230769230769229</v>
      </c>
    </row>
    <row r="1535" spans="1:14" hidden="1" x14ac:dyDescent="0.3">
      <c r="A1535" s="2">
        <v>623</v>
      </c>
      <c r="B1535" s="2">
        <v>13</v>
      </c>
      <c r="C1535" s="3" t="s">
        <v>17</v>
      </c>
      <c r="D1535" s="3" t="s">
        <v>94</v>
      </c>
      <c r="E1535" s="4">
        <v>21</v>
      </c>
      <c r="F1535" s="4">
        <v>35</v>
      </c>
      <c r="G1535" s="2">
        <v>2</v>
      </c>
      <c r="H1535" s="2">
        <v>59</v>
      </c>
      <c r="I1535" s="3" t="s">
        <v>6</v>
      </c>
      <c r="J1535" s="8">
        <f>Tabla_cocina[[#This Row],[Precio Unitario]]*Tabla_cocina[[#This Row],[Cantidad Ordenada]]</f>
        <v>70</v>
      </c>
      <c r="K1535" s="8">
        <f>Tabla_cocina[[#This Row],[Total del Pedido]]</f>
        <v>70</v>
      </c>
      <c r="L1535" s="8">
        <f>Tabla_cocina[[#This Row],[Ganancia Bruta]]-Tabla_cocina[[#This Row],[Costo]]</f>
        <v>28</v>
      </c>
      <c r="M1535" s="8">
        <f>Tabla_cocina[[#This Row],[Costo Unitario]]*Tabla_cocina[[#This Row],[Cantidad Ordenada]]</f>
        <v>42</v>
      </c>
      <c r="N1535" s="13">
        <f>(Tabla_cocina[[#This Row],[Ganancia Neta]]/Tabla_cocina[[#This Row],[Costo]])</f>
        <v>0.66666666666666663</v>
      </c>
    </row>
    <row r="1536" spans="1:14" hidden="1" x14ac:dyDescent="0.3">
      <c r="A1536" s="2">
        <v>623</v>
      </c>
      <c r="B1536" s="2">
        <v>13</v>
      </c>
      <c r="C1536" s="3" t="s">
        <v>26</v>
      </c>
      <c r="D1536" s="3" t="s">
        <v>103</v>
      </c>
      <c r="E1536" s="4">
        <v>15</v>
      </c>
      <c r="F1536" s="4">
        <v>25</v>
      </c>
      <c r="G1536" s="2">
        <v>1</v>
      </c>
      <c r="H1536" s="2">
        <v>20</v>
      </c>
      <c r="I1536" s="3" t="s">
        <v>6</v>
      </c>
      <c r="J1536" s="8">
        <f>Tabla_cocina[[#This Row],[Precio Unitario]]*Tabla_cocina[[#This Row],[Cantidad Ordenada]]</f>
        <v>25</v>
      </c>
      <c r="K1536" s="8">
        <f>Tabla_cocina[[#This Row],[Total del Pedido]]</f>
        <v>25</v>
      </c>
      <c r="L1536" s="8">
        <f>Tabla_cocina[[#This Row],[Ganancia Bruta]]-Tabla_cocina[[#This Row],[Costo]]</f>
        <v>10</v>
      </c>
      <c r="M1536" s="8">
        <f>Tabla_cocina[[#This Row],[Costo Unitario]]*Tabla_cocina[[#This Row],[Cantidad Ordenada]]</f>
        <v>15</v>
      </c>
      <c r="N1536" s="13">
        <f>(Tabla_cocina[[#This Row],[Ganancia Neta]]/Tabla_cocina[[#This Row],[Costo]])</f>
        <v>0.66666666666666663</v>
      </c>
    </row>
    <row r="1537" spans="1:14" hidden="1" x14ac:dyDescent="0.3">
      <c r="A1537" s="2">
        <v>623</v>
      </c>
      <c r="B1537" s="2">
        <v>13</v>
      </c>
      <c r="C1537" s="3" t="s">
        <v>18</v>
      </c>
      <c r="D1537" s="3" t="s">
        <v>95</v>
      </c>
      <c r="E1537" s="4">
        <v>19</v>
      </c>
      <c r="F1537" s="4">
        <v>32</v>
      </c>
      <c r="G1537" s="2">
        <v>3</v>
      </c>
      <c r="H1537" s="2">
        <v>43</v>
      </c>
      <c r="I1537" s="3" t="s">
        <v>8</v>
      </c>
      <c r="J1537" s="8">
        <f>Tabla_cocina[[#This Row],[Precio Unitario]]*Tabla_cocina[[#This Row],[Cantidad Ordenada]]</f>
        <v>96</v>
      </c>
      <c r="K1537" s="8">
        <f>Tabla_cocina[[#This Row],[Total del Pedido]]</f>
        <v>96</v>
      </c>
      <c r="L1537" s="8">
        <f>Tabla_cocina[[#This Row],[Ganancia Bruta]]-Tabla_cocina[[#This Row],[Costo]]</f>
        <v>39</v>
      </c>
      <c r="M1537" s="8">
        <f>Tabla_cocina[[#This Row],[Costo Unitario]]*Tabla_cocina[[#This Row],[Cantidad Ordenada]]</f>
        <v>57</v>
      </c>
      <c r="N1537" s="13">
        <f>(Tabla_cocina[[#This Row],[Ganancia Neta]]/Tabla_cocina[[#This Row],[Costo]])</f>
        <v>0.68421052631578949</v>
      </c>
    </row>
    <row r="1538" spans="1:14" hidden="1" x14ac:dyDescent="0.3">
      <c r="A1538" s="2">
        <v>624</v>
      </c>
      <c r="B1538" s="2">
        <v>1</v>
      </c>
      <c r="C1538" s="3" t="s">
        <v>12</v>
      </c>
      <c r="D1538" s="3" t="s">
        <v>89</v>
      </c>
      <c r="E1538" s="4">
        <v>22</v>
      </c>
      <c r="F1538" s="4">
        <v>36</v>
      </c>
      <c r="G1538" s="2">
        <v>1</v>
      </c>
      <c r="H1538" s="2">
        <v>19</v>
      </c>
      <c r="I1538" s="3" t="s">
        <v>8</v>
      </c>
      <c r="J1538" s="8">
        <f>Tabla_cocina[[#This Row],[Precio Unitario]]*Tabla_cocina[[#This Row],[Cantidad Ordenada]]</f>
        <v>36</v>
      </c>
      <c r="K1538" s="8">
        <f>Tabla_cocina[[#This Row],[Total del Pedido]]</f>
        <v>36</v>
      </c>
      <c r="L1538" s="8">
        <f>Tabla_cocina[[#This Row],[Ganancia Bruta]]-Tabla_cocina[[#This Row],[Costo]]</f>
        <v>14</v>
      </c>
      <c r="M1538" s="8">
        <f>Tabla_cocina[[#This Row],[Costo Unitario]]*Tabla_cocina[[#This Row],[Cantidad Ordenada]]</f>
        <v>22</v>
      </c>
      <c r="N1538" s="13">
        <f>(Tabla_cocina[[#This Row],[Ganancia Neta]]/Tabla_cocina[[#This Row],[Costo]])</f>
        <v>0.63636363636363635</v>
      </c>
    </row>
    <row r="1539" spans="1:14" hidden="1" x14ac:dyDescent="0.3">
      <c r="A1539" s="2">
        <v>624</v>
      </c>
      <c r="B1539" s="2">
        <v>1</v>
      </c>
      <c r="C1539" s="3" t="s">
        <v>5</v>
      </c>
      <c r="D1539" s="3" t="s">
        <v>84</v>
      </c>
      <c r="E1539" s="4">
        <v>14</v>
      </c>
      <c r="F1539" s="4">
        <v>24</v>
      </c>
      <c r="G1539" s="2">
        <v>1</v>
      </c>
      <c r="H1539" s="2">
        <v>45</v>
      </c>
      <c r="I1539" s="3" t="s">
        <v>6</v>
      </c>
      <c r="J1539" s="8">
        <f>Tabla_cocina[[#This Row],[Precio Unitario]]*Tabla_cocina[[#This Row],[Cantidad Ordenada]]</f>
        <v>24</v>
      </c>
      <c r="K1539" s="8">
        <f>Tabla_cocina[[#This Row],[Total del Pedido]]</f>
        <v>24</v>
      </c>
      <c r="L1539" s="8">
        <f>Tabla_cocina[[#This Row],[Ganancia Bruta]]-Tabla_cocina[[#This Row],[Costo]]</f>
        <v>10</v>
      </c>
      <c r="M1539" s="8">
        <f>Tabla_cocina[[#This Row],[Costo Unitario]]*Tabla_cocina[[#This Row],[Cantidad Ordenada]]</f>
        <v>14</v>
      </c>
      <c r="N1539" s="13">
        <f>(Tabla_cocina[[#This Row],[Ganancia Neta]]/Tabla_cocina[[#This Row],[Costo]])</f>
        <v>0.7142857142857143</v>
      </c>
    </row>
    <row r="1540" spans="1:14" hidden="1" x14ac:dyDescent="0.3">
      <c r="A1540" s="2">
        <v>624</v>
      </c>
      <c r="B1540" s="2">
        <v>1</v>
      </c>
      <c r="C1540" s="3" t="s">
        <v>23</v>
      </c>
      <c r="D1540" s="3" t="s">
        <v>100</v>
      </c>
      <c r="E1540" s="4">
        <v>13</v>
      </c>
      <c r="F1540" s="4">
        <v>21</v>
      </c>
      <c r="G1540" s="2">
        <v>2</v>
      </c>
      <c r="H1540" s="2">
        <v>15</v>
      </c>
      <c r="I1540" s="3" t="s">
        <v>8</v>
      </c>
      <c r="J1540" s="8">
        <f>Tabla_cocina[[#This Row],[Precio Unitario]]*Tabla_cocina[[#This Row],[Cantidad Ordenada]]</f>
        <v>42</v>
      </c>
      <c r="K1540" s="8">
        <f>Tabla_cocina[[#This Row],[Total del Pedido]]</f>
        <v>42</v>
      </c>
      <c r="L1540" s="8">
        <f>Tabla_cocina[[#This Row],[Ganancia Bruta]]-Tabla_cocina[[#This Row],[Costo]]</f>
        <v>16</v>
      </c>
      <c r="M1540" s="8">
        <f>Tabla_cocina[[#This Row],[Costo Unitario]]*Tabla_cocina[[#This Row],[Cantidad Ordenada]]</f>
        <v>26</v>
      </c>
      <c r="N1540" s="13">
        <f>(Tabla_cocina[[#This Row],[Ganancia Neta]]/Tabla_cocina[[#This Row],[Costo]])</f>
        <v>0.61538461538461542</v>
      </c>
    </row>
    <row r="1541" spans="1:14" hidden="1" x14ac:dyDescent="0.3">
      <c r="A1541" s="2">
        <v>625</v>
      </c>
      <c r="B1541" s="2">
        <v>5</v>
      </c>
      <c r="C1541" s="3" t="s">
        <v>24</v>
      </c>
      <c r="D1541" s="3" t="s">
        <v>101</v>
      </c>
      <c r="E1541" s="4">
        <v>10</v>
      </c>
      <c r="F1541" s="4">
        <v>18</v>
      </c>
      <c r="G1541" s="2">
        <v>2</v>
      </c>
      <c r="H1541" s="2">
        <v>12</v>
      </c>
      <c r="I1541" s="3" t="s">
        <v>6</v>
      </c>
      <c r="J1541" s="8">
        <f>Tabla_cocina[[#This Row],[Precio Unitario]]*Tabla_cocina[[#This Row],[Cantidad Ordenada]]</f>
        <v>36</v>
      </c>
      <c r="K1541" s="8">
        <f>Tabla_cocina[[#This Row],[Total del Pedido]]</f>
        <v>36</v>
      </c>
      <c r="L1541" s="8">
        <f>Tabla_cocina[[#This Row],[Ganancia Bruta]]-Tabla_cocina[[#This Row],[Costo]]</f>
        <v>16</v>
      </c>
      <c r="M1541" s="8">
        <f>Tabla_cocina[[#This Row],[Costo Unitario]]*Tabla_cocina[[#This Row],[Cantidad Ordenada]]</f>
        <v>20</v>
      </c>
      <c r="N1541" s="13">
        <f>(Tabla_cocina[[#This Row],[Ganancia Neta]]/Tabla_cocina[[#This Row],[Costo]])</f>
        <v>0.8</v>
      </c>
    </row>
    <row r="1542" spans="1:14" hidden="1" x14ac:dyDescent="0.3">
      <c r="A1542" s="2">
        <v>625</v>
      </c>
      <c r="B1542" s="2">
        <v>5</v>
      </c>
      <c r="C1542" s="3" t="s">
        <v>11</v>
      </c>
      <c r="D1542" s="3" t="s">
        <v>88</v>
      </c>
      <c r="E1542" s="4">
        <v>25</v>
      </c>
      <c r="F1542" s="4">
        <v>40</v>
      </c>
      <c r="G1542" s="2">
        <v>1</v>
      </c>
      <c r="H1542" s="2">
        <v>46</v>
      </c>
      <c r="I1542" s="3" t="s">
        <v>8</v>
      </c>
      <c r="J1542" s="8">
        <f>Tabla_cocina[[#This Row],[Precio Unitario]]*Tabla_cocina[[#This Row],[Cantidad Ordenada]]</f>
        <v>40</v>
      </c>
      <c r="K1542" s="8">
        <f>Tabla_cocina[[#This Row],[Total del Pedido]]</f>
        <v>40</v>
      </c>
      <c r="L1542" s="8">
        <f>Tabla_cocina[[#This Row],[Ganancia Bruta]]-Tabla_cocina[[#This Row],[Costo]]</f>
        <v>15</v>
      </c>
      <c r="M1542" s="8">
        <f>Tabla_cocina[[#This Row],[Costo Unitario]]*Tabla_cocina[[#This Row],[Cantidad Ordenada]]</f>
        <v>25</v>
      </c>
      <c r="N1542" s="13">
        <f>(Tabla_cocina[[#This Row],[Ganancia Neta]]/Tabla_cocina[[#This Row],[Costo]])</f>
        <v>0.6</v>
      </c>
    </row>
    <row r="1543" spans="1:14" hidden="1" x14ac:dyDescent="0.3">
      <c r="A1543" s="2">
        <v>625</v>
      </c>
      <c r="B1543" s="2">
        <v>5</v>
      </c>
      <c r="C1543" s="3" t="s">
        <v>23</v>
      </c>
      <c r="D1543" s="3" t="s">
        <v>100</v>
      </c>
      <c r="E1543" s="4">
        <v>13</v>
      </c>
      <c r="F1543" s="4">
        <v>21</v>
      </c>
      <c r="G1543" s="2">
        <v>3</v>
      </c>
      <c r="H1543" s="2">
        <v>39</v>
      </c>
      <c r="I1543" s="3" t="s">
        <v>6</v>
      </c>
      <c r="J1543" s="8">
        <f>Tabla_cocina[[#This Row],[Precio Unitario]]*Tabla_cocina[[#This Row],[Cantidad Ordenada]]</f>
        <v>63</v>
      </c>
      <c r="K1543" s="8">
        <f>Tabla_cocina[[#This Row],[Total del Pedido]]</f>
        <v>63</v>
      </c>
      <c r="L1543" s="8">
        <f>Tabla_cocina[[#This Row],[Ganancia Bruta]]-Tabla_cocina[[#This Row],[Costo]]</f>
        <v>24</v>
      </c>
      <c r="M1543" s="8">
        <f>Tabla_cocina[[#This Row],[Costo Unitario]]*Tabla_cocina[[#This Row],[Cantidad Ordenada]]</f>
        <v>39</v>
      </c>
      <c r="N1543" s="13">
        <f>(Tabla_cocina[[#This Row],[Ganancia Neta]]/Tabla_cocina[[#This Row],[Costo]])</f>
        <v>0.61538461538461542</v>
      </c>
    </row>
    <row r="1544" spans="1:14" hidden="1" x14ac:dyDescent="0.3">
      <c r="A1544" s="2">
        <v>626</v>
      </c>
      <c r="B1544" s="2">
        <v>14</v>
      </c>
      <c r="C1544" s="3" t="s">
        <v>7</v>
      </c>
      <c r="D1544" s="3" t="s">
        <v>85</v>
      </c>
      <c r="E1544" s="4">
        <v>18</v>
      </c>
      <c r="F1544" s="4">
        <v>30</v>
      </c>
      <c r="G1544" s="2">
        <v>2</v>
      </c>
      <c r="H1544" s="2">
        <v>11</v>
      </c>
      <c r="I1544" s="3" t="s">
        <v>6</v>
      </c>
      <c r="J1544" s="8">
        <f>Tabla_cocina[[#This Row],[Precio Unitario]]*Tabla_cocina[[#This Row],[Cantidad Ordenada]]</f>
        <v>60</v>
      </c>
      <c r="K1544" s="8">
        <f>Tabla_cocina[[#This Row],[Total del Pedido]]</f>
        <v>60</v>
      </c>
      <c r="L1544" s="8">
        <f>Tabla_cocina[[#This Row],[Ganancia Bruta]]-Tabla_cocina[[#This Row],[Costo]]</f>
        <v>24</v>
      </c>
      <c r="M1544" s="8">
        <f>Tabla_cocina[[#This Row],[Costo Unitario]]*Tabla_cocina[[#This Row],[Cantidad Ordenada]]</f>
        <v>36</v>
      </c>
      <c r="N1544" s="13">
        <f>(Tabla_cocina[[#This Row],[Ganancia Neta]]/Tabla_cocina[[#This Row],[Costo]])</f>
        <v>0.66666666666666663</v>
      </c>
    </row>
    <row r="1545" spans="1:14" hidden="1" x14ac:dyDescent="0.3">
      <c r="A1545" s="2">
        <v>626</v>
      </c>
      <c r="B1545" s="2">
        <v>14</v>
      </c>
      <c r="C1545" s="3" t="s">
        <v>5</v>
      </c>
      <c r="D1545" s="3" t="s">
        <v>84</v>
      </c>
      <c r="E1545" s="4">
        <v>14</v>
      </c>
      <c r="F1545" s="4">
        <v>24</v>
      </c>
      <c r="G1545" s="2">
        <v>2</v>
      </c>
      <c r="H1545" s="2">
        <v>36</v>
      </c>
      <c r="I1545" s="3" t="s">
        <v>8</v>
      </c>
      <c r="J1545" s="8">
        <f>Tabla_cocina[[#This Row],[Precio Unitario]]*Tabla_cocina[[#This Row],[Cantidad Ordenada]]</f>
        <v>48</v>
      </c>
      <c r="K1545" s="8">
        <f>Tabla_cocina[[#This Row],[Total del Pedido]]</f>
        <v>48</v>
      </c>
      <c r="L1545" s="8">
        <f>Tabla_cocina[[#This Row],[Ganancia Bruta]]-Tabla_cocina[[#This Row],[Costo]]</f>
        <v>20</v>
      </c>
      <c r="M1545" s="8">
        <f>Tabla_cocina[[#This Row],[Costo Unitario]]*Tabla_cocina[[#This Row],[Cantidad Ordenada]]</f>
        <v>28</v>
      </c>
      <c r="N1545" s="13">
        <f>(Tabla_cocina[[#This Row],[Ganancia Neta]]/Tabla_cocina[[#This Row],[Costo]])</f>
        <v>0.7142857142857143</v>
      </c>
    </row>
    <row r="1546" spans="1:14" hidden="1" x14ac:dyDescent="0.3">
      <c r="A1546" s="2">
        <v>626</v>
      </c>
      <c r="B1546" s="2">
        <v>14</v>
      </c>
      <c r="C1546" s="3" t="s">
        <v>13</v>
      </c>
      <c r="D1546" s="3" t="s">
        <v>90</v>
      </c>
      <c r="E1546" s="4">
        <v>17</v>
      </c>
      <c r="F1546" s="4">
        <v>29</v>
      </c>
      <c r="G1546" s="2">
        <v>1</v>
      </c>
      <c r="H1546" s="2">
        <v>11</v>
      </c>
      <c r="I1546" s="3" t="s">
        <v>8</v>
      </c>
      <c r="J1546" s="8">
        <f>Tabla_cocina[[#This Row],[Precio Unitario]]*Tabla_cocina[[#This Row],[Cantidad Ordenada]]</f>
        <v>29</v>
      </c>
      <c r="K1546" s="8">
        <f>Tabla_cocina[[#This Row],[Total del Pedido]]</f>
        <v>29</v>
      </c>
      <c r="L1546" s="8">
        <f>Tabla_cocina[[#This Row],[Ganancia Bruta]]-Tabla_cocina[[#This Row],[Costo]]</f>
        <v>12</v>
      </c>
      <c r="M1546" s="8">
        <f>Tabla_cocina[[#This Row],[Costo Unitario]]*Tabla_cocina[[#This Row],[Cantidad Ordenada]]</f>
        <v>17</v>
      </c>
      <c r="N1546" s="13">
        <f>(Tabla_cocina[[#This Row],[Ganancia Neta]]/Tabla_cocina[[#This Row],[Costo]])</f>
        <v>0.70588235294117652</v>
      </c>
    </row>
    <row r="1547" spans="1:14" hidden="1" x14ac:dyDescent="0.3">
      <c r="A1547" s="2">
        <v>627</v>
      </c>
      <c r="B1547" s="2">
        <v>4</v>
      </c>
      <c r="C1547" s="3" t="s">
        <v>23</v>
      </c>
      <c r="D1547" s="3" t="s">
        <v>100</v>
      </c>
      <c r="E1547" s="4">
        <v>13</v>
      </c>
      <c r="F1547" s="4">
        <v>21</v>
      </c>
      <c r="G1547" s="2">
        <v>1</v>
      </c>
      <c r="H1547" s="2">
        <v>37</v>
      </c>
      <c r="I1547" s="3" t="s">
        <v>6</v>
      </c>
      <c r="J1547" s="8">
        <f>Tabla_cocina[[#This Row],[Precio Unitario]]*Tabla_cocina[[#This Row],[Cantidad Ordenada]]</f>
        <v>21</v>
      </c>
      <c r="K1547" s="8">
        <f>Tabla_cocina[[#This Row],[Total del Pedido]]</f>
        <v>21</v>
      </c>
      <c r="L1547" s="8">
        <f>Tabla_cocina[[#This Row],[Ganancia Bruta]]-Tabla_cocina[[#This Row],[Costo]]</f>
        <v>8</v>
      </c>
      <c r="M1547" s="8">
        <f>Tabla_cocina[[#This Row],[Costo Unitario]]*Tabla_cocina[[#This Row],[Cantidad Ordenada]]</f>
        <v>13</v>
      </c>
      <c r="N1547" s="13">
        <f>(Tabla_cocina[[#This Row],[Ganancia Neta]]/Tabla_cocina[[#This Row],[Costo]])</f>
        <v>0.61538461538461542</v>
      </c>
    </row>
    <row r="1548" spans="1:14" hidden="1" x14ac:dyDescent="0.3">
      <c r="A1548" s="2">
        <v>628</v>
      </c>
      <c r="B1548" s="2">
        <v>2</v>
      </c>
      <c r="C1548" s="3" t="s">
        <v>5</v>
      </c>
      <c r="D1548" s="3" t="s">
        <v>84</v>
      </c>
      <c r="E1548" s="4">
        <v>14</v>
      </c>
      <c r="F1548" s="4">
        <v>24</v>
      </c>
      <c r="G1548" s="2">
        <v>2</v>
      </c>
      <c r="H1548" s="2">
        <v>10</v>
      </c>
      <c r="I1548" s="3" t="s">
        <v>6</v>
      </c>
      <c r="J1548" s="8">
        <f>Tabla_cocina[[#This Row],[Precio Unitario]]*Tabla_cocina[[#This Row],[Cantidad Ordenada]]</f>
        <v>48</v>
      </c>
      <c r="K1548" s="8">
        <f>Tabla_cocina[[#This Row],[Total del Pedido]]</f>
        <v>48</v>
      </c>
      <c r="L1548" s="8">
        <f>Tabla_cocina[[#This Row],[Ganancia Bruta]]-Tabla_cocina[[#This Row],[Costo]]</f>
        <v>20</v>
      </c>
      <c r="M1548" s="8">
        <f>Tabla_cocina[[#This Row],[Costo Unitario]]*Tabla_cocina[[#This Row],[Cantidad Ordenada]]</f>
        <v>28</v>
      </c>
      <c r="N1548" s="13">
        <f>(Tabla_cocina[[#This Row],[Ganancia Neta]]/Tabla_cocina[[#This Row],[Costo]])</f>
        <v>0.7142857142857143</v>
      </c>
    </row>
    <row r="1549" spans="1:14" hidden="1" x14ac:dyDescent="0.3">
      <c r="A1549" s="2">
        <v>628</v>
      </c>
      <c r="B1549" s="2">
        <v>2</v>
      </c>
      <c r="C1549" s="3" t="s">
        <v>11</v>
      </c>
      <c r="D1549" s="3" t="s">
        <v>88</v>
      </c>
      <c r="E1549" s="4">
        <v>25</v>
      </c>
      <c r="F1549" s="4">
        <v>40</v>
      </c>
      <c r="G1549" s="2">
        <v>3</v>
      </c>
      <c r="H1549" s="2">
        <v>33</v>
      </c>
      <c r="I1549" s="3" t="s">
        <v>8</v>
      </c>
      <c r="J1549" s="8">
        <f>Tabla_cocina[[#This Row],[Precio Unitario]]*Tabla_cocina[[#This Row],[Cantidad Ordenada]]</f>
        <v>120</v>
      </c>
      <c r="K1549" s="8">
        <f>Tabla_cocina[[#This Row],[Total del Pedido]]</f>
        <v>120</v>
      </c>
      <c r="L1549" s="8">
        <f>Tabla_cocina[[#This Row],[Ganancia Bruta]]-Tabla_cocina[[#This Row],[Costo]]</f>
        <v>45</v>
      </c>
      <c r="M1549" s="8">
        <f>Tabla_cocina[[#This Row],[Costo Unitario]]*Tabla_cocina[[#This Row],[Cantidad Ordenada]]</f>
        <v>75</v>
      </c>
      <c r="N1549" s="13">
        <f>(Tabla_cocina[[#This Row],[Ganancia Neta]]/Tabla_cocina[[#This Row],[Costo]])</f>
        <v>0.6</v>
      </c>
    </row>
    <row r="1550" spans="1:14" hidden="1" x14ac:dyDescent="0.3">
      <c r="A1550" s="2">
        <v>629</v>
      </c>
      <c r="B1550" s="2">
        <v>17</v>
      </c>
      <c r="C1550" s="3" t="s">
        <v>20</v>
      </c>
      <c r="D1550" s="3" t="s">
        <v>97</v>
      </c>
      <c r="E1550" s="4">
        <v>20</v>
      </c>
      <c r="F1550" s="4">
        <v>34</v>
      </c>
      <c r="G1550" s="2">
        <v>1</v>
      </c>
      <c r="H1550" s="2">
        <v>22</v>
      </c>
      <c r="I1550" s="3" t="s">
        <v>8</v>
      </c>
      <c r="J1550" s="8">
        <f>Tabla_cocina[[#This Row],[Precio Unitario]]*Tabla_cocina[[#This Row],[Cantidad Ordenada]]</f>
        <v>34</v>
      </c>
      <c r="K1550" s="8">
        <f>Tabla_cocina[[#This Row],[Total del Pedido]]</f>
        <v>34</v>
      </c>
      <c r="L1550" s="8">
        <f>Tabla_cocina[[#This Row],[Ganancia Bruta]]-Tabla_cocina[[#This Row],[Costo]]</f>
        <v>14</v>
      </c>
      <c r="M1550" s="8">
        <f>Tabla_cocina[[#This Row],[Costo Unitario]]*Tabla_cocina[[#This Row],[Cantidad Ordenada]]</f>
        <v>20</v>
      </c>
      <c r="N1550" s="13">
        <f>(Tabla_cocina[[#This Row],[Ganancia Neta]]/Tabla_cocina[[#This Row],[Costo]])</f>
        <v>0.7</v>
      </c>
    </row>
    <row r="1551" spans="1:14" hidden="1" x14ac:dyDescent="0.3">
      <c r="A1551" s="2">
        <v>629</v>
      </c>
      <c r="B1551" s="2">
        <v>17</v>
      </c>
      <c r="C1551" s="3" t="s">
        <v>21</v>
      </c>
      <c r="D1551" s="3" t="s">
        <v>98</v>
      </c>
      <c r="E1551" s="4">
        <v>12</v>
      </c>
      <c r="F1551" s="4">
        <v>20</v>
      </c>
      <c r="G1551" s="2">
        <v>3</v>
      </c>
      <c r="H1551" s="2">
        <v>19</v>
      </c>
      <c r="I1551" s="3" t="s">
        <v>6</v>
      </c>
      <c r="J1551" s="8">
        <f>Tabla_cocina[[#This Row],[Precio Unitario]]*Tabla_cocina[[#This Row],[Cantidad Ordenada]]</f>
        <v>60</v>
      </c>
      <c r="K1551" s="8">
        <f>Tabla_cocina[[#This Row],[Total del Pedido]]</f>
        <v>60</v>
      </c>
      <c r="L1551" s="8">
        <f>Tabla_cocina[[#This Row],[Ganancia Bruta]]-Tabla_cocina[[#This Row],[Costo]]</f>
        <v>24</v>
      </c>
      <c r="M1551" s="8">
        <f>Tabla_cocina[[#This Row],[Costo Unitario]]*Tabla_cocina[[#This Row],[Cantidad Ordenada]]</f>
        <v>36</v>
      </c>
      <c r="N1551" s="13">
        <f>(Tabla_cocina[[#This Row],[Ganancia Neta]]/Tabla_cocina[[#This Row],[Costo]])</f>
        <v>0.66666666666666663</v>
      </c>
    </row>
    <row r="1552" spans="1:14" hidden="1" x14ac:dyDescent="0.3">
      <c r="A1552" s="2">
        <v>629</v>
      </c>
      <c r="B1552" s="2">
        <v>17</v>
      </c>
      <c r="C1552" s="3" t="s">
        <v>24</v>
      </c>
      <c r="D1552" s="3" t="s">
        <v>101</v>
      </c>
      <c r="E1552" s="4">
        <v>10</v>
      </c>
      <c r="F1552" s="4">
        <v>18</v>
      </c>
      <c r="G1552" s="2">
        <v>2</v>
      </c>
      <c r="H1552" s="2">
        <v>43</v>
      </c>
      <c r="I1552" s="3" t="s">
        <v>8</v>
      </c>
      <c r="J1552" s="8">
        <f>Tabla_cocina[[#This Row],[Precio Unitario]]*Tabla_cocina[[#This Row],[Cantidad Ordenada]]</f>
        <v>36</v>
      </c>
      <c r="K1552" s="8">
        <f>Tabla_cocina[[#This Row],[Total del Pedido]]</f>
        <v>36</v>
      </c>
      <c r="L1552" s="8">
        <f>Tabla_cocina[[#This Row],[Ganancia Bruta]]-Tabla_cocina[[#This Row],[Costo]]</f>
        <v>16</v>
      </c>
      <c r="M1552" s="8">
        <f>Tabla_cocina[[#This Row],[Costo Unitario]]*Tabla_cocina[[#This Row],[Cantidad Ordenada]]</f>
        <v>20</v>
      </c>
      <c r="N1552" s="13">
        <f>(Tabla_cocina[[#This Row],[Ganancia Neta]]/Tabla_cocina[[#This Row],[Costo]])</f>
        <v>0.8</v>
      </c>
    </row>
    <row r="1553" spans="1:14" hidden="1" x14ac:dyDescent="0.3">
      <c r="A1553" s="2">
        <v>630</v>
      </c>
      <c r="B1553" s="2">
        <v>2</v>
      </c>
      <c r="C1553" s="3" t="s">
        <v>9</v>
      </c>
      <c r="D1553" s="3" t="s">
        <v>86</v>
      </c>
      <c r="E1553" s="4">
        <v>19</v>
      </c>
      <c r="F1553" s="4">
        <v>31</v>
      </c>
      <c r="G1553" s="2">
        <v>2</v>
      </c>
      <c r="H1553" s="2">
        <v>19</v>
      </c>
      <c r="I1553" s="3" t="s">
        <v>6</v>
      </c>
      <c r="J1553" s="8">
        <f>Tabla_cocina[[#This Row],[Precio Unitario]]*Tabla_cocina[[#This Row],[Cantidad Ordenada]]</f>
        <v>62</v>
      </c>
      <c r="K1553" s="8">
        <f>Tabla_cocina[[#This Row],[Total del Pedido]]</f>
        <v>62</v>
      </c>
      <c r="L1553" s="8">
        <f>Tabla_cocina[[#This Row],[Ganancia Bruta]]-Tabla_cocina[[#This Row],[Costo]]</f>
        <v>24</v>
      </c>
      <c r="M1553" s="8">
        <f>Tabla_cocina[[#This Row],[Costo Unitario]]*Tabla_cocina[[#This Row],[Cantidad Ordenada]]</f>
        <v>38</v>
      </c>
      <c r="N1553" s="13">
        <f>(Tabla_cocina[[#This Row],[Ganancia Neta]]/Tabla_cocina[[#This Row],[Costo]])</f>
        <v>0.63157894736842102</v>
      </c>
    </row>
    <row r="1554" spans="1:14" hidden="1" x14ac:dyDescent="0.3">
      <c r="A1554" s="2">
        <v>630</v>
      </c>
      <c r="B1554" s="2">
        <v>2</v>
      </c>
      <c r="C1554" s="3" t="s">
        <v>11</v>
      </c>
      <c r="D1554" s="3" t="s">
        <v>88</v>
      </c>
      <c r="E1554" s="4">
        <v>25</v>
      </c>
      <c r="F1554" s="4">
        <v>40</v>
      </c>
      <c r="G1554" s="2">
        <v>3</v>
      </c>
      <c r="H1554" s="2">
        <v>56</v>
      </c>
      <c r="I1554" s="3" t="s">
        <v>6</v>
      </c>
      <c r="J1554" s="8">
        <f>Tabla_cocina[[#This Row],[Precio Unitario]]*Tabla_cocina[[#This Row],[Cantidad Ordenada]]</f>
        <v>120</v>
      </c>
      <c r="K1554" s="8">
        <f>Tabla_cocina[[#This Row],[Total del Pedido]]</f>
        <v>120</v>
      </c>
      <c r="L1554" s="8">
        <f>Tabla_cocina[[#This Row],[Ganancia Bruta]]-Tabla_cocina[[#This Row],[Costo]]</f>
        <v>45</v>
      </c>
      <c r="M1554" s="8">
        <f>Tabla_cocina[[#This Row],[Costo Unitario]]*Tabla_cocina[[#This Row],[Cantidad Ordenada]]</f>
        <v>75</v>
      </c>
      <c r="N1554" s="13">
        <f>(Tabla_cocina[[#This Row],[Ganancia Neta]]/Tabla_cocina[[#This Row],[Costo]])</f>
        <v>0.6</v>
      </c>
    </row>
    <row r="1555" spans="1:14" hidden="1" x14ac:dyDescent="0.3">
      <c r="A1555" s="2">
        <v>631</v>
      </c>
      <c r="B1555" s="2">
        <v>6</v>
      </c>
      <c r="C1555" s="3" t="s">
        <v>19</v>
      </c>
      <c r="D1555" s="3" t="s">
        <v>96</v>
      </c>
      <c r="E1555" s="4">
        <v>13</v>
      </c>
      <c r="F1555" s="4">
        <v>22</v>
      </c>
      <c r="G1555" s="2">
        <v>3</v>
      </c>
      <c r="H1555" s="2">
        <v>46</v>
      </c>
      <c r="I1555" s="3" t="s">
        <v>6</v>
      </c>
      <c r="J1555" s="8">
        <f>Tabla_cocina[[#This Row],[Precio Unitario]]*Tabla_cocina[[#This Row],[Cantidad Ordenada]]</f>
        <v>66</v>
      </c>
      <c r="K1555" s="8">
        <f>Tabla_cocina[[#This Row],[Total del Pedido]]</f>
        <v>66</v>
      </c>
      <c r="L1555" s="8">
        <f>Tabla_cocina[[#This Row],[Ganancia Bruta]]-Tabla_cocina[[#This Row],[Costo]]</f>
        <v>27</v>
      </c>
      <c r="M1555" s="8">
        <f>Tabla_cocina[[#This Row],[Costo Unitario]]*Tabla_cocina[[#This Row],[Cantidad Ordenada]]</f>
        <v>39</v>
      </c>
      <c r="N1555" s="13">
        <f>(Tabla_cocina[[#This Row],[Ganancia Neta]]/Tabla_cocina[[#This Row],[Costo]])</f>
        <v>0.69230769230769229</v>
      </c>
    </row>
    <row r="1556" spans="1:14" hidden="1" x14ac:dyDescent="0.3">
      <c r="A1556" s="2">
        <v>632</v>
      </c>
      <c r="B1556" s="2">
        <v>16</v>
      </c>
      <c r="C1556" s="3" t="s">
        <v>18</v>
      </c>
      <c r="D1556" s="3" t="s">
        <v>95</v>
      </c>
      <c r="E1556" s="4">
        <v>19</v>
      </c>
      <c r="F1556" s="4">
        <v>32</v>
      </c>
      <c r="G1556" s="2">
        <v>3</v>
      </c>
      <c r="H1556" s="2">
        <v>41</v>
      </c>
      <c r="I1556" s="3" t="s">
        <v>8</v>
      </c>
      <c r="J1556" s="8">
        <f>Tabla_cocina[[#This Row],[Precio Unitario]]*Tabla_cocina[[#This Row],[Cantidad Ordenada]]</f>
        <v>96</v>
      </c>
      <c r="K1556" s="8">
        <f>Tabla_cocina[[#This Row],[Total del Pedido]]</f>
        <v>96</v>
      </c>
      <c r="L1556" s="8">
        <f>Tabla_cocina[[#This Row],[Ganancia Bruta]]-Tabla_cocina[[#This Row],[Costo]]</f>
        <v>39</v>
      </c>
      <c r="M1556" s="8">
        <f>Tabla_cocina[[#This Row],[Costo Unitario]]*Tabla_cocina[[#This Row],[Cantidad Ordenada]]</f>
        <v>57</v>
      </c>
      <c r="N1556" s="13">
        <f>(Tabla_cocina[[#This Row],[Ganancia Neta]]/Tabla_cocina[[#This Row],[Costo]])</f>
        <v>0.68421052631578949</v>
      </c>
    </row>
    <row r="1557" spans="1:14" hidden="1" x14ac:dyDescent="0.3">
      <c r="A1557" s="2">
        <v>632</v>
      </c>
      <c r="B1557" s="2">
        <v>16</v>
      </c>
      <c r="C1557" s="3" t="s">
        <v>14</v>
      </c>
      <c r="D1557" s="3" t="s">
        <v>91</v>
      </c>
      <c r="E1557" s="4">
        <v>20</v>
      </c>
      <c r="F1557" s="4">
        <v>33</v>
      </c>
      <c r="G1557" s="2">
        <v>1</v>
      </c>
      <c r="H1557" s="2">
        <v>47</v>
      </c>
      <c r="I1557" s="3" t="s">
        <v>6</v>
      </c>
      <c r="J1557" s="8">
        <f>Tabla_cocina[[#This Row],[Precio Unitario]]*Tabla_cocina[[#This Row],[Cantidad Ordenada]]</f>
        <v>33</v>
      </c>
      <c r="K1557" s="8">
        <f>Tabla_cocina[[#This Row],[Total del Pedido]]</f>
        <v>33</v>
      </c>
      <c r="L1557" s="8">
        <f>Tabla_cocina[[#This Row],[Ganancia Bruta]]-Tabla_cocina[[#This Row],[Costo]]</f>
        <v>13</v>
      </c>
      <c r="M1557" s="8">
        <f>Tabla_cocina[[#This Row],[Costo Unitario]]*Tabla_cocina[[#This Row],[Cantidad Ordenada]]</f>
        <v>20</v>
      </c>
      <c r="N1557" s="13">
        <f>(Tabla_cocina[[#This Row],[Ganancia Neta]]/Tabla_cocina[[#This Row],[Costo]])</f>
        <v>0.65</v>
      </c>
    </row>
    <row r="1558" spans="1:14" hidden="1" x14ac:dyDescent="0.3">
      <c r="A1558" s="2">
        <v>633</v>
      </c>
      <c r="B1558" s="2">
        <v>16</v>
      </c>
      <c r="C1558" s="3" t="s">
        <v>7</v>
      </c>
      <c r="D1558" s="3" t="s">
        <v>85</v>
      </c>
      <c r="E1558" s="4">
        <v>18</v>
      </c>
      <c r="F1558" s="4">
        <v>30</v>
      </c>
      <c r="G1558" s="2">
        <v>3</v>
      </c>
      <c r="H1558" s="2">
        <v>10</v>
      </c>
      <c r="I1558" s="3" t="s">
        <v>6</v>
      </c>
      <c r="J1558" s="8">
        <f>Tabla_cocina[[#This Row],[Precio Unitario]]*Tabla_cocina[[#This Row],[Cantidad Ordenada]]</f>
        <v>90</v>
      </c>
      <c r="K1558" s="8">
        <f>Tabla_cocina[[#This Row],[Total del Pedido]]</f>
        <v>90</v>
      </c>
      <c r="L1558" s="8">
        <f>Tabla_cocina[[#This Row],[Ganancia Bruta]]-Tabla_cocina[[#This Row],[Costo]]</f>
        <v>36</v>
      </c>
      <c r="M1558" s="8">
        <f>Tabla_cocina[[#This Row],[Costo Unitario]]*Tabla_cocina[[#This Row],[Cantidad Ordenada]]</f>
        <v>54</v>
      </c>
      <c r="N1558" s="13">
        <f>(Tabla_cocina[[#This Row],[Ganancia Neta]]/Tabla_cocina[[#This Row],[Costo]])</f>
        <v>0.66666666666666663</v>
      </c>
    </row>
    <row r="1559" spans="1:14" hidden="1" x14ac:dyDescent="0.3">
      <c r="A1559" s="2">
        <v>633</v>
      </c>
      <c r="B1559" s="2">
        <v>16</v>
      </c>
      <c r="C1559" s="3" t="s">
        <v>5</v>
      </c>
      <c r="D1559" s="3" t="s">
        <v>84</v>
      </c>
      <c r="E1559" s="4">
        <v>14</v>
      </c>
      <c r="F1559" s="4">
        <v>24</v>
      </c>
      <c r="G1559" s="2">
        <v>2</v>
      </c>
      <c r="H1559" s="2">
        <v>51</v>
      </c>
      <c r="I1559" s="3" t="s">
        <v>8</v>
      </c>
      <c r="J1559" s="8">
        <f>Tabla_cocina[[#This Row],[Precio Unitario]]*Tabla_cocina[[#This Row],[Cantidad Ordenada]]</f>
        <v>48</v>
      </c>
      <c r="K1559" s="8">
        <f>Tabla_cocina[[#This Row],[Total del Pedido]]</f>
        <v>48</v>
      </c>
      <c r="L1559" s="8">
        <f>Tabla_cocina[[#This Row],[Ganancia Bruta]]-Tabla_cocina[[#This Row],[Costo]]</f>
        <v>20</v>
      </c>
      <c r="M1559" s="8">
        <f>Tabla_cocina[[#This Row],[Costo Unitario]]*Tabla_cocina[[#This Row],[Cantidad Ordenada]]</f>
        <v>28</v>
      </c>
      <c r="N1559" s="13">
        <f>(Tabla_cocina[[#This Row],[Ganancia Neta]]/Tabla_cocina[[#This Row],[Costo]])</f>
        <v>0.7142857142857143</v>
      </c>
    </row>
    <row r="1560" spans="1:14" hidden="1" x14ac:dyDescent="0.3">
      <c r="A1560" s="2">
        <v>633</v>
      </c>
      <c r="B1560" s="2">
        <v>16</v>
      </c>
      <c r="C1560" s="3" t="s">
        <v>19</v>
      </c>
      <c r="D1560" s="3" t="s">
        <v>96</v>
      </c>
      <c r="E1560" s="4">
        <v>13</v>
      </c>
      <c r="F1560" s="4">
        <v>22</v>
      </c>
      <c r="G1560" s="2">
        <v>2</v>
      </c>
      <c r="H1560" s="2">
        <v>34</v>
      </c>
      <c r="I1560" s="3" t="s">
        <v>6</v>
      </c>
      <c r="J1560" s="8">
        <f>Tabla_cocina[[#This Row],[Precio Unitario]]*Tabla_cocina[[#This Row],[Cantidad Ordenada]]</f>
        <v>44</v>
      </c>
      <c r="K1560" s="8">
        <f>Tabla_cocina[[#This Row],[Total del Pedido]]</f>
        <v>44</v>
      </c>
      <c r="L1560" s="8">
        <f>Tabla_cocina[[#This Row],[Ganancia Bruta]]-Tabla_cocina[[#This Row],[Costo]]</f>
        <v>18</v>
      </c>
      <c r="M1560" s="8">
        <f>Tabla_cocina[[#This Row],[Costo Unitario]]*Tabla_cocina[[#This Row],[Cantidad Ordenada]]</f>
        <v>26</v>
      </c>
      <c r="N1560" s="13">
        <f>(Tabla_cocina[[#This Row],[Ganancia Neta]]/Tabla_cocina[[#This Row],[Costo]])</f>
        <v>0.69230769230769229</v>
      </c>
    </row>
    <row r="1561" spans="1:14" hidden="1" x14ac:dyDescent="0.3">
      <c r="A1561" s="2">
        <v>633</v>
      </c>
      <c r="B1561" s="2">
        <v>16</v>
      </c>
      <c r="C1561" s="3" t="s">
        <v>24</v>
      </c>
      <c r="D1561" s="3" t="s">
        <v>101</v>
      </c>
      <c r="E1561" s="4">
        <v>10</v>
      </c>
      <c r="F1561" s="4">
        <v>18</v>
      </c>
      <c r="G1561" s="2">
        <v>3</v>
      </c>
      <c r="H1561" s="2">
        <v>54</v>
      </c>
      <c r="I1561" s="3" t="s">
        <v>8</v>
      </c>
      <c r="J1561" s="8">
        <f>Tabla_cocina[[#This Row],[Precio Unitario]]*Tabla_cocina[[#This Row],[Cantidad Ordenada]]</f>
        <v>54</v>
      </c>
      <c r="K1561" s="8">
        <f>Tabla_cocina[[#This Row],[Total del Pedido]]</f>
        <v>54</v>
      </c>
      <c r="L1561" s="8">
        <f>Tabla_cocina[[#This Row],[Ganancia Bruta]]-Tabla_cocina[[#This Row],[Costo]]</f>
        <v>24</v>
      </c>
      <c r="M1561" s="8">
        <f>Tabla_cocina[[#This Row],[Costo Unitario]]*Tabla_cocina[[#This Row],[Cantidad Ordenada]]</f>
        <v>30</v>
      </c>
      <c r="N1561" s="13">
        <f>(Tabla_cocina[[#This Row],[Ganancia Neta]]/Tabla_cocina[[#This Row],[Costo]])</f>
        <v>0.8</v>
      </c>
    </row>
    <row r="1562" spans="1:14" hidden="1" x14ac:dyDescent="0.3">
      <c r="A1562" s="2">
        <v>634</v>
      </c>
      <c r="B1562" s="2">
        <v>2</v>
      </c>
      <c r="C1562" s="3" t="s">
        <v>19</v>
      </c>
      <c r="D1562" s="3" t="s">
        <v>96</v>
      </c>
      <c r="E1562" s="4">
        <v>13</v>
      </c>
      <c r="F1562" s="4">
        <v>22</v>
      </c>
      <c r="G1562" s="2">
        <v>2</v>
      </c>
      <c r="H1562" s="2">
        <v>25</v>
      </c>
      <c r="I1562" s="3" t="s">
        <v>6</v>
      </c>
      <c r="J1562" s="8">
        <f>Tabla_cocina[[#This Row],[Precio Unitario]]*Tabla_cocina[[#This Row],[Cantidad Ordenada]]</f>
        <v>44</v>
      </c>
      <c r="K1562" s="8">
        <f>Tabla_cocina[[#This Row],[Total del Pedido]]</f>
        <v>44</v>
      </c>
      <c r="L1562" s="8">
        <f>Tabla_cocina[[#This Row],[Ganancia Bruta]]-Tabla_cocina[[#This Row],[Costo]]</f>
        <v>18</v>
      </c>
      <c r="M1562" s="8">
        <f>Tabla_cocina[[#This Row],[Costo Unitario]]*Tabla_cocina[[#This Row],[Cantidad Ordenada]]</f>
        <v>26</v>
      </c>
      <c r="N1562" s="13">
        <f>(Tabla_cocina[[#This Row],[Ganancia Neta]]/Tabla_cocina[[#This Row],[Costo]])</f>
        <v>0.69230769230769229</v>
      </c>
    </row>
    <row r="1563" spans="1:14" hidden="1" x14ac:dyDescent="0.3">
      <c r="A1563" s="2">
        <v>634</v>
      </c>
      <c r="B1563" s="2">
        <v>2</v>
      </c>
      <c r="C1563" s="3" t="s">
        <v>11</v>
      </c>
      <c r="D1563" s="3" t="s">
        <v>88</v>
      </c>
      <c r="E1563" s="4">
        <v>25</v>
      </c>
      <c r="F1563" s="4">
        <v>40</v>
      </c>
      <c r="G1563" s="2">
        <v>3</v>
      </c>
      <c r="H1563" s="2">
        <v>38</v>
      </c>
      <c r="I1563" s="3" t="s">
        <v>8</v>
      </c>
      <c r="J1563" s="8">
        <f>Tabla_cocina[[#This Row],[Precio Unitario]]*Tabla_cocina[[#This Row],[Cantidad Ordenada]]</f>
        <v>120</v>
      </c>
      <c r="K1563" s="8">
        <f>Tabla_cocina[[#This Row],[Total del Pedido]]</f>
        <v>120</v>
      </c>
      <c r="L1563" s="8">
        <f>Tabla_cocina[[#This Row],[Ganancia Bruta]]-Tabla_cocina[[#This Row],[Costo]]</f>
        <v>45</v>
      </c>
      <c r="M1563" s="8">
        <f>Tabla_cocina[[#This Row],[Costo Unitario]]*Tabla_cocina[[#This Row],[Cantidad Ordenada]]</f>
        <v>75</v>
      </c>
      <c r="N1563" s="13">
        <f>(Tabla_cocina[[#This Row],[Ganancia Neta]]/Tabla_cocina[[#This Row],[Costo]])</f>
        <v>0.6</v>
      </c>
    </row>
    <row r="1564" spans="1:14" hidden="1" x14ac:dyDescent="0.3">
      <c r="A1564" s="2">
        <v>634</v>
      </c>
      <c r="B1564" s="2">
        <v>2</v>
      </c>
      <c r="C1564" s="3" t="s">
        <v>26</v>
      </c>
      <c r="D1564" s="3" t="s">
        <v>103</v>
      </c>
      <c r="E1564" s="4">
        <v>15</v>
      </c>
      <c r="F1564" s="4">
        <v>25</v>
      </c>
      <c r="G1564" s="2">
        <v>3</v>
      </c>
      <c r="H1564" s="2">
        <v>43</v>
      </c>
      <c r="I1564" s="3" t="s">
        <v>8</v>
      </c>
      <c r="J1564" s="8">
        <f>Tabla_cocina[[#This Row],[Precio Unitario]]*Tabla_cocina[[#This Row],[Cantidad Ordenada]]</f>
        <v>75</v>
      </c>
      <c r="K1564" s="8">
        <f>Tabla_cocina[[#This Row],[Total del Pedido]]</f>
        <v>75</v>
      </c>
      <c r="L1564" s="8">
        <f>Tabla_cocina[[#This Row],[Ganancia Bruta]]-Tabla_cocina[[#This Row],[Costo]]</f>
        <v>30</v>
      </c>
      <c r="M1564" s="8">
        <f>Tabla_cocina[[#This Row],[Costo Unitario]]*Tabla_cocina[[#This Row],[Cantidad Ordenada]]</f>
        <v>45</v>
      </c>
      <c r="N1564" s="13">
        <f>(Tabla_cocina[[#This Row],[Ganancia Neta]]/Tabla_cocina[[#This Row],[Costo]])</f>
        <v>0.66666666666666663</v>
      </c>
    </row>
    <row r="1565" spans="1:14" hidden="1" x14ac:dyDescent="0.3">
      <c r="A1565" s="2">
        <v>634</v>
      </c>
      <c r="B1565" s="2">
        <v>2</v>
      </c>
      <c r="C1565" s="3" t="s">
        <v>17</v>
      </c>
      <c r="D1565" s="3" t="s">
        <v>94</v>
      </c>
      <c r="E1565" s="4">
        <v>21</v>
      </c>
      <c r="F1565" s="4">
        <v>35</v>
      </c>
      <c r="G1565" s="2">
        <v>3</v>
      </c>
      <c r="H1565" s="2">
        <v>51</v>
      </c>
      <c r="I1565" s="3" t="s">
        <v>6</v>
      </c>
      <c r="J1565" s="8">
        <f>Tabla_cocina[[#This Row],[Precio Unitario]]*Tabla_cocina[[#This Row],[Cantidad Ordenada]]</f>
        <v>105</v>
      </c>
      <c r="K1565" s="8">
        <f>Tabla_cocina[[#This Row],[Total del Pedido]]</f>
        <v>105</v>
      </c>
      <c r="L1565" s="8">
        <f>Tabla_cocina[[#This Row],[Ganancia Bruta]]-Tabla_cocina[[#This Row],[Costo]]</f>
        <v>42</v>
      </c>
      <c r="M1565" s="8">
        <f>Tabla_cocina[[#This Row],[Costo Unitario]]*Tabla_cocina[[#This Row],[Cantidad Ordenada]]</f>
        <v>63</v>
      </c>
      <c r="N1565" s="13">
        <f>(Tabla_cocina[[#This Row],[Ganancia Neta]]/Tabla_cocina[[#This Row],[Costo]])</f>
        <v>0.66666666666666663</v>
      </c>
    </row>
    <row r="1566" spans="1:14" hidden="1" x14ac:dyDescent="0.3">
      <c r="A1566" s="2">
        <v>635</v>
      </c>
      <c r="B1566" s="2">
        <v>5</v>
      </c>
      <c r="C1566" s="3" t="s">
        <v>13</v>
      </c>
      <c r="D1566" s="3" t="s">
        <v>90</v>
      </c>
      <c r="E1566" s="4">
        <v>17</v>
      </c>
      <c r="F1566" s="4">
        <v>29</v>
      </c>
      <c r="G1566" s="2">
        <v>2</v>
      </c>
      <c r="H1566" s="2">
        <v>25</v>
      </c>
      <c r="I1566" s="3" t="s">
        <v>8</v>
      </c>
      <c r="J1566" s="8">
        <f>Tabla_cocina[[#This Row],[Precio Unitario]]*Tabla_cocina[[#This Row],[Cantidad Ordenada]]</f>
        <v>58</v>
      </c>
      <c r="K1566" s="8">
        <f>Tabla_cocina[[#This Row],[Total del Pedido]]</f>
        <v>58</v>
      </c>
      <c r="L1566" s="8">
        <f>Tabla_cocina[[#This Row],[Ganancia Bruta]]-Tabla_cocina[[#This Row],[Costo]]</f>
        <v>24</v>
      </c>
      <c r="M1566" s="8">
        <f>Tabla_cocina[[#This Row],[Costo Unitario]]*Tabla_cocina[[#This Row],[Cantidad Ordenada]]</f>
        <v>34</v>
      </c>
      <c r="N1566" s="13">
        <f>(Tabla_cocina[[#This Row],[Ganancia Neta]]/Tabla_cocina[[#This Row],[Costo]])</f>
        <v>0.70588235294117652</v>
      </c>
    </row>
    <row r="1567" spans="1:14" hidden="1" x14ac:dyDescent="0.3">
      <c r="A1567" s="2">
        <v>636</v>
      </c>
      <c r="B1567" s="2">
        <v>14</v>
      </c>
      <c r="C1567" s="3" t="s">
        <v>5</v>
      </c>
      <c r="D1567" s="3" t="s">
        <v>84</v>
      </c>
      <c r="E1567" s="4">
        <v>14</v>
      </c>
      <c r="F1567" s="4">
        <v>24</v>
      </c>
      <c r="G1567" s="2">
        <v>2</v>
      </c>
      <c r="H1567" s="2">
        <v>45</v>
      </c>
      <c r="I1567" s="3" t="s">
        <v>6</v>
      </c>
      <c r="J1567" s="8">
        <f>Tabla_cocina[[#This Row],[Precio Unitario]]*Tabla_cocina[[#This Row],[Cantidad Ordenada]]</f>
        <v>48</v>
      </c>
      <c r="K1567" s="8">
        <f>Tabla_cocina[[#This Row],[Total del Pedido]]</f>
        <v>48</v>
      </c>
      <c r="L1567" s="8">
        <f>Tabla_cocina[[#This Row],[Ganancia Bruta]]-Tabla_cocina[[#This Row],[Costo]]</f>
        <v>20</v>
      </c>
      <c r="M1567" s="8">
        <f>Tabla_cocina[[#This Row],[Costo Unitario]]*Tabla_cocina[[#This Row],[Cantidad Ordenada]]</f>
        <v>28</v>
      </c>
      <c r="N1567" s="13">
        <f>(Tabla_cocina[[#This Row],[Ganancia Neta]]/Tabla_cocina[[#This Row],[Costo]])</f>
        <v>0.7142857142857143</v>
      </c>
    </row>
    <row r="1568" spans="1:14" hidden="1" x14ac:dyDescent="0.3">
      <c r="A1568" s="2">
        <v>636</v>
      </c>
      <c r="B1568" s="2">
        <v>14</v>
      </c>
      <c r="C1568" s="3" t="s">
        <v>16</v>
      </c>
      <c r="D1568" s="3" t="s">
        <v>93</v>
      </c>
      <c r="E1568" s="4">
        <v>11</v>
      </c>
      <c r="F1568" s="4">
        <v>19</v>
      </c>
      <c r="G1568" s="2">
        <v>3</v>
      </c>
      <c r="H1568" s="2">
        <v>54</v>
      </c>
      <c r="I1568" s="3" t="s">
        <v>8</v>
      </c>
      <c r="J1568" s="8">
        <f>Tabla_cocina[[#This Row],[Precio Unitario]]*Tabla_cocina[[#This Row],[Cantidad Ordenada]]</f>
        <v>57</v>
      </c>
      <c r="K1568" s="8">
        <f>Tabla_cocina[[#This Row],[Total del Pedido]]</f>
        <v>57</v>
      </c>
      <c r="L1568" s="8">
        <f>Tabla_cocina[[#This Row],[Ganancia Bruta]]-Tabla_cocina[[#This Row],[Costo]]</f>
        <v>24</v>
      </c>
      <c r="M1568" s="8">
        <f>Tabla_cocina[[#This Row],[Costo Unitario]]*Tabla_cocina[[#This Row],[Cantidad Ordenada]]</f>
        <v>33</v>
      </c>
      <c r="N1568" s="13">
        <f>(Tabla_cocina[[#This Row],[Ganancia Neta]]/Tabla_cocina[[#This Row],[Costo]])</f>
        <v>0.72727272727272729</v>
      </c>
    </row>
    <row r="1569" spans="1:14" hidden="1" x14ac:dyDescent="0.3">
      <c r="A1569" s="2">
        <v>636</v>
      </c>
      <c r="B1569" s="2">
        <v>14</v>
      </c>
      <c r="C1569" s="3" t="s">
        <v>23</v>
      </c>
      <c r="D1569" s="3" t="s">
        <v>100</v>
      </c>
      <c r="E1569" s="4">
        <v>13</v>
      </c>
      <c r="F1569" s="4">
        <v>21</v>
      </c>
      <c r="G1569" s="2">
        <v>1</v>
      </c>
      <c r="H1569" s="2">
        <v>52</v>
      </c>
      <c r="I1569" s="3" t="s">
        <v>8</v>
      </c>
      <c r="J1569" s="8">
        <f>Tabla_cocina[[#This Row],[Precio Unitario]]*Tabla_cocina[[#This Row],[Cantidad Ordenada]]</f>
        <v>21</v>
      </c>
      <c r="K1569" s="8">
        <f>Tabla_cocina[[#This Row],[Total del Pedido]]</f>
        <v>21</v>
      </c>
      <c r="L1569" s="8">
        <f>Tabla_cocina[[#This Row],[Ganancia Bruta]]-Tabla_cocina[[#This Row],[Costo]]</f>
        <v>8</v>
      </c>
      <c r="M1569" s="8">
        <f>Tabla_cocina[[#This Row],[Costo Unitario]]*Tabla_cocina[[#This Row],[Cantidad Ordenada]]</f>
        <v>13</v>
      </c>
      <c r="N1569" s="13">
        <f>(Tabla_cocina[[#This Row],[Ganancia Neta]]/Tabla_cocina[[#This Row],[Costo]])</f>
        <v>0.61538461538461542</v>
      </c>
    </row>
    <row r="1570" spans="1:14" hidden="1" x14ac:dyDescent="0.3">
      <c r="A1570" s="2">
        <v>637</v>
      </c>
      <c r="B1570" s="2">
        <v>6</v>
      </c>
      <c r="C1570" s="3" t="s">
        <v>14</v>
      </c>
      <c r="D1570" s="3" t="s">
        <v>91</v>
      </c>
      <c r="E1570" s="4">
        <v>20</v>
      </c>
      <c r="F1570" s="4">
        <v>33</v>
      </c>
      <c r="G1570" s="2">
        <v>1</v>
      </c>
      <c r="H1570" s="2">
        <v>23</v>
      </c>
      <c r="I1570" s="3" t="s">
        <v>8</v>
      </c>
      <c r="J1570" s="8">
        <f>Tabla_cocina[[#This Row],[Precio Unitario]]*Tabla_cocina[[#This Row],[Cantidad Ordenada]]</f>
        <v>33</v>
      </c>
      <c r="K1570" s="8">
        <f>Tabla_cocina[[#This Row],[Total del Pedido]]</f>
        <v>33</v>
      </c>
      <c r="L1570" s="8">
        <f>Tabla_cocina[[#This Row],[Ganancia Bruta]]-Tabla_cocina[[#This Row],[Costo]]</f>
        <v>13</v>
      </c>
      <c r="M1570" s="8">
        <f>Tabla_cocina[[#This Row],[Costo Unitario]]*Tabla_cocina[[#This Row],[Cantidad Ordenada]]</f>
        <v>20</v>
      </c>
      <c r="N1570" s="13">
        <f>(Tabla_cocina[[#This Row],[Ganancia Neta]]/Tabla_cocina[[#This Row],[Costo]])</f>
        <v>0.65</v>
      </c>
    </row>
    <row r="1571" spans="1:14" hidden="1" x14ac:dyDescent="0.3">
      <c r="A1571" s="2">
        <v>637</v>
      </c>
      <c r="B1571" s="2">
        <v>6</v>
      </c>
      <c r="C1571" s="3" t="s">
        <v>20</v>
      </c>
      <c r="D1571" s="3" t="s">
        <v>97</v>
      </c>
      <c r="E1571" s="4">
        <v>20</v>
      </c>
      <c r="F1571" s="4">
        <v>34</v>
      </c>
      <c r="G1571" s="2">
        <v>1</v>
      </c>
      <c r="H1571" s="2">
        <v>6</v>
      </c>
      <c r="I1571" s="3" t="s">
        <v>8</v>
      </c>
      <c r="J1571" s="8">
        <f>Tabla_cocina[[#This Row],[Precio Unitario]]*Tabla_cocina[[#This Row],[Cantidad Ordenada]]</f>
        <v>34</v>
      </c>
      <c r="K1571" s="8">
        <f>Tabla_cocina[[#This Row],[Total del Pedido]]</f>
        <v>34</v>
      </c>
      <c r="L1571" s="8">
        <f>Tabla_cocina[[#This Row],[Ganancia Bruta]]-Tabla_cocina[[#This Row],[Costo]]</f>
        <v>14</v>
      </c>
      <c r="M1571" s="8">
        <f>Tabla_cocina[[#This Row],[Costo Unitario]]*Tabla_cocina[[#This Row],[Cantidad Ordenada]]</f>
        <v>20</v>
      </c>
      <c r="N1571" s="13">
        <f>(Tabla_cocina[[#This Row],[Ganancia Neta]]/Tabla_cocina[[#This Row],[Costo]])</f>
        <v>0.7</v>
      </c>
    </row>
    <row r="1572" spans="1:14" hidden="1" x14ac:dyDescent="0.3">
      <c r="A1572" s="2">
        <v>637</v>
      </c>
      <c r="B1572" s="2">
        <v>6</v>
      </c>
      <c r="C1572" s="3" t="s">
        <v>26</v>
      </c>
      <c r="D1572" s="3" t="s">
        <v>103</v>
      </c>
      <c r="E1572" s="4">
        <v>15</v>
      </c>
      <c r="F1572" s="4">
        <v>25</v>
      </c>
      <c r="G1572" s="2">
        <v>2</v>
      </c>
      <c r="H1572" s="2">
        <v>32</v>
      </c>
      <c r="I1572" s="3" t="s">
        <v>6</v>
      </c>
      <c r="J1572" s="8">
        <f>Tabla_cocina[[#This Row],[Precio Unitario]]*Tabla_cocina[[#This Row],[Cantidad Ordenada]]</f>
        <v>50</v>
      </c>
      <c r="K1572" s="8">
        <f>Tabla_cocina[[#This Row],[Total del Pedido]]</f>
        <v>50</v>
      </c>
      <c r="L1572" s="8">
        <f>Tabla_cocina[[#This Row],[Ganancia Bruta]]-Tabla_cocina[[#This Row],[Costo]]</f>
        <v>20</v>
      </c>
      <c r="M1572" s="8">
        <f>Tabla_cocina[[#This Row],[Costo Unitario]]*Tabla_cocina[[#This Row],[Cantidad Ordenada]]</f>
        <v>30</v>
      </c>
      <c r="N1572" s="13">
        <f>(Tabla_cocina[[#This Row],[Ganancia Neta]]/Tabla_cocina[[#This Row],[Costo]])</f>
        <v>0.66666666666666663</v>
      </c>
    </row>
    <row r="1573" spans="1:14" hidden="1" x14ac:dyDescent="0.3">
      <c r="A1573" s="2">
        <v>638</v>
      </c>
      <c r="B1573" s="2">
        <v>16</v>
      </c>
      <c r="C1573" s="3" t="s">
        <v>7</v>
      </c>
      <c r="D1573" s="3" t="s">
        <v>85</v>
      </c>
      <c r="E1573" s="4">
        <v>18</v>
      </c>
      <c r="F1573" s="4">
        <v>30</v>
      </c>
      <c r="G1573" s="2">
        <v>3</v>
      </c>
      <c r="H1573" s="2">
        <v>44</v>
      </c>
      <c r="I1573" s="3" t="s">
        <v>6</v>
      </c>
      <c r="J1573" s="8">
        <f>Tabla_cocina[[#This Row],[Precio Unitario]]*Tabla_cocina[[#This Row],[Cantidad Ordenada]]</f>
        <v>90</v>
      </c>
      <c r="K1573" s="8">
        <f>Tabla_cocina[[#This Row],[Total del Pedido]]</f>
        <v>90</v>
      </c>
      <c r="L1573" s="8">
        <f>Tabla_cocina[[#This Row],[Ganancia Bruta]]-Tabla_cocina[[#This Row],[Costo]]</f>
        <v>36</v>
      </c>
      <c r="M1573" s="8">
        <f>Tabla_cocina[[#This Row],[Costo Unitario]]*Tabla_cocina[[#This Row],[Cantidad Ordenada]]</f>
        <v>54</v>
      </c>
      <c r="N1573" s="13">
        <f>(Tabla_cocina[[#This Row],[Ganancia Neta]]/Tabla_cocina[[#This Row],[Costo]])</f>
        <v>0.66666666666666663</v>
      </c>
    </row>
    <row r="1574" spans="1:14" hidden="1" x14ac:dyDescent="0.3">
      <c r="A1574" s="2">
        <v>639</v>
      </c>
      <c r="B1574" s="2">
        <v>8</v>
      </c>
      <c r="C1574" s="3" t="s">
        <v>25</v>
      </c>
      <c r="D1574" s="3" t="s">
        <v>102</v>
      </c>
      <c r="E1574" s="4">
        <v>15</v>
      </c>
      <c r="F1574" s="4">
        <v>26</v>
      </c>
      <c r="G1574" s="2">
        <v>2</v>
      </c>
      <c r="H1574" s="2">
        <v>52</v>
      </c>
      <c r="I1574" s="3" t="s">
        <v>6</v>
      </c>
      <c r="J1574" s="8">
        <f>Tabla_cocina[[#This Row],[Precio Unitario]]*Tabla_cocina[[#This Row],[Cantidad Ordenada]]</f>
        <v>52</v>
      </c>
      <c r="K1574" s="8">
        <f>Tabla_cocina[[#This Row],[Total del Pedido]]</f>
        <v>52</v>
      </c>
      <c r="L1574" s="8">
        <f>Tabla_cocina[[#This Row],[Ganancia Bruta]]-Tabla_cocina[[#This Row],[Costo]]</f>
        <v>22</v>
      </c>
      <c r="M1574" s="8">
        <f>Tabla_cocina[[#This Row],[Costo Unitario]]*Tabla_cocina[[#This Row],[Cantidad Ordenada]]</f>
        <v>30</v>
      </c>
      <c r="N1574" s="13">
        <f>(Tabla_cocina[[#This Row],[Ganancia Neta]]/Tabla_cocina[[#This Row],[Costo]])</f>
        <v>0.73333333333333328</v>
      </c>
    </row>
    <row r="1575" spans="1:14" hidden="1" x14ac:dyDescent="0.3">
      <c r="A1575" s="2">
        <v>639</v>
      </c>
      <c r="B1575" s="2">
        <v>8</v>
      </c>
      <c r="C1575" s="3" t="s">
        <v>9</v>
      </c>
      <c r="D1575" s="3" t="s">
        <v>86</v>
      </c>
      <c r="E1575" s="4">
        <v>19</v>
      </c>
      <c r="F1575" s="4">
        <v>31</v>
      </c>
      <c r="G1575" s="2">
        <v>2</v>
      </c>
      <c r="H1575" s="2">
        <v>29</v>
      </c>
      <c r="I1575" s="3" t="s">
        <v>6</v>
      </c>
      <c r="J1575" s="8">
        <f>Tabla_cocina[[#This Row],[Precio Unitario]]*Tabla_cocina[[#This Row],[Cantidad Ordenada]]</f>
        <v>62</v>
      </c>
      <c r="K1575" s="8">
        <f>Tabla_cocina[[#This Row],[Total del Pedido]]</f>
        <v>62</v>
      </c>
      <c r="L1575" s="8">
        <f>Tabla_cocina[[#This Row],[Ganancia Bruta]]-Tabla_cocina[[#This Row],[Costo]]</f>
        <v>24</v>
      </c>
      <c r="M1575" s="8">
        <f>Tabla_cocina[[#This Row],[Costo Unitario]]*Tabla_cocina[[#This Row],[Cantidad Ordenada]]</f>
        <v>38</v>
      </c>
      <c r="N1575" s="13">
        <f>(Tabla_cocina[[#This Row],[Ganancia Neta]]/Tabla_cocina[[#This Row],[Costo]])</f>
        <v>0.63157894736842102</v>
      </c>
    </row>
    <row r="1576" spans="1:14" hidden="1" x14ac:dyDescent="0.3">
      <c r="A1576" s="2">
        <v>639</v>
      </c>
      <c r="B1576" s="2">
        <v>8</v>
      </c>
      <c r="C1576" s="3" t="s">
        <v>16</v>
      </c>
      <c r="D1576" s="3" t="s">
        <v>93</v>
      </c>
      <c r="E1576" s="4">
        <v>11</v>
      </c>
      <c r="F1576" s="4">
        <v>19</v>
      </c>
      <c r="G1576" s="2">
        <v>2</v>
      </c>
      <c r="H1576" s="2">
        <v>55</v>
      </c>
      <c r="I1576" s="3" t="s">
        <v>6</v>
      </c>
      <c r="J1576" s="8">
        <f>Tabla_cocina[[#This Row],[Precio Unitario]]*Tabla_cocina[[#This Row],[Cantidad Ordenada]]</f>
        <v>38</v>
      </c>
      <c r="K1576" s="8">
        <f>Tabla_cocina[[#This Row],[Total del Pedido]]</f>
        <v>38</v>
      </c>
      <c r="L1576" s="8">
        <f>Tabla_cocina[[#This Row],[Ganancia Bruta]]-Tabla_cocina[[#This Row],[Costo]]</f>
        <v>16</v>
      </c>
      <c r="M1576" s="8">
        <f>Tabla_cocina[[#This Row],[Costo Unitario]]*Tabla_cocina[[#This Row],[Cantidad Ordenada]]</f>
        <v>22</v>
      </c>
      <c r="N1576" s="13">
        <f>(Tabla_cocina[[#This Row],[Ganancia Neta]]/Tabla_cocina[[#This Row],[Costo]])</f>
        <v>0.72727272727272729</v>
      </c>
    </row>
    <row r="1577" spans="1:14" hidden="1" x14ac:dyDescent="0.3">
      <c r="A1577" s="2">
        <v>640</v>
      </c>
      <c r="B1577" s="2">
        <v>14</v>
      </c>
      <c r="C1577" s="3" t="s">
        <v>25</v>
      </c>
      <c r="D1577" s="3" t="s">
        <v>102</v>
      </c>
      <c r="E1577" s="4">
        <v>15</v>
      </c>
      <c r="F1577" s="4">
        <v>26</v>
      </c>
      <c r="G1577" s="2">
        <v>3</v>
      </c>
      <c r="H1577" s="2">
        <v>7</v>
      </c>
      <c r="I1577" s="3" t="s">
        <v>8</v>
      </c>
      <c r="J1577" s="8">
        <f>Tabla_cocina[[#This Row],[Precio Unitario]]*Tabla_cocina[[#This Row],[Cantidad Ordenada]]</f>
        <v>78</v>
      </c>
      <c r="K1577" s="8">
        <f>Tabla_cocina[[#This Row],[Total del Pedido]]</f>
        <v>78</v>
      </c>
      <c r="L1577" s="8">
        <f>Tabla_cocina[[#This Row],[Ganancia Bruta]]-Tabla_cocina[[#This Row],[Costo]]</f>
        <v>33</v>
      </c>
      <c r="M1577" s="8">
        <f>Tabla_cocina[[#This Row],[Costo Unitario]]*Tabla_cocina[[#This Row],[Cantidad Ordenada]]</f>
        <v>45</v>
      </c>
      <c r="N1577" s="13">
        <f>(Tabla_cocina[[#This Row],[Ganancia Neta]]/Tabla_cocina[[#This Row],[Costo]])</f>
        <v>0.73333333333333328</v>
      </c>
    </row>
    <row r="1578" spans="1:14" hidden="1" x14ac:dyDescent="0.3">
      <c r="A1578" s="2">
        <v>640</v>
      </c>
      <c r="B1578" s="2">
        <v>14</v>
      </c>
      <c r="C1578" s="3" t="s">
        <v>23</v>
      </c>
      <c r="D1578" s="3" t="s">
        <v>100</v>
      </c>
      <c r="E1578" s="4">
        <v>13</v>
      </c>
      <c r="F1578" s="4">
        <v>21</v>
      </c>
      <c r="G1578" s="2">
        <v>2</v>
      </c>
      <c r="H1578" s="2">
        <v>12</v>
      </c>
      <c r="I1578" s="3" t="s">
        <v>6</v>
      </c>
      <c r="J1578" s="8">
        <f>Tabla_cocina[[#This Row],[Precio Unitario]]*Tabla_cocina[[#This Row],[Cantidad Ordenada]]</f>
        <v>42</v>
      </c>
      <c r="K1578" s="8">
        <f>Tabla_cocina[[#This Row],[Total del Pedido]]</f>
        <v>42</v>
      </c>
      <c r="L1578" s="8">
        <f>Tabla_cocina[[#This Row],[Ganancia Bruta]]-Tabla_cocina[[#This Row],[Costo]]</f>
        <v>16</v>
      </c>
      <c r="M1578" s="8">
        <f>Tabla_cocina[[#This Row],[Costo Unitario]]*Tabla_cocina[[#This Row],[Cantidad Ordenada]]</f>
        <v>26</v>
      </c>
      <c r="N1578" s="13">
        <f>(Tabla_cocina[[#This Row],[Ganancia Neta]]/Tabla_cocina[[#This Row],[Costo]])</f>
        <v>0.61538461538461542</v>
      </c>
    </row>
    <row r="1579" spans="1:14" hidden="1" x14ac:dyDescent="0.3">
      <c r="A1579" s="2">
        <v>640</v>
      </c>
      <c r="B1579" s="2">
        <v>14</v>
      </c>
      <c r="C1579" s="3" t="s">
        <v>14</v>
      </c>
      <c r="D1579" s="3" t="s">
        <v>91</v>
      </c>
      <c r="E1579" s="4">
        <v>20</v>
      </c>
      <c r="F1579" s="4">
        <v>33</v>
      </c>
      <c r="G1579" s="2">
        <v>3</v>
      </c>
      <c r="H1579" s="2">
        <v>56</v>
      </c>
      <c r="I1579" s="3" t="s">
        <v>8</v>
      </c>
      <c r="J1579" s="8">
        <f>Tabla_cocina[[#This Row],[Precio Unitario]]*Tabla_cocina[[#This Row],[Cantidad Ordenada]]</f>
        <v>99</v>
      </c>
      <c r="K1579" s="8">
        <f>Tabla_cocina[[#This Row],[Total del Pedido]]</f>
        <v>99</v>
      </c>
      <c r="L1579" s="8">
        <f>Tabla_cocina[[#This Row],[Ganancia Bruta]]-Tabla_cocina[[#This Row],[Costo]]</f>
        <v>39</v>
      </c>
      <c r="M1579" s="8">
        <f>Tabla_cocina[[#This Row],[Costo Unitario]]*Tabla_cocina[[#This Row],[Cantidad Ordenada]]</f>
        <v>60</v>
      </c>
      <c r="N1579" s="13">
        <f>(Tabla_cocina[[#This Row],[Ganancia Neta]]/Tabla_cocina[[#This Row],[Costo]])</f>
        <v>0.65</v>
      </c>
    </row>
    <row r="1580" spans="1:14" hidden="1" x14ac:dyDescent="0.3">
      <c r="A1580" s="2">
        <v>641</v>
      </c>
      <c r="B1580" s="2">
        <v>2</v>
      </c>
      <c r="C1580" s="3" t="s">
        <v>13</v>
      </c>
      <c r="D1580" s="3" t="s">
        <v>90</v>
      </c>
      <c r="E1580" s="4">
        <v>17</v>
      </c>
      <c r="F1580" s="4">
        <v>29</v>
      </c>
      <c r="G1580" s="2">
        <v>3</v>
      </c>
      <c r="H1580" s="2">
        <v>17</v>
      </c>
      <c r="I1580" s="3" t="s">
        <v>6</v>
      </c>
      <c r="J1580" s="8">
        <f>Tabla_cocina[[#This Row],[Precio Unitario]]*Tabla_cocina[[#This Row],[Cantidad Ordenada]]</f>
        <v>87</v>
      </c>
      <c r="K1580" s="8">
        <f>Tabla_cocina[[#This Row],[Total del Pedido]]</f>
        <v>87</v>
      </c>
      <c r="L1580" s="8">
        <f>Tabla_cocina[[#This Row],[Ganancia Bruta]]-Tabla_cocina[[#This Row],[Costo]]</f>
        <v>36</v>
      </c>
      <c r="M1580" s="8">
        <f>Tabla_cocina[[#This Row],[Costo Unitario]]*Tabla_cocina[[#This Row],[Cantidad Ordenada]]</f>
        <v>51</v>
      </c>
      <c r="N1580" s="13">
        <f>(Tabla_cocina[[#This Row],[Ganancia Neta]]/Tabla_cocina[[#This Row],[Costo]])</f>
        <v>0.70588235294117652</v>
      </c>
    </row>
    <row r="1581" spans="1:14" hidden="1" x14ac:dyDescent="0.3">
      <c r="A1581" s="2">
        <v>641</v>
      </c>
      <c r="B1581" s="2">
        <v>2</v>
      </c>
      <c r="C1581" s="3" t="s">
        <v>26</v>
      </c>
      <c r="D1581" s="3" t="s">
        <v>103</v>
      </c>
      <c r="E1581" s="4">
        <v>15</v>
      </c>
      <c r="F1581" s="4">
        <v>25</v>
      </c>
      <c r="G1581" s="2">
        <v>3</v>
      </c>
      <c r="H1581" s="2">
        <v>28</v>
      </c>
      <c r="I1581" s="3" t="s">
        <v>8</v>
      </c>
      <c r="J1581" s="8">
        <f>Tabla_cocina[[#This Row],[Precio Unitario]]*Tabla_cocina[[#This Row],[Cantidad Ordenada]]</f>
        <v>75</v>
      </c>
      <c r="K1581" s="8">
        <f>Tabla_cocina[[#This Row],[Total del Pedido]]</f>
        <v>75</v>
      </c>
      <c r="L1581" s="8">
        <f>Tabla_cocina[[#This Row],[Ganancia Bruta]]-Tabla_cocina[[#This Row],[Costo]]</f>
        <v>30</v>
      </c>
      <c r="M1581" s="8">
        <f>Tabla_cocina[[#This Row],[Costo Unitario]]*Tabla_cocina[[#This Row],[Cantidad Ordenada]]</f>
        <v>45</v>
      </c>
      <c r="N1581" s="13">
        <f>(Tabla_cocina[[#This Row],[Ganancia Neta]]/Tabla_cocina[[#This Row],[Costo]])</f>
        <v>0.66666666666666663</v>
      </c>
    </row>
    <row r="1582" spans="1:14" hidden="1" x14ac:dyDescent="0.3">
      <c r="A1582" s="2">
        <v>641</v>
      </c>
      <c r="B1582" s="2">
        <v>2</v>
      </c>
      <c r="C1582" s="3" t="s">
        <v>22</v>
      </c>
      <c r="D1582" s="3" t="s">
        <v>99</v>
      </c>
      <c r="E1582" s="4">
        <v>14</v>
      </c>
      <c r="F1582" s="4">
        <v>23</v>
      </c>
      <c r="G1582" s="2">
        <v>2</v>
      </c>
      <c r="H1582" s="2">
        <v>29</v>
      </c>
      <c r="I1582" s="3" t="s">
        <v>6</v>
      </c>
      <c r="J1582" s="8">
        <f>Tabla_cocina[[#This Row],[Precio Unitario]]*Tabla_cocina[[#This Row],[Cantidad Ordenada]]</f>
        <v>46</v>
      </c>
      <c r="K1582" s="8">
        <f>Tabla_cocina[[#This Row],[Total del Pedido]]</f>
        <v>46</v>
      </c>
      <c r="L1582" s="8">
        <f>Tabla_cocina[[#This Row],[Ganancia Bruta]]-Tabla_cocina[[#This Row],[Costo]]</f>
        <v>18</v>
      </c>
      <c r="M1582" s="8">
        <f>Tabla_cocina[[#This Row],[Costo Unitario]]*Tabla_cocina[[#This Row],[Cantidad Ordenada]]</f>
        <v>28</v>
      </c>
      <c r="N1582" s="13">
        <f>(Tabla_cocina[[#This Row],[Ganancia Neta]]/Tabla_cocina[[#This Row],[Costo]])</f>
        <v>0.6428571428571429</v>
      </c>
    </row>
    <row r="1583" spans="1:14" hidden="1" x14ac:dyDescent="0.3">
      <c r="A1583" s="2">
        <v>642</v>
      </c>
      <c r="B1583" s="2">
        <v>15</v>
      </c>
      <c r="C1583" s="3" t="s">
        <v>23</v>
      </c>
      <c r="D1583" s="3" t="s">
        <v>100</v>
      </c>
      <c r="E1583" s="4">
        <v>13</v>
      </c>
      <c r="F1583" s="4">
        <v>21</v>
      </c>
      <c r="G1583" s="2">
        <v>3</v>
      </c>
      <c r="H1583" s="2">
        <v>6</v>
      </c>
      <c r="I1583" s="3" t="s">
        <v>8</v>
      </c>
      <c r="J1583" s="8">
        <f>Tabla_cocina[[#This Row],[Precio Unitario]]*Tabla_cocina[[#This Row],[Cantidad Ordenada]]</f>
        <v>63</v>
      </c>
      <c r="K1583" s="8">
        <f>Tabla_cocina[[#This Row],[Total del Pedido]]</f>
        <v>63</v>
      </c>
      <c r="L1583" s="8">
        <f>Tabla_cocina[[#This Row],[Ganancia Bruta]]-Tabla_cocina[[#This Row],[Costo]]</f>
        <v>24</v>
      </c>
      <c r="M1583" s="8">
        <f>Tabla_cocina[[#This Row],[Costo Unitario]]*Tabla_cocina[[#This Row],[Cantidad Ordenada]]</f>
        <v>39</v>
      </c>
      <c r="N1583" s="13">
        <f>(Tabla_cocina[[#This Row],[Ganancia Neta]]/Tabla_cocina[[#This Row],[Costo]])</f>
        <v>0.61538461538461542</v>
      </c>
    </row>
    <row r="1584" spans="1:14" hidden="1" x14ac:dyDescent="0.3">
      <c r="A1584" s="2">
        <v>642</v>
      </c>
      <c r="B1584" s="2">
        <v>15</v>
      </c>
      <c r="C1584" s="3" t="s">
        <v>25</v>
      </c>
      <c r="D1584" s="3" t="s">
        <v>102</v>
      </c>
      <c r="E1584" s="4">
        <v>15</v>
      </c>
      <c r="F1584" s="4">
        <v>26</v>
      </c>
      <c r="G1584" s="2">
        <v>1</v>
      </c>
      <c r="H1584" s="2">
        <v>57</v>
      </c>
      <c r="I1584" s="3" t="s">
        <v>8</v>
      </c>
      <c r="J1584" s="8">
        <f>Tabla_cocina[[#This Row],[Precio Unitario]]*Tabla_cocina[[#This Row],[Cantidad Ordenada]]</f>
        <v>26</v>
      </c>
      <c r="K1584" s="8">
        <f>Tabla_cocina[[#This Row],[Total del Pedido]]</f>
        <v>26</v>
      </c>
      <c r="L1584" s="8">
        <f>Tabla_cocina[[#This Row],[Ganancia Bruta]]-Tabla_cocina[[#This Row],[Costo]]</f>
        <v>11</v>
      </c>
      <c r="M1584" s="8">
        <f>Tabla_cocina[[#This Row],[Costo Unitario]]*Tabla_cocina[[#This Row],[Cantidad Ordenada]]</f>
        <v>15</v>
      </c>
      <c r="N1584" s="13">
        <f>(Tabla_cocina[[#This Row],[Ganancia Neta]]/Tabla_cocina[[#This Row],[Costo]])</f>
        <v>0.73333333333333328</v>
      </c>
    </row>
    <row r="1585" spans="1:14" hidden="1" x14ac:dyDescent="0.3">
      <c r="A1585" s="2">
        <v>642</v>
      </c>
      <c r="B1585" s="2">
        <v>15</v>
      </c>
      <c r="C1585" s="3" t="s">
        <v>13</v>
      </c>
      <c r="D1585" s="3" t="s">
        <v>90</v>
      </c>
      <c r="E1585" s="4">
        <v>17</v>
      </c>
      <c r="F1585" s="4">
        <v>29</v>
      </c>
      <c r="G1585" s="2">
        <v>3</v>
      </c>
      <c r="H1585" s="2">
        <v>18</v>
      </c>
      <c r="I1585" s="3" t="s">
        <v>8</v>
      </c>
      <c r="J1585" s="8">
        <f>Tabla_cocina[[#This Row],[Precio Unitario]]*Tabla_cocina[[#This Row],[Cantidad Ordenada]]</f>
        <v>87</v>
      </c>
      <c r="K1585" s="8">
        <f>Tabla_cocina[[#This Row],[Total del Pedido]]</f>
        <v>87</v>
      </c>
      <c r="L1585" s="8">
        <f>Tabla_cocina[[#This Row],[Ganancia Bruta]]-Tabla_cocina[[#This Row],[Costo]]</f>
        <v>36</v>
      </c>
      <c r="M1585" s="8">
        <f>Tabla_cocina[[#This Row],[Costo Unitario]]*Tabla_cocina[[#This Row],[Cantidad Ordenada]]</f>
        <v>51</v>
      </c>
      <c r="N1585" s="13">
        <f>(Tabla_cocina[[#This Row],[Ganancia Neta]]/Tabla_cocina[[#This Row],[Costo]])</f>
        <v>0.70588235294117652</v>
      </c>
    </row>
    <row r="1586" spans="1:14" hidden="1" x14ac:dyDescent="0.3">
      <c r="A1586" s="2">
        <v>643</v>
      </c>
      <c r="B1586" s="2">
        <v>17</v>
      </c>
      <c r="C1586" s="3" t="s">
        <v>14</v>
      </c>
      <c r="D1586" s="3" t="s">
        <v>91</v>
      </c>
      <c r="E1586" s="4">
        <v>20</v>
      </c>
      <c r="F1586" s="4">
        <v>33</v>
      </c>
      <c r="G1586" s="2">
        <v>1</v>
      </c>
      <c r="H1586" s="2">
        <v>18</v>
      </c>
      <c r="I1586" s="3" t="s">
        <v>6</v>
      </c>
      <c r="J1586" s="8">
        <f>Tabla_cocina[[#This Row],[Precio Unitario]]*Tabla_cocina[[#This Row],[Cantidad Ordenada]]</f>
        <v>33</v>
      </c>
      <c r="K1586" s="8">
        <f>Tabla_cocina[[#This Row],[Total del Pedido]]</f>
        <v>33</v>
      </c>
      <c r="L1586" s="8">
        <f>Tabla_cocina[[#This Row],[Ganancia Bruta]]-Tabla_cocina[[#This Row],[Costo]]</f>
        <v>13</v>
      </c>
      <c r="M1586" s="8">
        <f>Tabla_cocina[[#This Row],[Costo Unitario]]*Tabla_cocina[[#This Row],[Cantidad Ordenada]]</f>
        <v>20</v>
      </c>
      <c r="N1586" s="13">
        <f>(Tabla_cocina[[#This Row],[Ganancia Neta]]/Tabla_cocina[[#This Row],[Costo]])</f>
        <v>0.65</v>
      </c>
    </row>
    <row r="1587" spans="1:14" hidden="1" x14ac:dyDescent="0.3">
      <c r="A1587" s="2">
        <v>644</v>
      </c>
      <c r="B1587" s="2">
        <v>9</v>
      </c>
      <c r="C1587" s="3" t="s">
        <v>9</v>
      </c>
      <c r="D1587" s="3" t="s">
        <v>86</v>
      </c>
      <c r="E1587" s="4">
        <v>19</v>
      </c>
      <c r="F1587" s="4">
        <v>31</v>
      </c>
      <c r="G1587" s="2">
        <v>3</v>
      </c>
      <c r="H1587" s="2">
        <v>51</v>
      </c>
      <c r="I1587" s="3" t="s">
        <v>6</v>
      </c>
      <c r="J1587" s="8">
        <f>Tabla_cocina[[#This Row],[Precio Unitario]]*Tabla_cocina[[#This Row],[Cantidad Ordenada]]</f>
        <v>93</v>
      </c>
      <c r="K1587" s="8">
        <f>Tabla_cocina[[#This Row],[Total del Pedido]]</f>
        <v>93</v>
      </c>
      <c r="L1587" s="8">
        <f>Tabla_cocina[[#This Row],[Ganancia Bruta]]-Tabla_cocina[[#This Row],[Costo]]</f>
        <v>36</v>
      </c>
      <c r="M1587" s="8">
        <f>Tabla_cocina[[#This Row],[Costo Unitario]]*Tabla_cocina[[#This Row],[Cantidad Ordenada]]</f>
        <v>57</v>
      </c>
      <c r="N1587" s="13">
        <f>(Tabla_cocina[[#This Row],[Ganancia Neta]]/Tabla_cocina[[#This Row],[Costo]])</f>
        <v>0.63157894736842102</v>
      </c>
    </row>
    <row r="1588" spans="1:14" hidden="1" x14ac:dyDescent="0.3">
      <c r="A1588" s="2">
        <v>645</v>
      </c>
      <c r="B1588" s="2">
        <v>6</v>
      </c>
      <c r="C1588" s="3" t="s">
        <v>14</v>
      </c>
      <c r="D1588" s="3" t="s">
        <v>91</v>
      </c>
      <c r="E1588" s="4">
        <v>20</v>
      </c>
      <c r="F1588" s="4">
        <v>33</v>
      </c>
      <c r="G1588" s="2">
        <v>3</v>
      </c>
      <c r="H1588" s="2">
        <v>43</v>
      </c>
      <c r="I1588" s="3" t="s">
        <v>8</v>
      </c>
      <c r="J1588" s="8">
        <f>Tabla_cocina[[#This Row],[Precio Unitario]]*Tabla_cocina[[#This Row],[Cantidad Ordenada]]</f>
        <v>99</v>
      </c>
      <c r="K1588" s="8">
        <f>Tabla_cocina[[#This Row],[Total del Pedido]]</f>
        <v>99</v>
      </c>
      <c r="L1588" s="8">
        <f>Tabla_cocina[[#This Row],[Ganancia Bruta]]-Tabla_cocina[[#This Row],[Costo]]</f>
        <v>39</v>
      </c>
      <c r="M1588" s="8">
        <f>Tabla_cocina[[#This Row],[Costo Unitario]]*Tabla_cocina[[#This Row],[Cantidad Ordenada]]</f>
        <v>60</v>
      </c>
      <c r="N1588" s="13">
        <f>(Tabla_cocina[[#This Row],[Ganancia Neta]]/Tabla_cocina[[#This Row],[Costo]])</f>
        <v>0.65</v>
      </c>
    </row>
    <row r="1589" spans="1:14" hidden="1" x14ac:dyDescent="0.3">
      <c r="A1589" s="2">
        <v>645</v>
      </c>
      <c r="B1589" s="2">
        <v>6</v>
      </c>
      <c r="C1589" s="3" t="s">
        <v>10</v>
      </c>
      <c r="D1589" s="3" t="s">
        <v>87</v>
      </c>
      <c r="E1589" s="4">
        <v>16</v>
      </c>
      <c r="F1589" s="4">
        <v>27</v>
      </c>
      <c r="G1589" s="2">
        <v>3</v>
      </c>
      <c r="H1589" s="2">
        <v>54</v>
      </c>
      <c r="I1589" s="3" t="s">
        <v>6</v>
      </c>
      <c r="J1589" s="8">
        <f>Tabla_cocina[[#This Row],[Precio Unitario]]*Tabla_cocina[[#This Row],[Cantidad Ordenada]]</f>
        <v>81</v>
      </c>
      <c r="K1589" s="8">
        <f>Tabla_cocina[[#This Row],[Total del Pedido]]</f>
        <v>81</v>
      </c>
      <c r="L1589" s="8">
        <f>Tabla_cocina[[#This Row],[Ganancia Bruta]]-Tabla_cocina[[#This Row],[Costo]]</f>
        <v>33</v>
      </c>
      <c r="M1589" s="8">
        <f>Tabla_cocina[[#This Row],[Costo Unitario]]*Tabla_cocina[[#This Row],[Cantidad Ordenada]]</f>
        <v>48</v>
      </c>
      <c r="N1589" s="13">
        <f>(Tabla_cocina[[#This Row],[Ganancia Neta]]/Tabla_cocina[[#This Row],[Costo]])</f>
        <v>0.6875</v>
      </c>
    </row>
    <row r="1590" spans="1:14" hidden="1" x14ac:dyDescent="0.3">
      <c r="A1590" s="2">
        <v>646</v>
      </c>
      <c r="B1590" s="2">
        <v>12</v>
      </c>
      <c r="C1590" s="3" t="s">
        <v>17</v>
      </c>
      <c r="D1590" s="3" t="s">
        <v>94</v>
      </c>
      <c r="E1590" s="4">
        <v>21</v>
      </c>
      <c r="F1590" s="4">
        <v>35</v>
      </c>
      <c r="G1590" s="2">
        <v>2</v>
      </c>
      <c r="H1590" s="2">
        <v>36</v>
      </c>
      <c r="I1590" s="3" t="s">
        <v>6</v>
      </c>
      <c r="J1590" s="8">
        <f>Tabla_cocina[[#This Row],[Precio Unitario]]*Tabla_cocina[[#This Row],[Cantidad Ordenada]]</f>
        <v>70</v>
      </c>
      <c r="K1590" s="8">
        <f>Tabla_cocina[[#This Row],[Total del Pedido]]</f>
        <v>70</v>
      </c>
      <c r="L1590" s="8">
        <f>Tabla_cocina[[#This Row],[Ganancia Bruta]]-Tabla_cocina[[#This Row],[Costo]]</f>
        <v>28</v>
      </c>
      <c r="M1590" s="8">
        <f>Tabla_cocina[[#This Row],[Costo Unitario]]*Tabla_cocina[[#This Row],[Cantidad Ordenada]]</f>
        <v>42</v>
      </c>
      <c r="N1590" s="13">
        <f>(Tabla_cocina[[#This Row],[Ganancia Neta]]/Tabla_cocina[[#This Row],[Costo]])</f>
        <v>0.66666666666666663</v>
      </c>
    </row>
    <row r="1591" spans="1:14" hidden="1" x14ac:dyDescent="0.3">
      <c r="A1591" s="2">
        <v>647</v>
      </c>
      <c r="B1591" s="2">
        <v>12</v>
      </c>
      <c r="C1591" s="3" t="s">
        <v>24</v>
      </c>
      <c r="D1591" s="3" t="s">
        <v>101</v>
      </c>
      <c r="E1591" s="4">
        <v>10</v>
      </c>
      <c r="F1591" s="4">
        <v>18</v>
      </c>
      <c r="G1591" s="2">
        <v>2</v>
      </c>
      <c r="H1591" s="2">
        <v>13</v>
      </c>
      <c r="I1591" s="3" t="s">
        <v>8</v>
      </c>
      <c r="J1591" s="8">
        <f>Tabla_cocina[[#This Row],[Precio Unitario]]*Tabla_cocina[[#This Row],[Cantidad Ordenada]]</f>
        <v>36</v>
      </c>
      <c r="K1591" s="8">
        <f>Tabla_cocina[[#This Row],[Total del Pedido]]</f>
        <v>36</v>
      </c>
      <c r="L1591" s="8">
        <f>Tabla_cocina[[#This Row],[Ganancia Bruta]]-Tabla_cocina[[#This Row],[Costo]]</f>
        <v>16</v>
      </c>
      <c r="M1591" s="8">
        <f>Tabla_cocina[[#This Row],[Costo Unitario]]*Tabla_cocina[[#This Row],[Cantidad Ordenada]]</f>
        <v>20</v>
      </c>
      <c r="N1591" s="13">
        <f>(Tabla_cocina[[#This Row],[Ganancia Neta]]/Tabla_cocina[[#This Row],[Costo]])</f>
        <v>0.8</v>
      </c>
    </row>
    <row r="1592" spans="1:14" hidden="1" x14ac:dyDescent="0.3">
      <c r="A1592" s="2">
        <v>647</v>
      </c>
      <c r="B1592" s="2">
        <v>12</v>
      </c>
      <c r="C1592" s="3" t="s">
        <v>9</v>
      </c>
      <c r="D1592" s="3" t="s">
        <v>86</v>
      </c>
      <c r="E1592" s="4">
        <v>19</v>
      </c>
      <c r="F1592" s="4">
        <v>31</v>
      </c>
      <c r="G1592" s="2">
        <v>2</v>
      </c>
      <c r="H1592" s="2">
        <v>26</v>
      </c>
      <c r="I1592" s="3" t="s">
        <v>8</v>
      </c>
      <c r="J1592" s="8">
        <f>Tabla_cocina[[#This Row],[Precio Unitario]]*Tabla_cocina[[#This Row],[Cantidad Ordenada]]</f>
        <v>62</v>
      </c>
      <c r="K1592" s="8">
        <f>Tabla_cocina[[#This Row],[Total del Pedido]]</f>
        <v>62</v>
      </c>
      <c r="L1592" s="8">
        <f>Tabla_cocina[[#This Row],[Ganancia Bruta]]-Tabla_cocina[[#This Row],[Costo]]</f>
        <v>24</v>
      </c>
      <c r="M1592" s="8">
        <f>Tabla_cocina[[#This Row],[Costo Unitario]]*Tabla_cocina[[#This Row],[Cantidad Ordenada]]</f>
        <v>38</v>
      </c>
      <c r="N1592" s="13">
        <f>(Tabla_cocina[[#This Row],[Ganancia Neta]]/Tabla_cocina[[#This Row],[Costo]])</f>
        <v>0.63157894736842102</v>
      </c>
    </row>
    <row r="1593" spans="1:14" hidden="1" x14ac:dyDescent="0.3">
      <c r="A1593" s="2">
        <v>648</v>
      </c>
      <c r="B1593" s="2">
        <v>9</v>
      </c>
      <c r="C1593" s="3" t="s">
        <v>15</v>
      </c>
      <c r="D1593" s="3" t="s">
        <v>92</v>
      </c>
      <c r="E1593" s="4">
        <v>16</v>
      </c>
      <c r="F1593" s="4">
        <v>28</v>
      </c>
      <c r="G1593" s="2">
        <v>2</v>
      </c>
      <c r="H1593" s="2">
        <v>47</v>
      </c>
      <c r="I1593" s="3" t="s">
        <v>6</v>
      </c>
      <c r="J1593" s="8">
        <f>Tabla_cocina[[#This Row],[Precio Unitario]]*Tabla_cocina[[#This Row],[Cantidad Ordenada]]</f>
        <v>56</v>
      </c>
      <c r="K1593" s="8">
        <f>Tabla_cocina[[#This Row],[Total del Pedido]]</f>
        <v>56</v>
      </c>
      <c r="L1593" s="8">
        <f>Tabla_cocina[[#This Row],[Ganancia Bruta]]-Tabla_cocina[[#This Row],[Costo]]</f>
        <v>24</v>
      </c>
      <c r="M1593" s="8">
        <f>Tabla_cocina[[#This Row],[Costo Unitario]]*Tabla_cocina[[#This Row],[Cantidad Ordenada]]</f>
        <v>32</v>
      </c>
      <c r="N1593" s="13">
        <f>(Tabla_cocina[[#This Row],[Ganancia Neta]]/Tabla_cocina[[#This Row],[Costo]])</f>
        <v>0.75</v>
      </c>
    </row>
    <row r="1594" spans="1:14" hidden="1" x14ac:dyDescent="0.3">
      <c r="A1594" s="2">
        <v>649</v>
      </c>
      <c r="B1594" s="2">
        <v>9</v>
      </c>
      <c r="C1594" s="3" t="s">
        <v>13</v>
      </c>
      <c r="D1594" s="3" t="s">
        <v>90</v>
      </c>
      <c r="E1594" s="4">
        <v>17</v>
      </c>
      <c r="F1594" s="4">
        <v>29</v>
      </c>
      <c r="G1594" s="2">
        <v>3</v>
      </c>
      <c r="H1594" s="2">
        <v>22</v>
      </c>
      <c r="I1594" s="3" t="s">
        <v>8</v>
      </c>
      <c r="J1594" s="8">
        <f>Tabla_cocina[[#This Row],[Precio Unitario]]*Tabla_cocina[[#This Row],[Cantidad Ordenada]]</f>
        <v>87</v>
      </c>
      <c r="K1594" s="8">
        <f>Tabla_cocina[[#This Row],[Total del Pedido]]</f>
        <v>87</v>
      </c>
      <c r="L1594" s="8">
        <f>Tabla_cocina[[#This Row],[Ganancia Bruta]]-Tabla_cocina[[#This Row],[Costo]]</f>
        <v>36</v>
      </c>
      <c r="M1594" s="8">
        <f>Tabla_cocina[[#This Row],[Costo Unitario]]*Tabla_cocina[[#This Row],[Cantidad Ordenada]]</f>
        <v>51</v>
      </c>
      <c r="N1594" s="13">
        <f>(Tabla_cocina[[#This Row],[Ganancia Neta]]/Tabla_cocina[[#This Row],[Costo]])</f>
        <v>0.70588235294117652</v>
      </c>
    </row>
    <row r="1595" spans="1:14" hidden="1" x14ac:dyDescent="0.3">
      <c r="A1595" s="2">
        <v>649</v>
      </c>
      <c r="B1595" s="2">
        <v>9</v>
      </c>
      <c r="C1595" s="3" t="s">
        <v>15</v>
      </c>
      <c r="D1595" s="3" t="s">
        <v>92</v>
      </c>
      <c r="E1595" s="4">
        <v>16</v>
      </c>
      <c r="F1595" s="4">
        <v>28</v>
      </c>
      <c r="G1595" s="2">
        <v>3</v>
      </c>
      <c r="H1595" s="2">
        <v>40</v>
      </c>
      <c r="I1595" s="3" t="s">
        <v>6</v>
      </c>
      <c r="J1595" s="8">
        <f>Tabla_cocina[[#This Row],[Precio Unitario]]*Tabla_cocina[[#This Row],[Cantidad Ordenada]]</f>
        <v>84</v>
      </c>
      <c r="K1595" s="8">
        <f>Tabla_cocina[[#This Row],[Total del Pedido]]</f>
        <v>84</v>
      </c>
      <c r="L1595" s="8">
        <f>Tabla_cocina[[#This Row],[Ganancia Bruta]]-Tabla_cocina[[#This Row],[Costo]]</f>
        <v>36</v>
      </c>
      <c r="M1595" s="8">
        <f>Tabla_cocina[[#This Row],[Costo Unitario]]*Tabla_cocina[[#This Row],[Cantidad Ordenada]]</f>
        <v>48</v>
      </c>
      <c r="N1595" s="13">
        <f>(Tabla_cocina[[#This Row],[Ganancia Neta]]/Tabla_cocina[[#This Row],[Costo]])</f>
        <v>0.75</v>
      </c>
    </row>
    <row r="1596" spans="1:14" hidden="1" x14ac:dyDescent="0.3">
      <c r="A1596" s="2">
        <v>649</v>
      </c>
      <c r="B1596" s="2">
        <v>9</v>
      </c>
      <c r="C1596" s="3" t="s">
        <v>26</v>
      </c>
      <c r="D1596" s="3" t="s">
        <v>103</v>
      </c>
      <c r="E1596" s="4">
        <v>15</v>
      </c>
      <c r="F1596" s="4">
        <v>25</v>
      </c>
      <c r="G1596" s="2">
        <v>1</v>
      </c>
      <c r="H1596" s="2">
        <v>32</v>
      </c>
      <c r="I1596" s="3" t="s">
        <v>8</v>
      </c>
      <c r="J1596" s="8">
        <f>Tabla_cocina[[#This Row],[Precio Unitario]]*Tabla_cocina[[#This Row],[Cantidad Ordenada]]</f>
        <v>25</v>
      </c>
      <c r="K1596" s="8">
        <f>Tabla_cocina[[#This Row],[Total del Pedido]]</f>
        <v>25</v>
      </c>
      <c r="L1596" s="8">
        <f>Tabla_cocina[[#This Row],[Ganancia Bruta]]-Tabla_cocina[[#This Row],[Costo]]</f>
        <v>10</v>
      </c>
      <c r="M1596" s="8">
        <f>Tabla_cocina[[#This Row],[Costo Unitario]]*Tabla_cocina[[#This Row],[Cantidad Ordenada]]</f>
        <v>15</v>
      </c>
      <c r="N1596" s="13">
        <f>(Tabla_cocina[[#This Row],[Ganancia Neta]]/Tabla_cocina[[#This Row],[Costo]])</f>
        <v>0.66666666666666663</v>
      </c>
    </row>
    <row r="1597" spans="1:14" hidden="1" x14ac:dyDescent="0.3">
      <c r="A1597" s="2">
        <v>649</v>
      </c>
      <c r="B1597" s="2">
        <v>9</v>
      </c>
      <c r="C1597" s="3" t="s">
        <v>21</v>
      </c>
      <c r="D1597" s="3" t="s">
        <v>98</v>
      </c>
      <c r="E1597" s="4">
        <v>12</v>
      </c>
      <c r="F1597" s="4">
        <v>20</v>
      </c>
      <c r="G1597" s="2">
        <v>3</v>
      </c>
      <c r="H1597" s="2">
        <v>15</v>
      </c>
      <c r="I1597" s="3" t="s">
        <v>6</v>
      </c>
      <c r="J1597" s="8">
        <f>Tabla_cocina[[#This Row],[Precio Unitario]]*Tabla_cocina[[#This Row],[Cantidad Ordenada]]</f>
        <v>60</v>
      </c>
      <c r="K1597" s="8">
        <f>Tabla_cocina[[#This Row],[Total del Pedido]]</f>
        <v>60</v>
      </c>
      <c r="L1597" s="8">
        <f>Tabla_cocina[[#This Row],[Ganancia Bruta]]-Tabla_cocina[[#This Row],[Costo]]</f>
        <v>24</v>
      </c>
      <c r="M1597" s="8">
        <f>Tabla_cocina[[#This Row],[Costo Unitario]]*Tabla_cocina[[#This Row],[Cantidad Ordenada]]</f>
        <v>36</v>
      </c>
      <c r="N1597" s="13">
        <f>(Tabla_cocina[[#This Row],[Ganancia Neta]]/Tabla_cocina[[#This Row],[Costo]])</f>
        <v>0.66666666666666663</v>
      </c>
    </row>
    <row r="1598" spans="1:14" hidden="1" x14ac:dyDescent="0.3">
      <c r="A1598" s="2">
        <v>650</v>
      </c>
      <c r="B1598" s="2">
        <v>11</v>
      </c>
      <c r="C1598" s="3" t="s">
        <v>23</v>
      </c>
      <c r="D1598" s="3" t="s">
        <v>100</v>
      </c>
      <c r="E1598" s="4">
        <v>13</v>
      </c>
      <c r="F1598" s="4">
        <v>21</v>
      </c>
      <c r="G1598" s="2">
        <v>2</v>
      </c>
      <c r="H1598" s="2">
        <v>18</v>
      </c>
      <c r="I1598" s="3" t="s">
        <v>8</v>
      </c>
      <c r="J1598" s="8">
        <f>Tabla_cocina[[#This Row],[Precio Unitario]]*Tabla_cocina[[#This Row],[Cantidad Ordenada]]</f>
        <v>42</v>
      </c>
      <c r="K1598" s="8">
        <f>Tabla_cocina[[#This Row],[Total del Pedido]]</f>
        <v>42</v>
      </c>
      <c r="L1598" s="8">
        <f>Tabla_cocina[[#This Row],[Ganancia Bruta]]-Tabla_cocina[[#This Row],[Costo]]</f>
        <v>16</v>
      </c>
      <c r="M1598" s="8">
        <f>Tabla_cocina[[#This Row],[Costo Unitario]]*Tabla_cocina[[#This Row],[Cantidad Ordenada]]</f>
        <v>26</v>
      </c>
      <c r="N1598" s="13">
        <f>(Tabla_cocina[[#This Row],[Ganancia Neta]]/Tabla_cocina[[#This Row],[Costo]])</f>
        <v>0.61538461538461542</v>
      </c>
    </row>
    <row r="1599" spans="1:14" hidden="1" x14ac:dyDescent="0.3">
      <c r="A1599" s="2">
        <v>650</v>
      </c>
      <c r="B1599" s="2">
        <v>11</v>
      </c>
      <c r="C1599" s="3" t="s">
        <v>13</v>
      </c>
      <c r="D1599" s="3" t="s">
        <v>90</v>
      </c>
      <c r="E1599" s="4">
        <v>17</v>
      </c>
      <c r="F1599" s="4">
        <v>29</v>
      </c>
      <c r="G1599" s="2">
        <v>2</v>
      </c>
      <c r="H1599" s="2">
        <v>35</v>
      </c>
      <c r="I1599" s="3" t="s">
        <v>8</v>
      </c>
      <c r="J1599" s="8">
        <f>Tabla_cocina[[#This Row],[Precio Unitario]]*Tabla_cocina[[#This Row],[Cantidad Ordenada]]</f>
        <v>58</v>
      </c>
      <c r="K1599" s="8">
        <f>Tabla_cocina[[#This Row],[Total del Pedido]]</f>
        <v>58</v>
      </c>
      <c r="L1599" s="8">
        <f>Tabla_cocina[[#This Row],[Ganancia Bruta]]-Tabla_cocina[[#This Row],[Costo]]</f>
        <v>24</v>
      </c>
      <c r="M1599" s="8">
        <f>Tabla_cocina[[#This Row],[Costo Unitario]]*Tabla_cocina[[#This Row],[Cantidad Ordenada]]</f>
        <v>34</v>
      </c>
      <c r="N1599" s="13">
        <f>(Tabla_cocina[[#This Row],[Ganancia Neta]]/Tabla_cocina[[#This Row],[Costo]])</f>
        <v>0.70588235294117652</v>
      </c>
    </row>
    <row r="1600" spans="1:14" hidden="1" x14ac:dyDescent="0.3">
      <c r="A1600" s="2">
        <v>650</v>
      </c>
      <c r="B1600" s="2">
        <v>11</v>
      </c>
      <c r="C1600" s="3" t="s">
        <v>18</v>
      </c>
      <c r="D1600" s="3" t="s">
        <v>95</v>
      </c>
      <c r="E1600" s="4">
        <v>19</v>
      </c>
      <c r="F1600" s="4">
        <v>32</v>
      </c>
      <c r="G1600" s="2">
        <v>1</v>
      </c>
      <c r="H1600" s="2">
        <v>12</v>
      </c>
      <c r="I1600" s="3" t="s">
        <v>8</v>
      </c>
      <c r="J1600" s="8">
        <f>Tabla_cocina[[#This Row],[Precio Unitario]]*Tabla_cocina[[#This Row],[Cantidad Ordenada]]</f>
        <v>32</v>
      </c>
      <c r="K1600" s="8">
        <f>Tabla_cocina[[#This Row],[Total del Pedido]]</f>
        <v>32</v>
      </c>
      <c r="L1600" s="8">
        <f>Tabla_cocina[[#This Row],[Ganancia Bruta]]-Tabla_cocina[[#This Row],[Costo]]</f>
        <v>13</v>
      </c>
      <c r="M1600" s="8">
        <f>Tabla_cocina[[#This Row],[Costo Unitario]]*Tabla_cocina[[#This Row],[Cantidad Ordenada]]</f>
        <v>19</v>
      </c>
      <c r="N1600" s="13">
        <f>(Tabla_cocina[[#This Row],[Ganancia Neta]]/Tabla_cocina[[#This Row],[Costo]])</f>
        <v>0.68421052631578949</v>
      </c>
    </row>
    <row r="1601" spans="1:14" hidden="1" x14ac:dyDescent="0.3">
      <c r="A1601" s="2">
        <v>650</v>
      </c>
      <c r="B1601" s="2">
        <v>11</v>
      </c>
      <c r="C1601" s="3" t="s">
        <v>17</v>
      </c>
      <c r="D1601" s="3" t="s">
        <v>94</v>
      </c>
      <c r="E1601" s="4">
        <v>21</v>
      </c>
      <c r="F1601" s="4">
        <v>35</v>
      </c>
      <c r="G1601" s="2">
        <v>3</v>
      </c>
      <c r="H1601" s="2">
        <v>11</v>
      </c>
      <c r="I1601" s="3" t="s">
        <v>6</v>
      </c>
      <c r="J1601" s="8">
        <f>Tabla_cocina[[#This Row],[Precio Unitario]]*Tabla_cocina[[#This Row],[Cantidad Ordenada]]</f>
        <v>105</v>
      </c>
      <c r="K1601" s="8">
        <f>Tabla_cocina[[#This Row],[Total del Pedido]]</f>
        <v>105</v>
      </c>
      <c r="L1601" s="8">
        <f>Tabla_cocina[[#This Row],[Ganancia Bruta]]-Tabla_cocina[[#This Row],[Costo]]</f>
        <v>42</v>
      </c>
      <c r="M1601" s="8">
        <f>Tabla_cocina[[#This Row],[Costo Unitario]]*Tabla_cocina[[#This Row],[Cantidad Ordenada]]</f>
        <v>63</v>
      </c>
      <c r="N1601" s="13">
        <f>(Tabla_cocina[[#This Row],[Ganancia Neta]]/Tabla_cocina[[#This Row],[Costo]])</f>
        <v>0.66666666666666663</v>
      </c>
    </row>
    <row r="1602" spans="1:14" hidden="1" x14ac:dyDescent="0.3">
      <c r="A1602" s="2">
        <v>651</v>
      </c>
      <c r="B1602" s="2">
        <v>16</v>
      </c>
      <c r="C1602" s="3" t="s">
        <v>11</v>
      </c>
      <c r="D1602" s="3" t="s">
        <v>88</v>
      </c>
      <c r="E1602" s="4">
        <v>25</v>
      </c>
      <c r="F1602" s="4">
        <v>40</v>
      </c>
      <c r="G1602" s="2">
        <v>2</v>
      </c>
      <c r="H1602" s="2">
        <v>50</v>
      </c>
      <c r="I1602" s="3" t="s">
        <v>6</v>
      </c>
      <c r="J1602" s="8">
        <f>Tabla_cocina[[#This Row],[Precio Unitario]]*Tabla_cocina[[#This Row],[Cantidad Ordenada]]</f>
        <v>80</v>
      </c>
      <c r="K1602" s="8">
        <f>Tabla_cocina[[#This Row],[Total del Pedido]]</f>
        <v>80</v>
      </c>
      <c r="L1602" s="8">
        <f>Tabla_cocina[[#This Row],[Ganancia Bruta]]-Tabla_cocina[[#This Row],[Costo]]</f>
        <v>30</v>
      </c>
      <c r="M1602" s="8">
        <f>Tabla_cocina[[#This Row],[Costo Unitario]]*Tabla_cocina[[#This Row],[Cantidad Ordenada]]</f>
        <v>50</v>
      </c>
      <c r="N1602" s="13">
        <f>(Tabla_cocina[[#This Row],[Ganancia Neta]]/Tabla_cocina[[#This Row],[Costo]])</f>
        <v>0.6</v>
      </c>
    </row>
    <row r="1603" spans="1:14" hidden="1" x14ac:dyDescent="0.3">
      <c r="A1603" s="2">
        <v>651</v>
      </c>
      <c r="B1603" s="2">
        <v>16</v>
      </c>
      <c r="C1603" s="3" t="s">
        <v>23</v>
      </c>
      <c r="D1603" s="3" t="s">
        <v>100</v>
      </c>
      <c r="E1603" s="4">
        <v>13</v>
      </c>
      <c r="F1603" s="4">
        <v>21</v>
      </c>
      <c r="G1603" s="2">
        <v>3</v>
      </c>
      <c r="H1603" s="2">
        <v>9</v>
      </c>
      <c r="I1603" s="3" t="s">
        <v>6</v>
      </c>
      <c r="J1603" s="8">
        <f>Tabla_cocina[[#This Row],[Precio Unitario]]*Tabla_cocina[[#This Row],[Cantidad Ordenada]]</f>
        <v>63</v>
      </c>
      <c r="K1603" s="8">
        <f>Tabla_cocina[[#This Row],[Total del Pedido]]</f>
        <v>63</v>
      </c>
      <c r="L1603" s="8">
        <f>Tabla_cocina[[#This Row],[Ganancia Bruta]]-Tabla_cocina[[#This Row],[Costo]]</f>
        <v>24</v>
      </c>
      <c r="M1603" s="8">
        <f>Tabla_cocina[[#This Row],[Costo Unitario]]*Tabla_cocina[[#This Row],[Cantidad Ordenada]]</f>
        <v>39</v>
      </c>
      <c r="N1603" s="13">
        <f>(Tabla_cocina[[#This Row],[Ganancia Neta]]/Tabla_cocina[[#This Row],[Costo]])</f>
        <v>0.61538461538461542</v>
      </c>
    </row>
    <row r="1604" spans="1:14" hidden="1" x14ac:dyDescent="0.3">
      <c r="A1604" s="2">
        <v>651</v>
      </c>
      <c r="B1604" s="2">
        <v>16</v>
      </c>
      <c r="C1604" s="3" t="s">
        <v>14</v>
      </c>
      <c r="D1604" s="3" t="s">
        <v>91</v>
      </c>
      <c r="E1604" s="4">
        <v>20</v>
      </c>
      <c r="F1604" s="4">
        <v>33</v>
      </c>
      <c r="G1604" s="2">
        <v>2</v>
      </c>
      <c r="H1604" s="2">
        <v>29</v>
      </c>
      <c r="I1604" s="3" t="s">
        <v>6</v>
      </c>
      <c r="J1604" s="8">
        <f>Tabla_cocina[[#This Row],[Precio Unitario]]*Tabla_cocina[[#This Row],[Cantidad Ordenada]]</f>
        <v>66</v>
      </c>
      <c r="K1604" s="8">
        <f>Tabla_cocina[[#This Row],[Total del Pedido]]</f>
        <v>66</v>
      </c>
      <c r="L1604" s="8">
        <f>Tabla_cocina[[#This Row],[Ganancia Bruta]]-Tabla_cocina[[#This Row],[Costo]]</f>
        <v>26</v>
      </c>
      <c r="M1604" s="8">
        <f>Tabla_cocina[[#This Row],[Costo Unitario]]*Tabla_cocina[[#This Row],[Cantidad Ordenada]]</f>
        <v>40</v>
      </c>
      <c r="N1604" s="13">
        <f>(Tabla_cocina[[#This Row],[Ganancia Neta]]/Tabla_cocina[[#This Row],[Costo]])</f>
        <v>0.65</v>
      </c>
    </row>
    <row r="1605" spans="1:14" hidden="1" x14ac:dyDescent="0.3">
      <c r="A1605" s="2">
        <v>652</v>
      </c>
      <c r="B1605" s="2">
        <v>14</v>
      </c>
      <c r="C1605" s="3" t="s">
        <v>9</v>
      </c>
      <c r="D1605" s="3" t="s">
        <v>86</v>
      </c>
      <c r="E1605" s="4">
        <v>19</v>
      </c>
      <c r="F1605" s="4">
        <v>31</v>
      </c>
      <c r="G1605" s="2">
        <v>2</v>
      </c>
      <c r="H1605" s="2">
        <v>12</v>
      </c>
      <c r="I1605" s="3" t="s">
        <v>6</v>
      </c>
      <c r="J1605" s="8">
        <f>Tabla_cocina[[#This Row],[Precio Unitario]]*Tabla_cocina[[#This Row],[Cantidad Ordenada]]</f>
        <v>62</v>
      </c>
      <c r="K1605" s="8">
        <f>Tabla_cocina[[#This Row],[Total del Pedido]]</f>
        <v>62</v>
      </c>
      <c r="L1605" s="8">
        <f>Tabla_cocina[[#This Row],[Ganancia Bruta]]-Tabla_cocina[[#This Row],[Costo]]</f>
        <v>24</v>
      </c>
      <c r="M1605" s="8">
        <f>Tabla_cocina[[#This Row],[Costo Unitario]]*Tabla_cocina[[#This Row],[Cantidad Ordenada]]</f>
        <v>38</v>
      </c>
      <c r="N1605" s="13">
        <f>(Tabla_cocina[[#This Row],[Ganancia Neta]]/Tabla_cocina[[#This Row],[Costo]])</f>
        <v>0.63157894736842102</v>
      </c>
    </row>
    <row r="1606" spans="1:14" hidden="1" x14ac:dyDescent="0.3">
      <c r="A1606" s="2">
        <v>652</v>
      </c>
      <c r="B1606" s="2">
        <v>14</v>
      </c>
      <c r="C1606" s="3" t="s">
        <v>12</v>
      </c>
      <c r="D1606" s="3" t="s">
        <v>89</v>
      </c>
      <c r="E1606" s="4">
        <v>22</v>
      </c>
      <c r="F1606" s="4">
        <v>36</v>
      </c>
      <c r="G1606" s="2">
        <v>3</v>
      </c>
      <c r="H1606" s="2">
        <v>38</v>
      </c>
      <c r="I1606" s="3" t="s">
        <v>8</v>
      </c>
      <c r="J1606" s="8">
        <f>Tabla_cocina[[#This Row],[Precio Unitario]]*Tabla_cocina[[#This Row],[Cantidad Ordenada]]</f>
        <v>108</v>
      </c>
      <c r="K1606" s="8">
        <f>Tabla_cocina[[#This Row],[Total del Pedido]]</f>
        <v>108</v>
      </c>
      <c r="L1606" s="8">
        <f>Tabla_cocina[[#This Row],[Ganancia Bruta]]-Tabla_cocina[[#This Row],[Costo]]</f>
        <v>42</v>
      </c>
      <c r="M1606" s="8">
        <f>Tabla_cocina[[#This Row],[Costo Unitario]]*Tabla_cocina[[#This Row],[Cantidad Ordenada]]</f>
        <v>66</v>
      </c>
      <c r="N1606" s="13">
        <f>(Tabla_cocina[[#This Row],[Ganancia Neta]]/Tabla_cocina[[#This Row],[Costo]])</f>
        <v>0.63636363636363635</v>
      </c>
    </row>
    <row r="1607" spans="1:14" hidden="1" x14ac:dyDescent="0.3">
      <c r="A1607" s="2">
        <v>653</v>
      </c>
      <c r="B1607" s="2">
        <v>13</v>
      </c>
      <c r="C1607" s="3" t="s">
        <v>15</v>
      </c>
      <c r="D1607" s="3" t="s">
        <v>92</v>
      </c>
      <c r="E1607" s="4">
        <v>16</v>
      </c>
      <c r="F1607" s="4">
        <v>28</v>
      </c>
      <c r="G1607" s="2">
        <v>3</v>
      </c>
      <c r="H1607" s="2">
        <v>51</v>
      </c>
      <c r="I1607" s="3" t="s">
        <v>8</v>
      </c>
      <c r="J1607" s="8">
        <f>Tabla_cocina[[#This Row],[Precio Unitario]]*Tabla_cocina[[#This Row],[Cantidad Ordenada]]</f>
        <v>84</v>
      </c>
      <c r="K1607" s="8">
        <f>Tabla_cocina[[#This Row],[Total del Pedido]]</f>
        <v>84</v>
      </c>
      <c r="L1607" s="8">
        <f>Tabla_cocina[[#This Row],[Ganancia Bruta]]-Tabla_cocina[[#This Row],[Costo]]</f>
        <v>36</v>
      </c>
      <c r="M1607" s="8">
        <f>Tabla_cocina[[#This Row],[Costo Unitario]]*Tabla_cocina[[#This Row],[Cantidad Ordenada]]</f>
        <v>48</v>
      </c>
      <c r="N1607" s="13">
        <f>(Tabla_cocina[[#This Row],[Ganancia Neta]]/Tabla_cocina[[#This Row],[Costo]])</f>
        <v>0.75</v>
      </c>
    </row>
    <row r="1608" spans="1:14" hidden="1" x14ac:dyDescent="0.3">
      <c r="A1608" s="2">
        <v>653</v>
      </c>
      <c r="B1608" s="2">
        <v>13</v>
      </c>
      <c r="C1608" s="3" t="s">
        <v>7</v>
      </c>
      <c r="D1608" s="3" t="s">
        <v>85</v>
      </c>
      <c r="E1608" s="4">
        <v>18</v>
      </c>
      <c r="F1608" s="4">
        <v>30</v>
      </c>
      <c r="G1608" s="2">
        <v>3</v>
      </c>
      <c r="H1608" s="2">
        <v>46</v>
      </c>
      <c r="I1608" s="3" t="s">
        <v>6</v>
      </c>
      <c r="J1608" s="8">
        <f>Tabla_cocina[[#This Row],[Precio Unitario]]*Tabla_cocina[[#This Row],[Cantidad Ordenada]]</f>
        <v>90</v>
      </c>
      <c r="K1608" s="8">
        <f>Tabla_cocina[[#This Row],[Total del Pedido]]</f>
        <v>90</v>
      </c>
      <c r="L1608" s="8">
        <f>Tabla_cocina[[#This Row],[Ganancia Bruta]]-Tabla_cocina[[#This Row],[Costo]]</f>
        <v>36</v>
      </c>
      <c r="M1608" s="8">
        <f>Tabla_cocina[[#This Row],[Costo Unitario]]*Tabla_cocina[[#This Row],[Cantidad Ordenada]]</f>
        <v>54</v>
      </c>
      <c r="N1608" s="13">
        <f>(Tabla_cocina[[#This Row],[Ganancia Neta]]/Tabla_cocina[[#This Row],[Costo]])</f>
        <v>0.66666666666666663</v>
      </c>
    </row>
    <row r="1609" spans="1:14" hidden="1" x14ac:dyDescent="0.3">
      <c r="A1609" s="2">
        <v>653</v>
      </c>
      <c r="B1609" s="2">
        <v>13</v>
      </c>
      <c r="C1609" s="3" t="s">
        <v>17</v>
      </c>
      <c r="D1609" s="3" t="s">
        <v>94</v>
      </c>
      <c r="E1609" s="4">
        <v>21</v>
      </c>
      <c r="F1609" s="4">
        <v>35</v>
      </c>
      <c r="G1609" s="2">
        <v>2</v>
      </c>
      <c r="H1609" s="2">
        <v>53</v>
      </c>
      <c r="I1609" s="3" t="s">
        <v>6</v>
      </c>
      <c r="J1609" s="8">
        <f>Tabla_cocina[[#This Row],[Precio Unitario]]*Tabla_cocina[[#This Row],[Cantidad Ordenada]]</f>
        <v>70</v>
      </c>
      <c r="K1609" s="8">
        <f>Tabla_cocina[[#This Row],[Total del Pedido]]</f>
        <v>70</v>
      </c>
      <c r="L1609" s="8">
        <f>Tabla_cocina[[#This Row],[Ganancia Bruta]]-Tabla_cocina[[#This Row],[Costo]]</f>
        <v>28</v>
      </c>
      <c r="M1609" s="8">
        <f>Tabla_cocina[[#This Row],[Costo Unitario]]*Tabla_cocina[[#This Row],[Cantidad Ordenada]]</f>
        <v>42</v>
      </c>
      <c r="N1609" s="13">
        <f>(Tabla_cocina[[#This Row],[Ganancia Neta]]/Tabla_cocina[[#This Row],[Costo]])</f>
        <v>0.66666666666666663</v>
      </c>
    </row>
    <row r="1610" spans="1:14" hidden="1" x14ac:dyDescent="0.3">
      <c r="A1610" s="2">
        <v>654</v>
      </c>
      <c r="B1610" s="2">
        <v>12</v>
      </c>
      <c r="C1610" s="3" t="s">
        <v>19</v>
      </c>
      <c r="D1610" s="3" t="s">
        <v>96</v>
      </c>
      <c r="E1610" s="4">
        <v>13</v>
      </c>
      <c r="F1610" s="4">
        <v>22</v>
      </c>
      <c r="G1610" s="2">
        <v>1</v>
      </c>
      <c r="H1610" s="2">
        <v>31</v>
      </c>
      <c r="I1610" s="3" t="s">
        <v>6</v>
      </c>
      <c r="J1610" s="8">
        <f>Tabla_cocina[[#This Row],[Precio Unitario]]*Tabla_cocina[[#This Row],[Cantidad Ordenada]]</f>
        <v>22</v>
      </c>
      <c r="K1610" s="8">
        <f>Tabla_cocina[[#This Row],[Total del Pedido]]</f>
        <v>22</v>
      </c>
      <c r="L1610" s="8">
        <f>Tabla_cocina[[#This Row],[Ganancia Bruta]]-Tabla_cocina[[#This Row],[Costo]]</f>
        <v>9</v>
      </c>
      <c r="M1610" s="8">
        <f>Tabla_cocina[[#This Row],[Costo Unitario]]*Tabla_cocina[[#This Row],[Cantidad Ordenada]]</f>
        <v>13</v>
      </c>
      <c r="N1610" s="13">
        <f>(Tabla_cocina[[#This Row],[Ganancia Neta]]/Tabla_cocina[[#This Row],[Costo]])</f>
        <v>0.69230769230769229</v>
      </c>
    </row>
    <row r="1611" spans="1:14" hidden="1" x14ac:dyDescent="0.3">
      <c r="A1611" s="2">
        <v>654</v>
      </c>
      <c r="B1611" s="2">
        <v>12</v>
      </c>
      <c r="C1611" s="3" t="s">
        <v>21</v>
      </c>
      <c r="D1611" s="3" t="s">
        <v>98</v>
      </c>
      <c r="E1611" s="4">
        <v>12</v>
      </c>
      <c r="F1611" s="4">
        <v>20</v>
      </c>
      <c r="G1611" s="2">
        <v>1</v>
      </c>
      <c r="H1611" s="2">
        <v>13</v>
      </c>
      <c r="I1611" s="3" t="s">
        <v>6</v>
      </c>
      <c r="J1611" s="8">
        <f>Tabla_cocina[[#This Row],[Precio Unitario]]*Tabla_cocina[[#This Row],[Cantidad Ordenada]]</f>
        <v>20</v>
      </c>
      <c r="K1611" s="8">
        <f>Tabla_cocina[[#This Row],[Total del Pedido]]</f>
        <v>20</v>
      </c>
      <c r="L1611" s="8">
        <f>Tabla_cocina[[#This Row],[Ganancia Bruta]]-Tabla_cocina[[#This Row],[Costo]]</f>
        <v>8</v>
      </c>
      <c r="M1611" s="8">
        <f>Tabla_cocina[[#This Row],[Costo Unitario]]*Tabla_cocina[[#This Row],[Cantidad Ordenada]]</f>
        <v>12</v>
      </c>
      <c r="N1611" s="13">
        <f>(Tabla_cocina[[#This Row],[Ganancia Neta]]/Tabla_cocina[[#This Row],[Costo]])</f>
        <v>0.66666666666666663</v>
      </c>
    </row>
    <row r="1612" spans="1:14" hidden="1" x14ac:dyDescent="0.3">
      <c r="A1612" s="2">
        <v>655</v>
      </c>
      <c r="B1612" s="2">
        <v>5</v>
      </c>
      <c r="C1612" s="3" t="s">
        <v>9</v>
      </c>
      <c r="D1612" s="3" t="s">
        <v>86</v>
      </c>
      <c r="E1612" s="4">
        <v>19</v>
      </c>
      <c r="F1612" s="4">
        <v>31</v>
      </c>
      <c r="G1612" s="2">
        <v>3</v>
      </c>
      <c r="H1612" s="2">
        <v>36</v>
      </c>
      <c r="I1612" s="3" t="s">
        <v>8</v>
      </c>
      <c r="J1612" s="8">
        <f>Tabla_cocina[[#This Row],[Precio Unitario]]*Tabla_cocina[[#This Row],[Cantidad Ordenada]]</f>
        <v>93</v>
      </c>
      <c r="K1612" s="8">
        <f>Tabla_cocina[[#This Row],[Total del Pedido]]</f>
        <v>93</v>
      </c>
      <c r="L1612" s="8">
        <f>Tabla_cocina[[#This Row],[Ganancia Bruta]]-Tabla_cocina[[#This Row],[Costo]]</f>
        <v>36</v>
      </c>
      <c r="M1612" s="8">
        <f>Tabla_cocina[[#This Row],[Costo Unitario]]*Tabla_cocina[[#This Row],[Cantidad Ordenada]]</f>
        <v>57</v>
      </c>
      <c r="N1612" s="13">
        <f>(Tabla_cocina[[#This Row],[Ganancia Neta]]/Tabla_cocina[[#This Row],[Costo]])</f>
        <v>0.63157894736842102</v>
      </c>
    </row>
    <row r="1613" spans="1:14" hidden="1" x14ac:dyDescent="0.3">
      <c r="A1613" s="2">
        <v>656</v>
      </c>
      <c r="B1613" s="2">
        <v>19</v>
      </c>
      <c r="C1613" s="3" t="s">
        <v>22</v>
      </c>
      <c r="D1613" s="3" t="s">
        <v>99</v>
      </c>
      <c r="E1613" s="4">
        <v>14</v>
      </c>
      <c r="F1613" s="4">
        <v>23</v>
      </c>
      <c r="G1613" s="2">
        <v>1</v>
      </c>
      <c r="H1613" s="2">
        <v>13</v>
      </c>
      <c r="I1613" s="3" t="s">
        <v>6</v>
      </c>
      <c r="J1613" s="8">
        <f>Tabla_cocina[[#This Row],[Precio Unitario]]*Tabla_cocina[[#This Row],[Cantidad Ordenada]]</f>
        <v>23</v>
      </c>
      <c r="K1613" s="8">
        <f>Tabla_cocina[[#This Row],[Total del Pedido]]</f>
        <v>23</v>
      </c>
      <c r="L1613" s="8">
        <f>Tabla_cocina[[#This Row],[Ganancia Bruta]]-Tabla_cocina[[#This Row],[Costo]]</f>
        <v>9</v>
      </c>
      <c r="M1613" s="8">
        <f>Tabla_cocina[[#This Row],[Costo Unitario]]*Tabla_cocina[[#This Row],[Cantidad Ordenada]]</f>
        <v>14</v>
      </c>
      <c r="N1613" s="13">
        <f>(Tabla_cocina[[#This Row],[Ganancia Neta]]/Tabla_cocina[[#This Row],[Costo]])</f>
        <v>0.6428571428571429</v>
      </c>
    </row>
    <row r="1614" spans="1:14" hidden="1" x14ac:dyDescent="0.3">
      <c r="A1614" s="2">
        <v>656</v>
      </c>
      <c r="B1614" s="2">
        <v>19</v>
      </c>
      <c r="C1614" s="3" t="s">
        <v>21</v>
      </c>
      <c r="D1614" s="3" t="s">
        <v>98</v>
      </c>
      <c r="E1614" s="4">
        <v>12</v>
      </c>
      <c r="F1614" s="4">
        <v>20</v>
      </c>
      <c r="G1614" s="2">
        <v>3</v>
      </c>
      <c r="H1614" s="2">
        <v>44</v>
      </c>
      <c r="I1614" s="3" t="s">
        <v>8</v>
      </c>
      <c r="J1614" s="8">
        <f>Tabla_cocina[[#This Row],[Precio Unitario]]*Tabla_cocina[[#This Row],[Cantidad Ordenada]]</f>
        <v>60</v>
      </c>
      <c r="K1614" s="8">
        <f>Tabla_cocina[[#This Row],[Total del Pedido]]</f>
        <v>60</v>
      </c>
      <c r="L1614" s="8">
        <f>Tabla_cocina[[#This Row],[Ganancia Bruta]]-Tabla_cocina[[#This Row],[Costo]]</f>
        <v>24</v>
      </c>
      <c r="M1614" s="8">
        <f>Tabla_cocina[[#This Row],[Costo Unitario]]*Tabla_cocina[[#This Row],[Cantidad Ordenada]]</f>
        <v>36</v>
      </c>
      <c r="N1614" s="13">
        <f>(Tabla_cocina[[#This Row],[Ganancia Neta]]/Tabla_cocina[[#This Row],[Costo]])</f>
        <v>0.66666666666666663</v>
      </c>
    </row>
    <row r="1615" spans="1:14" hidden="1" x14ac:dyDescent="0.3">
      <c r="A1615" s="2">
        <v>656</v>
      </c>
      <c r="B1615" s="2">
        <v>19</v>
      </c>
      <c r="C1615" s="3" t="s">
        <v>16</v>
      </c>
      <c r="D1615" s="3" t="s">
        <v>93</v>
      </c>
      <c r="E1615" s="4">
        <v>11</v>
      </c>
      <c r="F1615" s="4">
        <v>19</v>
      </c>
      <c r="G1615" s="2">
        <v>2</v>
      </c>
      <c r="H1615" s="2">
        <v>39</v>
      </c>
      <c r="I1615" s="3" t="s">
        <v>8</v>
      </c>
      <c r="J1615" s="8">
        <f>Tabla_cocina[[#This Row],[Precio Unitario]]*Tabla_cocina[[#This Row],[Cantidad Ordenada]]</f>
        <v>38</v>
      </c>
      <c r="K1615" s="8">
        <f>Tabla_cocina[[#This Row],[Total del Pedido]]</f>
        <v>38</v>
      </c>
      <c r="L1615" s="8">
        <f>Tabla_cocina[[#This Row],[Ganancia Bruta]]-Tabla_cocina[[#This Row],[Costo]]</f>
        <v>16</v>
      </c>
      <c r="M1615" s="8">
        <f>Tabla_cocina[[#This Row],[Costo Unitario]]*Tabla_cocina[[#This Row],[Cantidad Ordenada]]</f>
        <v>22</v>
      </c>
      <c r="N1615" s="13">
        <f>(Tabla_cocina[[#This Row],[Ganancia Neta]]/Tabla_cocina[[#This Row],[Costo]])</f>
        <v>0.72727272727272729</v>
      </c>
    </row>
    <row r="1616" spans="1:14" hidden="1" x14ac:dyDescent="0.3">
      <c r="A1616" s="2">
        <v>656</v>
      </c>
      <c r="B1616" s="2">
        <v>19</v>
      </c>
      <c r="C1616" s="3" t="s">
        <v>12</v>
      </c>
      <c r="D1616" s="3" t="s">
        <v>89</v>
      </c>
      <c r="E1616" s="4">
        <v>22</v>
      </c>
      <c r="F1616" s="4">
        <v>36</v>
      </c>
      <c r="G1616" s="2">
        <v>1</v>
      </c>
      <c r="H1616" s="2">
        <v>14</v>
      </c>
      <c r="I1616" s="3" t="s">
        <v>6</v>
      </c>
      <c r="J1616" s="8">
        <f>Tabla_cocina[[#This Row],[Precio Unitario]]*Tabla_cocina[[#This Row],[Cantidad Ordenada]]</f>
        <v>36</v>
      </c>
      <c r="K1616" s="8">
        <f>Tabla_cocina[[#This Row],[Total del Pedido]]</f>
        <v>36</v>
      </c>
      <c r="L1616" s="8">
        <f>Tabla_cocina[[#This Row],[Ganancia Bruta]]-Tabla_cocina[[#This Row],[Costo]]</f>
        <v>14</v>
      </c>
      <c r="M1616" s="8">
        <f>Tabla_cocina[[#This Row],[Costo Unitario]]*Tabla_cocina[[#This Row],[Cantidad Ordenada]]</f>
        <v>22</v>
      </c>
      <c r="N1616" s="13">
        <f>(Tabla_cocina[[#This Row],[Ganancia Neta]]/Tabla_cocina[[#This Row],[Costo]])</f>
        <v>0.63636363636363635</v>
      </c>
    </row>
    <row r="1617" spans="1:14" hidden="1" x14ac:dyDescent="0.3">
      <c r="A1617" s="2">
        <v>657</v>
      </c>
      <c r="B1617" s="2">
        <v>1</v>
      </c>
      <c r="C1617" s="3" t="s">
        <v>11</v>
      </c>
      <c r="D1617" s="3" t="s">
        <v>88</v>
      </c>
      <c r="E1617" s="4">
        <v>25</v>
      </c>
      <c r="F1617" s="4">
        <v>40</v>
      </c>
      <c r="G1617" s="2">
        <v>2</v>
      </c>
      <c r="H1617" s="2">
        <v>55</v>
      </c>
      <c r="I1617" s="3" t="s">
        <v>8</v>
      </c>
      <c r="J1617" s="8">
        <f>Tabla_cocina[[#This Row],[Precio Unitario]]*Tabla_cocina[[#This Row],[Cantidad Ordenada]]</f>
        <v>80</v>
      </c>
      <c r="K1617" s="8">
        <f>Tabla_cocina[[#This Row],[Total del Pedido]]</f>
        <v>80</v>
      </c>
      <c r="L1617" s="8">
        <f>Tabla_cocina[[#This Row],[Ganancia Bruta]]-Tabla_cocina[[#This Row],[Costo]]</f>
        <v>30</v>
      </c>
      <c r="M1617" s="8">
        <f>Tabla_cocina[[#This Row],[Costo Unitario]]*Tabla_cocina[[#This Row],[Cantidad Ordenada]]</f>
        <v>50</v>
      </c>
      <c r="N1617" s="13">
        <f>(Tabla_cocina[[#This Row],[Ganancia Neta]]/Tabla_cocina[[#This Row],[Costo]])</f>
        <v>0.6</v>
      </c>
    </row>
    <row r="1618" spans="1:14" hidden="1" x14ac:dyDescent="0.3">
      <c r="A1618" s="2">
        <v>657</v>
      </c>
      <c r="B1618" s="2">
        <v>1</v>
      </c>
      <c r="C1618" s="3" t="s">
        <v>22</v>
      </c>
      <c r="D1618" s="3" t="s">
        <v>99</v>
      </c>
      <c r="E1618" s="4">
        <v>14</v>
      </c>
      <c r="F1618" s="4">
        <v>23</v>
      </c>
      <c r="G1618" s="2">
        <v>2</v>
      </c>
      <c r="H1618" s="2">
        <v>39</v>
      </c>
      <c r="I1618" s="3" t="s">
        <v>8</v>
      </c>
      <c r="J1618" s="8">
        <f>Tabla_cocina[[#This Row],[Precio Unitario]]*Tabla_cocina[[#This Row],[Cantidad Ordenada]]</f>
        <v>46</v>
      </c>
      <c r="K1618" s="8">
        <f>Tabla_cocina[[#This Row],[Total del Pedido]]</f>
        <v>46</v>
      </c>
      <c r="L1618" s="8">
        <f>Tabla_cocina[[#This Row],[Ganancia Bruta]]-Tabla_cocina[[#This Row],[Costo]]</f>
        <v>18</v>
      </c>
      <c r="M1618" s="8">
        <f>Tabla_cocina[[#This Row],[Costo Unitario]]*Tabla_cocina[[#This Row],[Cantidad Ordenada]]</f>
        <v>28</v>
      </c>
      <c r="N1618" s="13">
        <f>(Tabla_cocina[[#This Row],[Ganancia Neta]]/Tabla_cocina[[#This Row],[Costo]])</f>
        <v>0.6428571428571429</v>
      </c>
    </row>
    <row r="1619" spans="1:14" hidden="1" x14ac:dyDescent="0.3">
      <c r="A1619" s="2">
        <v>657</v>
      </c>
      <c r="B1619" s="2">
        <v>1</v>
      </c>
      <c r="C1619" s="3" t="s">
        <v>17</v>
      </c>
      <c r="D1619" s="3" t="s">
        <v>94</v>
      </c>
      <c r="E1619" s="4">
        <v>21</v>
      </c>
      <c r="F1619" s="4">
        <v>35</v>
      </c>
      <c r="G1619" s="2">
        <v>2</v>
      </c>
      <c r="H1619" s="2">
        <v>40</v>
      </c>
      <c r="I1619" s="3" t="s">
        <v>8</v>
      </c>
      <c r="J1619" s="8">
        <f>Tabla_cocina[[#This Row],[Precio Unitario]]*Tabla_cocina[[#This Row],[Cantidad Ordenada]]</f>
        <v>70</v>
      </c>
      <c r="K1619" s="8">
        <f>Tabla_cocina[[#This Row],[Total del Pedido]]</f>
        <v>70</v>
      </c>
      <c r="L1619" s="8">
        <f>Tabla_cocina[[#This Row],[Ganancia Bruta]]-Tabla_cocina[[#This Row],[Costo]]</f>
        <v>28</v>
      </c>
      <c r="M1619" s="8">
        <f>Tabla_cocina[[#This Row],[Costo Unitario]]*Tabla_cocina[[#This Row],[Cantidad Ordenada]]</f>
        <v>42</v>
      </c>
      <c r="N1619" s="13">
        <f>(Tabla_cocina[[#This Row],[Ganancia Neta]]/Tabla_cocina[[#This Row],[Costo]])</f>
        <v>0.66666666666666663</v>
      </c>
    </row>
    <row r="1620" spans="1:14" hidden="1" x14ac:dyDescent="0.3">
      <c r="A1620" s="2">
        <v>658</v>
      </c>
      <c r="B1620" s="2">
        <v>19</v>
      </c>
      <c r="C1620" s="3" t="s">
        <v>18</v>
      </c>
      <c r="D1620" s="3" t="s">
        <v>95</v>
      </c>
      <c r="E1620" s="4">
        <v>19</v>
      </c>
      <c r="F1620" s="4">
        <v>32</v>
      </c>
      <c r="G1620" s="2">
        <v>1</v>
      </c>
      <c r="H1620" s="2">
        <v>21</v>
      </c>
      <c r="I1620" s="3" t="s">
        <v>8</v>
      </c>
      <c r="J1620" s="8">
        <f>Tabla_cocina[[#This Row],[Precio Unitario]]*Tabla_cocina[[#This Row],[Cantidad Ordenada]]</f>
        <v>32</v>
      </c>
      <c r="K1620" s="8">
        <f>Tabla_cocina[[#This Row],[Total del Pedido]]</f>
        <v>32</v>
      </c>
      <c r="L1620" s="8">
        <f>Tabla_cocina[[#This Row],[Ganancia Bruta]]-Tabla_cocina[[#This Row],[Costo]]</f>
        <v>13</v>
      </c>
      <c r="M1620" s="8">
        <f>Tabla_cocina[[#This Row],[Costo Unitario]]*Tabla_cocina[[#This Row],[Cantidad Ordenada]]</f>
        <v>19</v>
      </c>
      <c r="N1620" s="13">
        <f>(Tabla_cocina[[#This Row],[Ganancia Neta]]/Tabla_cocina[[#This Row],[Costo]])</f>
        <v>0.68421052631578949</v>
      </c>
    </row>
    <row r="1621" spans="1:14" hidden="1" x14ac:dyDescent="0.3">
      <c r="A1621" s="2">
        <v>658</v>
      </c>
      <c r="B1621" s="2">
        <v>19</v>
      </c>
      <c r="C1621" s="3" t="s">
        <v>10</v>
      </c>
      <c r="D1621" s="3" t="s">
        <v>87</v>
      </c>
      <c r="E1621" s="4">
        <v>16</v>
      </c>
      <c r="F1621" s="4">
        <v>27</v>
      </c>
      <c r="G1621" s="2">
        <v>2</v>
      </c>
      <c r="H1621" s="2">
        <v>27</v>
      </c>
      <c r="I1621" s="3" t="s">
        <v>8</v>
      </c>
      <c r="J1621" s="8">
        <f>Tabla_cocina[[#This Row],[Precio Unitario]]*Tabla_cocina[[#This Row],[Cantidad Ordenada]]</f>
        <v>54</v>
      </c>
      <c r="K1621" s="8">
        <f>Tabla_cocina[[#This Row],[Total del Pedido]]</f>
        <v>54</v>
      </c>
      <c r="L1621" s="8">
        <f>Tabla_cocina[[#This Row],[Ganancia Bruta]]-Tabla_cocina[[#This Row],[Costo]]</f>
        <v>22</v>
      </c>
      <c r="M1621" s="8">
        <f>Tabla_cocina[[#This Row],[Costo Unitario]]*Tabla_cocina[[#This Row],[Cantidad Ordenada]]</f>
        <v>32</v>
      </c>
      <c r="N1621" s="13">
        <f>(Tabla_cocina[[#This Row],[Ganancia Neta]]/Tabla_cocina[[#This Row],[Costo]])</f>
        <v>0.6875</v>
      </c>
    </row>
    <row r="1622" spans="1:14" hidden="1" x14ac:dyDescent="0.3">
      <c r="A1622" s="2">
        <v>659</v>
      </c>
      <c r="B1622" s="2">
        <v>9</v>
      </c>
      <c r="C1622" s="3" t="s">
        <v>13</v>
      </c>
      <c r="D1622" s="3" t="s">
        <v>90</v>
      </c>
      <c r="E1622" s="4">
        <v>17</v>
      </c>
      <c r="F1622" s="4">
        <v>29</v>
      </c>
      <c r="G1622" s="2">
        <v>3</v>
      </c>
      <c r="H1622" s="2">
        <v>31</v>
      </c>
      <c r="I1622" s="3" t="s">
        <v>6</v>
      </c>
      <c r="J1622" s="8">
        <f>Tabla_cocina[[#This Row],[Precio Unitario]]*Tabla_cocina[[#This Row],[Cantidad Ordenada]]</f>
        <v>87</v>
      </c>
      <c r="K1622" s="8">
        <f>Tabla_cocina[[#This Row],[Total del Pedido]]</f>
        <v>87</v>
      </c>
      <c r="L1622" s="8">
        <f>Tabla_cocina[[#This Row],[Ganancia Bruta]]-Tabla_cocina[[#This Row],[Costo]]</f>
        <v>36</v>
      </c>
      <c r="M1622" s="8">
        <f>Tabla_cocina[[#This Row],[Costo Unitario]]*Tabla_cocina[[#This Row],[Cantidad Ordenada]]</f>
        <v>51</v>
      </c>
      <c r="N1622" s="13">
        <f>(Tabla_cocina[[#This Row],[Ganancia Neta]]/Tabla_cocina[[#This Row],[Costo]])</f>
        <v>0.70588235294117652</v>
      </c>
    </row>
    <row r="1623" spans="1:14" hidden="1" x14ac:dyDescent="0.3">
      <c r="A1623" s="2">
        <v>660</v>
      </c>
      <c r="B1623" s="2">
        <v>19</v>
      </c>
      <c r="C1623" s="3" t="s">
        <v>16</v>
      </c>
      <c r="D1623" s="3" t="s">
        <v>93</v>
      </c>
      <c r="E1623" s="4">
        <v>11</v>
      </c>
      <c r="F1623" s="4">
        <v>19</v>
      </c>
      <c r="G1623" s="2">
        <v>2</v>
      </c>
      <c r="H1623" s="2">
        <v>24</v>
      </c>
      <c r="I1623" s="3" t="s">
        <v>8</v>
      </c>
      <c r="J1623" s="8">
        <f>Tabla_cocina[[#This Row],[Precio Unitario]]*Tabla_cocina[[#This Row],[Cantidad Ordenada]]</f>
        <v>38</v>
      </c>
      <c r="K1623" s="8">
        <f>Tabla_cocina[[#This Row],[Total del Pedido]]</f>
        <v>38</v>
      </c>
      <c r="L1623" s="8">
        <f>Tabla_cocina[[#This Row],[Ganancia Bruta]]-Tabla_cocina[[#This Row],[Costo]]</f>
        <v>16</v>
      </c>
      <c r="M1623" s="8">
        <f>Tabla_cocina[[#This Row],[Costo Unitario]]*Tabla_cocina[[#This Row],[Cantidad Ordenada]]</f>
        <v>22</v>
      </c>
      <c r="N1623" s="13">
        <f>(Tabla_cocina[[#This Row],[Ganancia Neta]]/Tabla_cocina[[#This Row],[Costo]])</f>
        <v>0.72727272727272729</v>
      </c>
    </row>
    <row r="1624" spans="1:14" hidden="1" x14ac:dyDescent="0.3">
      <c r="A1624" s="2">
        <v>660</v>
      </c>
      <c r="B1624" s="2">
        <v>19</v>
      </c>
      <c r="C1624" s="3" t="s">
        <v>7</v>
      </c>
      <c r="D1624" s="3" t="s">
        <v>85</v>
      </c>
      <c r="E1624" s="4">
        <v>18</v>
      </c>
      <c r="F1624" s="4">
        <v>30</v>
      </c>
      <c r="G1624" s="2">
        <v>3</v>
      </c>
      <c r="H1624" s="2">
        <v>16</v>
      </c>
      <c r="I1624" s="3" t="s">
        <v>6</v>
      </c>
      <c r="J1624" s="8">
        <f>Tabla_cocina[[#This Row],[Precio Unitario]]*Tabla_cocina[[#This Row],[Cantidad Ordenada]]</f>
        <v>90</v>
      </c>
      <c r="K1624" s="8">
        <f>Tabla_cocina[[#This Row],[Total del Pedido]]</f>
        <v>90</v>
      </c>
      <c r="L1624" s="8">
        <f>Tabla_cocina[[#This Row],[Ganancia Bruta]]-Tabla_cocina[[#This Row],[Costo]]</f>
        <v>36</v>
      </c>
      <c r="M1624" s="8">
        <f>Tabla_cocina[[#This Row],[Costo Unitario]]*Tabla_cocina[[#This Row],[Cantidad Ordenada]]</f>
        <v>54</v>
      </c>
      <c r="N1624" s="13">
        <f>(Tabla_cocina[[#This Row],[Ganancia Neta]]/Tabla_cocina[[#This Row],[Costo]])</f>
        <v>0.66666666666666663</v>
      </c>
    </row>
    <row r="1625" spans="1:14" hidden="1" x14ac:dyDescent="0.3">
      <c r="A1625" s="2">
        <v>660</v>
      </c>
      <c r="B1625" s="2">
        <v>19</v>
      </c>
      <c r="C1625" s="3" t="s">
        <v>11</v>
      </c>
      <c r="D1625" s="3" t="s">
        <v>88</v>
      </c>
      <c r="E1625" s="4">
        <v>25</v>
      </c>
      <c r="F1625" s="4">
        <v>40</v>
      </c>
      <c r="G1625" s="2">
        <v>2</v>
      </c>
      <c r="H1625" s="2">
        <v>5</v>
      </c>
      <c r="I1625" s="3" t="s">
        <v>8</v>
      </c>
      <c r="J1625" s="8">
        <f>Tabla_cocina[[#This Row],[Precio Unitario]]*Tabla_cocina[[#This Row],[Cantidad Ordenada]]</f>
        <v>80</v>
      </c>
      <c r="K1625" s="8">
        <f>Tabla_cocina[[#This Row],[Total del Pedido]]</f>
        <v>80</v>
      </c>
      <c r="L1625" s="8">
        <f>Tabla_cocina[[#This Row],[Ganancia Bruta]]-Tabla_cocina[[#This Row],[Costo]]</f>
        <v>30</v>
      </c>
      <c r="M1625" s="8">
        <f>Tabla_cocina[[#This Row],[Costo Unitario]]*Tabla_cocina[[#This Row],[Cantidad Ordenada]]</f>
        <v>50</v>
      </c>
      <c r="N1625" s="13">
        <f>(Tabla_cocina[[#This Row],[Ganancia Neta]]/Tabla_cocina[[#This Row],[Costo]])</f>
        <v>0.6</v>
      </c>
    </row>
    <row r="1626" spans="1:14" hidden="1" x14ac:dyDescent="0.3">
      <c r="A1626" s="2">
        <v>661</v>
      </c>
      <c r="B1626" s="2">
        <v>16</v>
      </c>
      <c r="C1626" s="3" t="s">
        <v>22</v>
      </c>
      <c r="D1626" s="3" t="s">
        <v>99</v>
      </c>
      <c r="E1626" s="4">
        <v>14</v>
      </c>
      <c r="F1626" s="4">
        <v>23</v>
      </c>
      <c r="G1626" s="2">
        <v>3</v>
      </c>
      <c r="H1626" s="2">
        <v>56</v>
      </c>
      <c r="I1626" s="3" t="s">
        <v>8</v>
      </c>
      <c r="J1626" s="8">
        <f>Tabla_cocina[[#This Row],[Precio Unitario]]*Tabla_cocina[[#This Row],[Cantidad Ordenada]]</f>
        <v>69</v>
      </c>
      <c r="K1626" s="8">
        <f>Tabla_cocina[[#This Row],[Total del Pedido]]</f>
        <v>69</v>
      </c>
      <c r="L1626" s="8">
        <f>Tabla_cocina[[#This Row],[Ganancia Bruta]]-Tabla_cocina[[#This Row],[Costo]]</f>
        <v>27</v>
      </c>
      <c r="M1626" s="8">
        <f>Tabla_cocina[[#This Row],[Costo Unitario]]*Tabla_cocina[[#This Row],[Cantidad Ordenada]]</f>
        <v>42</v>
      </c>
      <c r="N1626" s="13">
        <f>(Tabla_cocina[[#This Row],[Ganancia Neta]]/Tabla_cocina[[#This Row],[Costo]])</f>
        <v>0.6428571428571429</v>
      </c>
    </row>
    <row r="1627" spans="1:14" hidden="1" x14ac:dyDescent="0.3">
      <c r="A1627" s="2">
        <v>661</v>
      </c>
      <c r="B1627" s="2">
        <v>16</v>
      </c>
      <c r="C1627" s="3" t="s">
        <v>9</v>
      </c>
      <c r="D1627" s="3" t="s">
        <v>86</v>
      </c>
      <c r="E1627" s="4">
        <v>19</v>
      </c>
      <c r="F1627" s="4">
        <v>31</v>
      </c>
      <c r="G1627" s="2">
        <v>1</v>
      </c>
      <c r="H1627" s="2">
        <v>22</v>
      </c>
      <c r="I1627" s="3" t="s">
        <v>8</v>
      </c>
      <c r="J1627" s="8">
        <f>Tabla_cocina[[#This Row],[Precio Unitario]]*Tabla_cocina[[#This Row],[Cantidad Ordenada]]</f>
        <v>31</v>
      </c>
      <c r="K1627" s="8">
        <f>Tabla_cocina[[#This Row],[Total del Pedido]]</f>
        <v>31</v>
      </c>
      <c r="L1627" s="8">
        <f>Tabla_cocina[[#This Row],[Ganancia Bruta]]-Tabla_cocina[[#This Row],[Costo]]</f>
        <v>12</v>
      </c>
      <c r="M1627" s="8">
        <f>Tabla_cocina[[#This Row],[Costo Unitario]]*Tabla_cocina[[#This Row],[Cantidad Ordenada]]</f>
        <v>19</v>
      </c>
      <c r="N1627" s="13">
        <f>(Tabla_cocina[[#This Row],[Ganancia Neta]]/Tabla_cocina[[#This Row],[Costo]])</f>
        <v>0.63157894736842102</v>
      </c>
    </row>
    <row r="1628" spans="1:14" hidden="1" x14ac:dyDescent="0.3">
      <c r="A1628" s="2">
        <v>661</v>
      </c>
      <c r="B1628" s="2">
        <v>16</v>
      </c>
      <c r="C1628" s="3" t="s">
        <v>26</v>
      </c>
      <c r="D1628" s="3" t="s">
        <v>103</v>
      </c>
      <c r="E1628" s="4">
        <v>15</v>
      </c>
      <c r="F1628" s="4">
        <v>25</v>
      </c>
      <c r="G1628" s="2">
        <v>2</v>
      </c>
      <c r="H1628" s="2">
        <v>30</v>
      </c>
      <c r="I1628" s="3" t="s">
        <v>6</v>
      </c>
      <c r="J1628" s="8">
        <f>Tabla_cocina[[#This Row],[Precio Unitario]]*Tabla_cocina[[#This Row],[Cantidad Ordenada]]</f>
        <v>50</v>
      </c>
      <c r="K1628" s="8">
        <f>Tabla_cocina[[#This Row],[Total del Pedido]]</f>
        <v>50</v>
      </c>
      <c r="L1628" s="8">
        <f>Tabla_cocina[[#This Row],[Ganancia Bruta]]-Tabla_cocina[[#This Row],[Costo]]</f>
        <v>20</v>
      </c>
      <c r="M1628" s="8">
        <f>Tabla_cocina[[#This Row],[Costo Unitario]]*Tabla_cocina[[#This Row],[Cantidad Ordenada]]</f>
        <v>30</v>
      </c>
      <c r="N1628" s="13">
        <f>(Tabla_cocina[[#This Row],[Ganancia Neta]]/Tabla_cocina[[#This Row],[Costo]])</f>
        <v>0.66666666666666663</v>
      </c>
    </row>
    <row r="1629" spans="1:14" hidden="1" x14ac:dyDescent="0.3">
      <c r="A1629" s="2">
        <v>661</v>
      </c>
      <c r="B1629" s="2">
        <v>16</v>
      </c>
      <c r="C1629" s="3" t="s">
        <v>15</v>
      </c>
      <c r="D1629" s="3" t="s">
        <v>92</v>
      </c>
      <c r="E1629" s="4">
        <v>16</v>
      </c>
      <c r="F1629" s="4">
        <v>28</v>
      </c>
      <c r="G1629" s="2">
        <v>2</v>
      </c>
      <c r="H1629" s="2">
        <v>27</v>
      </c>
      <c r="I1629" s="3" t="s">
        <v>8</v>
      </c>
      <c r="J1629" s="8">
        <f>Tabla_cocina[[#This Row],[Precio Unitario]]*Tabla_cocina[[#This Row],[Cantidad Ordenada]]</f>
        <v>56</v>
      </c>
      <c r="K1629" s="8">
        <f>Tabla_cocina[[#This Row],[Total del Pedido]]</f>
        <v>56</v>
      </c>
      <c r="L1629" s="8">
        <f>Tabla_cocina[[#This Row],[Ganancia Bruta]]-Tabla_cocina[[#This Row],[Costo]]</f>
        <v>24</v>
      </c>
      <c r="M1629" s="8">
        <f>Tabla_cocina[[#This Row],[Costo Unitario]]*Tabla_cocina[[#This Row],[Cantidad Ordenada]]</f>
        <v>32</v>
      </c>
      <c r="N1629" s="13">
        <f>(Tabla_cocina[[#This Row],[Ganancia Neta]]/Tabla_cocina[[#This Row],[Costo]])</f>
        <v>0.75</v>
      </c>
    </row>
    <row r="1630" spans="1:14" hidden="1" x14ac:dyDescent="0.3">
      <c r="A1630" s="2">
        <v>662</v>
      </c>
      <c r="B1630" s="2">
        <v>15</v>
      </c>
      <c r="C1630" s="3" t="s">
        <v>5</v>
      </c>
      <c r="D1630" s="3" t="s">
        <v>84</v>
      </c>
      <c r="E1630" s="4">
        <v>14</v>
      </c>
      <c r="F1630" s="4">
        <v>24</v>
      </c>
      <c r="G1630" s="2">
        <v>3</v>
      </c>
      <c r="H1630" s="2">
        <v>34</v>
      </c>
      <c r="I1630" s="3" t="s">
        <v>6</v>
      </c>
      <c r="J1630" s="8">
        <f>Tabla_cocina[[#This Row],[Precio Unitario]]*Tabla_cocina[[#This Row],[Cantidad Ordenada]]</f>
        <v>72</v>
      </c>
      <c r="K1630" s="8">
        <f>Tabla_cocina[[#This Row],[Total del Pedido]]</f>
        <v>72</v>
      </c>
      <c r="L1630" s="8">
        <f>Tabla_cocina[[#This Row],[Ganancia Bruta]]-Tabla_cocina[[#This Row],[Costo]]</f>
        <v>30</v>
      </c>
      <c r="M1630" s="8">
        <f>Tabla_cocina[[#This Row],[Costo Unitario]]*Tabla_cocina[[#This Row],[Cantidad Ordenada]]</f>
        <v>42</v>
      </c>
      <c r="N1630" s="13">
        <f>(Tabla_cocina[[#This Row],[Ganancia Neta]]/Tabla_cocina[[#This Row],[Costo]])</f>
        <v>0.7142857142857143</v>
      </c>
    </row>
    <row r="1631" spans="1:14" hidden="1" x14ac:dyDescent="0.3">
      <c r="A1631" s="2">
        <v>662</v>
      </c>
      <c r="B1631" s="2">
        <v>15</v>
      </c>
      <c r="C1631" s="3" t="s">
        <v>26</v>
      </c>
      <c r="D1631" s="3" t="s">
        <v>103</v>
      </c>
      <c r="E1631" s="4">
        <v>15</v>
      </c>
      <c r="F1631" s="4">
        <v>25</v>
      </c>
      <c r="G1631" s="2">
        <v>1</v>
      </c>
      <c r="H1631" s="2">
        <v>10</v>
      </c>
      <c r="I1631" s="3" t="s">
        <v>8</v>
      </c>
      <c r="J1631" s="8">
        <f>Tabla_cocina[[#This Row],[Precio Unitario]]*Tabla_cocina[[#This Row],[Cantidad Ordenada]]</f>
        <v>25</v>
      </c>
      <c r="K1631" s="8">
        <f>Tabla_cocina[[#This Row],[Total del Pedido]]</f>
        <v>25</v>
      </c>
      <c r="L1631" s="8">
        <f>Tabla_cocina[[#This Row],[Ganancia Bruta]]-Tabla_cocina[[#This Row],[Costo]]</f>
        <v>10</v>
      </c>
      <c r="M1631" s="8">
        <f>Tabla_cocina[[#This Row],[Costo Unitario]]*Tabla_cocina[[#This Row],[Cantidad Ordenada]]</f>
        <v>15</v>
      </c>
      <c r="N1631" s="13">
        <f>(Tabla_cocina[[#This Row],[Ganancia Neta]]/Tabla_cocina[[#This Row],[Costo]])</f>
        <v>0.66666666666666663</v>
      </c>
    </row>
    <row r="1632" spans="1:14" hidden="1" x14ac:dyDescent="0.3">
      <c r="A1632" s="2">
        <v>662</v>
      </c>
      <c r="B1632" s="2">
        <v>15</v>
      </c>
      <c r="C1632" s="3" t="s">
        <v>12</v>
      </c>
      <c r="D1632" s="3" t="s">
        <v>89</v>
      </c>
      <c r="E1632" s="4">
        <v>22</v>
      </c>
      <c r="F1632" s="4">
        <v>36</v>
      </c>
      <c r="G1632" s="2">
        <v>1</v>
      </c>
      <c r="H1632" s="2">
        <v>41</v>
      </c>
      <c r="I1632" s="3" t="s">
        <v>6</v>
      </c>
      <c r="J1632" s="8">
        <f>Tabla_cocina[[#This Row],[Precio Unitario]]*Tabla_cocina[[#This Row],[Cantidad Ordenada]]</f>
        <v>36</v>
      </c>
      <c r="K1632" s="8">
        <f>Tabla_cocina[[#This Row],[Total del Pedido]]</f>
        <v>36</v>
      </c>
      <c r="L1632" s="8">
        <f>Tabla_cocina[[#This Row],[Ganancia Bruta]]-Tabla_cocina[[#This Row],[Costo]]</f>
        <v>14</v>
      </c>
      <c r="M1632" s="8">
        <f>Tabla_cocina[[#This Row],[Costo Unitario]]*Tabla_cocina[[#This Row],[Cantidad Ordenada]]</f>
        <v>22</v>
      </c>
      <c r="N1632" s="13">
        <f>(Tabla_cocina[[#This Row],[Ganancia Neta]]/Tabla_cocina[[#This Row],[Costo]])</f>
        <v>0.63636363636363635</v>
      </c>
    </row>
    <row r="1633" spans="1:14" hidden="1" x14ac:dyDescent="0.3">
      <c r="A1633" s="2">
        <v>663</v>
      </c>
      <c r="B1633" s="2">
        <v>3</v>
      </c>
      <c r="C1633" s="3" t="s">
        <v>24</v>
      </c>
      <c r="D1633" s="3" t="s">
        <v>101</v>
      </c>
      <c r="E1633" s="4">
        <v>10</v>
      </c>
      <c r="F1633" s="4">
        <v>18</v>
      </c>
      <c r="G1633" s="2">
        <v>2</v>
      </c>
      <c r="H1633" s="2">
        <v>40</v>
      </c>
      <c r="I1633" s="3" t="s">
        <v>8</v>
      </c>
      <c r="J1633" s="8">
        <f>Tabla_cocina[[#This Row],[Precio Unitario]]*Tabla_cocina[[#This Row],[Cantidad Ordenada]]</f>
        <v>36</v>
      </c>
      <c r="K1633" s="8">
        <f>Tabla_cocina[[#This Row],[Total del Pedido]]</f>
        <v>36</v>
      </c>
      <c r="L1633" s="8">
        <f>Tabla_cocina[[#This Row],[Ganancia Bruta]]-Tabla_cocina[[#This Row],[Costo]]</f>
        <v>16</v>
      </c>
      <c r="M1633" s="8">
        <f>Tabla_cocina[[#This Row],[Costo Unitario]]*Tabla_cocina[[#This Row],[Cantidad Ordenada]]</f>
        <v>20</v>
      </c>
      <c r="N1633" s="13">
        <f>(Tabla_cocina[[#This Row],[Ganancia Neta]]/Tabla_cocina[[#This Row],[Costo]])</f>
        <v>0.8</v>
      </c>
    </row>
    <row r="1634" spans="1:14" hidden="1" x14ac:dyDescent="0.3">
      <c r="A1634" s="2">
        <v>663</v>
      </c>
      <c r="B1634" s="2">
        <v>3</v>
      </c>
      <c r="C1634" s="3" t="s">
        <v>13</v>
      </c>
      <c r="D1634" s="3" t="s">
        <v>90</v>
      </c>
      <c r="E1634" s="4">
        <v>17</v>
      </c>
      <c r="F1634" s="4">
        <v>29</v>
      </c>
      <c r="G1634" s="2">
        <v>2</v>
      </c>
      <c r="H1634" s="2">
        <v>5</v>
      </c>
      <c r="I1634" s="3" t="s">
        <v>8</v>
      </c>
      <c r="J1634" s="8">
        <f>Tabla_cocina[[#This Row],[Precio Unitario]]*Tabla_cocina[[#This Row],[Cantidad Ordenada]]</f>
        <v>58</v>
      </c>
      <c r="K1634" s="8">
        <f>Tabla_cocina[[#This Row],[Total del Pedido]]</f>
        <v>58</v>
      </c>
      <c r="L1634" s="8">
        <f>Tabla_cocina[[#This Row],[Ganancia Bruta]]-Tabla_cocina[[#This Row],[Costo]]</f>
        <v>24</v>
      </c>
      <c r="M1634" s="8">
        <f>Tabla_cocina[[#This Row],[Costo Unitario]]*Tabla_cocina[[#This Row],[Cantidad Ordenada]]</f>
        <v>34</v>
      </c>
      <c r="N1634" s="13">
        <f>(Tabla_cocina[[#This Row],[Ganancia Neta]]/Tabla_cocina[[#This Row],[Costo]])</f>
        <v>0.70588235294117652</v>
      </c>
    </row>
    <row r="1635" spans="1:14" hidden="1" x14ac:dyDescent="0.3">
      <c r="A1635" s="2">
        <v>663</v>
      </c>
      <c r="B1635" s="2">
        <v>3</v>
      </c>
      <c r="C1635" s="3" t="s">
        <v>21</v>
      </c>
      <c r="D1635" s="3" t="s">
        <v>98</v>
      </c>
      <c r="E1635" s="4">
        <v>12</v>
      </c>
      <c r="F1635" s="4">
        <v>20</v>
      </c>
      <c r="G1635" s="2">
        <v>1</v>
      </c>
      <c r="H1635" s="2">
        <v>42</v>
      </c>
      <c r="I1635" s="3" t="s">
        <v>8</v>
      </c>
      <c r="J1635" s="8">
        <f>Tabla_cocina[[#This Row],[Precio Unitario]]*Tabla_cocina[[#This Row],[Cantidad Ordenada]]</f>
        <v>20</v>
      </c>
      <c r="K1635" s="8">
        <f>Tabla_cocina[[#This Row],[Total del Pedido]]</f>
        <v>20</v>
      </c>
      <c r="L1635" s="8">
        <f>Tabla_cocina[[#This Row],[Ganancia Bruta]]-Tabla_cocina[[#This Row],[Costo]]</f>
        <v>8</v>
      </c>
      <c r="M1635" s="8">
        <f>Tabla_cocina[[#This Row],[Costo Unitario]]*Tabla_cocina[[#This Row],[Cantidad Ordenada]]</f>
        <v>12</v>
      </c>
      <c r="N1635" s="13">
        <f>(Tabla_cocina[[#This Row],[Ganancia Neta]]/Tabla_cocina[[#This Row],[Costo]])</f>
        <v>0.66666666666666663</v>
      </c>
    </row>
    <row r="1636" spans="1:14" hidden="1" x14ac:dyDescent="0.3">
      <c r="A1636" s="2">
        <v>664</v>
      </c>
      <c r="B1636" s="2">
        <v>20</v>
      </c>
      <c r="C1636" s="3" t="s">
        <v>24</v>
      </c>
      <c r="D1636" s="3" t="s">
        <v>101</v>
      </c>
      <c r="E1636" s="4">
        <v>10</v>
      </c>
      <c r="F1636" s="4">
        <v>18</v>
      </c>
      <c r="G1636" s="2">
        <v>1</v>
      </c>
      <c r="H1636" s="2">
        <v>9</v>
      </c>
      <c r="I1636" s="3" t="s">
        <v>6</v>
      </c>
      <c r="J1636" s="8">
        <f>Tabla_cocina[[#This Row],[Precio Unitario]]*Tabla_cocina[[#This Row],[Cantidad Ordenada]]</f>
        <v>18</v>
      </c>
      <c r="K1636" s="8">
        <f>Tabla_cocina[[#This Row],[Total del Pedido]]</f>
        <v>18</v>
      </c>
      <c r="L1636" s="8">
        <f>Tabla_cocina[[#This Row],[Ganancia Bruta]]-Tabla_cocina[[#This Row],[Costo]]</f>
        <v>8</v>
      </c>
      <c r="M1636" s="8">
        <f>Tabla_cocina[[#This Row],[Costo Unitario]]*Tabla_cocina[[#This Row],[Cantidad Ordenada]]</f>
        <v>10</v>
      </c>
      <c r="N1636" s="13">
        <f>(Tabla_cocina[[#This Row],[Ganancia Neta]]/Tabla_cocina[[#This Row],[Costo]])</f>
        <v>0.8</v>
      </c>
    </row>
    <row r="1637" spans="1:14" hidden="1" x14ac:dyDescent="0.3">
      <c r="A1637" s="2">
        <v>664</v>
      </c>
      <c r="B1637" s="2">
        <v>20</v>
      </c>
      <c r="C1637" s="3" t="s">
        <v>16</v>
      </c>
      <c r="D1637" s="3" t="s">
        <v>93</v>
      </c>
      <c r="E1637" s="4">
        <v>11</v>
      </c>
      <c r="F1637" s="4">
        <v>19</v>
      </c>
      <c r="G1637" s="2">
        <v>2</v>
      </c>
      <c r="H1637" s="2">
        <v>42</v>
      </c>
      <c r="I1637" s="3" t="s">
        <v>6</v>
      </c>
      <c r="J1637" s="8">
        <f>Tabla_cocina[[#This Row],[Precio Unitario]]*Tabla_cocina[[#This Row],[Cantidad Ordenada]]</f>
        <v>38</v>
      </c>
      <c r="K1637" s="8">
        <f>Tabla_cocina[[#This Row],[Total del Pedido]]</f>
        <v>38</v>
      </c>
      <c r="L1637" s="8">
        <f>Tabla_cocina[[#This Row],[Ganancia Bruta]]-Tabla_cocina[[#This Row],[Costo]]</f>
        <v>16</v>
      </c>
      <c r="M1637" s="8">
        <f>Tabla_cocina[[#This Row],[Costo Unitario]]*Tabla_cocina[[#This Row],[Cantidad Ordenada]]</f>
        <v>22</v>
      </c>
      <c r="N1637" s="13">
        <f>(Tabla_cocina[[#This Row],[Ganancia Neta]]/Tabla_cocina[[#This Row],[Costo]])</f>
        <v>0.72727272727272729</v>
      </c>
    </row>
    <row r="1638" spans="1:14" hidden="1" x14ac:dyDescent="0.3">
      <c r="A1638" s="2">
        <v>664</v>
      </c>
      <c r="B1638" s="2">
        <v>20</v>
      </c>
      <c r="C1638" s="3" t="s">
        <v>19</v>
      </c>
      <c r="D1638" s="3" t="s">
        <v>96</v>
      </c>
      <c r="E1638" s="4">
        <v>13</v>
      </c>
      <c r="F1638" s="4">
        <v>22</v>
      </c>
      <c r="G1638" s="2">
        <v>3</v>
      </c>
      <c r="H1638" s="2">
        <v>48</v>
      </c>
      <c r="I1638" s="3" t="s">
        <v>8</v>
      </c>
      <c r="J1638" s="8">
        <f>Tabla_cocina[[#This Row],[Precio Unitario]]*Tabla_cocina[[#This Row],[Cantidad Ordenada]]</f>
        <v>66</v>
      </c>
      <c r="K1638" s="8">
        <f>Tabla_cocina[[#This Row],[Total del Pedido]]</f>
        <v>66</v>
      </c>
      <c r="L1638" s="8">
        <f>Tabla_cocina[[#This Row],[Ganancia Bruta]]-Tabla_cocina[[#This Row],[Costo]]</f>
        <v>27</v>
      </c>
      <c r="M1638" s="8">
        <f>Tabla_cocina[[#This Row],[Costo Unitario]]*Tabla_cocina[[#This Row],[Cantidad Ordenada]]</f>
        <v>39</v>
      </c>
      <c r="N1638" s="13">
        <f>(Tabla_cocina[[#This Row],[Ganancia Neta]]/Tabla_cocina[[#This Row],[Costo]])</f>
        <v>0.69230769230769229</v>
      </c>
    </row>
    <row r="1639" spans="1:14" hidden="1" x14ac:dyDescent="0.3">
      <c r="A1639" s="2">
        <v>665</v>
      </c>
      <c r="B1639" s="2">
        <v>6</v>
      </c>
      <c r="C1639" s="3" t="s">
        <v>26</v>
      </c>
      <c r="D1639" s="3" t="s">
        <v>103</v>
      </c>
      <c r="E1639" s="4">
        <v>15</v>
      </c>
      <c r="F1639" s="4">
        <v>25</v>
      </c>
      <c r="G1639" s="2">
        <v>3</v>
      </c>
      <c r="H1639" s="2">
        <v>25</v>
      </c>
      <c r="I1639" s="3" t="s">
        <v>8</v>
      </c>
      <c r="J1639" s="8">
        <f>Tabla_cocina[[#This Row],[Precio Unitario]]*Tabla_cocina[[#This Row],[Cantidad Ordenada]]</f>
        <v>75</v>
      </c>
      <c r="K1639" s="8">
        <f>Tabla_cocina[[#This Row],[Total del Pedido]]</f>
        <v>75</v>
      </c>
      <c r="L1639" s="8">
        <f>Tabla_cocina[[#This Row],[Ganancia Bruta]]-Tabla_cocina[[#This Row],[Costo]]</f>
        <v>30</v>
      </c>
      <c r="M1639" s="8">
        <f>Tabla_cocina[[#This Row],[Costo Unitario]]*Tabla_cocina[[#This Row],[Cantidad Ordenada]]</f>
        <v>45</v>
      </c>
      <c r="N1639" s="13">
        <f>(Tabla_cocina[[#This Row],[Ganancia Neta]]/Tabla_cocina[[#This Row],[Costo]])</f>
        <v>0.66666666666666663</v>
      </c>
    </row>
    <row r="1640" spans="1:14" hidden="1" x14ac:dyDescent="0.3">
      <c r="A1640" s="2">
        <v>665</v>
      </c>
      <c r="B1640" s="2">
        <v>6</v>
      </c>
      <c r="C1640" s="3" t="s">
        <v>10</v>
      </c>
      <c r="D1640" s="3" t="s">
        <v>87</v>
      </c>
      <c r="E1640" s="4">
        <v>16</v>
      </c>
      <c r="F1640" s="4">
        <v>27</v>
      </c>
      <c r="G1640" s="2">
        <v>2</v>
      </c>
      <c r="H1640" s="2">
        <v>15</v>
      </c>
      <c r="I1640" s="3" t="s">
        <v>8</v>
      </c>
      <c r="J1640" s="8">
        <f>Tabla_cocina[[#This Row],[Precio Unitario]]*Tabla_cocina[[#This Row],[Cantidad Ordenada]]</f>
        <v>54</v>
      </c>
      <c r="K1640" s="8">
        <f>Tabla_cocina[[#This Row],[Total del Pedido]]</f>
        <v>54</v>
      </c>
      <c r="L1640" s="8">
        <f>Tabla_cocina[[#This Row],[Ganancia Bruta]]-Tabla_cocina[[#This Row],[Costo]]</f>
        <v>22</v>
      </c>
      <c r="M1640" s="8">
        <f>Tabla_cocina[[#This Row],[Costo Unitario]]*Tabla_cocina[[#This Row],[Cantidad Ordenada]]</f>
        <v>32</v>
      </c>
      <c r="N1640" s="13">
        <f>(Tabla_cocina[[#This Row],[Ganancia Neta]]/Tabla_cocina[[#This Row],[Costo]])</f>
        <v>0.6875</v>
      </c>
    </row>
    <row r="1641" spans="1:14" hidden="1" x14ac:dyDescent="0.3">
      <c r="A1641" s="2">
        <v>666</v>
      </c>
      <c r="B1641" s="2">
        <v>8</v>
      </c>
      <c r="C1641" s="3" t="s">
        <v>21</v>
      </c>
      <c r="D1641" s="3" t="s">
        <v>98</v>
      </c>
      <c r="E1641" s="4">
        <v>12</v>
      </c>
      <c r="F1641" s="4">
        <v>20</v>
      </c>
      <c r="G1641" s="2">
        <v>2</v>
      </c>
      <c r="H1641" s="2">
        <v>27</v>
      </c>
      <c r="I1641" s="3" t="s">
        <v>8</v>
      </c>
      <c r="J1641" s="8">
        <f>Tabla_cocina[[#This Row],[Precio Unitario]]*Tabla_cocina[[#This Row],[Cantidad Ordenada]]</f>
        <v>40</v>
      </c>
      <c r="K1641" s="8">
        <f>Tabla_cocina[[#This Row],[Total del Pedido]]</f>
        <v>40</v>
      </c>
      <c r="L1641" s="8">
        <f>Tabla_cocina[[#This Row],[Ganancia Bruta]]-Tabla_cocina[[#This Row],[Costo]]</f>
        <v>16</v>
      </c>
      <c r="M1641" s="8">
        <f>Tabla_cocina[[#This Row],[Costo Unitario]]*Tabla_cocina[[#This Row],[Cantidad Ordenada]]</f>
        <v>24</v>
      </c>
      <c r="N1641" s="13">
        <f>(Tabla_cocina[[#This Row],[Ganancia Neta]]/Tabla_cocina[[#This Row],[Costo]])</f>
        <v>0.66666666666666663</v>
      </c>
    </row>
    <row r="1642" spans="1:14" hidden="1" x14ac:dyDescent="0.3">
      <c r="A1642" s="2">
        <v>667</v>
      </c>
      <c r="B1642" s="2">
        <v>6</v>
      </c>
      <c r="C1642" s="3" t="s">
        <v>12</v>
      </c>
      <c r="D1642" s="3" t="s">
        <v>89</v>
      </c>
      <c r="E1642" s="4">
        <v>22</v>
      </c>
      <c r="F1642" s="4">
        <v>36</v>
      </c>
      <c r="G1642" s="2">
        <v>1</v>
      </c>
      <c r="H1642" s="2">
        <v>12</v>
      </c>
      <c r="I1642" s="3" t="s">
        <v>6</v>
      </c>
      <c r="J1642" s="8">
        <f>Tabla_cocina[[#This Row],[Precio Unitario]]*Tabla_cocina[[#This Row],[Cantidad Ordenada]]</f>
        <v>36</v>
      </c>
      <c r="K1642" s="8">
        <f>Tabla_cocina[[#This Row],[Total del Pedido]]</f>
        <v>36</v>
      </c>
      <c r="L1642" s="8">
        <f>Tabla_cocina[[#This Row],[Ganancia Bruta]]-Tabla_cocina[[#This Row],[Costo]]</f>
        <v>14</v>
      </c>
      <c r="M1642" s="8">
        <f>Tabla_cocina[[#This Row],[Costo Unitario]]*Tabla_cocina[[#This Row],[Cantidad Ordenada]]</f>
        <v>22</v>
      </c>
      <c r="N1642" s="13">
        <f>(Tabla_cocina[[#This Row],[Ganancia Neta]]/Tabla_cocina[[#This Row],[Costo]])</f>
        <v>0.63636363636363635</v>
      </c>
    </row>
    <row r="1643" spans="1:14" hidden="1" x14ac:dyDescent="0.3">
      <c r="A1643" s="2">
        <v>668</v>
      </c>
      <c r="B1643" s="2">
        <v>12</v>
      </c>
      <c r="C1643" s="3" t="s">
        <v>25</v>
      </c>
      <c r="D1643" s="3" t="s">
        <v>102</v>
      </c>
      <c r="E1643" s="4">
        <v>15</v>
      </c>
      <c r="F1643" s="4">
        <v>26</v>
      </c>
      <c r="G1643" s="2">
        <v>3</v>
      </c>
      <c r="H1643" s="2">
        <v>59</v>
      </c>
      <c r="I1643" s="3" t="s">
        <v>6</v>
      </c>
      <c r="J1643" s="8">
        <f>Tabla_cocina[[#This Row],[Precio Unitario]]*Tabla_cocina[[#This Row],[Cantidad Ordenada]]</f>
        <v>78</v>
      </c>
      <c r="K1643" s="8">
        <f>Tabla_cocina[[#This Row],[Total del Pedido]]</f>
        <v>78</v>
      </c>
      <c r="L1643" s="8">
        <f>Tabla_cocina[[#This Row],[Ganancia Bruta]]-Tabla_cocina[[#This Row],[Costo]]</f>
        <v>33</v>
      </c>
      <c r="M1643" s="8">
        <f>Tabla_cocina[[#This Row],[Costo Unitario]]*Tabla_cocina[[#This Row],[Cantidad Ordenada]]</f>
        <v>45</v>
      </c>
      <c r="N1643" s="13">
        <f>(Tabla_cocina[[#This Row],[Ganancia Neta]]/Tabla_cocina[[#This Row],[Costo]])</f>
        <v>0.73333333333333328</v>
      </c>
    </row>
    <row r="1644" spans="1:14" hidden="1" x14ac:dyDescent="0.3">
      <c r="A1644" s="2">
        <v>668</v>
      </c>
      <c r="B1644" s="2">
        <v>12</v>
      </c>
      <c r="C1644" s="3" t="s">
        <v>5</v>
      </c>
      <c r="D1644" s="3" t="s">
        <v>84</v>
      </c>
      <c r="E1644" s="4">
        <v>14</v>
      </c>
      <c r="F1644" s="4">
        <v>24</v>
      </c>
      <c r="G1644" s="2">
        <v>2</v>
      </c>
      <c r="H1644" s="2">
        <v>9</v>
      </c>
      <c r="I1644" s="3" t="s">
        <v>8</v>
      </c>
      <c r="J1644" s="8">
        <f>Tabla_cocina[[#This Row],[Precio Unitario]]*Tabla_cocina[[#This Row],[Cantidad Ordenada]]</f>
        <v>48</v>
      </c>
      <c r="K1644" s="8">
        <f>Tabla_cocina[[#This Row],[Total del Pedido]]</f>
        <v>48</v>
      </c>
      <c r="L1644" s="8">
        <f>Tabla_cocina[[#This Row],[Ganancia Bruta]]-Tabla_cocina[[#This Row],[Costo]]</f>
        <v>20</v>
      </c>
      <c r="M1644" s="8">
        <f>Tabla_cocina[[#This Row],[Costo Unitario]]*Tabla_cocina[[#This Row],[Cantidad Ordenada]]</f>
        <v>28</v>
      </c>
      <c r="N1644" s="13">
        <f>(Tabla_cocina[[#This Row],[Ganancia Neta]]/Tabla_cocina[[#This Row],[Costo]])</f>
        <v>0.7142857142857143</v>
      </c>
    </row>
    <row r="1645" spans="1:14" hidden="1" x14ac:dyDescent="0.3">
      <c r="A1645" s="2">
        <v>668</v>
      </c>
      <c r="B1645" s="2">
        <v>12</v>
      </c>
      <c r="C1645" s="3" t="s">
        <v>26</v>
      </c>
      <c r="D1645" s="3" t="s">
        <v>103</v>
      </c>
      <c r="E1645" s="4">
        <v>15</v>
      </c>
      <c r="F1645" s="4">
        <v>25</v>
      </c>
      <c r="G1645" s="2">
        <v>3</v>
      </c>
      <c r="H1645" s="2">
        <v>47</v>
      </c>
      <c r="I1645" s="3" t="s">
        <v>6</v>
      </c>
      <c r="J1645" s="8">
        <f>Tabla_cocina[[#This Row],[Precio Unitario]]*Tabla_cocina[[#This Row],[Cantidad Ordenada]]</f>
        <v>75</v>
      </c>
      <c r="K1645" s="8">
        <f>Tabla_cocina[[#This Row],[Total del Pedido]]</f>
        <v>75</v>
      </c>
      <c r="L1645" s="8">
        <f>Tabla_cocina[[#This Row],[Ganancia Bruta]]-Tabla_cocina[[#This Row],[Costo]]</f>
        <v>30</v>
      </c>
      <c r="M1645" s="8">
        <f>Tabla_cocina[[#This Row],[Costo Unitario]]*Tabla_cocina[[#This Row],[Cantidad Ordenada]]</f>
        <v>45</v>
      </c>
      <c r="N1645" s="13">
        <f>(Tabla_cocina[[#This Row],[Ganancia Neta]]/Tabla_cocina[[#This Row],[Costo]])</f>
        <v>0.66666666666666663</v>
      </c>
    </row>
    <row r="1646" spans="1:14" hidden="1" x14ac:dyDescent="0.3">
      <c r="A1646" s="2">
        <v>669</v>
      </c>
      <c r="B1646" s="2">
        <v>10</v>
      </c>
      <c r="C1646" s="3" t="s">
        <v>9</v>
      </c>
      <c r="D1646" s="3" t="s">
        <v>86</v>
      </c>
      <c r="E1646" s="4">
        <v>19</v>
      </c>
      <c r="F1646" s="4">
        <v>31</v>
      </c>
      <c r="G1646" s="2">
        <v>1</v>
      </c>
      <c r="H1646" s="2">
        <v>13</v>
      </c>
      <c r="I1646" s="3" t="s">
        <v>8</v>
      </c>
      <c r="J1646" s="8">
        <f>Tabla_cocina[[#This Row],[Precio Unitario]]*Tabla_cocina[[#This Row],[Cantidad Ordenada]]</f>
        <v>31</v>
      </c>
      <c r="K1646" s="8">
        <f>Tabla_cocina[[#This Row],[Total del Pedido]]</f>
        <v>31</v>
      </c>
      <c r="L1646" s="8">
        <f>Tabla_cocina[[#This Row],[Ganancia Bruta]]-Tabla_cocina[[#This Row],[Costo]]</f>
        <v>12</v>
      </c>
      <c r="M1646" s="8">
        <f>Tabla_cocina[[#This Row],[Costo Unitario]]*Tabla_cocina[[#This Row],[Cantidad Ordenada]]</f>
        <v>19</v>
      </c>
      <c r="N1646" s="13">
        <f>(Tabla_cocina[[#This Row],[Ganancia Neta]]/Tabla_cocina[[#This Row],[Costo]])</f>
        <v>0.63157894736842102</v>
      </c>
    </row>
    <row r="1647" spans="1:14" hidden="1" x14ac:dyDescent="0.3">
      <c r="A1647" s="2">
        <v>669</v>
      </c>
      <c r="B1647" s="2">
        <v>10</v>
      </c>
      <c r="C1647" s="3" t="s">
        <v>10</v>
      </c>
      <c r="D1647" s="3" t="s">
        <v>87</v>
      </c>
      <c r="E1647" s="4">
        <v>16</v>
      </c>
      <c r="F1647" s="4">
        <v>27</v>
      </c>
      <c r="G1647" s="2">
        <v>2</v>
      </c>
      <c r="H1647" s="2">
        <v>14</v>
      </c>
      <c r="I1647" s="3" t="s">
        <v>8</v>
      </c>
      <c r="J1647" s="8">
        <f>Tabla_cocina[[#This Row],[Precio Unitario]]*Tabla_cocina[[#This Row],[Cantidad Ordenada]]</f>
        <v>54</v>
      </c>
      <c r="K1647" s="8">
        <f>Tabla_cocina[[#This Row],[Total del Pedido]]</f>
        <v>54</v>
      </c>
      <c r="L1647" s="8">
        <f>Tabla_cocina[[#This Row],[Ganancia Bruta]]-Tabla_cocina[[#This Row],[Costo]]</f>
        <v>22</v>
      </c>
      <c r="M1647" s="8">
        <f>Tabla_cocina[[#This Row],[Costo Unitario]]*Tabla_cocina[[#This Row],[Cantidad Ordenada]]</f>
        <v>32</v>
      </c>
      <c r="N1647" s="13">
        <f>(Tabla_cocina[[#This Row],[Ganancia Neta]]/Tabla_cocina[[#This Row],[Costo]])</f>
        <v>0.6875</v>
      </c>
    </row>
    <row r="1648" spans="1:14" hidden="1" x14ac:dyDescent="0.3">
      <c r="A1648" s="2">
        <v>669</v>
      </c>
      <c r="B1648" s="2">
        <v>10</v>
      </c>
      <c r="C1648" s="3" t="s">
        <v>18</v>
      </c>
      <c r="D1648" s="3" t="s">
        <v>95</v>
      </c>
      <c r="E1648" s="4">
        <v>19</v>
      </c>
      <c r="F1648" s="4">
        <v>32</v>
      </c>
      <c r="G1648" s="2">
        <v>3</v>
      </c>
      <c r="H1648" s="2">
        <v>42</v>
      </c>
      <c r="I1648" s="3" t="s">
        <v>8</v>
      </c>
      <c r="J1648" s="8">
        <f>Tabla_cocina[[#This Row],[Precio Unitario]]*Tabla_cocina[[#This Row],[Cantidad Ordenada]]</f>
        <v>96</v>
      </c>
      <c r="K1648" s="8">
        <f>Tabla_cocina[[#This Row],[Total del Pedido]]</f>
        <v>96</v>
      </c>
      <c r="L1648" s="8">
        <f>Tabla_cocina[[#This Row],[Ganancia Bruta]]-Tabla_cocina[[#This Row],[Costo]]</f>
        <v>39</v>
      </c>
      <c r="M1648" s="8">
        <f>Tabla_cocina[[#This Row],[Costo Unitario]]*Tabla_cocina[[#This Row],[Cantidad Ordenada]]</f>
        <v>57</v>
      </c>
      <c r="N1648" s="13">
        <f>(Tabla_cocina[[#This Row],[Ganancia Neta]]/Tabla_cocina[[#This Row],[Costo]])</f>
        <v>0.68421052631578949</v>
      </c>
    </row>
    <row r="1649" spans="1:14" hidden="1" x14ac:dyDescent="0.3">
      <c r="A1649" s="2">
        <v>670</v>
      </c>
      <c r="B1649" s="2">
        <v>16</v>
      </c>
      <c r="C1649" s="3" t="s">
        <v>22</v>
      </c>
      <c r="D1649" s="3" t="s">
        <v>99</v>
      </c>
      <c r="E1649" s="4">
        <v>14</v>
      </c>
      <c r="F1649" s="4">
        <v>23</v>
      </c>
      <c r="G1649" s="2">
        <v>1</v>
      </c>
      <c r="H1649" s="2">
        <v>26</v>
      </c>
      <c r="I1649" s="3" t="s">
        <v>6</v>
      </c>
      <c r="J1649" s="8">
        <f>Tabla_cocina[[#This Row],[Precio Unitario]]*Tabla_cocina[[#This Row],[Cantidad Ordenada]]</f>
        <v>23</v>
      </c>
      <c r="K1649" s="8">
        <f>Tabla_cocina[[#This Row],[Total del Pedido]]</f>
        <v>23</v>
      </c>
      <c r="L1649" s="8">
        <f>Tabla_cocina[[#This Row],[Ganancia Bruta]]-Tabla_cocina[[#This Row],[Costo]]</f>
        <v>9</v>
      </c>
      <c r="M1649" s="8">
        <f>Tabla_cocina[[#This Row],[Costo Unitario]]*Tabla_cocina[[#This Row],[Cantidad Ordenada]]</f>
        <v>14</v>
      </c>
      <c r="N1649" s="13">
        <f>(Tabla_cocina[[#This Row],[Ganancia Neta]]/Tabla_cocina[[#This Row],[Costo]])</f>
        <v>0.6428571428571429</v>
      </c>
    </row>
    <row r="1650" spans="1:14" hidden="1" x14ac:dyDescent="0.3">
      <c r="A1650" s="2">
        <v>670</v>
      </c>
      <c r="B1650" s="2">
        <v>16</v>
      </c>
      <c r="C1650" s="3" t="s">
        <v>17</v>
      </c>
      <c r="D1650" s="3" t="s">
        <v>94</v>
      </c>
      <c r="E1650" s="4">
        <v>21</v>
      </c>
      <c r="F1650" s="4">
        <v>35</v>
      </c>
      <c r="G1650" s="2">
        <v>1</v>
      </c>
      <c r="H1650" s="2">
        <v>17</v>
      </c>
      <c r="I1650" s="3" t="s">
        <v>8</v>
      </c>
      <c r="J1650" s="8">
        <f>Tabla_cocina[[#This Row],[Precio Unitario]]*Tabla_cocina[[#This Row],[Cantidad Ordenada]]</f>
        <v>35</v>
      </c>
      <c r="K1650" s="8">
        <f>Tabla_cocina[[#This Row],[Total del Pedido]]</f>
        <v>35</v>
      </c>
      <c r="L1650" s="8">
        <f>Tabla_cocina[[#This Row],[Ganancia Bruta]]-Tabla_cocina[[#This Row],[Costo]]</f>
        <v>14</v>
      </c>
      <c r="M1650" s="8">
        <f>Tabla_cocina[[#This Row],[Costo Unitario]]*Tabla_cocina[[#This Row],[Cantidad Ordenada]]</f>
        <v>21</v>
      </c>
      <c r="N1650" s="13">
        <f>(Tabla_cocina[[#This Row],[Ganancia Neta]]/Tabla_cocina[[#This Row],[Costo]])</f>
        <v>0.66666666666666663</v>
      </c>
    </row>
    <row r="1651" spans="1:14" hidden="1" x14ac:dyDescent="0.3">
      <c r="A1651" s="2">
        <v>670</v>
      </c>
      <c r="B1651" s="2">
        <v>16</v>
      </c>
      <c r="C1651" s="3" t="s">
        <v>12</v>
      </c>
      <c r="D1651" s="3" t="s">
        <v>89</v>
      </c>
      <c r="E1651" s="4">
        <v>22</v>
      </c>
      <c r="F1651" s="4">
        <v>36</v>
      </c>
      <c r="G1651" s="2">
        <v>1</v>
      </c>
      <c r="H1651" s="2">
        <v>32</v>
      </c>
      <c r="I1651" s="3" t="s">
        <v>6</v>
      </c>
      <c r="J1651" s="8">
        <f>Tabla_cocina[[#This Row],[Precio Unitario]]*Tabla_cocina[[#This Row],[Cantidad Ordenada]]</f>
        <v>36</v>
      </c>
      <c r="K1651" s="8">
        <f>Tabla_cocina[[#This Row],[Total del Pedido]]</f>
        <v>36</v>
      </c>
      <c r="L1651" s="8">
        <f>Tabla_cocina[[#This Row],[Ganancia Bruta]]-Tabla_cocina[[#This Row],[Costo]]</f>
        <v>14</v>
      </c>
      <c r="M1651" s="8">
        <f>Tabla_cocina[[#This Row],[Costo Unitario]]*Tabla_cocina[[#This Row],[Cantidad Ordenada]]</f>
        <v>22</v>
      </c>
      <c r="N1651" s="13">
        <f>(Tabla_cocina[[#This Row],[Ganancia Neta]]/Tabla_cocina[[#This Row],[Costo]])</f>
        <v>0.63636363636363635</v>
      </c>
    </row>
    <row r="1652" spans="1:14" hidden="1" x14ac:dyDescent="0.3">
      <c r="A1652" s="2">
        <v>671</v>
      </c>
      <c r="B1652" s="2">
        <v>17</v>
      </c>
      <c r="C1652" s="3" t="s">
        <v>17</v>
      </c>
      <c r="D1652" s="3" t="s">
        <v>94</v>
      </c>
      <c r="E1652" s="4">
        <v>21</v>
      </c>
      <c r="F1652" s="4">
        <v>35</v>
      </c>
      <c r="G1652" s="2">
        <v>2</v>
      </c>
      <c r="H1652" s="2">
        <v>29</v>
      </c>
      <c r="I1652" s="3" t="s">
        <v>8</v>
      </c>
      <c r="J1652" s="8">
        <f>Tabla_cocina[[#This Row],[Precio Unitario]]*Tabla_cocina[[#This Row],[Cantidad Ordenada]]</f>
        <v>70</v>
      </c>
      <c r="K1652" s="8">
        <f>Tabla_cocina[[#This Row],[Total del Pedido]]</f>
        <v>70</v>
      </c>
      <c r="L1652" s="8">
        <f>Tabla_cocina[[#This Row],[Ganancia Bruta]]-Tabla_cocina[[#This Row],[Costo]]</f>
        <v>28</v>
      </c>
      <c r="M1652" s="8">
        <f>Tabla_cocina[[#This Row],[Costo Unitario]]*Tabla_cocina[[#This Row],[Cantidad Ordenada]]</f>
        <v>42</v>
      </c>
      <c r="N1652" s="13">
        <f>(Tabla_cocina[[#This Row],[Ganancia Neta]]/Tabla_cocina[[#This Row],[Costo]])</f>
        <v>0.66666666666666663</v>
      </c>
    </row>
    <row r="1653" spans="1:14" hidden="1" x14ac:dyDescent="0.3">
      <c r="A1653" s="2">
        <v>671</v>
      </c>
      <c r="B1653" s="2">
        <v>17</v>
      </c>
      <c r="C1653" s="3" t="s">
        <v>26</v>
      </c>
      <c r="D1653" s="3" t="s">
        <v>103</v>
      </c>
      <c r="E1653" s="4">
        <v>15</v>
      </c>
      <c r="F1653" s="4">
        <v>25</v>
      </c>
      <c r="G1653" s="2">
        <v>2</v>
      </c>
      <c r="H1653" s="2">
        <v>32</v>
      </c>
      <c r="I1653" s="3" t="s">
        <v>6</v>
      </c>
      <c r="J1653" s="8">
        <f>Tabla_cocina[[#This Row],[Precio Unitario]]*Tabla_cocina[[#This Row],[Cantidad Ordenada]]</f>
        <v>50</v>
      </c>
      <c r="K1653" s="8">
        <f>Tabla_cocina[[#This Row],[Total del Pedido]]</f>
        <v>50</v>
      </c>
      <c r="L1653" s="8">
        <f>Tabla_cocina[[#This Row],[Ganancia Bruta]]-Tabla_cocina[[#This Row],[Costo]]</f>
        <v>20</v>
      </c>
      <c r="M1653" s="8">
        <f>Tabla_cocina[[#This Row],[Costo Unitario]]*Tabla_cocina[[#This Row],[Cantidad Ordenada]]</f>
        <v>30</v>
      </c>
      <c r="N1653" s="13">
        <f>(Tabla_cocina[[#This Row],[Ganancia Neta]]/Tabla_cocina[[#This Row],[Costo]])</f>
        <v>0.66666666666666663</v>
      </c>
    </row>
    <row r="1654" spans="1:14" hidden="1" x14ac:dyDescent="0.3">
      <c r="A1654" s="2">
        <v>671</v>
      </c>
      <c r="B1654" s="2">
        <v>17</v>
      </c>
      <c r="C1654" s="3" t="s">
        <v>18</v>
      </c>
      <c r="D1654" s="3" t="s">
        <v>95</v>
      </c>
      <c r="E1654" s="4">
        <v>19</v>
      </c>
      <c r="F1654" s="4">
        <v>32</v>
      </c>
      <c r="G1654" s="2">
        <v>2</v>
      </c>
      <c r="H1654" s="2">
        <v>34</v>
      </c>
      <c r="I1654" s="3" t="s">
        <v>6</v>
      </c>
      <c r="J1654" s="8">
        <f>Tabla_cocina[[#This Row],[Precio Unitario]]*Tabla_cocina[[#This Row],[Cantidad Ordenada]]</f>
        <v>64</v>
      </c>
      <c r="K1654" s="8">
        <f>Tabla_cocina[[#This Row],[Total del Pedido]]</f>
        <v>64</v>
      </c>
      <c r="L1654" s="8">
        <f>Tabla_cocina[[#This Row],[Ganancia Bruta]]-Tabla_cocina[[#This Row],[Costo]]</f>
        <v>26</v>
      </c>
      <c r="M1654" s="8">
        <f>Tabla_cocina[[#This Row],[Costo Unitario]]*Tabla_cocina[[#This Row],[Cantidad Ordenada]]</f>
        <v>38</v>
      </c>
      <c r="N1654" s="13">
        <f>(Tabla_cocina[[#This Row],[Ganancia Neta]]/Tabla_cocina[[#This Row],[Costo]])</f>
        <v>0.68421052631578949</v>
      </c>
    </row>
    <row r="1655" spans="1:14" hidden="1" x14ac:dyDescent="0.3">
      <c r="A1655" s="2">
        <v>672</v>
      </c>
      <c r="B1655" s="2">
        <v>12</v>
      </c>
      <c r="C1655" s="3" t="s">
        <v>18</v>
      </c>
      <c r="D1655" s="3" t="s">
        <v>95</v>
      </c>
      <c r="E1655" s="4">
        <v>19</v>
      </c>
      <c r="F1655" s="4">
        <v>32</v>
      </c>
      <c r="G1655" s="2">
        <v>3</v>
      </c>
      <c r="H1655" s="2">
        <v>21</v>
      </c>
      <c r="I1655" s="3" t="s">
        <v>8</v>
      </c>
      <c r="J1655" s="8">
        <f>Tabla_cocina[[#This Row],[Precio Unitario]]*Tabla_cocina[[#This Row],[Cantidad Ordenada]]</f>
        <v>96</v>
      </c>
      <c r="K1655" s="8">
        <f>Tabla_cocina[[#This Row],[Total del Pedido]]</f>
        <v>96</v>
      </c>
      <c r="L1655" s="8">
        <f>Tabla_cocina[[#This Row],[Ganancia Bruta]]-Tabla_cocina[[#This Row],[Costo]]</f>
        <v>39</v>
      </c>
      <c r="M1655" s="8">
        <f>Tabla_cocina[[#This Row],[Costo Unitario]]*Tabla_cocina[[#This Row],[Cantidad Ordenada]]</f>
        <v>57</v>
      </c>
      <c r="N1655" s="13">
        <f>(Tabla_cocina[[#This Row],[Ganancia Neta]]/Tabla_cocina[[#This Row],[Costo]])</f>
        <v>0.68421052631578949</v>
      </c>
    </row>
    <row r="1656" spans="1:14" hidden="1" x14ac:dyDescent="0.3">
      <c r="A1656" s="2">
        <v>672</v>
      </c>
      <c r="B1656" s="2">
        <v>12</v>
      </c>
      <c r="C1656" s="3" t="s">
        <v>23</v>
      </c>
      <c r="D1656" s="3" t="s">
        <v>100</v>
      </c>
      <c r="E1656" s="4">
        <v>13</v>
      </c>
      <c r="F1656" s="4">
        <v>21</v>
      </c>
      <c r="G1656" s="2">
        <v>2</v>
      </c>
      <c r="H1656" s="2">
        <v>15</v>
      </c>
      <c r="I1656" s="3" t="s">
        <v>8</v>
      </c>
      <c r="J1656" s="8">
        <f>Tabla_cocina[[#This Row],[Precio Unitario]]*Tabla_cocina[[#This Row],[Cantidad Ordenada]]</f>
        <v>42</v>
      </c>
      <c r="K1656" s="8">
        <f>Tabla_cocina[[#This Row],[Total del Pedido]]</f>
        <v>42</v>
      </c>
      <c r="L1656" s="8">
        <f>Tabla_cocina[[#This Row],[Ganancia Bruta]]-Tabla_cocina[[#This Row],[Costo]]</f>
        <v>16</v>
      </c>
      <c r="M1656" s="8">
        <f>Tabla_cocina[[#This Row],[Costo Unitario]]*Tabla_cocina[[#This Row],[Cantidad Ordenada]]</f>
        <v>26</v>
      </c>
      <c r="N1656" s="13">
        <f>(Tabla_cocina[[#This Row],[Ganancia Neta]]/Tabla_cocina[[#This Row],[Costo]])</f>
        <v>0.61538461538461542</v>
      </c>
    </row>
    <row r="1657" spans="1:14" hidden="1" x14ac:dyDescent="0.3">
      <c r="A1657" s="2">
        <v>672</v>
      </c>
      <c r="B1657" s="2">
        <v>12</v>
      </c>
      <c r="C1657" s="3" t="s">
        <v>16</v>
      </c>
      <c r="D1657" s="3" t="s">
        <v>93</v>
      </c>
      <c r="E1657" s="4">
        <v>11</v>
      </c>
      <c r="F1657" s="4">
        <v>19</v>
      </c>
      <c r="G1657" s="2">
        <v>1</v>
      </c>
      <c r="H1657" s="2">
        <v>42</v>
      </c>
      <c r="I1657" s="3" t="s">
        <v>6</v>
      </c>
      <c r="J1657" s="8">
        <f>Tabla_cocina[[#This Row],[Precio Unitario]]*Tabla_cocina[[#This Row],[Cantidad Ordenada]]</f>
        <v>19</v>
      </c>
      <c r="K1657" s="8">
        <f>Tabla_cocina[[#This Row],[Total del Pedido]]</f>
        <v>19</v>
      </c>
      <c r="L1657" s="8">
        <f>Tabla_cocina[[#This Row],[Ganancia Bruta]]-Tabla_cocina[[#This Row],[Costo]]</f>
        <v>8</v>
      </c>
      <c r="M1657" s="8">
        <f>Tabla_cocina[[#This Row],[Costo Unitario]]*Tabla_cocina[[#This Row],[Cantidad Ordenada]]</f>
        <v>11</v>
      </c>
      <c r="N1657" s="13">
        <f>(Tabla_cocina[[#This Row],[Ganancia Neta]]/Tabla_cocina[[#This Row],[Costo]])</f>
        <v>0.72727272727272729</v>
      </c>
    </row>
    <row r="1658" spans="1:14" hidden="1" x14ac:dyDescent="0.3">
      <c r="A1658" s="2">
        <v>673</v>
      </c>
      <c r="B1658" s="2">
        <v>20</v>
      </c>
      <c r="C1658" s="3" t="s">
        <v>11</v>
      </c>
      <c r="D1658" s="3" t="s">
        <v>88</v>
      </c>
      <c r="E1658" s="4">
        <v>25</v>
      </c>
      <c r="F1658" s="4">
        <v>40</v>
      </c>
      <c r="G1658" s="2">
        <v>2</v>
      </c>
      <c r="H1658" s="2">
        <v>13</v>
      </c>
      <c r="I1658" s="3" t="s">
        <v>6</v>
      </c>
      <c r="J1658" s="8">
        <f>Tabla_cocina[[#This Row],[Precio Unitario]]*Tabla_cocina[[#This Row],[Cantidad Ordenada]]</f>
        <v>80</v>
      </c>
      <c r="K1658" s="8">
        <f>Tabla_cocina[[#This Row],[Total del Pedido]]</f>
        <v>80</v>
      </c>
      <c r="L1658" s="8">
        <f>Tabla_cocina[[#This Row],[Ganancia Bruta]]-Tabla_cocina[[#This Row],[Costo]]</f>
        <v>30</v>
      </c>
      <c r="M1658" s="8">
        <f>Tabla_cocina[[#This Row],[Costo Unitario]]*Tabla_cocina[[#This Row],[Cantidad Ordenada]]</f>
        <v>50</v>
      </c>
      <c r="N1658" s="13">
        <f>(Tabla_cocina[[#This Row],[Ganancia Neta]]/Tabla_cocina[[#This Row],[Costo]])</f>
        <v>0.6</v>
      </c>
    </row>
    <row r="1659" spans="1:14" hidden="1" x14ac:dyDescent="0.3">
      <c r="A1659" s="2">
        <v>673</v>
      </c>
      <c r="B1659" s="2">
        <v>20</v>
      </c>
      <c r="C1659" s="3" t="s">
        <v>17</v>
      </c>
      <c r="D1659" s="3" t="s">
        <v>94</v>
      </c>
      <c r="E1659" s="4">
        <v>21</v>
      </c>
      <c r="F1659" s="4">
        <v>35</v>
      </c>
      <c r="G1659" s="2">
        <v>3</v>
      </c>
      <c r="H1659" s="2">
        <v>10</v>
      </c>
      <c r="I1659" s="3" t="s">
        <v>6</v>
      </c>
      <c r="J1659" s="8">
        <f>Tabla_cocina[[#This Row],[Precio Unitario]]*Tabla_cocina[[#This Row],[Cantidad Ordenada]]</f>
        <v>105</v>
      </c>
      <c r="K1659" s="8">
        <f>Tabla_cocina[[#This Row],[Total del Pedido]]</f>
        <v>105</v>
      </c>
      <c r="L1659" s="8">
        <f>Tabla_cocina[[#This Row],[Ganancia Bruta]]-Tabla_cocina[[#This Row],[Costo]]</f>
        <v>42</v>
      </c>
      <c r="M1659" s="8">
        <f>Tabla_cocina[[#This Row],[Costo Unitario]]*Tabla_cocina[[#This Row],[Cantidad Ordenada]]</f>
        <v>63</v>
      </c>
      <c r="N1659" s="13">
        <f>(Tabla_cocina[[#This Row],[Ganancia Neta]]/Tabla_cocina[[#This Row],[Costo]])</f>
        <v>0.66666666666666663</v>
      </c>
    </row>
    <row r="1660" spans="1:14" hidden="1" x14ac:dyDescent="0.3">
      <c r="A1660" s="2">
        <v>673</v>
      </c>
      <c r="B1660" s="2">
        <v>20</v>
      </c>
      <c r="C1660" s="3" t="s">
        <v>7</v>
      </c>
      <c r="D1660" s="3" t="s">
        <v>85</v>
      </c>
      <c r="E1660" s="4">
        <v>18</v>
      </c>
      <c r="F1660" s="4">
        <v>30</v>
      </c>
      <c r="G1660" s="2">
        <v>1</v>
      </c>
      <c r="H1660" s="2">
        <v>25</v>
      </c>
      <c r="I1660" s="3" t="s">
        <v>6</v>
      </c>
      <c r="J1660" s="8">
        <f>Tabla_cocina[[#This Row],[Precio Unitario]]*Tabla_cocina[[#This Row],[Cantidad Ordenada]]</f>
        <v>30</v>
      </c>
      <c r="K1660" s="8">
        <f>Tabla_cocina[[#This Row],[Total del Pedido]]</f>
        <v>30</v>
      </c>
      <c r="L1660" s="8">
        <f>Tabla_cocina[[#This Row],[Ganancia Bruta]]-Tabla_cocina[[#This Row],[Costo]]</f>
        <v>12</v>
      </c>
      <c r="M1660" s="8">
        <f>Tabla_cocina[[#This Row],[Costo Unitario]]*Tabla_cocina[[#This Row],[Cantidad Ordenada]]</f>
        <v>18</v>
      </c>
      <c r="N1660" s="13">
        <f>(Tabla_cocina[[#This Row],[Ganancia Neta]]/Tabla_cocina[[#This Row],[Costo]])</f>
        <v>0.66666666666666663</v>
      </c>
    </row>
    <row r="1661" spans="1:14" hidden="1" x14ac:dyDescent="0.3">
      <c r="A1661" s="2">
        <v>673</v>
      </c>
      <c r="B1661" s="2">
        <v>20</v>
      </c>
      <c r="C1661" s="3" t="s">
        <v>26</v>
      </c>
      <c r="D1661" s="3" t="s">
        <v>103</v>
      </c>
      <c r="E1661" s="4">
        <v>15</v>
      </c>
      <c r="F1661" s="4">
        <v>25</v>
      </c>
      <c r="G1661" s="2">
        <v>2</v>
      </c>
      <c r="H1661" s="2">
        <v>45</v>
      </c>
      <c r="I1661" s="3" t="s">
        <v>8</v>
      </c>
      <c r="J1661" s="8">
        <f>Tabla_cocina[[#This Row],[Precio Unitario]]*Tabla_cocina[[#This Row],[Cantidad Ordenada]]</f>
        <v>50</v>
      </c>
      <c r="K1661" s="8">
        <f>Tabla_cocina[[#This Row],[Total del Pedido]]</f>
        <v>50</v>
      </c>
      <c r="L1661" s="8">
        <f>Tabla_cocina[[#This Row],[Ganancia Bruta]]-Tabla_cocina[[#This Row],[Costo]]</f>
        <v>20</v>
      </c>
      <c r="M1661" s="8">
        <f>Tabla_cocina[[#This Row],[Costo Unitario]]*Tabla_cocina[[#This Row],[Cantidad Ordenada]]</f>
        <v>30</v>
      </c>
      <c r="N1661" s="13">
        <f>(Tabla_cocina[[#This Row],[Ganancia Neta]]/Tabla_cocina[[#This Row],[Costo]])</f>
        <v>0.66666666666666663</v>
      </c>
    </row>
    <row r="1662" spans="1:14" hidden="1" x14ac:dyDescent="0.3">
      <c r="A1662" s="2">
        <v>674</v>
      </c>
      <c r="B1662" s="2">
        <v>1</v>
      </c>
      <c r="C1662" s="3" t="s">
        <v>16</v>
      </c>
      <c r="D1662" s="3" t="s">
        <v>93</v>
      </c>
      <c r="E1662" s="4">
        <v>11</v>
      </c>
      <c r="F1662" s="4">
        <v>19</v>
      </c>
      <c r="G1662" s="2">
        <v>3</v>
      </c>
      <c r="H1662" s="2">
        <v>11</v>
      </c>
      <c r="I1662" s="3" t="s">
        <v>6</v>
      </c>
      <c r="J1662" s="8">
        <f>Tabla_cocina[[#This Row],[Precio Unitario]]*Tabla_cocina[[#This Row],[Cantidad Ordenada]]</f>
        <v>57</v>
      </c>
      <c r="K1662" s="8">
        <f>Tabla_cocina[[#This Row],[Total del Pedido]]</f>
        <v>57</v>
      </c>
      <c r="L1662" s="8">
        <f>Tabla_cocina[[#This Row],[Ganancia Bruta]]-Tabla_cocina[[#This Row],[Costo]]</f>
        <v>24</v>
      </c>
      <c r="M1662" s="8">
        <f>Tabla_cocina[[#This Row],[Costo Unitario]]*Tabla_cocina[[#This Row],[Cantidad Ordenada]]</f>
        <v>33</v>
      </c>
      <c r="N1662" s="13">
        <f>(Tabla_cocina[[#This Row],[Ganancia Neta]]/Tabla_cocina[[#This Row],[Costo]])</f>
        <v>0.72727272727272729</v>
      </c>
    </row>
    <row r="1663" spans="1:14" hidden="1" x14ac:dyDescent="0.3">
      <c r="A1663" s="2">
        <v>674</v>
      </c>
      <c r="B1663" s="2">
        <v>1</v>
      </c>
      <c r="C1663" s="3" t="s">
        <v>24</v>
      </c>
      <c r="D1663" s="3" t="s">
        <v>101</v>
      </c>
      <c r="E1663" s="4">
        <v>10</v>
      </c>
      <c r="F1663" s="4">
        <v>18</v>
      </c>
      <c r="G1663" s="2">
        <v>2</v>
      </c>
      <c r="H1663" s="2">
        <v>12</v>
      </c>
      <c r="I1663" s="3" t="s">
        <v>6</v>
      </c>
      <c r="J1663" s="8">
        <f>Tabla_cocina[[#This Row],[Precio Unitario]]*Tabla_cocina[[#This Row],[Cantidad Ordenada]]</f>
        <v>36</v>
      </c>
      <c r="K1663" s="8">
        <f>Tabla_cocina[[#This Row],[Total del Pedido]]</f>
        <v>36</v>
      </c>
      <c r="L1663" s="8">
        <f>Tabla_cocina[[#This Row],[Ganancia Bruta]]-Tabla_cocina[[#This Row],[Costo]]</f>
        <v>16</v>
      </c>
      <c r="M1663" s="8">
        <f>Tabla_cocina[[#This Row],[Costo Unitario]]*Tabla_cocina[[#This Row],[Cantidad Ordenada]]</f>
        <v>20</v>
      </c>
      <c r="N1663" s="13">
        <f>(Tabla_cocina[[#This Row],[Ganancia Neta]]/Tabla_cocina[[#This Row],[Costo]])</f>
        <v>0.8</v>
      </c>
    </row>
    <row r="1664" spans="1:14" hidden="1" x14ac:dyDescent="0.3">
      <c r="A1664" s="2">
        <v>674</v>
      </c>
      <c r="B1664" s="2">
        <v>1</v>
      </c>
      <c r="C1664" s="3" t="s">
        <v>9</v>
      </c>
      <c r="D1664" s="3" t="s">
        <v>86</v>
      </c>
      <c r="E1664" s="4">
        <v>19</v>
      </c>
      <c r="F1664" s="4">
        <v>31</v>
      </c>
      <c r="G1664" s="2">
        <v>3</v>
      </c>
      <c r="H1664" s="2">
        <v>7</v>
      </c>
      <c r="I1664" s="3" t="s">
        <v>8</v>
      </c>
      <c r="J1664" s="8">
        <f>Tabla_cocina[[#This Row],[Precio Unitario]]*Tabla_cocina[[#This Row],[Cantidad Ordenada]]</f>
        <v>93</v>
      </c>
      <c r="K1664" s="8">
        <f>Tabla_cocina[[#This Row],[Total del Pedido]]</f>
        <v>93</v>
      </c>
      <c r="L1664" s="8">
        <f>Tabla_cocina[[#This Row],[Ganancia Bruta]]-Tabla_cocina[[#This Row],[Costo]]</f>
        <v>36</v>
      </c>
      <c r="M1664" s="8">
        <f>Tabla_cocina[[#This Row],[Costo Unitario]]*Tabla_cocina[[#This Row],[Cantidad Ordenada]]</f>
        <v>57</v>
      </c>
      <c r="N1664" s="13">
        <f>(Tabla_cocina[[#This Row],[Ganancia Neta]]/Tabla_cocina[[#This Row],[Costo]])</f>
        <v>0.63157894736842102</v>
      </c>
    </row>
    <row r="1665" spans="1:14" hidden="1" x14ac:dyDescent="0.3">
      <c r="A1665" s="2">
        <v>674</v>
      </c>
      <c r="B1665" s="2">
        <v>1</v>
      </c>
      <c r="C1665" s="3" t="s">
        <v>23</v>
      </c>
      <c r="D1665" s="3" t="s">
        <v>100</v>
      </c>
      <c r="E1665" s="4">
        <v>13</v>
      </c>
      <c r="F1665" s="4">
        <v>21</v>
      </c>
      <c r="G1665" s="2">
        <v>1</v>
      </c>
      <c r="H1665" s="2">
        <v>35</v>
      </c>
      <c r="I1665" s="3" t="s">
        <v>6</v>
      </c>
      <c r="J1665" s="8">
        <f>Tabla_cocina[[#This Row],[Precio Unitario]]*Tabla_cocina[[#This Row],[Cantidad Ordenada]]</f>
        <v>21</v>
      </c>
      <c r="K1665" s="8">
        <f>Tabla_cocina[[#This Row],[Total del Pedido]]</f>
        <v>21</v>
      </c>
      <c r="L1665" s="8">
        <f>Tabla_cocina[[#This Row],[Ganancia Bruta]]-Tabla_cocina[[#This Row],[Costo]]</f>
        <v>8</v>
      </c>
      <c r="M1665" s="8">
        <f>Tabla_cocina[[#This Row],[Costo Unitario]]*Tabla_cocina[[#This Row],[Cantidad Ordenada]]</f>
        <v>13</v>
      </c>
      <c r="N1665" s="13">
        <f>(Tabla_cocina[[#This Row],[Ganancia Neta]]/Tabla_cocina[[#This Row],[Costo]])</f>
        <v>0.61538461538461542</v>
      </c>
    </row>
    <row r="1666" spans="1:14" hidden="1" x14ac:dyDescent="0.3">
      <c r="A1666" s="2">
        <v>675</v>
      </c>
      <c r="B1666" s="2">
        <v>5</v>
      </c>
      <c r="C1666" s="3" t="s">
        <v>26</v>
      </c>
      <c r="D1666" s="3" t="s">
        <v>103</v>
      </c>
      <c r="E1666" s="4">
        <v>15</v>
      </c>
      <c r="F1666" s="4">
        <v>25</v>
      </c>
      <c r="G1666" s="2">
        <v>1</v>
      </c>
      <c r="H1666" s="2">
        <v>8</v>
      </c>
      <c r="I1666" s="3" t="s">
        <v>6</v>
      </c>
      <c r="J1666" s="8">
        <f>Tabla_cocina[[#This Row],[Precio Unitario]]*Tabla_cocina[[#This Row],[Cantidad Ordenada]]</f>
        <v>25</v>
      </c>
      <c r="K1666" s="8">
        <f>Tabla_cocina[[#This Row],[Total del Pedido]]</f>
        <v>25</v>
      </c>
      <c r="L1666" s="8">
        <f>Tabla_cocina[[#This Row],[Ganancia Bruta]]-Tabla_cocina[[#This Row],[Costo]]</f>
        <v>10</v>
      </c>
      <c r="M1666" s="8">
        <f>Tabla_cocina[[#This Row],[Costo Unitario]]*Tabla_cocina[[#This Row],[Cantidad Ordenada]]</f>
        <v>15</v>
      </c>
      <c r="N1666" s="13">
        <f>(Tabla_cocina[[#This Row],[Ganancia Neta]]/Tabla_cocina[[#This Row],[Costo]])</f>
        <v>0.66666666666666663</v>
      </c>
    </row>
    <row r="1667" spans="1:14" hidden="1" x14ac:dyDescent="0.3">
      <c r="A1667" s="2">
        <v>675</v>
      </c>
      <c r="B1667" s="2">
        <v>5</v>
      </c>
      <c r="C1667" s="3" t="s">
        <v>21</v>
      </c>
      <c r="D1667" s="3" t="s">
        <v>98</v>
      </c>
      <c r="E1667" s="4">
        <v>12</v>
      </c>
      <c r="F1667" s="4">
        <v>20</v>
      </c>
      <c r="G1667" s="2">
        <v>3</v>
      </c>
      <c r="H1667" s="2">
        <v>54</v>
      </c>
      <c r="I1667" s="3" t="s">
        <v>8</v>
      </c>
      <c r="J1667" s="8">
        <f>Tabla_cocina[[#This Row],[Precio Unitario]]*Tabla_cocina[[#This Row],[Cantidad Ordenada]]</f>
        <v>60</v>
      </c>
      <c r="K1667" s="8">
        <f>Tabla_cocina[[#This Row],[Total del Pedido]]</f>
        <v>60</v>
      </c>
      <c r="L1667" s="8">
        <f>Tabla_cocina[[#This Row],[Ganancia Bruta]]-Tabla_cocina[[#This Row],[Costo]]</f>
        <v>24</v>
      </c>
      <c r="M1667" s="8">
        <f>Tabla_cocina[[#This Row],[Costo Unitario]]*Tabla_cocina[[#This Row],[Cantidad Ordenada]]</f>
        <v>36</v>
      </c>
      <c r="N1667" s="13">
        <f>(Tabla_cocina[[#This Row],[Ganancia Neta]]/Tabla_cocina[[#This Row],[Costo]])</f>
        <v>0.66666666666666663</v>
      </c>
    </row>
    <row r="1668" spans="1:14" hidden="1" x14ac:dyDescent="0.3">
      <c r="A1668" s="2">
        <v>675</v>
      </c>
      <c r="B1668" s="2">
        <v>5</v>
      </c>
      <c r="C1668" s="3" t="s">
        <v>12</v>
      </c>
      <c r="D1668" s="3" t="s">
        <v>89</v>
      </c>
      <c r="E1668" s="4">
        <v>22</v>
      </c>
      <c r="F1668" s="4">
        <v>36</v>
      </c>
      <c r="G1668" s="2">
        <v>3</v>
      </c>
      <c r="H1668" s="2">
        <v>59</v>
      </c>
      <c r="I1668" s="3" t="s">
        <v>6</v>
      </c>
      <c r="J1668" s="8">
        <f>Tabla_cocina[[#This Row],[Precio Unitario]]*Tabla_cocina[[#This Row],[Cantidad Ordenada]]</f>
        <v>108</v>
      </c>
      <c r="K1668" s="8">
        <f>Tabla_cocina[[#This Row],[Total del Pedido]]</f>
        <v>108</v>
      </c>
      <c r="L1668" s="8">
        <f>Tabla_cocina[[#This Row],[Ganancia Bruta]]-Tabla_cocina[[#This Row],[Costo]]</f>
        <v>42</v>
      </c>
      <c r="M1668" s="8">
        <f>Tabla_cocina[[#This Row],[Costo Unitario]]*Tabla_cocina[[#This Row],[Cantidad Ordenada]]</f>
        <v>66</v>
      </c>
      <c r="N1668" s="13">
        <f>(Tabla_cocina[[#This Row],[Ganancia Neta]]/Tabla_cocina[[#This Row],[Costo]])</f>
        <v>0.63636363636363635</v>
      </c>
    </row>
    <row r="1669" spans="1:14" hidden="1" x14ac:dyDescent="0.3">
      <c r="A1669" s="2">
        <v>676</v>
      </c>
      <c r="B1669" s="2">
        <v>7</v>
      </c>
      <c r="C1669" s="3" t="s">
        <v>9</v>
      </c>
      <c r="D1669" s="3" t="s">
        <v>86</v>
      </c>
      <c r="E1669" s="4">
        <v>19</v>
      </c>
      <c r="F1669" s="4">
        <v>31</v>
      </c>
      <c r="G1669" s="2">
        <v>1</v>
      </c>
      <c r="H1669" s="2">
        <v>45</v>
      </c>
      <c r="I1669" s="3" t="s">
        <v>6</v>
      </c>
      <c r="J1669" s="8">
        <f>Tabla_cocina[[#This Row],[Precio Unitario]]*Tabla_cocina[[#This Row],[Cantidad Ordenada]]</f>
        <v>31</v>
      </c>
      <c r="K1669" s="8">
        <f>Tabla_cocina[[#This Row],[Total del Pedido]]</f>
        <v>31</v>
      </c>
      <c r="L1669" s="8">
        <f>Tabla_cocina[[#This Row],[Ganancia Bruta]]-Tabla_cocina[[#This Row],[Costo]]</f>
        <v>12</v>
      </c>
      <c r="M1669" s="8">
        <f>Tabla_cocina[[#This Row],[Costo Unitario]]*Tabla_cocina[[#This Row],[Cantidad Ordenada]]</f>
        <v>19</v>
      </c>
      <c r="N1669" s="13">
        <f>(Tabla_cocina[[#This Row],[Ganancia Neta]]/Tabla_cocina[[#This Row],[Costo]])</f>
        <v>0.63157894736842102</v>
      </c>
    </row>
    <row r="1670" spans="1:14" hidden="1" x14ac:dyDescent="0.3">
      <c r="A1670" s="2">
        <v>676</v>
      </c>
      <c r="B1670" s="2">
        <v>7</v>
      </c>
      <c r="C1670" s="3" t="s">
        <v>22</v>
      </c>
      <c r="D1670" s="3" t="s">
        <v>99</v>
      </c>
      <c r="E1670" s="4">
        <v>14</v>
      </c>
      <c r="F1670" s="4">
        <v>23</v>
      </c>
      <c r="G1670" s="2">
        <v>1</v>
      </c>
      <c r="H1670" s="2">
        <v>40</v>
      </c>
      <c r="I1670" s="3" t="s">
        <v>8</v>
      </c>
      <c r="J1670" s="8">
        <f>Tabla_cocina[[#This Row],[Precio Unitario]]*Tabla_cocina[[#This Row],[Cantidad Ordenada]]</f>
        <v>23</v>
      </c>
      <c r="K1670" s="8">
        <f>Tabla_cocina[[#This Row],[Total del Pedido]]</f>
        <v>23</v>
      </c>
      <c r="L1670" s="8">
        <f>Tabla_cocina[[#This Row],[Ganancia Bruta]]-Tabla_cocina[[#This Row],[Costo]]</f>
        <v>9</v>
      </c>
      <c r="M1670" s="8">
        <f>Tabla_cocina[[#This Row],[Costo Unitario]]*Tabla_cocina[[#This Row],[Cantidad Ordenada]]</f>
        <v>14</v>
      </c>
      <c r="N1670" s="13">
        <f>(Tabla_cocina[[#This Row],[Ganancia Neta]]/Tabla_cocina[[#This Row],[Costo]])</f>
        <v>0.6428571428571429</v>
      </c>
    </row>
    <row r="1671" spans="1:14" hidden="1" x14ac:dyDescent="0.3">
      <c r="A1671" s="2">
        <v>676</v>
      </c>
      <c r="B1671" s="2">
        <v>7</v>
      </c>
      <c r="C1671" s="3" t="s">
        <v>15</v>
      </c>
      <c r="D1671" s="3" t="s">
        <v>92</v>
      </c>
      <c r="E1671" s="4">
        <v>16</v>
      </c>
      <c r="F1671" s="4">
        <v>28</v>
      </c>
      <c r="G1671" s="2">
        <v>1</v>
      </c>
      <c r="H1671" s="2">
        <v>12</v>
      </c>
      <c r="I1671" s="3" t="s">
        <v>8</v>
      </c>
      <c r="J1671" s="8">
        <f>Tabla_cocina[[#This Row],[Precio Unitario]]*Tabla_cocina[[#This Row],[Cantidad Ordenada]]</f>
        <v>28</v>
      </c>
      <c r="K1671" s="8">
        <f>Tabla_cocina[[#This Row],[Total del Pedido]]</f>
        <v>28</v>
      </c>
      <c r="L1671" s="8">
        <f>Tabla_cocina[[#This Row],[Ganancia Bruta]]-Tabla_cocina[[#This Row],[Costo]]</f>
        <v>12</v>
      </c>
      <c r="M1671" s="8">
        <f>Tabla_cocina[[#This Row],[Costo Unitario]]*Tabla_cocina[[#This Row],[Cantidad Ordenada]]</f>
        <v>16</v>
      </c>
      <c r="N1671" s="13">
        <f>(Tabla_cocina[[#This Row],[Ganancia Neta]]/Tabla_cocina[[#This Row],[Costo]])</f>
        <v>0.75</v>
      </c>
    </row>
    <row r="1672" spans="1:14" hidden="1" x14ac:dyDescent="0.3">
      <c r="A1672" s="2">
        <v>676</v>
      </c>
      <c r="B1672" s="2">
        <v>7</v>
      </c>
      <c r="C1672" s="3" t="s">
        <v>23</v>
      </c>
      <c r="D1672" s="3" t="s">
        <v>100</v>
      </c>
      <c r="E1672" s="4">
        <v>13</v>
      </c>
      <c r="F1672" s="4">
        <v>21</v>
      </c>
      <c r="G1672" s="2">
        <v>2</v>
      </c>
      <c r="H1672" s="2">
        <v>24</v>
      </c>
      <c r="I1672" s="3" t="s">
        <v>6</v>
      </c>
      <c r="J1672" s="8">
        <f>Tabla_cocina[[#This Row],[Precio Unitario]]*Tabla_cocina[[#This Row],[Cantidad Ordenada]]</f>
        <v>42</v>
      </c>
      <c r="K1672" s="8">
        <f>Tabla_cocina[[#This Row],[Total del Pedido]]</f>
        <v>42</v>
      </c>
      <c r="L1672" s="8">
        <f>Tabla_cocina[[#This Row],[Ganancia Bruta]]-Tabla_cocina[[#This Row],[Costo]]</f>
        <v>16</v>
      </c>
      <c r="M1672" s="8">
        <f>Tabla_cocina[[#This Row],[Costo Unitario]]*Tabla_cocina[[#This Row],[Cantidad Ordenada]]</f>
        <v>26</v>
      </c>
      <c r="N1672" s="13">
        <f>(Tabla_cocina[[#This Row],[Ganancia Neta]]/Tabla_cocina[[#This Row],[Costo]])</f>
        <v>0.61538461538461542</v>
      </c>
    </row>
    <row r="1673" spans="1:14" hidden="1" x14ac:dyDescent="0.3">
      <c r="A1673" s="2">
        <v>677</v>
      </c>
      <c r="B1673" s="2">
        <v>14</v>
      </c>
      <c r="C1673" s="3" t="s">
        <v>21</v>
      </c>
      <c r="D1673" s="3" t="s">
        <v>98</v>
      </c>
      <c r="E1673" s="4">
        <v>12</v>
      </c>
      <c r="F1673" s="4">
        <v>20</v>
      </c>
      <c r="G1673" s="2">
        <v>2</v>
      </c>
      <c r="H1673" s="2">
        <v>55</v>
      </c>
      <c r="I1673" s="3" t="s">
        <v>6</v>
      </c>
      <c r="J1673" s="8">
        <f>Tabla_cocina[[#This Row],[Precio Unitario]]*Tabla_cocina[[#This Row],[Cantidad Ordenada]]</f>
        <v>40</v>
      </c>
      <c r="K1673" s="8">
        <f>Tabla_cocina[[#This Row],[Total del Pedido]]</f>
        <v>40</v>
      </c>
      <c r="L1673" s="8">
        <f>Tabla_cocina[[#This Row],[Ganancia Bruta]]-Tabla_cocina[[#This Row],[Costo]]</f>
        <v>16</v>
      </c>
      <c r="M1673" s="8">
        <f>Tabla_cocina[[#This Row],[Costo Unitario]]*Tabla_cocina[[#This Row],[Cantidad Ordenada]]</f>
        <v>24</v>
      </c>
      <c r="N1673" s="13">
        <f>(Tabla_cocina[[#This Row],[Ganancia Neta]]/Tabla_cocina[[#This Row],[Costo]])</f>
        <v>0.66666666666666663</v>
      </c>
    </row>
    <row r="1674" spans="1:14" hidden="1" x14ac:dyDescent="0.3">
      <c r="A1674" s="2">
        <v>677</v>
      </c>
      <c r="B1674" s="2">
        <v>14</v>
      </c>
      <c r="C1674" s="3" t="s">
        <v>17</v>
      </c>
      <c r="D1674" s="3" t="s">
        <v>94</v>
      </c>
      <c r="E1674" s="4">
        <v>21</v>
      </c>
      <c r="F1674" s="4">
        <v>35</v>
      </c>
      <c r="G1674" s="2">
        <v>2</v>
      </c>
      <c r="H1674" s="2">
        <v>59</v>
      </c>
      <c r="I1674" s="3" t="s">
        <v>8</v>
      </c>
      <c r="J1674" s="8">
        <f>Tabla_cocina[[#This Row],[Precio Unitario]]*Tabla_cocina[[#This Row],[Cantidad Ordenada]]</f>
        <v>70</v>
      </c>
      <c r="K1674" s="8">
        <f>Tabla_cocina[[#This Row],[Total del Pedido]]</f>
        <v>70</v>
      </c>
      <c r="L1674" s="8">
        <f>Tabla_cocina[[#This Row],[Ganancia Bruta]]-Tabla_cocina[[#This Row],[Costo]]</f>
        <v>28</v>
      </c>
      <c r="M1674" s="8">
        <f>Tabla_cocina[[#This Row],[Costo Unitario]]*Tabla_cocina[[#This Row],[Cantidad Ordenada]]</f>
        <v>42</v>
      </c>
      <c r="N1674" s="13">
        <f>(Tabla_cocina[[#This Row],[Ganancia Neta]]/Tabla_cocina[[#This Row],[Costo]])</f>
        <v>0.66666666666666663</v>
      </c>
    </row>
    <row r="1675" spans="1:14" hidden="1" x14ac:dyDescent="0.3">
      <c r="A1675" s="2">
        <v>677</v>
      </c>
      <c r="B1675" s="2">
        <v>14</v>
      </c>
      <c r="C1675" s="3" t="s">
        <v>20</v>
      </c>
      <c r="D1675" s="3" t="s">
        <v>97</v>
      </c>
      <c r="E1675" s="4">
        <v>20</v>
      </c>
      <c r="F1675" s="4">
        <v>34</v>
      </c>
      <c r="G1675" s="2">
        <v>1</v>
      </c>
      <c r="H1675" s="2">
        <v>34</v>
      </c>
      <c r="I1675" s="3" t="s">
        <v>8</v>
      </c>
      <c r="J1675" s="8">
        <f>Tabla_cocina[[#This Row],[Precio Unitario]]*Tabla_cocina[[#This Row],[Cantidad Ordenada]]</f>
        <v>34</v>
      </c>
      <c r="K1675" s="8">
        <f>Tabla_cocina[[#This Row],[Total del Pedido]]</f>
        <v>34</v>
      </c>
      <c r="L1675" s="8">
        <f>Tabla_cocina[[#This Row],[Ganancia Bruta]]-Tabla_cocina[[#This Row],[Costo]]</f>
        <v>14</v>
      </c>
      <c r="M1675" s="8">
        <f>Tabla_cocina[[#This Row],[Costo Unitario]]*Tabla_cocina[[#This Row],[Cantidad Ordenada]]</f>
        <v>20</v>
      </c>
      <c r="N1675" s="13">
        <f>(Tabla_cocina[[#This Row],[Ganancia Neta]]/Tabla_cocina[[#This Row],[Costo]])</f>
        <v>0.7</v>
      </c>
    </row>
    <row r="1676" spans="1:14" hidden="1" x14ac:dyDescent="0.3">
      <c r="A1676" s="2">
        <v>678</v>
      </c>
      <c r="B1676" s="2">
        <v>19</v>
      </c>
      <c r="C1676" s="3" t="s">
        <v>13</v>
      </c>
      <c r="D1676" s="3" t="s">
        <v>90</v>
      </c>
      <c r="E1676" s="4">
        <v>17</v>
      </c>
      <c r="F1676" s="4">
        <v>29</v>
      </c>
      <c r="G1676" s="2">
        <v>1</v>
      </c>
      <c r="H1676" s="2">
        <v>27</v>
      </c>
      <c r="I1676" s="3" t="s">
        <v>6</v>
      </c>
      <c r="J1676" s="8">
        <f>Tabla_cocina[[#This Row],[Precio Unitario]]*Tabla_cocina[[#This Row],[Cantidad Ordenada]]</f>
        <v>29</v>
      </c>
      <c r="K1676" s="8">
        <f>Tabla_cocina[[#This Row],[Total del Pedido]]</f>
        <v>29</v>
      </c>
      <c r="L1676" s="8">
        <f>Tabla_cocina[[#This Row],[Ganancia Bruta]]-Tabla_cocina[[#This Row],[Costo]]</f>
        <v>12</v>
      </c>
      <c r="M1676" s="8">
        <f>Tabla_cocina[[#This Row],[Costo Unitario]]*Tabla_cocina[[#This Row],[Cantidad Ordenada]]</f>
        <v>17</v>
      </c>
      <c r="N1676" s="13">
        <f>(Tabla_cocina[[#This Row],[Ganancia Neta]]/Tabla_cocina[[#This Row],[Costo]])</f>
        <v>0.70588235294117652</v>
      </c>
    </row>
    <row r="1677" spans="1:14" hidden="1" x14ac:dyDescent="0.3">
      <c r="A1677" s="2">
        <v>678</v>
      </c>
      <c r="B1677" s="2">
        <v>19</v>
      </c>
      <c r="C1677" s="3" t="s">
        <v>16</v>
      </c>
      <c r="D1677" s="3" t="s">
        <v>93</v>
      </c>
      <c r="E1677" s="4">
        <v>11</v>
      </c>
      <c r="F1677" s="4">
        <v>19</v>
      </c>
      <c r="G1677" s="2">
        <v>3</v>
      </c>
      <c r="H1677" s="2">
        <v>37</v>
      </c>
      <c r="I1677" s="3" t="s">
        <v>8</v>
      </c>
      <c r="J1677" s="8">
        <f>Tabla_cocina[[#This Row],[Precio Unitario]]*Tabla_cocina[[#This Row],[Cantidad Ordenada]]</f>
        <v>57</v>
      </c>
      <c r="K1677" s="8">
        <f>Tabla_cocina[[#This Row],[Total del Pedido]]</f>
        <v>57</v>
      </c>
      <c r="L1677" s="8">
        <f>Tabla_cocina[[#This Row],[Ganancia Bruta]]-Tabla_cocina[[#This Row],[Costo]]</f>
        <v>24</v>
      </c>
      <c r="M1677" s="8">
        <f>Tabla_cocina[[#This Row],[Costo Unitario]]*Tabla_cocina[[#This Row],[Cantidad Ordenada]]</f>
        <v>33</v>
      </c>
      <c r="N1677" s="13">
        <f>(Tabla_cocina[[#This Row],[Ganancia Neta]]/Tabla_cocina[[#This Row],[Costo]])</f>
        <v>0.72727272727272729</v>
      </c>
    </row>
    <row r="1678" spans="1:14" hidden="1" x14ac:dyDescent="0.3">
      <c r="A1678" s="2">
        <v>678</v>
      </c>
      <c r="B1678" s="2">
        <v>19</v>
      </c>
      <c r="C1678" s="3" t="s">
        <v>17</v>
      </c>
      <c r="D1678" s="3" t="s">
        <v>94</v>
      </c>
      <c r="E1678" s="4">
        <v>21</v>
      </c>
      <c r="F1678" s="4">
        <v>35</v>
      </c>
      <c r="G1678" s="2">
        <v>2</v>
      </c>
      <c r="H1678" s="2">
        <v>37</v>
      </c>
      <c r="I1678" s="3" t="s">
        <v>8</v>
      </c>
      <c r="J1678" s="8">
        <f>Tabla_cocina[[#This Row],[Precio Unitario]]*Tabla_cocina[[#This Row],[Cantidad Ordenada]]</f>
        <v>70</v>
      </c>
      <c r="K1678" s="8">
        <f>Tabla_cocina[[#This Row],[Total del Pedido]]</f>
        <v>70</v>
      </c>
      <c r="L1678" s="8">
        <f>Tabla_cocina[[#This Row],[Ganancia Bruta]]-Tabla_cocina[[#This Row],[Costo]]</f>
        <v>28</v>
      </c>
      <c r="M1678" s="8">
        <f>Tabla_cocina[[#This Row],[Costo Unitario]]*Tabla_cocina[[#This Row],[Cantidad Ordenada]]</f>
        <v>42</v>
      </c>
      <c r="N1678" s="13">
        <f>(Tabla_cocina[[#This Row],[Ganancia Neta]]/Tabla_cocina[[#This Row],[Costo]])</f>
        <v>0.66666666666666663</v>
      </c>
    </row>
    <row r="1679" spans="1:14" hidden="1" x14ac:dyDescent="0.3">
      <c r="A1679" s="2">
        <v>678</v>
      </c>
      <c r="B1679" s="2">
        <v>19</v>
      </c>
      <c r="C1679" s="3" t="s">
        <v>5</v>
      </c>
      <c r="D1679" s="3" t="s">
        <v>84</v>
      </c>
      <c r="E1679" s="4">
        <v>14</v>
      </c>
      <c r="F1679" s="4">
        <v>24</v>
      </c>
      <c r="G1679" s="2">
        <v>2</v>
      </c>
      <c r="H1679" s="2">
        <v>20</v>
      </c>
      <c r="I1679" s="3" t="s">
        <v>8</v>
      </c>
      <c r="J1679" s="8">
        <f>Tabla_cocina[[#This Row],[Precio Unitario]]*Tabla_cocina[[#This Row],[Cantidad Ordenada]]</f>
        <v>48</v>
      </c>
      <c r="K1679" s="8">
        <f>Tabla_cocina[[#This Row],[Total del Pedido]]</f>
        <v>48</v>
      </c>
      <c r="L1679" s="8">
        <f>Tabla_cocina[[#This Row],[Ganancia Bruta]]-Tabla_cocina[[#This Row],[Costo]]</f>
        <v>20</v>
      </c>
      <c r="M1679" s="8">
        <f>Tabla_cocina[[#This Row],[Costo Unitario]]*Tabla_cocina[[#This Row],[Cantidad Ordenada]]</f>
        <v>28</v>
      </c>
      <c r="N1679" s="13">
        <f>(Tabla_cocina[[#This Row],[Ganancia Neta]]/Tabla_cocina[[#This Row],[Costo]])</f>
        <v>0.7142857142857143</v>
      </c>
    </row>
    <row r="1680" spans="1:14" hidden="1" x14ac:dyDescent="0.3">
      <c r="A1680" s="2">
        <v>679</v>
      </c>
      <c r="B1680" s="2">
        <v>9</v>
      </c>
      <c r="C1680" s="3" t="s">
        <v>23</v>
      </c>
      <c r="D1680" s="3" t="s">
        <v>100</v>
      </c>
      <c r="E1680" s="4">
        <v>13</v>
      </c>
      <c r="F1680" s="4">
        <v>21</v>
      </c>
      <c r="G1680" s="2">
        <v>2</v>
      </c>
      <c r="H1680" s="2">
        <v>27</v>
      </c>
      <c r="I1680" s="3" t="s">
        <v>8</v>
      </c>
      <c r="J1680" s="8">
        <f>Tabla_cocina[[#This Row],[Precio Unitario]]*Tabla_cocina[[#This Row],[Cantidad Ordenada]]</f>
        <v>42</v>
      </c>
      <c r="K1680" s="8">
        <f>Tabla_cocina[[#This Row],[Total del Pedido]]</f>
        <v>42</v>
      </c>
      <c r="L1680" s="8">
        <f>Tabla_cocina[[#This Row],[Ganancia Bruta]]-Tabla_cocina[[#This Row],[Costo]]</f>
        <v>16</v>
      </c>
      <c r="M1680" s="8">
        <f>Tabla_cocina[[#This Row],[Costo Unitario]]*Tabla_cocina[[#This Row],[Cantidad Ordenada]]</f>
        <v>26</v>
      </c>
      <c r="N1680" s="13">
        <f>(Tabla_cocina[[#This Row],[Ganancia Neta]]/Tabla_cocina[[#This Row],[Costo]])</f>
        <v>0.61538461538461542</v>
      </c>
    </row>
    <row r="1681" spans="1:14" hidden="1" x14ac:dyDescent="0.3">
      <c r="A1681" s="2">
        <v>679</v>
      </c>
      <c r="B1681" s="2">
        <v>9</v>
      </c>
      <c r="C1681" s="3" t="s">
        <v>25</v>
      </c>
      <c r="D1681" s="3" t="s">
        <v>102</v>
      </c>
      <c r="E1681" s="4">
        <v>15</v>
      </c>
      <c r="F1681" s="4">
        <v>26</v>
      </c>
      <c r="G1681" s="2">
        <v>1</v>
      </c>
      <c r="H1681" s="2">
        <v>11</v>
      </c>
      <c r="I1681" s="3" t="s">
        <v>8</v>
      </c>
      <c r="J1681" s="8">
        <f>Tabla_cocina[[#This Row],[Precio Unitario]]*Tabla_cocina[[#This Row],[Cantidad Ordenada]]</f>
        <v>26</v>
      </c>
      <c r="K1681" s="8">
        <f>Tabla_cocina[[#This Row],[Total del Pedido]]</f>
        <v>26</v>
      </c>
      <c r="L1681" s="8">
        <f>Tabla_cocina[[#This Row],[Ganancia Bruta]]-Tabla_cocina[[#This Row],[Costo]]</f>
        <v>11</v>
      </c>
      <c r="M1681" s="8">
        <f>Tabla_cocina[[#This Row],[Costo Unitario]]*Tabla_cocina[[#This Row],[Cantidad Ordenada]]</f>
        <v>15</v>
      </c>
      <c r="N1681" s="13">
        <f>(Tabla_cocina[[#This Row],[Ganancia Neta]]/Tabla_cocina[[#This Row],[Costo]])</f>
        <v>0.73333333333333328</v>
      </c>
    </row>
    <row r="1682" spans="1:14" hidden="1" x14ac:dyDescent="0.3">
      <c r="A1682" s="2">
        <v>679</v>
      </c>
      <c r="B1682" s="2">
        <v>9</v>
      </c>
      <c r="C1682" s="3" t="s">
        <v>15</v>
      </c>
      <c r="D1682" s="3" t="s">
        <v>92</v>
      </c>
      <c r="E1682" s="4">
        <v>16</v>
      </c>
      <c r="F1682" s="4">
        <v>28</v>
      </c>
      <c r="G1682" s="2">
        <v>2</v>
      </c>
      <c r="H1682" s="2">
        <v>16</v>
      </c>
      <c r="I1682" s="3" t="s">
        <v>8</v>
      </c>
      <c r="J1682" s="8">
        <f>Tabla_cocina[[#This Row],[Precio Unitario]]*Tabla_cocina[[#This Row],[Cantidad Ordenada]]</f>
        <v>56</v>
      </c>
      <c r="K1682" s="8">
        <f>Tabla_cocina[[#This Row],[Total del Pedido]]</f>
        <v>56</v>
      </c>
      <c r="L1682" s="8">
        <f>Tabla_cocina[[#This Row],[Ganancia Bruta]]-Tabla_cocina[[#This Row],[Costo]]</f>
        <v>24</v>
      </c>
      <c r="M1682" s="8">
        <f>Tabla_cocina[[#This Row],[Costo Unitario]]*Tabla_cocina[[#This Row],[Cantidad Ordenada]]</f>
        <v>32</v>
      </c>
      <c r="N1682" s="13">
        <f>(Tabla_cocina[[#This Row],[Ganancia Neta]]/Tabla_cocina[[#This Row],[Costo]])</f>
        <v>0.75</v>
      </c>
    </row>
    <row r="1683" spans="1:14" hidden="1" x14ac:dyDescent="0.3">
      <c r="A1683" s="2">
        <v>679</v>
      </c>
      <c r="B1683" s="2">
        <v>9</v>
      </c>
      <c r="C1683" s="3" t="s">
        <v>26</v>
      </c>
      <c r="D1683" s="3" t="s">
        <v>103</v>
      </c>
      <c r="E1683" s="4">
        <v>15</v>
      </c>
      <c r="F1683" s="4">
        <v>25</v>
      </c>
      <c r="G1683" s="2">
        <v>3</v>
      </c>
      <c r="H1683" s="2">
        <v>52</v>
      </c>
      <c r="I1683" s="3" t="s">
        <v>8</v>
      </c>
      <c r="J1683" s="8">
        <f>Tabla_cocina[[#This Row],[Precio Unitario]]*Tabla_cocina[[#This Row],[Cantidad Ordenada]]</f>
        <v>75</v>
      </c>
      <c r="K1683" s="8">
        <f>Tabla_cocina[[#This Row],[Total del Pedido]]</f>
        <v>75</v>
      </c>
      <c r="L1683" s="8">
        <f>Tabla_cocina[[#This Row],[Ganancia Bruta]]-Tabla_cocina[[#This Row],[Costo]]</f>
        <v>30</v>
      </c>
      <c r="M1683" s="8">
        <f>Tabla_cocina[[#This Row],[Costo Unitario]]*Tabla_cocina[[#This Row],[Cantidad Ordenada]]</f>
        <v>45</v>
      </c>
      <c r="N1683" s="13">
        <f>(Tabla_cocina[[#This Row],[Ganancia Neta]]/Tabla_cocina[[#This Row],[Costo]])</f>
        <v>0.66666666666666663</v>
      </c>
    </row>
    <row r="1684" spans="1:14" hidden="1" x14ac:dyDescent="0.3">
      <c r="A1684" s="2">
        <v>680</v>
      </c>
      <c r="B1684" s="2">
        <v>5</v>
      </c>
      <c r="C1684" s="3" t="s">
        <v>24</v>
      </c>
      <c r="D1684" s="3" t="s">
        <v>101</v>
      </c>
      <c r="E1684" s="4">
        <v>10</v>
      </c>
      <c r="F1684" s="4">
        <v>18</v>
      </c>
      <c r="G1684" s="2">
        <v>2</v>
      </c>
      <c r="H1684" s="2">
        <v>6</v>
      </c>
      <c r="I1684" s="3" t="s">
        <v>8</v>
      </c>
      <c r="J1684" s="8">
        <f>Tabla_cocina[[#This Row],[Precio Unitario]]*Tabla_cocina[[#This Row],[Cantidad Ordenada]]</f>
        <v>36</v>
      </c>
      <c r="K1684" s="8">
        <f>Tabla_cocina[[#This Row],[Total del Pedido]]</f>
        <v>36</v>
      </c>
      <c r="L1684" s="8">
        <f>Tabla_cocina[[#This Row],[Ganancia Bruta]]-Tabla_cocina[[#This Row],[Costo]]</f>
        <v>16</v>
      </c>
      <c r="M1684" s="8">
        <f>Tabla_cocina[[#This Row],[Costo Unitario]]*Tabla_cocina[[#This Row],[Cantidad Ordenada]]</f>
        <v>20</v>
      </c>
      <c r="N1684" s="13">
        <f>(Tabla_cocina[[#This Row],[Ganancia Neta]]/Tabla_cocina[[#This Row],[Costo]])</f>
        <v>0.8</v>
      </c>
    </row>
    <row r="1685" spans="1:14" hidden="1" x14ac:dyDescent="0.3">
      <c r="A1685" s="2">
        <v>680</v>
      </c>
      <c r="B1685" s="2">
        <v>5</v>
      </c>
      <c r="C1685" s="3" t="s">
        <v>21</v>
      </c>
      <c r="D1685" s="3" t="s">
        <v>98</v>
      </c>
      <c r="E1685" s="4">
        <v>12</v>
      </c>
      <c r="F1685" s="4">
        <v>20</v>
      </c>
      <c r="G1685" s="2">
        <v>3</v>
      </c>
      <c r="H1685" s="2">
        <v>49</v>
      </c>
      <c r="I1685" s="3" t="s">
        <v>8</v>
      </c>
      <c r="J1685" s="8">
        <f>Tabla_cocina[[#This Row],[Precio Unitario]]*Tabla_cocina[[#This Row],[Cantidad Ordenada]]</f>
        <v>60</v>
      </c>
      <c r="K1685" s="8">
        <f>Tabla_cocina[[#This Row],[Total del Pedido]]</f>
        <v>60</v>
      </c>
      <c r="L1685" s="8">
        <f>Tabla_cocina[[#This Row],[Ganancia Bruta]]-Tabla_cocina[[#This Row],[Costo]]</f>
        <v>24</v>
      </c>
      <c r="M1685" s="8">
        <f>Tabla_cocina[[#This Row],[Costo Unitario]]*Tabla_cocina[[#This Row],[Cantidad Ordenada]]</f>
        <v>36</v>
      </c>
      <c r="N1685" s="13">
        <f>(Tabla_cocina[[#This Row],[Ganancia Neta]]/Tabla_cocina[[#This Row],[Costo]])</f>
        <v>0.66666666666666663</v>
      </c>
    </row>
    <row r="1686" spans="1:14" hidden="1" x14ac:dyDescent="0.3">
      <c r="A1686" s="2">
        <v>680</v>
      </c>
      <c r="B1686" s="2">
        <v>5</v>
      </c>
      <c r="C1686" s="3" t="s">
        <v>14</v>
      </c>
      <c r="D1686" s="3" t="s">
        <v>91</v>
      </c>
      <c r="E1686" s="4">
        <v>20</v>
      </c>
      <c r="F1686" s="4">
        <v>33</v>
      </c>
      <c r="G1686" s="2">
        <v>2</v>
      </c>
      <c r="H1686" s="2">
        <v>56</v>
      </c>
      <c r="I1686" s="3" t="s">
        <v>6</v>
      </c>
      <c r="J1686" s="8">
        <f>Tabla_cocina[[#This Row],[Precio Unitario]]*Tabla_cocina[[#This Row],[Cantidad Ordenada]]</f>
        <v>66</v>
      </c>
      <c r="K1686" s="8">
        <f>Tabla_cocina[[#This Row],[Total del Pedido]]</f>
        <v>66</v>
      </c>
      <c r="L1686" s="8">
        <f>Tabla_cocina[[#This Row],[Ganancia Bruta]]-Tabla_cocina[[#This Row],[Costo]]</f>
        <v>26</v>
      </c>
      <c r="M1686" s="8">
        <f>Tabla_cocina[[#This Row],[Costo Unitario]]*Tabla_cocina[[#This Row],[Cantidad Ordenada]]</f>
        <v>40</v>
      </c>
      <c r="N1686" s="13">
        <f>(Tabla_cocina[[#This Row],[Ganancia Neta]]/Tabla_cocina[[#This Row],[Costo]])</f>
        <v>0.65</v>
      </c>
    </row>
    <row r="1687" spans="1:14" hidden="1" x14ac:dyDescent="0.3">
      <c r="A1687" s="2">
        <v>681</v>
      </c>
      <c r="B1687" s="2">
        <v>2</v>
      </c>
      <c r="C1687" s="3" t="s">
        <v>14</v>
      </c>
      <c r="D1687" s="3" t="s">
        <v>91</v>
      </c>
      <c r="E1687" s="4">
        <v>20</v>
      </c>
      <c r="F1687" s="4">
        <v>33</v>
      </c>
      <c r="G1687" s="2">
        <v>1</v>
      </c>
      <c r="H1687" s="2">
        <v>44</v>
      </c>
      <c r="I1687" s="3" t="s">
        <v>6</v>
      </c>
      <c r="J1687" s="8">
        <f>Tabla_cocina[[#This Row],[Precio Unitario]]*Tabla_cocina[[#This Row],[Cantidad Ordenada]]</f>
        <v>33</v>
      </c>
      <c r="K1687" s="8">
        <f>Tabla_cocina[[#This Row],[Total del Pedido]]</f>
        <v>33</v>
      </c>
      <c r="L1687" s="8">
        <f>Tabla_cocina[[#This Row],[Ganancia Bruta]]-Tabla_cocina[[#This Row],[Costo]]</f>
        <v>13</v>
      </c>
      <c r="M1687" s="8">
        <f>Tabla_cocina[[#This Row],[Costo Unitario]]*Tabla_cocina[[#This Row],[Cantidad Ordenada]]</f>
        <v>20</v>
      </c>
      <c r="N1687" s="13">
        <f>(Tabla_cocina[[#This Row],[Ganancia Neta]]/Tabla_cocina[[#This Row],[Costo]])</f>
        <v>0.65</v>
      </c>
    </row>
    <row r="1688" spans="1:14" hidden="1" x14ac:dyDescent="0.3">
      <c r="A1688" s="2">
        <v>681</v>
      </c>
      <c r="B1688" s="2">
        <v>2</v>
      </c>
      <c r="C1688" s="3" t="s">
        <v>23</v>
      </c>
      <c r="D1688" s="3" t="s">
        <v>100</v>
      </c>
      <c r="E1688" s="4">
        <v>13</v>
      </c>
      <c r="F1688" s="4">
        <v>21</v>
      </c>
      <c r="G1688" s="2">
        <v>2</v>
      </c>
      <c r="H1688" s="2">
        <v>21</v>
      </c>
      <c r="I1688" s="3" t="s">
        <v>8</v>
      </c>
      <c r="J1688" s="8">
        <f>Tabla_cocina[[#This Row],[Precio Unitario]]*Tabla_cocina[[#This Row],[Cantidad Ordenada]]</f>
        <v>42</v>
      </c>
      <c r="K1688" s="8">
        <f>Tabla_cocina[[#This Row],[Total del Pedido]]</f>
        <v>42</v>
      </c>
      <c r="L1688" s="8">
        <f>Tabla_cocina[[#This Row],[Ganancia Bruta]]-Tabla_cocina[[#This Row],[Costo]]</f>
        <v>16</v>
      </c>
      <c r="M1688" s="8">
        <f>Tabla_cocina[[#This Row],[Costo Unitario]]*Tabla_cocina[[#This Row],[Cantidad Ordenada]]</f>
        <v>26</v>
      </c>
      <c r="N1688" s="13">
        <f>(Tabla_cocina[[#This Row],[Ganancia Neta]]/Tabla_cocina[[#This Row],[Costo]])</f>
        <v>0.61538461538461542</v>
      </c>
    </row>
    <row r="1689" spans="1:14" hidden="1" x14ac:dyDescent="0.3">
      <c r="A1689" s="2">
        <v>682</v>
      </c>
      <c r="B1689" s="2">
        <v>1</v>
      </c>
      <c r="C1689" s="3" t="s">
        <v>22</v>
      </c>
      <c r="D1689" s="3" t="s">
        <v>99</v>
      </c>
      <c r="E1689" s="4">
        <v>14</v>
      </c>
      <c r="F1689" s="4">
        <v>23</v>
      </c>
      <c r="G1689" s="2">
        <v>1</v>
      </c>
      <c r="H1689" s="2">
        <v>43</v>
      </c>
      <c r="I1689" s="3" t="s">
        <v>6</v>
      </c>
      <c r="J1689" s="8">
        <f>Tabla_cocina[[#This Row],[Precio Unitario]]*Tabla_cocina[[#This Row],[Cantidad Ordenada]]</f>
        <v>23</v>
      </c>
      <c r="K1689" s="8">
        <f>Tabla_cocina[[#This Row],[Total del Pedido]]</f>
        <v>23</v>
      </c>
      <c r="L1689" s="8">
        <f>Tabla_cocina[[#This Row],[Ganancia Bruta]]-Tabla_cocina[[#This Row],[Costo]]</f>
        <v>9</v>
      </c>
      <c r="M1689" s="8">
        <f>Tabla_cocina[[#This Row],[Costo Unitario]]*Tabla_cocina[[#This Row],[Cantidad Ordenada]]</f>
        <v>14</v>
      </c>
      <c r="N1689" s="13">
        <f>(Tabla_cocina[[#This Row],[Ganancia Neta]]/Tabla_cocina[[#This Row],[Costo]])</f>
        <v>0.6428571428571429</v>
      </c>
    </row>
    <row r="1690" spans="1:14" hidden="1" x14ac:dyDescent="0.3">
      <c r="A1690" s="2">
        <v>683</v>
      </c>
      <c r="B1690" s="2">
        <v>2</v>
      </c>
      <c r="C1690" s="3" t="s">
        <v>19</v>
      </c>
      <c r="D1690" s="3" t="s">
        <v>96</v>
      </c>
      <c r="E1690" s="4">
        <v>13</v>
      </c>
      <c r="F1690" s="4">
        <v>22</v>
      </c>
      <c r="G1690" s="2">
        <v>1</v>
      </c>
      <c r="H1690" s="2">
        <v>25</v>
      </c>
      <c r="I1690" s="3" t="s">
        <v>8</v>
      </c>
      <c r="J1690" s="8">
        <f>Tabla_cocina[[#This Row],[Precio Unitario]]*Tabla_cocina[[#This Row],[Cantidad Ordenada]]</f>
        <v>22</v>
      </c>
      <c r="K1690" s="8">
        <f>Tabla_cocina[[#This Row],[Total del Pedido]]</f>
        <v>22</v>
      </c>
      <c r="L1690" s="8">
        <f>Tabla_cocina[[#This Row],[Ganancia Bruta]]-Tabla_cocina[[#This Row],[Costo]]</f>
        <v>9</v>
      </c>
      <c r="M1690" s="8">
        <f>Tabla_cocina[[#This Row],[Costo Unitario]]*Tabla_cocina[[#This Row],[Cantidad Ordenada]]</f>
        <v>13</v>
      </c>
      <c r="N1690" s="13">
        <f>(Tabla_cocina[[#This Row],[Ganancia Neta]]/Tabla_cocina[[#This Row],[Costo]])</f>
        <v>0.69230769230769229</v>
      </c>
    </row>
    <row r="1691" spans="1:14" hidden="1" x14ac:dyDescent="0.3">
      <c r="A1691" s="2">
        <v>683</v>
      </c>
      <c r="B1691" s="2">
        <v>2</v>
      </c>
      <c r="C1691" s="3" t="s">
        <v>21</v>
      </c>
      <c r="D1691" s="3" t="s">
        <v>98</v>
      </c>
      <c r="E1691" s="4">
        <v>12</v>
      </c>
      <c r="F1691" s="4">
        <v>20</v>
      </c>
      <c r="G1691" s="2">
        <v>2</v>
      </c>
      <c r="H1691" s="2">
        <v>35</v>
      </c>
      <c r="I1691" s="3" t="s">
        <v>6</v>
      </c>
      <c r="J1691" s="8">
        <f>Tabla_cocina[[#This Row],[Precio Unitario]]*Tabla_cocina[[#This Row],[Cantidad Ordenada]]</f>
        <v>40</v>
      </c>
      <c r="K1691" s="8">
        <f>Tabla_cocina[[#This Row],[Total del Pedido]]</f>
        <v>40</v>
      </c>
      <c r="L1691" s="8">
        <f>Tabla_cocina[[#This Row],[Ganancia Bruta]]-Tabla_cocina[[#This Row],[Costo]]</f>
        <v>16</v>
      </c>
      <c r="M1691" s="8">
        <f>Tabla_cocina[[#This Row],[Costo Unitario]]*Tabla_cocina[[#This Row],[Cantidad Ordenada]]</f>
        <v>24</v>
      </c>
      <c r="N1691" s="13">
        <f>(Tabla_cocina[[#This Row],[Ganancia Neta]]/Tabla_cocina[[#This Row],[Costo]])</f>
        <v>0.66666666666666663</v>
      </c>
    </row>
    <row r="1692" spans="1:14" hidden="1" x14ac:dyDescent="0.3">
      <c r="A1692" s="2">
        <v>683</v>
      </c>
      <c r="B1692" s="2">
        <v>2</v>
      </c>
      <c r="C1692" s="3" t="s">
        <v>11</v>
      </c>
      <c r="D1692" s="3" t="s">
        <v>88</v>
      </c>
      <c r="E1692" s="4">
        <v>25</v>
      </c>
      <c r="F1692" s="4">
        <v>40</v>
      </c>
      <c r="G1692" s="2">
        <v>1</v>
      </c>
      <c r="H1692" s="2">
        <v>6</v>
      </c>
      <c r="I1692" s="3" t="s">
        <v>8</v>
      </c>
      <c r="J1692" s="8">
        <f>Tabla_cocina[[#This Row],[Precio Unitario]]*Tabla_cocina[[#This Row],[Cantidad Ordenada]]</f>
        <v>40</v>
      </c>
      <c r="K1692" s="8">
        <f>Tabla_cocina[[#This Row],[Total del Pedido]]</f>
        <v>40</v>
      </c>
      <c r="L1692" s="8">
        <f>Tabla_cocina[[#This Row],[Ganancia Bruta]]-Tabla_cocina[[#This Row],[Costo]]</f>
        <v>15</v>
      </c>
      <c r="M1692" s="8">
        <f>Tabla_cocina[[#This Row],[Costo Unitario]]*Tabla_cocina[[#This Row],[Cantidad Ordenada]]</f>
        <v>25</v>
      </c>
      <c r="N1692" s="13">
        <f>(Tabla_cocina[[#This Row],[Ganancia Neta]]/Tabla_cocina[[#This Row],[Costo]])</f>
        <v>0.6</v>
      </c>
    </row>
    <row r="1693" spans="1:14" hidden="1" x14ac:dyDescent="0.3">
      <c r="A1693" s="2">
        <v>683</v>
      </c>
      <c r="B1693" s="2">
        <v>2</v>
      </c>
      <c r="C1693" s="3" t="s">
        <v>9</v>
      </c>
      <c r="D1693" s="3" t="s">
        <v>86</v>
      </c>
      <c r="E1693" s="4">
        <v>19</v>
      </c>
      <c r="F1693" s="4">
        <v>31</v>
      </c>
      <c r="G1693" s="2">
        <v>2</v>
      </c>
      <c r="H1693" s="2">
        <v>16</v>
      </c>
      <c r="I1693" s="3" t="s">
        <v>8</v>
      </c>
      <c r="J1693" s="8">
        <f>Tabla_cocina[[#This Row],[Precio Unitario]]*Tabla_cocina[[#This Row],[Cantidad Ordenada]]</f>
        <v>62</v>
      </c>
      <c r="K1693" s="8">
        <f>Tabla_cocina[[#This Row],[Total del Pedido]]</f>
        <v>62</v>
      </c>
      <c r="L1693" s="8">
        <f>Tabla_cocina[[#This Row],[Ganancia Bruta]]-Tabla_cocina[[#This Row],[Costo]]</f>
        <v>24</v>
      </c>
      <c r="M1693" s="8">
        <f>Tabla_cocina[[#This Row],[Costo Unitario]]*Tabla_cocina[[#This Row],[Cantidad Ordenada]]</f>
        <v>38</v>
      </c>
      <c r="N1693" s="13">
        <f>(Tabla_cocina[[#This Row],[Ganancia Neta]]/Tabla_cocina[[#This Row],[Costo]])</f>
        <v>0.63157894736842102</v>
      </c>
    </row>
    <row r="1694" spans="1:14" hidden="1" x14ac:dyDescent="0.3">
      <c r="A1694" s="2">
        <v>684</v>
      </c>
      <c r="B1694" s="2">
        <v>10</v>
      </c>
      <c r="C1694" s="3" t="s">
        <v>12</v>
      </c>
      <c r="D1694" s="3" t="s">
        <v>89</v>
      </c>
      <c r="E1694" s="4">
        <v>22</v>
      </c>
      <c r="F1694" s="4">
        <v>36</v>
      </c>
      <c r="G1694" s="2">
        <v>1</v>
      </c>
      <c r="H1694" s="2">
        <v>38</v>
      </c>
      <c r="I1694" s="3" t="s">
        <v>6</v>
      </c>
      <c r="J1694" s="8">
        <f>Tabla_cocina[[#This Row],[Precio Unitario]]*Tabla_cocina[[#This Row],[Cantidad Ordenada]]</f>
        <v>36</v>
      </c>
      <c r="K1694" s="8">
        <f>Tabla_cocina[[#This Row],[Total del Pedido]]</f>
        <v>36</v>
      </c>
      <c r="L1694" s="8">
        <f>Tabla_cocina[[#This Row],[Ganancia Bruta]]-Tabla_cocina[[#This Row],[Costo]]</f>
        <v>14</v>
      </c>
      <c r="M1694" s="8">
        <f>Tabla_cocina[[#This Row],[Costo Unitario]]*Tabla_cocina[[#This Row],[Cantidad Ordenada]]</f>
        <v>22</v>
      </c>
      <c r="N1694" s="13">
        <f>(Tabla_cocina[[#This Row],[Ganancia Neta]]/Tabla_cocina[[#This Row],[Costo]])</f>
        <v>0.63636363636363635</v>
      </c>
    </row>
    <row r="1695" spans="1:14" hidden="1" x14ac:dyDescent="0.3">
      <c r="A1695" s="2">
        <v>684</v>
      </c>
      <c r="B1695" s="2">
        <v>10</v>
      </c>
      <c r="C1695" s="3" t="s">
        <v>9</v>
      </c>
      <c r="D1695" s="3" t="s">
        <v>86</v>
      </c>
      <c r="E1695" s="4">
        <v>19</v>
      </c>
      <c r="F1695" s="4">
        <v>31</v>
      </c>
      <c r="G1695" s="2">
        <v>1</v>
      </c>
      <c r="H1695" s="2">
        <v>10</v>
      </c>
      <c r="I1695" s="3" t="s">
        <v>8</v>
      </c>
      <c r="J1695" s="8">
        <f>Tabla_cocina[[#This Row],[Precio Unitario]]*Tabla_cocina[[#This Row],[Cantidad Ordenada]]</f>
        <v>31</v>
      </c>
      <c r="K1695" s="8">
        <f>Tabla_cocina[[#This Row],[Total del Pedido]]</f>
        <v>31</v>
      </c>
      <c r="L1695" s="8">
        <f>Tabla_cocina[[#This Row],[Ganancia Bruta]]-Tabla_cocina[[#This Row],[Costo]]</f>
        <v>12</v>
      </c>
      <c r="M1695" s="8">
        <f>Tabla_cocina[[#This Row],[Costo Unitario]]*Tabla_cocina[[#This Row],[Cantidad Ordenada]]</f>
        <v>19</v>
      </c>
      <c r="N1695" s="13">
        <f>(Tabla_cocina[[#This Row],[Ganancia Neta]]/Tabla_cocina[[#This Row],[Costo]])</f>
        <v>0.63157894736842102</v>
      </c>
    </row>
    <row r="1696" spans="1:14" hidden="1" x14ac:dyDescent="0.3">
      <c r="A1696" s="2">
        <v>684</v>
      </c>
      <c r="B1696" s="2">
        <v>10</v>
      </c>
      <c r="C1696" s="3" t="s">
        <v>25</v>
      </c>
      <c r="D1696" s="3" t="s">
        <v>102</v>
      </c>
      <c r="E1696" s="4">
        <v>15</v>
      </c>
      <c r="F1696" s="4">
        <v>26</v>
      </c>
      <c r="G1696" s="2">
        <v>1</v>
      </c>
      <c r="H1696" s="2">
        <v>25</v>
      </c>
      <c r="I1696" s="3" t="s">
        <v>6</v>
      </c>
      <c r="J1696" s="8">
        <f>Tabla_cocina[[#This Row],[Precio Unitario]]*Tabla_cocina[[#This Row],[Cantidad Ordenada]]</f>
        <v>26</v>
      </c>
      <c r="K1696" s="8">
        <f>Tabla_cocina[[#This Row],[Total del Pedido]]</f>
        <v>26</v>
      </c>
      <c r="L1696" s="8">
        <f>Tabla_cocina[[#This Row],[Ganancia Bruta]]-Tabla_cocina[[#This Row],[Costo]]</f>
        <v>11</v>
      </c>
      <c r="M1696" s="8">
        <f>Tabla_cocina[[#This Row],[Costo Unitario]]*Tabla_cocina[[#This Row],[Cantidad Ordenada]]</f>
        <v>15</v>
      </c>
      <c r="N1696" s="13">
        <f>(Tabla_cocina[[#This Row],[Ganancia Neta]]/Tabla_cocina[[#This Row],[Costo]])</f>
        <v>0.73333333333333328</v>
      </c>
    </row>
    <row r="1697" spans="1:14" hidden="1" x14ac:dyDescent="0.3">
      <c r="A1697" s="2">
        <v>684</v>
      </c>
      <c r="B1697" s="2">
        <v>10</v>
      </c>
      <c r="C1697" s="3" t="s">
        <v>13</v>
      </c>
      <c r="D1697" s="3" t="s">
        <v>90</v>
      </c>
      <c r="E1697" s="4">
        <v>17</v>
      </c>
      <c r="F1697" s="4">
        <v>29</v>
      </c>
      <c r="G1697" s="2">
        <v>3</v>
      </c>
      <c r="H1697" s="2">
        <v>37</v>
      </c>
      <c r="I1697" s="3" t="s">
        <v>6</v>
      </c>
      <c r="J1697" s="8">
        <f>Tabla_cocina[[#This Row],[Precio Unitario]]*Tabla_cocina[[#This Row],[Cantidad Ordenada]]</f>
        <v>87</v>
      </c>
      <c r="K1697" s="8">
        <f>Tabla_cocina[[#This Row],[Total del Pedido]]</f>
        <v>87</v>
      </c>
      <c r="L1697" s="8">
        <f>Tabla_cocina[[#This Row],[Ganancia Bruta]]-Tabla_cocina[[#This Row],[Costo]]</f>
        <v>36</v>
      </c>
      <c r="M1697" s="8">
        <f>Tabla_cocina[[#This Row],[Costo Unitario]]*Tabla_cocina[[#This Row],[Cantidad Ordenada]]</f>
        <v>51</v>
      </c>
      <c r="N1697" s="13">
        <f>(Tabla_cocina[[#This Row],[Ganancia Neta]]/Tabla_cocina[[#This Row],[Costo]])</f>
        <v>0.70588235294117652</v>
      </c>
    </row>
    <row r="1698" spans="1:14" hidden="1" x14ac:dyDescent="0.3">
      <c r="A1698" s="2">
        <v>685</v>
      </c>
      <c r="B1698" s="2">
        <v>5</v>
      </c>
      <c r="C1698" s="3" t="s">
        <v>10</v>
      </c>
      <c r="D1698" s="3" t="s">
        <v>87</v>
      </c>
      <c r="E1698" s="4">
        <v>16</v>
      </c>
      <c r="F1698" s="4">
        <v>27</v>
      </c>
      <c r="G1698" s="2">
        <v>2</v>
      </c>
      <c r="H1698" s="2">
        <v>17</v>
      </c>
      <c r="I1698" s="3" t="s">
        <v>8</v>
      </c>
      <c r="J1698" s="8">
        <f>Tabla_cocina[[#This Row],[Precio Unitario]]*Tabla_cocina[[#This Row],[Cantidad Ordenada]]</f>
        <v>54</v>
      </c>
      <c r="K1698" s="8">
        <f>Tabla_cocina[[#This Row],[Total del Pedido]]</f>
        <v>54</v>
      </c>
      <c r="L1698" s="8">
        <f>Tabla_cocina[[#This Row],[Ganancia Bruta]]-Tabla_cocina[[#This Row],[Costo]]</f>
        <v>22</v>
      </c>
      <c r="M1698" s="8">
        <f>Tabla_cocina[[#This Row],[Costo Unitario]]*Tabla_cocina[[#This Row],[Cantidad Ordenada]]</f>
        <v>32</v>
      </c>
      <c r="N1698" s="13">
        <f>(Tabla_cocina[[#This Row],[Ganancia Neta]]/Tabla_cocina[[#This Row],[Costo]])</f>
        <v>0.6875</v>
      </c>
    </row>
    <row r="1699" spans="1:14" hidden="1" x14ac:dyDescent="0.3">
      <c r="A1699" s="2">
        <v>686</v>
      </c>
      <c r="B1699" s="2">
        <v>10</v>
      </c>
      <c r="C1699" s="3" t="s">
        <v>9</v>
      </c>
      <c r="D1699" s="3" t="s">
        <v>86</v>
      </c>
      <c r="E1699" s="4">
        <v>19</v>
      </c>
      <c r="F1699" s="4">
        <v>31</v>
      </c>
      <c r="G1699" s="2">
        <v>2</v>
      </c>
      <c r="H1699" s="2">
        <v>37</v>
      </c>
      <c r="I1699" s="3" t="s">
        <v>6</v>
      </c>
      <c r="J1699" s="8">
        <f>Tabla_cocina[[#This Row],[Precio Unitario]]*Tabla_cocina[[#This Row],[Cantidad Ordenada]]</f>
        <v>62</v>
      </c>
      <c r="K1699" s="8">
        <f>Tabla_cocina[[#This Row],[Total del Pedido]]</f>
        <v>62</v>
      </c>
      <c r="L1699" s="8">
        <f>Tabla_cocina[[#This Row],[Ganancia Bruta]]-Tabla_cocina[[#This Row],[Costo]]</f>
        <v>24</v>
      </c>
      <c r="M1699" s="8">
        <f>Tabla_cocina[[#This Row],[Costo Unitario]]*Tabla_cocina[[#This Row],[Cantidad Ordenada]]</f>
        <v>38</v>
      </c>
      <c r="N1699" s="13">
        <f>(Tabla_cocina[[#This Row],[Ganancia Neta]]/Tabla_cocina[[#This Row],[Costo]])</f>
        <v>0.63157894736842102</v>
      </c>
    </row>
    <row r="1700" spans="1:14" hidden="1" x14ac:dyDescent="0.3">
      <c r="A1700" s="2">
        <v>686</v>
      </c>
      <c r="B1700" s="2">
        <v>10</v>
      </c>
      <c r="C1700" s="3" t="s">
        <v>21</v>
      </c>
      <c r="D1700" s="3" t="s">
        <v>98</v>
      </c>
      <c r="E1700" s="4">
        <v>12</v>
      </c>
      <c r="F1700" s="4">
        <v>20</v>
      </c>
      <c r="G1700" s="2">
        <v>2</v>
      </c>
      <c r="H1700" s="2">
        <v>21</v>
      </c>
      <c r="I1700" s="3" t="s">
        <v>8</v>
      </c>
      <c r="J1700" s="8">
        <f>Tabla_cocina[[#This Row],[Precio Unitario]]*Tabla_cocina[[#This Row],[Cantidad Ordenada]]</f>
        <v>40</v>
      </c>
      <c r="K1700" s="8">
        <f>Tabla_cocina[[#This Row],[Total del Pedido]]</f>
        <v>40</v>
      </c>
      <c r="L1700" s="8">
        <f>Tabla_cocina[[#This Row],[Ganancia Bruta]]-Tabla_cocina[[#This Row],[Costo]]</f>
        <v>16</v>
      </c>
      <c r="M1700" s="8">
        <f>Tabla_cocina[[#This Row],[Costo Unitario]]*Tabla_cocina[[#This Row],[Cantidad Ordenada]]</f>
        <v>24</v>
      </c>
      <c r="N1700" s="13">
        <f>(Tabla_cocina[[#This Row],[Ganancia Neta]]/Tabla_cocina[[#This Row],[Costo]])</f>
        <v>0.66666666666666663</v>
      </c>
    </row>
    <row r="1701" spans="1:14" hidden="1" x14ac:dyDescent="0.3">
      <c r="A1701" s="2">
        <v>687</v>
      </c>
      <c r="B1701" s="2">
        <v>2</v>
      </c>
      <c r="C1701" s="3" t="s">
        <v>12</v>
      </c>
      <c r="D1701" s="3" t="s">
        <v>89</v>
      </c>
      <c r="E1701" s="4">
        <v>22</v>
      </c>
      <c r="F1701" s="4">
        <v>36</v>
      </c>
      <c r="G1701" s="2">
        <v>2</v>
      </c>
      <c r="H1701" s="2">
        <v>29</v>
      </c>
      <c r="I1701" s="3" t="s">
        <v>6</v>
      </c>
      <c r="J1701" s="8">
        <f>Tabla_cocina[[#This Row],[Precio Unitario]]*Tabla_cocina[[#This Row],[Cantidad Ordenada]]</f>
        <v>72</v>
      </c>
      <c r="K1701" s="8">
        <f>Tabla_cocina[[#This Row],[Total del Pedido]]</f>
        <v>72</v>
      </c>
      <c r="L1701" s="8">
        <f>Tabla_cocina[[#This Row],[Ganancia Bruta]]-Tabla_cocina[[#This Row],[Costo]]</f>
        <v>28</v>
      </c>
      <c r="M1701" s="8">
        <f>Tabla_cocina[[#This Row],[Costo Unitario]]*Tabla_cocina[[#This Row],[Cantidad Ordenada]]</f>
        <v>44</v>
      </c>
      <c r="N1701" s="13">
        <f>(Tabla_cocina[[#This Row],[Ganancia Neta]]/Tabla_cocina[[#This Row],[Costo]])</f>
        <v>0.63636363636363635</v>
      </c>
    </row>
    <row r="1702" spans="1:14" hidden="1" x14ac:dyDescent="0.3">
      <c r="A1702" s="2">
        <v>688</v>
      </c>
      <c r="B1702" s="2">
        <v>3</v>
      </c>
      <c r="C1702" s="3" t="s">
        <v>13</v>
      </c>
      <c r="D1702" s="3" t="s">
        <v>90</v>
      </c>
      <c r="E1702" s="4">
        <v>17</v>
      </c>
      <c r="F1702" s="4">
        <v>29</v>
      </c>
      <c r="G1702" s="2">
        <v>1</v>
      </c>
      <c r="H1702" s="2">
        <v>14</v>
      </c>
      <c r="I1702" s="3" t="s">
        <v>8</v>
      </c>
      <c r="J1702" s="8">
        <f>Tabla_cocina[[#This Row],[Precio Unitario]]*Tabla_cocina[[#This Row],[Cantidad Ordenada]]</f>
        <v>29</v>
      </c>
      <c r="K1702" s="8">
        <f>Tabla_cocina[[#This Row],[Total del Pedido]]</f>
        <v>29</v>
      </c>
      <c r="L1702" s="8">
        <f>Tabla_cocina[[#This Row],[Ganancia Bruta]]-Tabla_cocina[[#This Row],[Costo]]</f>
        <v>12</v>
      </c>
      <c r="M1702" s="8">
        <f>Tabla_cocina[[#This Row],[Costo Unitario]]*Tabla_cocina[[#This Row],[Cantidad Ordenada]]</f>
        <v>17</v>
      </c>
      <c r="N1702" s="13">
        <f>(Tabla_cocina[[#This Row],[Ganancia Neta]]/Tabla_cocina[[#This Row],[Costo]])</f>
        <v>0.70588235294117652</v>
      </c>
    </row>
    <row r="1703" spans="1:14" hidden="1" x14ac:dyDescent="0.3">
      <c r="A1703" s="2">
        <v>689</v>
      </c>
      <c r="B1703" s="2">
        <v>14</v>
      </c>
      <c r="C1703" s="3" t="s">
        <v>22</v>
      </c>
      <c r="D1703" s="3" t="s">
        <v>99</v>
      </c>
      <c r="E1703" s="4">
        <v>14</v>
      </c>
      <c r="F1703" s="4">
        <v>23</v>
      </c>
      <c r="G1703" s="2">
        <v>3</v>
      </c>
      <c r="H1703" s="2">
        <v>16</v>
      </c>
      <c r="I1703" s="3" t="s">
        <v>6</v>
      </c>
      <c r="J1703" s="8">
        <f>Tabla_cocina[[#This Row],[Precio Unitario]]*Tabla_cocina[[#This Row],[Cantidad Ordenada]]</f>
        <v>69</v>
      </c>
      <c r="K1703" s="8">
        <f>Tabla_cocina[[#This Row],[Total del Pedido]]</f>
        <v>69</v>
      </c>
      <c r="L1703" s="8">
        <f>Tabla_cocina[[#This Row],[Ganancia Bruta]]-Tabla_cocina[[#This Row],[Costo]]</f>
        <v>27</v>
      </c>
      <c r="M1703" s="8">
        <f>Tabla_cocina[[#This Row],[Costo Unitario]]*Tabla_cocina[[#This Row],[Cantidad Ordenada]]</f>
        <v>42</v>
      </c>
      <c r="N1703" s="13">
        <f>(Tabla_cocina[[#This Row],[Ganancia Neta]]/Tabla_cocina[[#This Row],[Costo]])</f>
        <v>0.6428571428571429</v>
      </c>
    </row>
    <row r="1704" spans="1:14" hidden="1" x14ac:dyDescent="0.3">
      <c r="A1704" s="2">
        <v>689</v>
      </c>
      <c r="B1704" s="2">
        <v>14</v>
      </c>
      <c r="C1704" s="3" t="s">
        <v>26</v>
      </c>
      <c r="D1704" s="3" t="s">
        <v>103</v>
      </c>
      <c r="E1704" s="4">
        <v>15</v>
      </c>
      <c r="F1704" s="4">
        <v>25</v>
      </c>
      <c r="G1704" s="2">
        <v>3</v>
      </c>
      <c r="H1704" s="2">
        <v>7</v>
      </c>
      <c r="I1704" s="3" t="s">
        <v>6</v>
      </c>
      <c r="J1704" s="8">
        <f>Tabla_cocina[[#This Row],[Precio Unitario]]*Tabla_cocina[[#This Row],[Cantidad Ordenada]]</f>
        <v>75</v>
      </c>
      <c r="K1704" s="8">
        <f>Tabla_cocina[[#This Row],[Total del Pedido]]</f>
        <v>75</v>
      </c>
      <c r="L1704" s="8">
        <f>Tabla_cocina[[#This Row],[Ganancia Bruta]]-Tabla_cocina[[#This Row],[Costo]]</f>
        <v>30</v>
      </c>
      <c r="M1704" s="8">
        <f>Tabla_cocina[[#This Row],[Costo Unitario]]*Tabla_cocina[[#This Row],[Cantidad Ordenada]]</f>
        <v>45</v>
      </c>
      <c r="N1704" s="13">
        <f>(Tabla_cocina[[#This Row],[Ganancia Neta]]/Tabla_cocina[[#This Row],[Costo]])</f>
        <v>0.66666666666666663</v>
      </c>
    </row>
    <row r="1705" spans="1:14" hidden="1" x14ac:dyDescent="0.3">
      <c r="A1705" s="2">
        <v>689</v>
      </c>
      <c r="B1705" s="2">
        <v>14</v>
      </c>
      <c r="C1705" s="3" t="s">
        <v>23</v>
      </c>
      <c r="D1705" s="3" t="s">
        <v>100</v>
      </c>
      <c r="E1705" s="4">
        <v>13</v>
      </c>
      <c r="F1705" s="4">
        <v>21</v>
      </c>
      <c r="G1705" s="2">
        <v>1</v>
      </c>
      <c r="H1705" s="2">
        <v>6</v>
      </c>
      <c r="I1705" s="3" t="s">
        <v>8</v>
      </c>
      <c r="J1705" s="8">
        <f>Tabla_cocina[[#This Row],[Precio Unitario]]*Tabla_cocina[[#This Row],[Cantidad Ordenada]]</f>
        <v>21</v>
      </c>
      <c r="K1705" s="8">
        <f>Tabla_cocina[[#This Row],[Total del Pedido]]</f>
        <v>21</v>
      </c>
      <c r="L1705" s="8">
        <f>Tabla_cocina[[#This Row],[Ganancia Bruta]]-Tabla_cocina[[#This Row],[Costo]]</f>
        <v>8</v>
      </c>
      <c r="M1705" s="8">
        <f>Tabla_cocina[[#This Row],[Costo Unitario]]*Tabla_cocina[[#This Row],[Cantidad Ordenada]]</f>
        <v>13</v>
      </c>
      <c r="N1705" s="13">
        <f>(Tabla_cocina[[#This Row],[Ganancia Neta]]/Tabla_cocina[[#This Row],[Costo]])</f>
        <v>0.61538461538461542</v>
      </c>
    </row>
    <row r="1706" spans="1:14" hidden="1" x14ac:dyDescent="0.3">
      <c r="A1706" s="2">
        <v>690</v>
      </c>
      <c r="B1706" s="2">
        <v>15</v>
      </c>
      <c r="C1706" s="3" t="s">
        <v>11</v>
      </c>
      <c r="D1706" s="3" t="s">
        <v>88</v>
      </c>
      <c r="E1706" s="4">
        <v>25</v>
      </c>
      <c r="F1706" s="4">
        <v>40</v>
      </c>
      <c r="G1706" s="2">
        <v>1</v>
      </c>
      <c r="H1706" s="2">
        <v>49</v>
      </c>
      <c r="I1706" s="3" t="s">
        <v>6</v>
      </c>
      <c r="J1706" s="8">
        <f>Tabla_cocina[[#This Row],[Precio Unitario]]*Tabla_cocina[[#This Row],[Cantidad Ordenada]]</f>
        <v>40</v>
      </c>
      <c r="K1706" s="8">
        <f>Tabla_cocina[[#This Row],[Total del Pedido]]</f>
        <v>40</v>
      </c>
      <c r="L1706" s="8">
        <f>Tabla_cocina[[#This Row],[Ganancia Bruta]]-Tabla_cocina[[#This Row],[Costo]]</f>
        <v>15</v>
      </c>
      <c r="M1706" s="8">
        <f>Tabla_cocina[[#This Row],[Costo Unitario]]*Tabla_cocina[[#This Row],[Cantidad Ordenada]]</f>
        <v>25</v>
      </c>
      <c r="N1706" s="13">
        <f>(Tabla_cocina[[#This Row],[Ganancia Neta]]/Tabla_cocina[[#This Row],[Costo]])</f>
        <v>0.6</v>
      </c>
    </row>
    <row r="1707" spans="1:14" hidden="1" x14ac:dyDescent="0.3">
      <c r="A1707" s="2">
        <v>690</v>
      </c>
      <c r="B1707" s="2">
        <v>15</v>
      </c>
      <c r="C1707" s="3" t="s">
        <v>9</v>
      </c>
      <c r="D1707" s="3" t="s">
        <v>86</v>
      </c>
      <c r="E1707" s="4">
        <v>19</v>
      </c>
      <c r="F1707" s="4">
        <v>31</v>
      </c>
      <c r="G1707" s="2">
        <v>2</v>
      </c>
      <c r="H1707" s="2">
        <v>16</v>
      </c>
      <c r="I1707" s="3" t="s">
        <v>6</v>
      </c>
      <c r="J1707" s="8">
        <f>Tabla_cocina[[#This Row],[Precio Unitario]]*Tabla_cocina[[#This Row],[Cantidad Ordenada]]</f>
        <v>62</v>
      </c>
      <c r="K1707" s="8">
        <f>Tabla_cocina[[#This Row],[Total del Pedido]]</f>
        <v>62</v>
      </c>
      <c r="L1707" s="8">
        <f>Tabla_cocina[[#This Row],[Ganancia Bruta]]-Tabla_cocina[[#This Row],[Costo]]</f>
        <v>24</v>
      </c>
      <c r="M1707" s="8">
        <f>Tabla_cocina[[#This Row],[Costo Unitario]]*Tabla_cocina[[#This Row],[Cantidad Ordenada]]</f>
        <v>38</v>
      </c>
      <c r="N1707" s="13">
        <f>(Tabla_cocina[[#This Row],[Ganancia Neta]]/Tabla_cocina[[#This Row],[Costo]])</f>
        <v>0.63157894736842102</v>
      </c>
    </row>
    <row r="1708" spans="1:14" hidden="1" x14ac:dyDescent="0.3">
      <c r="A1708" s="2">
        <v>690</v>
      </c>
      <c r="B1708" s="2">
        <v>15</v>
      </c>
      <c r="C1708" s="3" t="s">
        <v>15</v>
      </c>
      <c r="D1708" s="3" t="s">
        <v>92</v>
      </c>
      <c r="E1708" s="4">
        <v>16</v>
      </c>
      <c r="F1708" s="4">
        <v>28</v>
      </c>
      <c r="G1708" s="2">
        <v>2</v>
      </c>
      <c r="H1708" s="2">
        <v>54</v>
      </c>
      <c r="I1708" s="3" t="s">
        <v>6</v>
      </c>
      <c r="J1708" s="8">
        <f>Tabla_cocina[[#This Row],[Precio Unitario]]*Tabla_cocina[[#This Row],[Cantidad Ordenada]]</f>
        <v>56</v>
      </c>
      <c r="K1708" s="8">
        <f>Tabla_cocina[[#This Row],[Total del Pedido]]</f>
        <v>56</v>
      </c>
      <c r="L1708" s="8">
        <f>Tabla_cocina[[#This Row],[Ganancia Bruta]]-Tabla_cocina[[#This Row],[Costo]]</f>
        <v>24</v>
      </c>
      <c r="M1708" s="8">
        <f>Tabla_cocina[[#This Row],[Costo Unitario]]*Tabla_cocina[[#This Row],[Cantidad Ordenada]]</f>
        <v>32</v>
      </c>
      <c r="N1708" s="13">
        <f>(Tabla_cocina[[#This Row],[Ganancia Neta]]/Tabla_cocina[[#This Row],[Costo]])</f>
        <v>0.75</v>
      </c>
    </row>
    <row r="1709" spans="1:14" hidden="1" x14ac:dyDescent="0.3">
      <c r="A1709" s="2">
        <v>690</v>
      </c>
      <c r="B1709" s="2">
        <v>15</v>
      </c>
      <c r="C1709" s="3" t="s">
        <v>14</v>
      </c>
      <c r="D1709" s="3" t="s">
        <v>91</v>
      </c>
      <c r="E1709" s="4">
        <v>20</v>
      </c>
      <c r="F1709" s="4">
        <v>33</v>
      </c>
      <c r="G1709" s="2">
        <v>1</v>
      </c>
      <c r="H1709" s="2">
        <v>24</v>
      </c>
      <c r="I1709" s="3" t="s">
        <v>6</v>
      </c>
      <c r="J1709" s="8">
        <f>Tabla_cocina[[#This Row],[Precio Unitario]]*Tabla_cocina[[#This Row],[Cantidad Ordenada]]</f>
        <v>33</v>
      </c>
      <c r="K1709" s="8">
        <f>Tabla_cocina[[#This Row],[Total del Pedido]]</f>
        <v>33</v>
      </c>
      <c r="L1709" s="8">
        <f>Tabla_cocina[[#This Row],[Ganancia Bruta]]-Tabla_cocina[[#This Row],[Costo]]</f>
        <v>13</v>
      </c>
      <c r="M1709" s="8">
        <f>Tabla_cocina[[#This Row],[Costo Unitario]]*Tabla_cocina[[#This Row],[Cantidad Ordenada]]</f>
        <v>20</v>
      </c>
      <c r="N1709" s="13">
        <f>(Tabla_cocina[[#This Row],[Ganancia Neta]]/Tabla_cocina[[#This Row],[Costo]])</f>
        <v>0.65</v>
      </c>
    </row>
    <row r="1710" spans="1:14" hidden="1" x14ac:dyDescent="0.3">
      <c r="A1710" s="2">
        <v>691</v>
      </c>
      <c r="B1710" s="2">
        <v>19</v>
      </c>
      <c r="C1710" s="3" t="s">
        <v>19</v>
      </c>
      <c r="D1710" s="3" t="s">
        <v>96</v>
      </c>
      <c r="E1710" s="4">
        <v>13</v>
      </c>
      <c r="F1710" s="4">
        <v>22</v>
      </c>
      <c r="G1710" s="2">
        <v>3</v>
      </c>
      <c r="H1710" s="2">
        <v>34</v>
      </c>
      <c r="I1710" s="3" t="s">
        <v>6</v>
      </c>
      <c r="J1710" s="8">
        <f>Tabla_cocina[[#This Row],[Precio Unitario]]*Tabla_cocina[[#This Row],[Cantidad Ordenada]]</f>
        <v>66</v>
      </c>
      <c r="K1710" s="8">
        <f>Tabla_cocina[[#This Row],[Total del Pedido]]</f>
        <v>66</v>
      </c>
      <c r="L1710" s="8">
        <f>Tabla_cocina[[#This Row],[Ganancia Bruta]]-Tabla_cocina[[#This Row],[Costo]]</f>
        <v>27</v>
      </c>
      <c r="M1710" s="8">
        <f>Tabla_cocina[[#This Row],[Costo Unitario]]*Tabla_cocina[[#This Row],[Cantidad Ordenada]]</f>
        <v>39</v>
      </c>
      <c r="N1710" s="13">
        <f>(Tabla_cocina[[#This Row],[Ganancia Neta]]/Tabla_cocina[[#This Row],[Costo]])</f>
        <v>0.69230769230769229</v>
      </c>
    </row>
    <row r="1711" spans="1:14" hidden="1" x14ac:dyDescent="0.3">
      <c r="A1711" s="2">
        <v>692</v>
      </c>
      <c r="B1711" s="2">
        <v>9</v>
      </c>
      <c r="C1711" s="3" t="s">
        <v>17</v>
      </c>
      <c r="D1711" s="3" t="s">
        <v>94</v>
      </c>
      <c r="E1711" s="4">
        <v>21</v>
      </c>
      <c r="F1711" s="4">
        <v>35</v>
      </c>
      <c r="G1711" s="2">
        <v>3</v>
      </c>
      <c r="H1711" s="2">
        <v>33</v>
      </c>
      <c r="I1711" s="3" t="s">
        <v>8</v>
      </c>
      <c r="J1711" s="8">
        <f>Tabla_cocina[[#This Row],[Precio Unitario]]*Tabla_cocina[[#This Row],[Cantidad Ordenada]]</f>
        <v>105</v>
      </c>
      <c r="K1711" s="8">
        <f>Tabla_cocina[[#This Row],[Total del Pedido]]</f>
        <v>105</v>
      </c>
      <c r="L1711" s="8">
        <f>Tabla_cocina[[#This Row],[Ganancia Bruta]]-Tabla_cocina[[#This Row],[Costo]]</f>
        <v>42</v>
      </c>
      <c r="M1711" s="8">
        <f>Tabla_cocina[[#This Row],[Costo Unitario]]*Tabla_cocina[[#This Row],[Cantidad Ordenada]]</f>
        <v>63</v>
      </c>
      <c r="N1711" s="13">
        <f>(Tabla_cocina[[#This Row],[Ganancia Neta]]/Tabla_cocina[[#This Row],[Costo]])</f>
        <v>0.66666666666666663</v>
      </c>
    </row>
    <row r="1712" spans="1:14" hidden="1" x14ac:dyDescent="0.3">
      <c r="A1712" s="2">
        <v>692</v>
      </c>
      <c r="B1712" s="2">
        <v>9</v>
      </c>
      <c r="C1712" s="3" t="s">
        <v>7</v>
      </c>
      <c r="D1712" s="3" t="s">
        <v>85</v>
      </c>
      <c r="E1712" s="4">
        <v>18</v>
      </c>
      <c r="F1712" s="4">
        <v>30</v>
      </c>
      <c r="G1712" s="2">
        <v>1</v>
      </c>
      <c r="H1712" s="2">
        <v>49</v>
      </c>
      <c r="I1712" s="3" t="s">
        <v>6</v>
      </c>
      <c r="J1712" s="8">
        <f>Tabla_cocina[[#This Row],[Precio Unitario]]*Tabla_cocina[[#This Row],[Cantidad Ordenada]]</f>
        <v>30</v>
      </c>
      <c r="K1712" s="8">
        <f>Tabla_cocina[[#This Row],[Total del Pedido]]</f>
        <v>30</v>
      </c>
      <c r="L1712" s="8">
        <f>Tabla_cocina[[#This Row],[Ganancia Bruta]]-Tabla_cocina[[#This Row],[Costo]]</f>
        <v>12</v>
      </c>
      <c r="M1712" s="8">
        <f>Tabla_cocina[[#This Row],[Costo Unitario]]*Tabla_cocina[[#This Row],[Cantidad Ordenada]]</f>
        <v>18</v>
      </c>
      <c r="N1712" s="13">
        <f>(Tabla_cocina[[#This Row],[Ganancia Neta]]/Tabla_cocina[[#This Row],[Costo]])</f>
        <v>0.66666666666666663</v>
      </c>
    </row>
    <row r="1713" spans="1:14" hidden="1" x14ac:dyDescent="0.3">
      <c r="A1713" s="2">
        <v>692</v>
      </c>
      <c r="B1713" s="2">
        <v>9</v>
      </c>
      <c r="C1713" s="3" t="s">
        <v>24</v>
      </c>
      <c r="D1713" s="3" t="s">
        <v>101</v>
      </c>
      <c r="E1713" s="4">
        <v>10</v>
      </c>
      <c r="F1713" s="4">
        <v>18</v>
      </c>
      <c r="G1713" s="2">
        <v>1</v>
      </c>
      <c r="H1713" s="2">
        <v>11</v>
      </c>
      <c r="I1713" s="3" t="s">
        <v>6</v>
      </c>
      <c r="J1713" s="8">
        <f>Tabla_cocina[[#This Row],[Precio Unitario]]*Tabla_cocina[[#This Row],[Cantidad Ordenada]]</f>
        <v>18</v>
      </c>
      <c r="K1713" s="8">
        <f>Tabla_cocina[[#This Row],[Total del Pedido]]</f>
        <v>18</v>
      </c>
      <c r="L1713" s="8">
        <f>Tabla_cocina[[#This Row],[Ganancia Bruta]]-Tabla_cocina[[#This Row],[Costo]]</f>
        <v>8</v>
      </c>
      <c r="M1713" s="8">
        <f>Tabla_cocina[[#This Row],[Costo Unitario]]*Tabla_cocina[[#This Row],[Cantidad Ordenada]]</f>
        <v>10</v>
      </c>
      <c r="N1713" s="13">
        <f>(Tabla_cocina[[#This Row],[Ganancia Neta]]/Tabla_cocina[[#This Row],[Costo]])</f>
        <v>0.8</v>
      </c>
    </row>
    <row r="1714" spans="1:14" hidden="1" x14ac:dyDescent="0.3">
      <c r="A1714" s="2">
        <v>692</v>
      </c>
      <c r="B1714" s="2">
        <v>9</v>
      </c>
      <c r="C1714" s="3" t="s">
        <v>21</v>
      </c>
      <c r="D1714" s="3" t="s">
        <v>98</v>
      </c>
      <c r="E1714" s="4">
        <v>12</v>
      </c>
      <c r="F1714" s="4">
        <v>20</v>
      </c>
      <c r="G1714" s="2">
        <v>1</v>
      </c>
      <c r="H1714" s="2">
        <v>7</v>
      </c>
      <c r="I1714" s="3" t="s">
        <v>6</v>
      </c>
      <c r="J1714" s="8">
        <f>Tabla_cocina[[#This Row],[Precio Unitario]]*Tabla_cocina[[#This Row],[Cantidad Ordenada]]</f>
        <v>20</v>
      </c>
      <c r="K1714" s="8">
        <f>Tabla_cocina[[#This Row],[Total del Pedido]]</f>
        <v>20</v>
      </c>
      <c r="L1714" s="8">
        <f>Tabla_cocina[[#This Row],[Ganancia Bruta]]-Tabla_cocina[[#This Row],[Costo]]</f>
        <v>8</v>
      </c>
      <c r="M1714" s="8">
        <f>Tabla_cocina[[#This Row],[Costo Unitario]]*Tabla_cocina[[#This Row],[Cantidad Ordenada]]</f>
        <v>12</v>
      </c>
      <c r="N1714" s="13">
        <f>(Tabla_cocina[[#This Row],[Ganancia Neta]]/Tabla_cocina[[#This Row],[Costo]])</f>
        <v>0.66666666666666663</v>
      </c>
    </row>
    <row r="1715" spans="1:14" hidden="1" x14ac:dyDescent="0.3">
      <c r="A1715" s="2">
        <v>693</v>
      </c>
      <c r="B1715" s="2">
        <v>15</v>
      </c>
      <c r="C1715" s="3" t="s">
        <v>12</v>
      </c>
      <c r="D1715" s="3" t="s">
        <v>89</v>
      </c>
      <c r="E1715" s="4">
        <v>22</v>
      </c>
      <c r="F1715" s="4">
        <v>36</v>
      </c>
      <c r="G1715" s="2">
        <v>1</v>
      </c>
      <c r="H1715" s="2">
        <v>20</v>
      </c>
      <c r="I1715" s="3" t="s">
        <v>6</v>
      </c>
      <c r="J1715" s="8">
        <f>Tabla_cocina[[#This Row],[Precio Unitario]]*Tabla_cocina[[#This Row],[Cantidad Ordenada]]</f>
        <v>36</v>
      </c>
      <c r="K1715" s="8">
        <f>Tabla_cocina[[#This Row],[Total del Pedido]]</f>
        <v>36</v>
      </c>
      <c r="L1715" s="8">
        <f>Tabla_cocina[[#This Row],[Ganancia Bruta]]-Tabla_cocina[[#This Row],[Costo]]</f>
        <v>14</v>
      </c>
      <c r="M1715" s="8">
        <f>Tabla_cocina[[#This Row],[Costo Unitario]]*Tabla_cocina[[#This Row],[Cantidad Ordenada]]</f>
        <v>22</v>
      </c>
      <c r="N1715" s="13">
        <f>(Tabla_cocina[[#This Row],[Ganancia Neta]]/Tabla_cocina[[#This Row],[Costo]])</f>
        <v>0.63636363636363635</v>
      </c>
    </row>
    <row r="1716" spans="1:14" hidden="1" x14ac:dyDescent="0.3">
      <c r="A1716" s="2">
        <v>693</v>
      </c>
      <c r="B1716" s="2">
        <v>15</v>
      </c>
      <c r="C1716" s="3" t="s">
        <v>23</v>
      </c>
      <c r="D1716" s="3" t="s">
        <v>100</v>
      </c>
      <c r="E1716" s="4">
        <v>13</v>
      </c>
      <c r="F1716" s="4">
        <v>21</v>
      </c>
      <c r="G1716" s="2">
        <v>2</v>
      </c>
      <c r="H1716" s="2">
        <v>24</v>
      </c>
      <c r="I1716" s="3" t="s">
        <v>6</v>
      </c>
      <c r="J1716" s="8">
        <f>Tabla_cocina[[#This Row],[Precio Unitario]]*Tabla_cocina[[#This Row],[Cantidad Ordenada]]</f>
        <v>42</v>
      </c>
      <c r="K1716" s="8">
        <f>Tabla_cocina[[#This Row],[Total del Pedido]]</f>
        <v>42</v>
      </c>
      <c r="L1716" s="8">
        <f>Tabla_cocina[[#This Row],[Ganancia Bruta]]-Tabla_cocina[[#This Row],[Costo]]</f>
        <v>16</v>
      </c>
      <c r="M1716" s="8">
        <f>Tabla_cocina[[#This Row],[Costo Unitario]]*Tabla_cocina[[#This Row],[Cantidad Ordenada]]</f>
        <v>26</v>
      </c>
      <c r="N1716" s="13">
        <f>(Tabla_cocina[[#This Row],[Ganancia Neta]]/Tabla_cocina[[#This Row],[Costo]])</f>
        <v>0.61538461538461542</v>
      </c>
    </row>
    <row r="1717" spans="1:14" hidden="1" x14ac:dyDescent="0.3">
      <c r="A1717" s="2">
        <v>694</v>
      </c>
      <c r="B1717" s="2">
        <v>5</v>
      </c>
      <c r="C1717" s="3" t="s">
        <v>21</v>
      </c>
      <c r="D1717" s="3" t="s">
        <v>98</v>
      </c>
      <c r="E1717" s="4">
        <v>12</v>
      </c>
      <c r="F1717" s="4">
        <v>20</v>
      </c>
      <c r="G1717" s="2">
        <v>3</v>
      </c>
      <c r="H1717" s="2">
        <v>20</v>
      </c>
      <c r="I1717" s="3" t="s">
        <v>6</v>
      </c>
      <c r="J1717" s="8">
        <f>Tabla_cocina[[#This Row],[Precio Unitario]]*Tabla_cocina[[#This Row],[Cantidad Ordenada]]</f>
        <v>60</v>
      </c>
      <c r="K1717" s="8">
        <f>Tabla_cocina[[#This Row],[Total del Pedido]]</f>
        <v>60</v>
      </c>
      <c r="L1717" s="8">
        <f>Tabla_cocina[[#This Row],[Ganancia Bruta]]-Tabla_cocina[[#This Row],[Costo]]</f>
        <v>24</v>
      </c>
      <c r="M1717" s="8">
        <f>Tabla_cocina[[#This Row],[Costo Unitario]]*Tabla_cocina[[#This Row],[Cantidad Ordenada]]</f>
        <v>36</v>
      </c>
      <c r="N1717" s="13">
        <f>(Tabla_cocina[[#This Row],[Ganancia Neta]]/Tabla_cocina[[#This Row],[Costo]])</f>
        <v>0.66666666666666663</v>
      </c>
    </row>
    <row r="1718" spans="1:14" hidden="1" x14ac:dyDescent="0.3">
      <c r="A1718" s="2">
        <v>694</v>
      </c>
      <c r="B1718" s="2">
        <v>5</v>
      </c>
      <c r="C1718" s="3" t="s">
        <v>24</v>
      </c>
      <c r="D1718" s="3" t="s">
        <v>101</v>
      </c>
      <c r="E1718" s="4">
        <v>10</v>
      </c>
      <c r="F1718" s="4">
        <v>18</v>
      </c>
      <c r="G1718" s="2">
        <v>2</v>
      </c>
      <c r="H1718" s="2">
        <v>26</v>
      </c>
      <c r="I1718" s="3" t="s">
        <v>8</v>
      </c>
      <c r="J1718" s="8">
        <f>Tabla_cocina[[#This Row],[Precio Unitario]]*Tabla_cocina[[#This Row],[Cantidad Ordenada]]</f>
        <v>36</v>
      </c>
      <c r="K1718" s="8">
        <f>Tabla_cocina[[#This Row],[Total del Pedido]]</f>
        <v>36</v>
      </c>
      <c r="L1718" s="8">
        <f>Tabla_cocina[[#This Row],[Ganancia Bruta]]-Tabla_cocina[[#This Row],[Costo]]</f>
        <v>16</v>
      </c>
      <c r="M1718" s="8">
        <f>Tabla_cocina[[#This Row],[Costo Unitario]]*Tabla_cocina[[#This Row],[Cantidad Ordenada]]</f>
        <v>20</v>
      </c>
      <c r="N1718" s="13">
        <f>(Tabla_cocina[[#This Row],[Ganancia Neta]]/Tabla_cocina[[#This Row],[Costo]])</f>
        <v>0.8</v>
      </c>
    </row>
    <row r="1719" spans="1:14" hidden="1" x14ac:dyDescent="0.3">
      <c r="A1719" s="2">
        <v>694</v>
      </c>
      <c r="B1719" s="2">
        <v>5</v>
      </c>
      <c r="C1719" s="3" t="s">
        <v>11</v>
      </c>
      <c r="D1719" s="3" t="s">
        <v>88</v>
      </c>
      <c r="E1719" s="4">
        <v>25</v>
      </c>
      <c r="F1719" s="4">
        <v>40</v>
      </c>
      <c r="G1719" s="2">
        <v>1</v>
      </c>
      <c r="H1719" s="2">
        <v>40</v>
      </c>
      <c r="I1719" s="3" t="s">
        <v>6</v>
      </c>
      <c r="J1719" s="8">
        <f>Tabla_cocina[[#This Row],[Precio Unitario]]*Tabla_cocina[[#This Row],[Cantidad Ordenada]]</f>
        <v>40</v>
      </c>
      <c r="K1719" s="8">
        <f>Tabla_cocina[[#This Row],[Total del Pedido]]</f>
        <v>40</v>
      </c>
      <c r="L1719" s="8">
        <f>Tabla_cocina[[#This Row],[Ganancia Bruta]]-Tabla_cocina[[#This Row],[Costo]]</f>
        <v>15</v>
      </c>
      <c r="M1719" s="8">
        <f>Tabla_cocina[[#This Row],[Costo Unitario]]*Tabla_cocina[[#This Row],[Cantidad Ordenada]]</f>
        <v>25</v>
      </c>
      <c r="N1719" s="13">
        <f>(Tabla_cocina[[#This Row],[Ganancia Neta]]/Tabla_cocina[[#This Row],[Costo]])</f>
        <v>0.6</v>
      </c>
    </row>
    <row r="1720" spans="1:14" hidden="1" x14ac:dyDescent="0.3">
      <c r="A1720" s="2">
        <v>694</v>
      </c>
      <c r="B1720" s="2">
        <v>5</v>
      </c>
      <c r="C1720" s="3" t="s">
        <v>23</v>
      </c>
      <c r="D1720" s="3" t="s">
        <v>100</v>
      </c>
      <c r="E1720" s="4">
        <v>13</v>
      </c>
      <c r="F1720" s="4">
        <v>21</v>
      </c>
      <c r="G1720" s="2">
        <v>1</v>
      </c>
      <c r="H1720" s="2">
        <v>42</v>
      </c>
      <c r="I1720" s="3" t="s">
        <v>8</v>
      </c>
      <c r="J1720" s="8">
        <f>Tabla_cocina[[#This Row],[Precio Unitario]]*Tabla_cocina[[#This Row],[Cantidad Ordenada]]</f>
        <v>21</v>
      </c>
      <c r="K1720" s="8">
        <f>Tabla_cocina[[#This Row],[Total del Pedido]]</f>
        <v>21</v>
      </c>
      <c r="L1720" s="8">
        <f>Tabla_cocina[[#This Row],[Ganancia Bruta]]-Tabla_cocina[[#This Row],[Costo]]</f>
        <v>8</v>
      </c>
      <c r="M1720" s="8">
        <f>Tabla_cocina[[#This Row],[Costo Unitario]]*Tabla_cocina[[#This Row],[Cantidad Ordenada]]</f>
        <v>13</v>
      </c>
      <c r="N1720" s="13">
        <f>(Tabla_cocina[[#This Row],[Ganancia Neta]]/Tabla_cocina[[#This Row],[Costo]])</f>
        <v>0.61538461538461542</v>
      </c>
    </row>
    <row r="1721" spans="1:14" hidden="1" x14ac:dyDescent="0.3">
      <c r="A1721" s="2">
        <v>695</v>
      </c>
      <c r="B1721" s="2">
        <v>9</v>
      </c>
      <c r="C1721" s="3" t="s">
        <v>15</v>
      </c>
      <c r="D1721" s="3" t="s">
        <v>92</v>
      </c>
      <c r="E1721" s="4">
        <v>16</v>
      </c>
      <c r="F1721" s="4">
        <v>28</v>
      </c>
      <c r="G1721" s="2">
        <v>2</v>
      </c>
      <c r="H1721" s="2">
        <v>30</v>
      </c>
      <c r="I1721" s="3" t="s">
        <v>8</v>
      </c>
      <c r="J1721" s="8">
        <f>Tabla_cocina[[#This Row],[Precio Unitario]]*Tabla_cocina[[#This Row],[Cantidad Ordenada]]</f>
        <v>56</v>
      </c>
      <c r="K1721" s="8">
        <f>Tabla_cocina[[#This Row],[Total del Pedido]]</f>
        <v>56</v>
      </c>
      <c r="L1721" s="8">
        <f>Tabla_cocina[[#This Row],[Ganancia Bruta]]-Tabla_cocina[[#This Row],[Costo]]</f>
        <v>24</v>
      </c>
      <c r="M1721" s="8">
        <f>Tabla_cocina[[#This Row],[Costo Unitario]]*Tabla_cocina[[#This Row],[Cantidad Ordenada]]</f>
        <v>32</v>
      </c>
      <c r="N1721" s="13">
        <f>(Tabla_cocina[[#This Row],[Ganancia Neta]]/Tabla_cocina[[#This Row],[Costo]])</f>
        <v>0.75</v>
      </c>
    </row>
    <row r="1722" spans="1:14" hidden="1" x14ac:dyDescent="0.3">
      <c r="A1722" s="2">
        <v>695</v>
      </c>
      <c r="B1722" s="2">
        <v>9</v>
      </c>
      <c r="C1722" s="3" t="s">
        <v>7</v>
      </c>
      <c r="D1722" s="3" t="s">
        <v>85</v>
      </c>
      <c r="E1722" s="4">
        <v>18</v>
      </c>
      <c r="F1722" s="4">
        <v>30</v>
      </c>
      <c r="G1722" s="2">
        <v>2</v>
      </c>
      <c r="H1722" s="2">
        <v>7</v>
      </c>
      <c r="I1722" s="3" t="s">
        <v>8</v>
      </c>
      <c r="J1722" s="8">
        <f>Tabla_cocina[[#This Row],[Precio Unitario]]*Tabla_cocina[[#This Row],[Cantidad Ordenada]]</f>
        <v>60</v>
      </c>
      <c r="K1722" s="8">
        <f>Tabla_cocina[[#This Row],[Total del Pedido]]</f>
        <v>60</v>
      </c>
      <c r="L1722" s="8">
        <f>Tabla_cocina[[#This Row],[Ganancia Bruta]]-Tabla_cocina[[#This Row],[Costo]]</f>
        <v>24</v>
      </c>
      <c r="M1722" s="8">
        <f>Tabla_cocina[[#This Row],[Costo Unitario]]*Tabla_cocina[[#This Row],[Cantidad Ordenada]]</f>
        <v>36</v>
      </c>
      <c r="N1722" s="13">
        <f>(Tabla_cocina[[#This Row],[Ganancia Neta]]/Tabla_cocina[[#This Row],[Costo]])</f>
        <v>0.66666666666666663</v>
      </c>
    </row>
    <row r="1723" spans="1:14" hidden="1" x14ac:dyDescent="0.3">
      <c r="A1723" s="2">
        <v>696</v>
      </c>
      <c r="B1723" s="2">
        <v>2</v>
      </c>
      <c r="C1723" s="3" t="s">
        <v>22</v>
      </c>
      <c r="D1723" s="3" t="s">
        <v>99</v>
      </c>
      <c r="E1723" s="4">
        <v>14</v>
      </c>
      <c r="F1723" s="4">
        <v>23</v>
      </c>
      <c r="G1723" s="2">
        <v>2</v>
      </c>
      <c r="H1723" s="2">
        <v>23</v>
      </c>
      <c r="I1723" s="3" t="s">
        <v>6</v>
      </c>
      <c r="J1723" s="8">
        <f>Tabla_cocina[[#This Row],[Precio Unitario]]*Tabla_cocina[[#This Row],[Cantidad Ordenada]]</f>
        <v>46</v>
      </c>
      <c r="K1723" s="8">
        <f>Tabla_cocina[[#This Row],[Total del Pedido]]</f>
        <v>46</v>
      </c>
      <c r="L1723" s="8">
        <f>Tabla_cocina[[#This Row],[Ganancia Bruta]]-Tabla_cocina[[#This Row],[Costo]]</f>
        <v>18</v>
      </c>
      <c r="M1723" s="8">
        <f>Tabla_cocina[[#This Row],[Costo Unitario]]*Tabla_cocina[[#This Row],[Cantidad Ordenada]]</f>
        <v>28</v>
      </c>
      <c r="N1723" s="13">
        <f>(Tabla_cocina[[#This Row],[Ganancia Neta]]/Tabla_cocina[[#This Row],[Costo]])</f>
        <v>0.6428571428571429</v>
      </c>
    </row>
    <row r="1724" spans="1:14" hidden="1" x14ac:dyDescent="0.3">
      <c r="A1724" s="2">
        <v>697</v>
      </c>
      <c r="B1724" s="2">
        <v>4</v>
      </c>
      <c r="C1724" s="3" t="s">
        <v>22</v>
      </c>
      <c r="D1724" s="3" t="s">
        <v>99</v>
      </c>
      <c r="E1724" s="4">
        <v>14</v>
      </c>
      <c r="F1724" s="4">
        <v>23</v>
      </c>
      <c r="G1724" s="2">
        <v>2</v>
      </c>
      <c r="H1724" s="2">
        <v>24</v>
      </c>
      <c r="I1724" s="3" t="s">
        <v>6</v>
      </c>
      <c r="J1724" s="8">
        <f>Tabla_cocina[[#This Row],[Precio Unitario]]*Tabla_cocina[[#This Row],[Cantidad Ordenada]]</f>
        <v>46</v>
      </c>
      <c r="K1724" s="8">
        <f>Tabla_cocina[[#This Row],[Total del Pedido]]</f>
        <v>46</v>
      </c>
      <c r="L1724" s="8">
        <f>Tabla_cocina[[#This Row],[Ganancia Bruta]]-Tabla_cocina[[#This Row],[Costo]]</f>
        <v>18</v>
      </c>
      <c r="M1724" s="8">
        <f>Tabla_cocina[[#This Row],[Costo Unitario]]*Tabla_cocina[[#This Row],[Cantidad Ordenada]]</f>
        <v>28</v>
      </c>
      <c r="N1724" s="13">
        <f>(Tabla_cocina[[#This Row],[Ganancia Neta]]/Tabla_cocina[[#This Row],[Costo]])</f>
        <v>0.6428571428571429</v>
      </c>
    </row>
    <row r="1725" spans="1:14" hidden="1" x14ac:dyDescent="0.3">
      <c r="A1725" s="2">
        <v>697</v>
      </c>
      <c r="B1725" s="2">
        <v>4</v>
      </c>
      <c r="C1725" s="3" t="s">
        <v>14</v>
      </c>
      <c r="D1725" s="3" t="s">
        <v>91</v>
      </c>
      <c r="E1725" s="4">
        <v>20</v>
      </c>
      <c r="F1725" s="4">
        <v>33</v>
      </c>
      <c r="G1725" s="2">
        <v>2</v>
      </c>
      <c r="H1725" s="2">
        <v>41</v>
      </c>
      <c r="I1725" s="3" t="s">
        <v>8</v>
      </c>
      <c r="J1725" s="8">
        <f>Tabla_cocina[[#This Row],[Precio Unitario]]*Tabla_cocina[[#This Row],[Cantidad Ordenada]]</f>
        <v>66</v>
      </c>
      <c r="K1725" s="8">
        <f>Tabla_cocina[[#This Row],[Total del Pedido]]</f>
        <v>66</v>
      </c>
      <c r="L1725" s="8">
        <f>Tabla_cocina[[#This Row],[Ganancia Bruta]]-Tabla_cocina[[#This Row],[Costo]]</f>
        <v>26</v>
      </c>
      <c r="M1725" s="8">
        <f>Tabla_cocina[[#This Row],[Costo Unitario]]*Tabla_cocina[[#This Row],[Cantidad Ordenada]]</f>
        <v>40</v>
      </c>
      <c r="N1725" s="13">
        <f>(Tabla_cocina[[#This Row],[Ganancia Neta]]/Tabla_cocina[[#This Row],[Costo]])</f>
        <v>0.65</v>
      </c>
    </row>
    <row r="1726" spans="1:14" hidden="1" x14ac:dyDescent="0.3">
      <c r="A1726" s="2">
        <v>697</v>
      </c>
      <c r="B1726" s="2">
        <v>4</v>
      </c>
      <c r="C1726" s="3" t="s">
        <v>7</v>
      </c>
      <c r="D1726" s="3" t="s">
        <v>85</v>
      </c>
      <c r="E1726" s="4">
        <v>18</v>
      </c>
      <c r="F1726" s="4">
        <v>30</v>
      </c>
      <c r="G1726" s="2">
        <v>2</v>
      </c>
      <c r="H1726" s="2">
        <v>35</v>
      </c>
      <c r="I1726" s="3" t="s">
        <v>8</v>
      </c>
      <c r="J1726" s="8">
        <f>Tabla_cocina[[#This Row],[Precio Unitario]]*Tabla_cocina[[#This Row],[Cantidad Ordenada]]</f>
        <v>60</v>
      </c>
      <c r="K1726" s="8">
        <f>Tabla_cocina[[#This Row],[Total del Pedido]]</f>
        <v>60</v>
      </c>
      <c r="L1726" s="8">
        <f>Tabla_cocina[[#This Row],[Ganancia Bruta]]-Tabla_cocina[[#This Row],[Costo]]</f>
        <v>24</v>
      </c>
      <c r="M1726" s="8">
        <f>Tabla_cocina[[#This Row],[Costo Unitario]]*Tabla_cocina[[#This Row],[Cantidad Ordenada]]</f>
        <v>36</v>
      </c>
      <c r="N1726" s="13">
        <f>(Tabla_cocina[[#This Row],[Ganancia Neta]]/Tabla_cocina[[#This Row],[Costo]])</f>
        <v>0.66666666666666663</v>
      </c>
    </row>
    <row r="1727" spans="1:14" hidden="1" x14ac:dyDescent="0.3">
      <c r="A1727" s="2">
        <v>697</v>
      </c>
      <c r="B1727" s="2">
        <v>4</v>
      </c>
      <c r="C1727" s="3" t="s">
        <v>10</v>
      </c>
      <c r="D1727" s="3" t="s">
        <v>87</v>
      </c>
      <c r="E1727" s="4">
        <v>16</v>
      </c>
      <c r="F1727" s="4">
        <v>27</v>
      </c>
      <c r="G1727" s="2">
        <v>1</v>
      </c>
      <c r="H1727" s="2">
        <v>7</v>
      </c>
      <c r="I1727" s="3" t="s">
        <v>6</v>
      </c>
      <c r="J1727" s="8">
        <f>Tabla_cocina[[#This Row],[Precio Unitario]]*Tabla_cocina[[#This Row],[Cantidad Ordenada]]</f>
        <v>27</v>
      </c>
      <c r="K1727" s="8">
        <f>Tabla_cocina[[#This Row],[Total del Pedido]]</f>
        <v>27</v>
      </c>
      <c r="L1727" s="8">
        <f>Tabla_cocina[[#This Row],[Ganancia Bruta]]-Tabla_cocina[[#This Row],[Costo]]</f>
        <v>11</v>
      </c>
      <c r="M1727" s="8">
        <f>Tabla_cocina[[#This Row],[Costo Unitario]]*Tabla_cocina[[#This Row],[Cantidad Ordenada]]</f>
        <v>16</v>
      </c>
      <c r="N1727" s="13">
        <f>(Tabla_cocina[[#This Row],[Ganancia Neta]]/Tabla_cocina[[#This Row],[Costo]])</f>
        <v>0.6875</v>
      </c>
    </row>
    <row r="1728" spans="1:14" hidden="1" x14ac:dyDescent="0.3">
      <c r="A1728" s="2">
        <v>698</v>
      </c>
      <c r="B1728" s="2">
        <v>19</v>
      </c>
      <c r="C1728" s="3" t="s">
        <v>10</v>
      </c>
      <c r="D1728" s="3" t="s">
        <v>87</v>
      </c>
      <c r="E1728" s="4">
        <v>16</v>
      </c>
      <c r="F1728" s="4">
        <v>27</v>
      </c>
      <c r="G1728" s="2">
        <v>1</v>
      </c>
      <c r="H1728" s="2">
        <v>55</v>
      </c>
      <c r="I1728" s="3" t="s">
        <v>8</v>
      </c>
      <c r="J1728" s="8">
        <f>Tabla_cocina[[#This Row],[Precio Unitario]]*Tabla_cocina[[#This Row],[Cantidad Ordenada]]</f>
        <v>27</v>
      </c>
      <c r="K1728" s="8">
        <f>Tabla_cocina[[#This Row],[Total del Pedido]]</f>
        <v>27</v>
      </c>
      <c r="L1728" s="8">
        <f>Tabla_cocina[[#This Row],[Ganancia Bruta]]-Tabla_cocina[[#This Row],[Costo]]</f>
        <v>11</v>
      </c>
      <c r="M1728" s="8">
        <f>Tabla_cocina[[#This Row],[Costo Unitario]]*Tabla_cocina[[#This Row],[Cantidad Ordenada]]</f>
        <v>16</v>
      </c>
      <c r="N1728" s="13">
        <f>(Tabla_cocina[[#This Row],[Ganancia Neta]]/Tabla_cocina[[#This Row],[Costo]])</f>
        <v>0.6875</v>
      </c>
    </row>
    <row r="1729" spans="1:14" hidden="1" x14ac:dyDescent="0.3">
      <c r="A1729" s="2">
        <v>698</v>
      </c>
      <c r="B1729" s="2">
        <v>19</v>
      </c>
      <c r="C1729" s="3" t="s">
        <v>25</v>
      </c>
      <c r="D1729" s="3" t="s">
        <v>102</v>
      </c>
      <c r="E1729" s="4">
        <v>15</v>
      </c>
      <c r="F1729" s="4">
        <v>26</v>
      </c>
      <c r="G1729" s="2">
        <v>1</v>
      </c>
      <c r="H1729" s="2">
        <v>12</v>
      </c>
      <c r="I1729" s="3" t="s">
        <v>8</v>
      </c>
      <c r="J1729" s="8">
        <f>Tabla_cocina[[#This Row],[Precio Unitario]]*Tabla_cocina[[#This Row],[Cantidad Ordenada]]</f>
        <v>26</v>
      </c>
      <c r="K1729" s="8">
        <f>Tabla_cocina[[#This Row],[Total del Pedido]]</f>
        <v>26</v>
      </c>
      <c r="L1729" s="8">
        <f>Tabla_cocina[[#This Row],[Ganancia Bruta]]-Tabla_cocina[[#This Row],[Costo]]</f>
        <v>11</v>
      </c>
      <c r="M1729" s="8">
        <f>Tabla_cocina[[#This Row],[Costo Unitario]]*Tabla_cocina[[#This Row],[Cantidad Ordenada]]</f>
        <v>15</v>
      </c>
      <c r="N1729" s="13">
        <f>(Tabla_cocina[[#This Row],[Ganancia Neta]]/Tabla_cocina[[#This Row],[Costo]])</f>
        <v>0.73333333333333328</v>
      </c>
    </row>
    <row r="1730" spans="1:14" hidden="1" x14ac:dyDescent="0.3">
      <c r="A1730" s="2">
        <v>698</v>
      </c>
      <c r="B1730" s="2">
        <v>19</v>
      </c>
      <c r="C1730" s="3" t="s">
        <v>22</v>
      </c>
      <c r="D1730" s="3" t="s">
        <v>99</v>
      </c>
      <c r="E1730" s="4">
        <v>14</v>
      </c>
      <c r="F1730" s="4">
        <v>23</v>
      </c>
      <c r="G1730" s="2">
        <v>3</v>
      </c>
      <c r="H1730" s="2">
        <v>19</v>
      </c>
      <c r="I1730" s="3" t="s">
        <v>8</v>
      </c>
      <c r="J1730" s="8">
        <f>Tabla_cocina[[#This Row],[Precio Unitario]]*Tabla_cocina[[#This Row],[Cantidad Ordenada]]</f>
        <v>69</v>
      </c>
      <c r="K1730" s="8">
        <f>Tabla_cocina[[#This Row],[Total del Pedido]]</f>
        <v>69</v>
      </c>
      <c r="L1730" s="8">
        <f>Tabla_cocina[[#This Row],[Ganancia Bruta]]-Tabla_cocina[[#This Row],[Costo]]</f>
        <v>27</v>
      </c>
      <c r="M1730" s="8">
        <f>Tabla_cocina[[#This Row],[Costo Unitario]]*Tabla_cocina[[#This Row],[Cantidad Ordenada]]</f>
        <v>42</v>
      </c>
      <c r="N1730" s="13">
        <f>(Tabla_cocina[[#This Row],[Ganancia Neta]]/Tabla_cocina[[#This Row],[Costo]])</f>
        <v>0.6428571428571429</v>
      </c>
    </row>
    <row r="1731" spans="1:14" hidden="1" x14ac:dyDescent="0.3">
      <c r="A1731" s="2">
        <v>698</v>
      </c>
      <c r="B1731" s="2">
        <v>19</v>
      </c>
      <c r="C1731" s="3" t="s">
        <v>23</v>
      </c>
      <c r="D1731" s="3" t="s">
        <v>100</v>
      </c>
      <c r="E1731" s="4">
        <v>13</v>
      </c>
      <c r="F1731" s="4">
        <v>21</v>
      </c>
      <c r="G1731" s="2">
        <v>3</v>
      </c>
      <c r="H1731" s="2">
        <v>15</v>
      </c>
      <c r="I1731" s="3" t="s">
        <v>8</v>
      </c>
      <c r="J1731" s="8">
        <f>Tabla_cocina[[#This Row],[Precio Unitario]]*Tabla_cocina[[#This Row],[Cantidad Ordenada]]</f>
        <v>63</v>
      </c>
      <c r="K1731" s="8">
        <f>Tabla_cocina[[#This Row],[Total del Pedido]]</f>
        <v>63</v>
      </c>
      <c r="L1731" s="8">
        <f>Tabla_cocina[[#This Row],[Ganancia Bruta]]-Tabla_cocina[[#This Row],[Costo]]</f>
        <v>24</v>
      </c>
      <c r="M1731" s="8">
        <f>Tabla_cocina[[#This Row],[Costo Unitario]]*Tabla_cocina[[#This Row],[Cantidad Ordenada]]</f>
        <v>39</v>
      </c>
      <c r="N1731" s="13">
        <f>(Tabla_cocina[[#This Row],[Ganancia Neta]]/Tabla_cocina[[#This Row],[Costo]])</f>
        <v>0.61538461538461542</v>
      </c>
    </row>
    <row r="1732" spans="1:14" hidden="1" x14ac:dyDescent="0.3">
      <c r="A1732" s="2">
        <v>699</v>
      </c>
      <c r="B1732" s="2">
        <v>8</v>
      </c>
      <c r="C1732" s="3" t="s">
        <v>13</v>
      </c>
      <c r="D1732" s="3" t="s">
        <v>90</v>
      </c>
      <c r="E1732" s="4">
        <v>17</v>
      </c>
      <c r="F1732" s="4">
        <v>29</v>
      </c>
      <c r="G1732" s="2">
        <v>2</v>
      </c>
      <c r="H1732" s="2">
        <v>11</v>
      </c>
      <c r="I1732" s="3" t="s">
        <v>8</v>
      </c>
      <c r="J1732" s="8">
        <f>Tabla_cocina[[#This Row],[Precio Unitario]]*Tabla_cocina[[#This Row],[Cantidad Ordenada]]</f>
        <v>58</v>
      </c>
      <c r="K1732" s="8">
        <f>Tabla_cocina[[#This Row],[Total del Pedido]]</f>
        <v>58</v>
      </c>
      <c r="L1732" s="8">
        <f>Tabla_cocina[[#This Row],[Ganancia Bruta]]-Tabla_cocina[[#This Row],[Costo]]</f>
        <v>24</v>
      </c>
      <c r="M1732" s="8">
        <f>Tabla_cocina[[#This Row],[Costo Unitario]]*Tabla_cocina[[#This Row],[Cantidad Ordenada]]</f>
        <v>34</v>
      </c>
      <c r="N1732" s="13">
        <f>(Tabla_cocina[[#This Row],[Ganancia Neta]]/Tabla_cocina[[#This Row],[Costo]])</f>
        <v>0.70588235294117652</v>
      </c>
    </row>
    <row r="1733" spans="1:14" hidden="1" x14ac:dyDescent="0.3">
      <c r="A1733" s="2">
        <v>700</v>
      </c>
      <c r="B1733" s="2">
        <v>8</v>
      </c>
      <c r="C1733" s="3" t="s">
        <v>20</v>
      </c>
      <c r="D1733" s="3" t="s">
        <v>97</v>
      </c>
      <c r="E1733" s="4">
        <v>20</v>
      </c>
      <c r="F1733" s="4">
        <v>34</v>
      </c>
      <c r="G1733" s="2">
        <v>3</v>
      </c>
      <c r="H1733" s="2">
        <v>37</v>
      </c>
      <c r="I1733" s="3" t="s">
        <v>8</v>
      </c>
      <c r="J1733" s="8">
        <f>Tabla_cocina[[#This Row],[Precio Unitario]]*Tabla_cocina[[#This Row],[Cantidad Ordenada]]</f>
        <v>102</v>
      </c>
      <c r="K1733" s="8">
        <f>Tabla_cocina[[#This Row],[Total del Pedido]]</f>
        <v>102</v>
      </c>
      <c r="L1733" s="8">
        <f>Tabla_cocina[[#This Row],[Ganancia Bruta]]-Tabla_cocina[[#This Row],[Costo]]</f>
        <v>42</v>
      </c>
      <c r="M1733" s="8">
        <f>Tabla_cocina[[#This Row],[Costo Unitario]]*Tabla_cocina[[#This Row],[Cantidad Ordenada]]</f>
        <v>60</v>
      </c>
      <c r="N1733" s="13">
        <f>(Tabla_cocina[[#This Row],[Ganancia Neta]]/Tabla_cocina[[#This Row],[Costo]])</f>
        <v>0.7</v>
      </c>
    </row>
    <row r="1734" spans="1:14" hidden="1" x14ac:dyDescent="0.3">
      <c r="A1734" s="2">
        <v>700</v>
      </c>
      <c r="B1734" s="2">
        <v>8</v>
      </c>
      <c r="C1734" s="3" t="s">
        <v>25</v>
      </c>
      <c r="D1734" s="3" t="s">
        <v>102</v>
      </c>
      <c r="E1734" s="4">
        <v>15</v>
      </c>
      <c r="F1734" s="4">
        <v>26</v>
      </c>
      <c r="G1734" s="2">
        <v>3</v>
      </c>
      <c r="H1734" s="2">
        <v>35</v>
      </c>
      <c r="I1734" s="3" t="s">
        <v>8</v>
      </c>
      <c r="J1734" s="8">
        <f>Tabla_cocina[[#This Row],[Precio Unitario]]*Tabla_cocina[[#This Row],[Cantidad Ordenada]]</f>
        <v>78</v>
      </c>
      <c r="K1734" s="8">
        <f>Tabla_cocina[[#This Row],[Total del Pedido]]</f>
        <v>78</v>
      </c>
      <c r="L1734" s="8">
        <f>Tabla_cocina[[#This Row],[Ganancia Bruta]]-Tabla_cocina[[#This Row],[Costo]]</f>
        <v>33</v>
      </c>
      <c r="M1734" s="8">
        <f>Tabla_cocina[[#This Row],[Costo Unitario]]*Tabla_cocina[[#This Row],[Cantidad Ordenada]]</f>
        <v>45</v>
      </c>
      <c r="N1734" s="13">
        <f>(Tabla_cocina[[#This Row],[Ganancia Neta]]/Tabla_cocina[[#This Row],[Costo]])</f>
        <v>0.73333333333333328</v>
      </c>
    </row>
    <row r="1735" spans="1:14" hidden="1" x14ac:dyDescent="0.3">
      <c r="A1735" s="2">
        <v>700</v>
      </c>
      <c r="B1735" s="2">
        <v>8</v>
      </c>
      <c r="C1735" s="3" t="s">
        <v>10</v>
      </c>
      <c r="D1735" s="3" t="s">
        <v>87</v>
      </c>
      <c r="E1735" s="4">
        <v>16</v>
      </c>
      <c r="F1735" s="4">
        <v>27</v>
      </c>
      <c r="G1735" s="2">
        <v>2</v>
      </c>
      <c r="H1735" s="2">
        <v>14</v>
      </c>
      <c r="I1735" s="3" t="s">
        <v>8</v>
      </c>
      <c r="J1735" s="8">
        <f>Tabla_cocina[[#This Row],[Precio Unitario]]*Tabla_cocina[[#This Row],[Cantidad Ordenada]]</f>
        <v>54</v>
      </c>
      <c r="K1735" s="8">
        <f>Tabla_cocina[[#This Row],[Total del Pedido]]</f>
        <v>54</v>
      </c>
      <c r="L1735" s="8">
        <f>Tabla_cocina[[#This Row],[Ganancia Bruta]]-Tabla_cocina[[#This Row],[Costo]]</f>
        <v>22</v>
      </c>
      <c r="M1735" s="8">
        <f>Tabla_cocina[[#This Row],[Costo Unitario]]*Tabla_cocina[[#This Row],[Cantidad Ordenada]]</f>
        <v>32</v>
      </c>
      <c r="N1735" s="13">
        <f>(Tabla_cocina[[#This Row],[Ganancia Neta]]/Tabla_cocina[[#This Row],[Costo]])</f>
        <v>0.6875</v>
      </c>
    </row>
    <row r="1736" spans="1:14" hidden="1" x14ac:dyDescent="0.3">
      <c r="A1736" s="2">
        <v>701</v>
      </c>
      <c r="B1736" s="2">
        <v>19</v>
      </c>
      <c r="C1736" s="3" t="s">
        <v>14</v>
      </c>
      <c r="D1736" s="3" t="s">
        <v>91</v>
      </c>
      <c r="E1736" s="4">
        <v>20</v>
      </c>
      <c r="F1736" s="4">
        <v>33</v>
      </c>
      <c r="G1736" s="2">
        <v>2</v>
      </c>
      <c r="H1736" s="2">
        <v>42</v>
      </c>
      <c r="I1736" s="3" t="s">
        <v>8</v>
      </c>
      <c r="J1736" s="8">
        <f>Tabla_cocina[[#This Row],[Precio Unitario]]*Tabla_cocina[[#This Row],[Cantidad Ordenada]]</f>
        <v>66</v>
      </c>
      <c r="K1736" s="8">
        <f>Tabla_cocina[[#This Row],[Total del Pedido]]</f>
        <v>66</v>
      </c>
      <c r="L1736" s="8">
        <f>Tabla_cocina[[#This Row],[Ganancia Bruta]]-Tabla_cocina[[#This Row],[Costo]]</f>
        <v>26</v>
      </c>
      <c r="M1736" s="8">
        <f>Tabla_cocina[[#This Row],[Costo Unitario]]*Tabla_cocina[[#This Row],[Cantidad Ordenada]]</f>
        <v>40</v>
      </c>
      <c r="N1736" s="13">
        <f>(Tabla_cocina[[#This Row],[Ganancia Neta]]/Tabla_cocina[[#This Row],[Costo]])</f>
        <v>0.65</v>
      </c>
    </row>
    <row r="1737" spans="1:14" hidden="1" x14ac:dyDescent="0.3">
      <c r="A1737" s="2">
        <v>701</v>
      </c>
      <c r="B1737" s="2">
        <v>19</v>
      </c>
      <c r="C1737" s="3" t="s">
        <v>24</v>
      </c>
      <c r="D1737" s="3" t="s">
        <v>101</v>
      </c>
      <c r="E1737" s="4">
        <v>10</v>
      </c>
      <c r="F1737" s="4">
        <v>18</v>
      </c>
      <c r="G1737" s="2">
        <v>2</v>
      </c>
      <c r="H1737" s="2">
        <v>55</v>
      </c>
      <c r="I1737" s="3" t="s">
        <v>8</v>
      </c>
      <c r="J1737" s="8">
        <f>Tabla_cocina[[#This Row],[Precio Unitario]]*Tabla_cocina[[#This Row],[Cantidad Ordenada]]</f>
        <v>36</v>
      </c>
      <c r="K1737" s="8">
        <f>Tabla_cocina[[#This Row],[Total del Pedido]]</f>
        <v>36</v>
      </c>
      <c r="L1737" s="8">
        <f>Tabla_cocina[[#This Row],[Ganancia Bruta]]-Tabla_cocina[[#This Row],[Costo]]</f>
        <v>16</v>
      </c>
      <c r="M1737" s="8">
        <f>Tabla_cocina[[#This Row],[Costo Unitario]]*Tabla_cocina[[#This Row],[Cantidad Ordenada]]</f>
        <v>20</v>
      </c>
      <c r="N1737" s="13">
        <f>(Tabla_cocina[[#This Row],[Ganancia Neta]]/Tabla_cocina[[#This Row],[Costo]])</f>
        <v>0.8</v>
      </c>
    </row>
    <row r="1738" spans="1:14" hidden="1" x14ac:dyDescent="0.3">
      <c r="A1738" s="2">
        <v>702</v>
      </c>
      <c r="B1738" s="2">
        <v>13</v>
      </c>
      <c r="C1738" s="3" t="s">
        <v>24</v>
      </c>
      <c r="D1738" s="3" t="s">
        <v>101</v>
      </c>
      <c r="E1738" s="4">
        <v>10</v>
      </c>
      <c r="F1738" s="4">
        <v>18</v>
      </c>
      <c r="G1738" s="2">
        <v>2</v>
      </c>
      <c r="H1738" s="2">
        <v>59</v>
      </c>
      <c r="I1738" s="3" t="s">
        <v>6</v>
      </c>
      <c r="J1738" s="8">
        <f>Tabla_cocina[[#This Row],[Precio Unitario]]*Tabla_cocina[[#This Row],[Cantidad Ordenada]]</f>
        <v>36</v>
      </c>
      <c r="K1738" s="8">
        <f>Tabla_cocina[[#This Row],[Total del Pedido]]</f>
        <v>36</v>
      </c>
      <c r="L1738" s="8">
        <f>Tabla_cocina[[#This Row],[Ganancia Bruta]]-Tabla_cocina[[#This Row],[Costo]]</f>
        <v>16</v>
      </c>
      <c r="M1738" s="8">
        <f>Tabla_cocina[[#This Row],[Costo Unitario]]*Tabla_cocina[[#This Row],[Cantidad Ordenada]]</f>
        <v>20</v>
      </c>
      <c r="N1738" s="13">
        <f>(Tabla_cocina[[#This Row],[Ganancia Neta]]/Tabla_cocina[[#This Row],[Costo]])</f>
        <v>0.8</v>
      </c>
    </row>
    <row r="1739" spans="1:14" hidden="1" x14ac:dyDescent="0.3">
      <c r="A1739" s="2">
        <v>702</v>
      </c>
      <c r="B1739" s="2">
        <v>13</v>
      </c>
      <c r="C1739" s="3" t="s">
        <v>23</v>
      </c>
      <c r="D1739" s="3" t="s">
        <v>100</v>
      </c>
      <c r="E1739" s="4">
        <v>13</v>
      </c>
      <c r="F1739" s="4">
        <v>21</v>
      </c>
      <c r="G1739" s="2">
        <v>1</v>
      </c>
      <c r="H1739" s="2">
        <v>36</v>
      </c>
      <c r="I1739" s="3" t="s">
        <v>6</v>
      </c>
      <c r="J1739" s="8">
        <f>Tabla_cocina[[#This Row],[Precio Unitario]]*Tabla_cocina[[#This Row],[Cantidad Ordenada]]</f>
        <v>21</v>
      </c>
      <c r="K1739" s="8">
        <f>Tabla_cocina[[#This Row],[Total del Pedido]]</f>
        <v>21</v>
      </c>
      <c r="L1739" s="8">
        <f>Tabla_cocina[[#This Row],[Ganancia Bruta]]-Tabla_cocina[[#This Row],[Costo]]</f>
        <v>8</v>
      </c>
      <c r="M1739" s="8">
        <f>Tabla_cocina[[#This Row],[Costo Unitario]]*Tabla_cocina[[#This Row],[Cantidad Ordenada]]</f>
        <v>13</v>
      </c>
      <c r="N1739" s="13">
        <f>(Tabla_cocina[[#This Row],[Ganancia Neta]]/Tabla_cocina[[#This Row],[Costo]])</f>
        <v>0.61538461538461542</v>
      </c>
    </row>
    <row r="1740" spans="1:14" hidden="1" x14ac:dyDescent="0.3">
      <c r="A1740" s="2">
        <v>702</v>
      </c>
      <c r="B1740" s="2">
        <v>13</v>
      </c>
      <c r="C1740" s="3" t="s">
        <v>10</v>
      </c>
      <c r="D1740" s="3" t="s">
        <v>87</v>
      </c>
      <c r="E1740" s="4">
        <v>16</v>
      </c>
      <c r="F1740" s="4">
        <v>27</v>
      </c>
      <c r="G1740" s="2">
        <v>2</v>
      </c>
      <c r="H1740" s="2">
        <v>29</v>
      </c>
      <c r="I1740" s="3" t="s">
        <v>8</v>
      </c>
      <c r="J1740" s="8">
        <f>Tabla_cocina[[#This Row],[Precio Unitario]]*Tabla_cocina[[#This Row],[Cantidad Ordenada]]</f>
        <v>54</v>
      </c>
      <c r="K1740" s="8">
        <f>Tabla_cocina[[#This Row],[Total del Pedido]]</f>
        <v>54</v>
      </c>
      <c r="L1740" s="8">
        <f>Tabla_cocina[[#This Row],[Ganancia Bruta]]-Tabla_cocina[[#This Row],[Costo]]</f>
        <v>22</v>
      </c>
      <c r="M1740" s="8">
        <f>Tabla_cocina[[#This Row],[Costo Unitario]]*Tabla_cocina[[#This Row],[Cantidad Ordenada]]</f>
        <v>32</v>
      </c>
      <c r="N1740" s="13">
        <f>(Tabla_cocina[[#This Row],[Ganancia Neta]]/Tabla_cocina[[#This Row],[Costo]])</f>
        <v>0.6875</v>
      </c>
    </row>
    <row r="1741" spans="1:14" hidden="1" x14ac:dyDescent="0.3">
      <c r="A1741" s="2">
        <v>702</v>
      </c>
      <c r="B1741" s="2">
        <v>13</v>
      </c>
      <c r="C1741" s="3" t="s">
        <v>15</v>
      </c>
      <c r="D1741" s="3" t="s">
        <v>92</v>
      </c>
      <c r="E1741" s="4">
        <v>16</v>
      </c>
      <c r="F1741" s="4">
        <v>28</v>
      </c>
      <c r="G1741" s="2">
        <v>3</v>
      </c>
      <c r="H1741" s="2">
        <v>31</v>
      </c>
      <c r="I1741" s="3" t="s">
        <v>6</v>
      </c>
      <c r="J1741" s="8">
        <f>Tabla_cocina[[#This Row],[Precio Unitario]]*Tabla_cocina[[#This Row],[Cantidad Ordenada]]</f>
        <v>84</v>
      </c>
      <c r="K1741" s="8">
        <f>Tabla_cocina[[#This Row],[Total del Pedido]]</f>
        <v>84</v>
      </c>
      <c r="L1741" s="8">
        <f>Tabla_cocina[[#This Row],[Ganancia Bruta]]-Tabla_cocina[[#This Row],[Costo]]</f>
        <v>36</v>
      </c>
      <c r="M1741" s="8">
        <f>Tabla_cocina[[#This Row],[Costo Unitario]]*Tabla_cocina[[#This Row],[Cantidad Ordenada]]</f>
        <v>48</v>
      </c>
      <c r="N1741" s="13">
        <f>(Tabla_cocina[[#This Row],[Ganancia Neta]]/Tabla_cocina[[#This Row],[Costo]])</f>
        <v>0.75</v>
      </c>
    </row>
    <row r="1742" spans="1:14" hidden="1" x14ac:dyDescent="0.3">
      <c r="A1742" s="2">
        <v>703</v>
      </c>
      <c r="B1742" s="2">
        <v>9</v>
      </c>
      <c r="C1742" s="3" t="s">
        <v>23</v>
      </c>
      <c r="D1742" s="3" t="s">
        <v>100</v>
      </c>
      <c r="E1742" s="4">
        <v>13</v>
      </c>
      <c r="F1742" s="4">
        <v>21</v>
      </c>
      <c r="G1742" s="2">
        <v>3</v>
      </c>
      <c r="H1742" s="2">
        <v>29</v>
      </c>
      <c r="I1742" s="3" t="s">
        <v>8</v>
      </c>
      <c r="J1742" s="8">
        <f>Tabla_cocina[[#This Row],[Precio Unitario]]*Tabla_cocina[[#This Row],[Cantidad Ordenada]]</f>
        <v>63</v>
      </c>
      <c r="K1742" s="8">
        <f>Tabla_cocina[[#This Row],[Total del Pedido]]</f>
        <v>63</v>
      </c>
      <c r="L1742" s="8">
        <f>Tabla_cocina[[#This Row],[Ganancia Bruta]]-Tabla_cocina[[#This Row],[Costo]]</f>
        <v>24</v>
      </c>
      <c r="M1742" s="8">
        <f>Tabla_cocina[[#This Row],[Costo Unitario]]*Tabla_cocina[[#This Row],[Cantidad Ordenada]]</f>
        <v>39</v>
      </c>
      <c r="N1742" s="13">
        <f>(Tabla_cocina[[#This Row],[Ganancia Neta]]/Tabla_cocina[[#This Row],[Costo]])</f>
        <v>0.61538461538461542</v>
      </c>
    </row>
    <row r="1743" spans="1:14" hidden="1" x14ac:dyDescent="0.3">
      <c r="A1743" s="2">
        <v>704</v>
      </c>
      <c r="B1743" s="2">
        <v>13</v>
      </c>
      <c r="C1743" s="3" t="s">
        <v>24</v>
      </c>
      <c r="D1743" s="3" t="s">
        <v>101</v>
      </c>
      <c r="E1743" s="4">
        <v>10</v>
      </c>
      <c r="F1743" s="4">
        <v>18</v>
      </c>
      <c r="G1743" s="2">
        <v>1</v>
      </c>
      <c r="H1743" s="2">
        <v>38</v>
      </c>
      <c r="I1743" s="3" t="s">
        <v>6</v>
      </c>
      <c r="J1743" s="8">
        <f>Tabla_cocina[[#This Row],[Precio Unitario]]*Tabla_cocina[[#This Row],[Cantidad Ordenada]]</f>
        <v>18</v>
      </c>
      <c r="K1743" s="8">
        <f>Tabla_cocina[[#This Row],[Total del Pedido]]</f>
        <v>18</v>
      </c>
      <c r="L1743" s="8">
        <f>Tabla_cocina[[#This Row],[Ganancia Bruta]]-Tabla_cocina[[#This Row],[Costo]]</f>
        <v>8</v>
      </c>
      <c r="M1743" s="8">
        <f>Tabla_cocina[[#This Row],[Costo Unitario]]*Tabla_cocina[[#This Row],[Cantidad Ordenada]]</f>
        <v>10</v>
      </c>
      <c r="N1743" s="13">
        <f>(Tabla_cocina[[#This Row],[Ganancia Neta]]/Tabla_cocina[[#This Row],[Costo]])</f>
        <v>0.8</v>
      </c>
    </row>
    <row r="1744" spans="1:14" hidden="1" x14ac:dyDescent="0.3">
      <c r="A1744" s="2">
        <v>705</v>
      </c>
      <c r="B1744" s="2">
        <v>12</v>
      </c>
      <c r="C1744" s="3" t="s">
        <v>21</v>
      </c>
      <c r="D1744" s="3" t="s">
        <v>98</v>
      </c>
      <c r="E1744" s="4">
        <v>12</v>
      </c>
      <c r="F1744" s="4">
        <v>20</v>
      </c>
      <c r="G1744" s="2">
        <v>3</v>
      </c>
      <c r="H1744" s="2">
        <v>25</v>
      </c>
      <c r="I1744" s="3" t="s">
        <v>8</v>
      </c>
      <c r="J1744" s="8">
        <f>Tabla_cocina[[#This Row],[Precio Unitario]]*Tabla_cocina[[#This Row],[Cantidad Ordenada]]</f>
        <v>60</v>
      </c>
      <c r="K1744" s="8">
        <f>Tabla_cocina[[#This Row],[Total del Pedido]]</f>
        <v>60</v>
      </c>
      <c r="L1744" s="8">
        <f>Tabla_cocina[[#This Row],[Ganancia Bruta]]-Tabla_cocina[[#This Row],[Costo]]</f>
        <v>24</v>
      </c>
      <c r="M1744" s="8">
        <f>Tabla_cocina[[#This Row],[Costo Unitario]]*Tabla_cocina[[#This Row],[Cantidad Ordenada]]</f>
        <v>36</v>
      </c>
      <c r="N1744" s="13">
        <f>(Tabla_cocina[[#This Row],[Ganancia Neta]]/Tabla_cocina[[#This Row],[Costo]])</f>
        <v>0.66666666666666663</v>
      </c>
    </row>
    <row r="1745" spans="1:14" hidden="1" x14ac:dyDescent="0.3">
      <c r="A1745" s="2">
        <v>705</v>
      </c>
      <c r="B1745" s="2">
        <v>12</v>
      </c>
      <c r="C1745" s="3" t="s">
        <v>25</v>
      </c>
      <c r="D1745" s="3" t="s">
        <v>102</v>
      </c>
      <c r="E1745" s="4">
        <v>15</v>
      </c>
      <c r="F1745" s="4">
        <v>26</v>
      </c>
      <c r="G1745" s="2">
        <v>2</v>
      </c>
      <c r="H1745" s="2">
        <v>8</v>
      </c>
      <c r="I1745" s="3" t="s">
        <v>6</v>
      </c>
      <c r="J1745" s="8">
        <f>Tabla_cocina[[#This Row],[Precio Unitario]]*Tabla_cocina[[#This Row],[Cantidad Ordenada]]</f>
        <v>52</v>
      </c>
      <c r="K1745" s="8">
        <f>Tabla_cocina[[#This Row],[Total del Pedido]]</f>
        <v>52</v>
      </c>
      <c r="L1745" s="8">
        <f>Tabla_cocina[[#This Row],[Ganancia Bruta]]-Tabla_cocina[[#This Row],[Costo]]</f>
        <v>22</v>
      </c>
      <c r="M1745" s="8">
        <f>Tabla_cocina[[#This Row],[Costo Unitario]]*Tabla_cocina[[#This Row],[Cantidad Ordenada]]</f>
        <v>30</v>
      </c>
      <c r="N1745" s="13">
        <f>(Tabla_cocina[[#This Row],[Ganancia Neta]]/Tabla_cocina[[#This Row],[Costo]])</f>
        <v>0.73333333333333328</v>
      </c>
    </row>
    <row r="1746" spans="1:14" hidden="1" x14ac:dyDescent="0.3">
      <c r="A1746" s="2">
        <v>706</v>
      </c>
      <c r="B1746" s="2">
        <v>20</v>
      </c>
      <c r="C1746" s="3" t="s">
        <v>24</v>
      </c>
      <c r="D1746" s="3" t="s">
        <v>101</v>
      </c>
      <c r="E1746" s="4">
        <v>10</v>
      </c>
      <c r="F1746" s="4">
        <v>18</v>
      </c>
      <c r="G1746" s="2">
        <v>3</v>
      </c>
      <c r="H1746" s="2">
        <v>33</v>
      </c>
      <c r="I1746" s="3" t="s">
        <v>8</v>
      </c>
      <c r="J1746" s="8">
        <f>Tabla_cocina[[#This Row],[Precio Unitario]]*Tabla_cocina[[#This Row],[Cantidad Ordenada]]</f>
        <v>54</v>
      </c>
      <c r="K1746" s="8">
        <f>Tabla_cocina[[#This Row],[Total del Pedido]]</f>
        <v>54</v>
      </c>
      <c r="L1746" s="8">
        <f>Tabla_cocina[[#This Row],[Ganancia Bruta]]-Tabla_cocina[[#This Row],[Costo]]</f>
        <v>24</v>
      </c>
      <c r="M1746" s="8">
        <f>Tabla_cocina[[#This Row],[Costo Unitario]]*Tabla_cocina[[#This Row],[Cantidad Ordenada]]</f>
        <v>30</v>
      </c>
      <c r="N1746" s="13">
        <f>(Tabla_cocina[[#This Row],[Ganancia Neta]]/Tabla_cocina[[#This Row],[Costo]])</f>
        <v>0.8</v>
      </c>
    </row>
    <row r="1747" spans="1:14" hidden="1" x14ac:dyDescent="0.3">
      <c r="A1747" s="2">
        <v>707</v>
      </c>
      <c r="B1747" s="2">
        <v>15</v>
      </c>
      <c r="C1747" s="3" t="s">
        <v>18</v>
      </c>
      <c r="D1747" s="3" t="s">
        <v>95</v>
      </c>
      <c r="E1747" s="4">
        <v>19</v>
      </c>
      <c r="F1747" s="4">
        <v>32</v>
      </c>
      <c r="G1747" s="2">
        <v>1</v>
      </c>
      <c r="H1747" s="2">
        <v>31</v>
      </c>
      <c r="I1747" s="3" t="s">
        <v>6</v>
      </c>
      <c r="J1747" s="8">
        <f>Tabla_cocina[[#This Row],[Precio Unitario]]*Tabla_cocina[[#This Row],[Cantidad Ordenada]]</f>
        <v>32</v>
      </c>
      <c r="K1747" s="8">
        <f>Tabla_cocina[[#This Row],[Total del Pedido]]</f>
        <v>32</v>
      </c>
      <c r="L1747" s="8">
        <f>Tabla_cocina[[#This Row],[Ganancia Bruta]]-Tabla_cocina[[#This Row],[Costo]]</f>
        <v>13</v>
      </c>
      <c r="M1747" s="8">
        <f>Tabla_cocina[[#This Row],[Costo Unitario]]*Tabla_cocina[[#This Row],[Cantidad Ordenada]]</f>
        <v>19</v>
      </c>
      <c r="N1747" s="13">
        <f>(Tabla_cocina[[#This Row],[Ganancia Neta]]/Tabla_cocina[[#This Row],[Costo]])</f>
        <v>0.68421052631578949</v>
      </c>
    </row>
    <row r="1748" spans="1:14" hidden="1" x14ac:dyDescent="0.3">
      <c r="A1748" s="2">
        <v>707</v>
      </c>
      <c r="B1748" s="2">
        <v>15</v>
      </c>
      <c r="C1748" s="3" t="s">
        <v>23</v>
      </c>
      <c r="D1748" s="3" t="s">
        <v>100</v>
      </c>
      <c r="E1748" s="4">
        <v>13</v>
      </c>
      <c r="F1748" s="4">
        <v>21</v>
      </c>
      <c r="G1748" s="2">
        <v>1</v>
      </c>
      <c r="H1748" s="2">
        <v>42</v>
      </c>
      <c r="I1748" s="3" t="s">
        <v>8</v>
      </c>
      <c r="J1748" s="8">
        <f>Tabla_cocina[[#This Row],[Precio Unitario]]*Tabla_cocina[[#This Row],[Cantidad Ordenada]]</f>
        <v>21</v>
      </c>
      <c r="K1748" s="8">
        <f>Tabla_cocina[[#This Row],[Total del Pedido]]</f>
        <v>21</v>
      </c>
      <c r="L1748" s="8">
        <f>Tabla_cocina[[#This Row],[Ganancia Bruta]]-Tabla_cocina[[#This Row],[Costo]]</f>
        <v>8</v>
      </c>
      <c r="M1748" s="8">
        <f>Tabla_cocina[[#This Row],[Costo Unitario]]*Tabla_cocina[[#This Row],[Cantidad Ordenada]]</f>
        <v>13</v>
      </c>
      <c r="N1748" s="13">
        <f>(Tabla_cocina[[#This Row],[Ganancia Neta]]/Tabla_cocina[[#This Row],[Costo]])</f>
        <v>0.61538461538461542</v>
      </c>
    </row>
    <row r="1749" spans="1:14" hidden="1" x14ac:dyDescent="0.3">
      <c r="A1749" s="2">
        <v>707</v>
      </c>
      <c r="B1749" s="2">
        <v>15</v>
      </c>
      <c r="C1749" s="3" t="s">
        <v>7</v>
      </c>
      <c r="D1749" s="3" t="s">
        <v>85</v>
      </c>
      <c r="E1749" s="4">
        <v>18</v>
      </c>
      <c r="F1749" s="4">
        <v>30</v>
      </c>
      <c r="G1749" s="2">
        <v>2</v>
      </c>
      <c r="H1749" s="2">
        <v>53</v>
      </c>
      <c r="I1749" s="3" t="s">
        <v>6</v>
      </c>
      <c r="J1749" s="8">
        <f>Tabla_cocina[[#This Row],[Precio Unitario]]*Tabla_cocina[[#This Row],[Cantidad Ordenada]]</f>
        <v>60</v>
      </c>
      <c r="K1749" s="8">
        <f>Tabla_cocina[[#This Row],[Total del Pedido]]</f>
        <v>60</v>
      </c>
      <c r="L1749" s="8">
        <f>Tabla_cocina[[#This Row],[Ganancia Bruta]]-Tabla_cocina[[#This Row],[Costo]]</f>
        <v>24</v>
      </c>
      <c r="M1749" s="8">
        <f>Tabla_cocina[[#This Row],[Costo Unitario]]*Tabla_cocina[[#This Row],[Cantidad Ordenada]]</f>
        <v>36</v>
      </c>
      <c r="N1749" s="13">
        <f>(Tabla_cocina[[#This Row],[Ganancia Neta]]/Tabla_cocina[[#This Row],[Costo]])</f>
        <v>0.66666666666666663</v>
      </c>
    </row>
    <row r="1750" spans="1:14" hidden="1" x14ac:dyDescent="0.3">
      <c r="A1750" s="2">
        <v>707</v>
      </c>
      <c r="B1750" s="2">
        <v>15</v>
      </c>
      <c r="C1750" s="3" t="s">
        <v>12</v>
      </c>
      <c r="D1750" s="3" t="s">
        <v>89</v>
      </c>
      <c r="E1750" s="4">
        <v>22</v>
      </c>
      <c r="F1750" s="4">
        <v>36</v>
      </c>
      <c r="G1750" s="2">
        <v>2</v>
      </c>
      <c r="H1750" s="2">
        <v>11</v>
      </c>
      <c r="I1750" s="3" t="s">
        <v>6</v>
      </c>
      <c r="J1750" s="8">
        <f>Tabla_cocina[[#This Row],[Precio Unitario]]*Tabla_cocina[[#This Row],[Cantidad Ordenada]]</f>
        <v>72</v>
      </c>
      <c r="K1750" s="8">
        <f>Tabla_cocina[[#This Row],[Total del Pedido]]</f>
        <v>72</v>
      </c>
      <c r="L1750" s="8">
        <f>Tabla_cocina[[#This Row],[Ganancia Bruta]]-Tabla_cocina[[#This Row],[Costo]]</f>
        <v>28</v>
      </c>
      <c r="M1750" s="8">
        <f>Tabla_cocina[[#This Row],[Costo Unitario]]*Tabla_cocina[[#This Row],[Cantidad Ordenada]]</f>
        <v>44</v>
      </c>
      <c r="N1750" s="13">
        <f>(Tabla_cocina[[#This Row],[Ganancia Neta]]/Tabla_cocina[[#This Row],[Costo]])</f>
        <v>0.63636363636363635</v>
      </c>
    </row>
    <row r="1751" spans="1:14" hidden="1" x14ac:dyDescent="0.3">
      <c r="A1751" s="2">
        <v>708</v>
      </c>
      <c r="B1751" s="2">
        <v>5</v>
      </c>
      <c r="C1751" s="3" t="s">
        <v>10</v>
      </c>
      <c r="D1751" s="3" t="s">
        <v>87</v>
      </c>
      <c r="E1751" s="4">
        <v>16</v>
      </c>
      <c r="F1751" s="4">
        <v>27</v>
      </c>
      <c r="G1751" s="2">
        <v>2</v>
      </c>
      <c r="H1751" s="2">
        <v>24</v>
      </c>
      <c r="I1751" s="3" t="s">
        <v>8</v>
      </c>
      <c r="J1751" s="8">
        <f>Tabla_cocina[[#This Row],[Precio Unitario]]*Tabla_cocina[[#This Row],[Cantidad Ordenada]]</f>
        <v>54</v>
      </c>
      <c r="K1751" s="8">
        <f>Tabla_cocina[[#This Row],[Total del Pedido]]</f>
        <v>54</v>
      </c>
      <c r="L1751" s="8">
        <f>Tabla_cocina[[#This Row],[Ganancia Bruta]]-Tabla_cocina[[#This Row],[Costo]]</f>
        <v>22</v>
      </c>
      <c r="M1751" s="8">
        <f>Tabla_cocina[[#This Row],[Costo Unitario]]*Tabla_cocina[[#This Row],[Cantidad Ordenada]]</f>
        <v>32</v>
      </c>
      <c r="N1751" s="13">
        <f>(Tabla_cocina[[#This Row],[Ganancia Neta]]/Tabla_cocina[[#This Row],[Costo]])</f>
        <v>0.6875</v>
      </c>
    </row>
    <row r="1752" spans="1:14" hidden="1" x14ac:dyDescent="0.3">
      <c r="A1752" s="2">
        <v>709</v>
      </c>
      <c r="B1752" s="2">
        <v>8</v>
      </c>
      <c r="C1752" s="3" t="s">
        <v>23</v>
      </c>
      <c r="D1752" s="3" t="s">
        <v>100</v>
      </c>
      <c r="E1752" s="4">
        <v>13</v>
      </c>
      <c r="F1752" s="4">
        <v>21</v>
      </c>
      <c r="G1752" s="2">
        <v>2</v>
      </c>
      <c r="H1752" s="2">
        <v>7</v>
      </c>
      <c r="I1752" s="3" t="s">
        <v>6</v>
      </c>
      <c r="J1752" s="8">
        <f>Tabla_cocina[[#This Row],[Precio Unitario]]*Tabla_cocina[[#This Row],[Cantidad Ordenada]]</f>
        <v>42</v>
      </c>
      <c r="K1752" s="8">
        <f>Tabla_cocina[[#This Row],[Total del Pedido]]</f>
        <v>42</v>
      </c>
      <c r="L1752" s="8">
        <f>Tabla_cocina[[#This Row],[Ganancia Bruta]]-Tabla_cocina[[#This Row],[Costo]]</f>
        <v>16</v>
      </c>
      <c r="M1752" s="8">
        <f>Tabla_cocina[[#This Row],[Costo Unitario]]*Tabla_cocina[[#This Row],[Cantidad Ordenada]]</f>
        <v>26</v>
      </c>
      <c r="N1752" s="13">
        <f>(Tabla_cocina[[#This Row],[Ganancia Neta]]/Tabla_cocina[[#This Row],[Costo]])</f>
        <v>0.61538461538461542</v>
      </c>
    </row>
    <row r="1753" spans="1:14" hidden="1" x14ac:dyDescent="0.3">
      <c r="A1753" s="2">
        <v>709</v>
      </c>
      <c r="B1753" s="2">
        <v>8</v>
      </c>
      <c r="C1753" s="3" t="s">
        <v>17</v>
      </c>
      <c r="D1753" s="3" t="s">
        <v>94</v>
      </c>
      <c r="E1753" s="4">
        <v>21</v>
      </c>
      <c r="F1753" s="4">
        <v>35</v>
      </c>
      <c r="G1753" s="2">
        <v>1</v>
      </c>
      <c r="H1753" s="2">
        <v>33</v>
      </c>
      <c r="I1753" s="3" t="s">
        <v>8</v>
      </c>
      <c r="J1753" s="8">
        <f>Tabla_cocina[[#This Row],[Precio Unitario]]*Tabla_cocina[[#This Row],[Cantidad Ordenada]]</f>
        <v>35</v>
      </c>
      <c r="K1753" s="8">
        <f>Tabla_cocina[[#This Row],[Total del Pedido]]</f>
        <v>35</v>
      </c>
      <c r="L1753" s="8">
        <f>Tabla_cocina[[#This Row],[Ganancia Bruta]]-Tabla_cocina[[#This Row],[Costo]]</f>
        <v>14</v>
      </c>
      <c r="M1753" s="8">
        <f>Tabla_cocina[[#This Row],[Costo Unitario]]*Tabla_cocina[[#This Row],[Cantidad Ordenada]]</f>
        <v>21</v>
      </c>
      <c r="N1753" s="13">
        <f>(Tabla_cocina[[#This Row],[Ganancia Neta]]/Tabla_cocina[[#This Row],[Costo]])</f>
        <v>0.66666666666666663</v>
      </c>
    </row>
    <row r="1754" spans="1:14" hidden="1" x14ac:dyDescent="0.3">
      <c r="A1754" s="2">
        <v>709</v>
      </c>
      <c r="B1754" s="2">
        <v>8</v>
      </c>
      <c r="C1754" s="3" t="s">
        <v>14</v>
      </c>
      <c r="D1754" s="3" t="s">
        <v>91</v>
      </c>
      <c r="E1754" s="4">
        <v>20</v>
      </c>
      <c r="F1754" s="4">
        <v>33</v>
      </c>
      <c r="G1754" s="2">
        <v>2</v>
      </c>
      <c r="H1754" s="2">
        <v>27</v>
      </c>
      <c r="I1754" s="3" t="s">
        <v>8</v>
      </c>
      <c r="J1754" s="8">
        <f>Tabla_cocina[[#This Row],[Precio Unitario]]*Tabla_cocina[[#This Row],[Cantidad Ordenada]]</f>
        <v>66</v>
      </c>
      <c r="K1754" s="8">
        <f>Tabla_cocina[[#This Row],[Total del Pedido]]</f>
        <v>66</v>
      </c>
      <c r="L1754" s="8">
        <f>Tabla_cocina[[#This Row],[Ganancia Bruta]]-Tabla_cocina[[#This Row],[Costo]]</f>
        <v>26</v>
      </c>
      <c r="M1754" s="8">
        <f>Tabla_cocina[[#This Row],[Costo Unitario]]*Tabla_cocina[[#This Row],[Cantidad Ordenada]]</f>
        <v>40</v>
      </c>
      <c r="N1754" s="13">
        <f>(Tabla_cocina[[#This Row],[Ganancia Neta]]/Tabla_cocina[[#This Row],[Costo]])</f>
        <v>0.65</v>
      </c>
    </row>
    <row r="1755" spans="1:14" hidden="1" x14ac:dyDescent="0.3">
      <c r="A1755" s="2">
        <v>709</v>
      </c>
      <c r="B1755" s="2">
        <v>8</v>
      </c>
      <c r="C1755" s="3" t="s">
        <v>26</v>
      </c>
      <c r="D1755" s="3" t="s">
        <v>103</v>
      </c>
      <c r="E1755" s="4">
        <v>15</v>
      </c>
      <c r="F1755" s="4">
        <v>25</v>
      </c>
      <c r="G1755" s="2">
        <v>2</v>
      </c>
      <c r="H1755" s="2">
        <v>31</v>
      </c>
      <c r="I1755" s="3" t="s">
        <v>6</v>
      </c>
      <c r="J1755" s="8">
        <f>Tabla_cocina[[#This Row],[Precio Unitario]]*Tabla_cocina[[#This Row],[Cantidad Ordenada]]</f>
        <v>50</v>
      </c>
      <c r="K1755" s="8">
        <f>Tabla_cocina[[#This Row],[Total del Pedido]]</f>
        <v>50</v>
      </c>
      <c r="L1755" s="8">
        <f>Tabla_cocina[[#This Row],[Ganancia Bruta]]-Tabla_cocina[[#This Row],[Costo]]</f>
        <v>20</v>
      </c>
      <c r="M1755" s="8">
        <f>Tabla_cocina[[#This Row],[Costo Unitario]]*Tabla_cocina[[#This Row],[Cantidad Ordenada]]</f>
        <v>30</v>
      </c>
      <c r="N1755" s="13">
        <f>(Tabla_cocina[[#This Row],[Ganancia Neta]]/Tabla_cocina[[#This Row],[Costo]])</f>
        <v>0.66666666666666663</v>
      </c>
    </row>
    <row r="1756" spans="1:14" hidden="1" x14ac:dyDescent="0.3">
      <c r="A1756" s="2">
        <v>710</v>
      </c>
      <c r="B1756" s="2">
        <v>18</v>
      </c>
      <c r="C1756" s="3" t="s">
        <v>21</v>
      </c>
      <c r="D1756" s="3" t="s">
        <v>98</v>
      </c>
      <c r="E1756" s="4">
        <v>12</v>
      </c>
      <c r="F1756" s="4">
        <v>20</v>
      </c>
      <c r="G1756" s="2">
        <v>2</v>
      </c>
      <c r="H1756" s="2">
        <v>32</v>
      </c>
      <c r="I1756" s="3" t="s">
        <v>6</v>
      </c>
      <c r="J1756" s="8">
        <f>Tabla_cocina[[#This Row],[Precio Unitario]]*Tabla_cocina[[#This Row],[Cantidad Ordenada]]</f>
        <v>40</v>
      </c>
      <c r="K1756" s="8">
        <f>Tabla_cocina[[#This Row],[Total del Pedido]]</f>
        <v>40</v>
      </c>
      <c r="L1756" s="8">
        <f>Tabla_cocina[[#This Row],[Ganancia Bruta]]-Tabla_cocina[[#This Row],[Costo]]</f>
        <v>16</v>
      </c>
      <c r="M1756" s="8">
        <f>Tabla_cocina[[#This Row],[Costo Unitario]]*Tabla_cocina[[#This Row],[Cantidad Ordenada]]</f>
        <v>24</v>
      </c>
      <c r="N1756" s="13">
        <f>(Tabla_cocina[[#This Row],[Ganancia Neta]]/Tabla_cocina[[#This Row],[Costo]])</f>
        <v>0.66666666666666663</v>
      </c>
    </row>
    <row r="1757" spans="1:14" hidden="1" x14ac:dyDescent="0.3">
      <c r="A1757" s="2">
        <v>710</v>
      </c>
      <c r="B1757" s="2">
        <v>18</v>
      </c>
      <c r="C1757" s="3" t="s">
        <v>16</v>
      </c>
      <c r="D1757" s="3" t="s">
        <v>93</v>
      </c>
      <c r="E1757" s="4">
        <v>11</v>
      </c>
      <c r="F1757" s="4">
        <v>19</v>
      </c>
      <c r="G1757" s="2">
        <v>3</v>
      </c>
      <c r="H1757" s="2">
        <v>45</v>
      </c>
      <c r="I1757" s="3" t="s">
        <v>8</v>
      </c>
      <c r="J1757" s="8">
        <f>Tabla_cocina[[#This Row],[Precio Unitario]]*Tabla_cocina[[#This Row],[Cantidad Ordenada]]</f>
        <v>57</v>
      </c>
      <c r="K1757" s="8">
        <f>Tabla_cocina[[#This Row],[Total del Pedido]]</f>
        <v>57</v>
      </c>
      <c r="L1757" s="8">
        <f>Tabla_cocina[[#This Row],[Ganancia Bruta]]-Tabla_cocina[[#This Row],[Costo]]</f>
        <v>24</v>
      </c>
      <c r="M1757" s="8">
        <f>Tabla_cocina[[#This Row],[Costo Unitario]]*Tabla_cocina[[#This Row],[Cantidad Ordenada]]</f>
        <v>33</v>
      </c>
      <c r="N1757" s="13">
        <f>(Tabla_cocina[[#This Row],[Ganancia Neta]]/Tabla_cocina[[#This Row],[Costo]])</f>
        <v>0.72727272727272729</v>
      </c>
    </row>
    <row r="1758" spans="1:14" hidden="1" x14ac:dyDescent="0.3">
      <c r="A1758" s="2">
        <v>710</v>
      </c>
      <c r="B1758" s="2">
        <v>18</v>
      </c>
      <c r="C1758" s="3" t="s">
        <v>24</v>
      </c>
      <c r="D1758" s="3" t="s">
        <v>101</v>
      </c>
      <c r="E1758" s="4">
        <v>10</v>
      </c>
      <c r="F1758" s="4">
        <v>18</v>
      </c>
      <c r="G1758" s="2">
        <v>1</v>
      </c>
      <c r="H1758" s="2">
        <v>20</v>
      </c>
      <c r="I1758" s="3" t="s">
        <v>8</v>
      </c>
      <c r="J1758" s="8">
        <f>Tabla_cocina[[#This Row],[Precio Unitario]]*Tabla_cocina[[#This Row],[Cantidad Ordenada]]</f>
        <v>18</v>
      </c>
      <c r="K1758" s="8">
        <f>Tabla_cocina[[#This Row],[Total del Pedido]]</f>
        <v>18</v>
      </c>
      <c r="L1758" s="8">
        <f>Tabla_cocina[[#This Row],[Ganancia Bruta]]-Tabla_cocina[[#This Row],[Costo]]</f>
        <v>8</v>
      </c>
      <c r="M1758" s="8">
        <f>Tabla_cocina[[#This Row],[Costo Unitario]]*Tabla_cocina[[#This Row],[Cantidad Ordenada]]</f>
        <v>10</v>
      </c>
      <c r="N1758" s="13">
        <f>(Tabla_cocina[[#This Row],[Ganancia Neta]]/Tabla_cocina[[#This Row],[Costo]])</f>
        <v>0.8</v>
      </c>
    </row>
    <row r="1759" spans="1:14" hidden="1" x14ac:dyDescent="0.3">
      <c r="A1759" s="2">
        <v>710</v>
      </c>
      <c r="B1759" s="2">
        <v>18</v>
      </c>
      <c r="C1759" s="3" t="s">
        <v>22</v>
      </c>
      <c r="D1759" s="3" t="s">
        <v>99</v>
      </c>
      <c r="E1759" s="4">
        <v>14</v>
      </c>
      <c r="F1759" s="4">
        <v>23</v>
      </c>
      <c r="G1759" s="2">
        <v>1</v>
      </c>
      <c r="H1759" s="2">
        <v>43</v>
      </c>
      <c r="I1759" s="3" t="s">
        <v>8</v>
      </c>
      <c r="J1759" s="8">
        <f>Tabla_cocina[[#This Row],[Precio Unitario]]*Tabla_cocina[[#This Row],[Cantidad Ordenada]]</f>
        <v>23</v>
      </c>
      <c r="K1759" s="8">
        <f>Tabla_cocina[[#This Row],[Total del Pedido]]</f>
        <v>23</v>
      </c>
      <c r="L1759" s="8">
        <f>Tabla_cocina[[#This Row],[Ganancia Bruta]]-Tabla_cocina[[#This Row],[Costo]]</f>
        <v>9</v>
      </c>
      <c r="M1759" s="8">
        <f>Tabla_cocina[[#This Row],[Costo Unitario]]*Tabla_cocina[[#This Row],[Cantidad Ordenada]]</f>
        <v>14</v>
      </c>
      <c r="N1759" s="13">
        <f>(Tabla_cocina[[#This Row],[Ganancia Neta]]/Tabla_cocina[[#This Row],[Costo]])</f>
        <v>0.6428571428571429</v>
      </c>
    </row>
    <row r="1760" spans="1:14" hidden="1" x14ac:dyDescent="0.3">
      <c r="A1760" s="2">
        <v>711</v>
      </c>
      <c r="B1760" s="2">
        <v>20</v>
      </c>
      <c r="C1760" s="3" t="s">
        <v>20</v>
      </c>
      <c r="D1760" s="3" t="s">
        <v>97</v>
      </c>
      <c r="E1760" s="4">
        <v>20</v>
      </c>
      <c r="F1760" s="4">
        <v>34</v>
      </c>
      <c r="G1760" s="2">
        <v>3</v>
      </c>
      <c r="H1760" s="2">
        <v>43</v>
      </c>
      <c r="I1760" s="3" t="s">
        <v>6</v>
      </c>
      <c r="J1760" s="8">
        <f>Tabla_cocina[[#This Row],[Precio Unitario]]*Tabla_cocina[[#This Row],[Cantidad Ordenada]]</f>
        <v>102</v>
      </c>
      <c r="K1760" s="8">
        <f>Tabla_cocina[[#This Row],[Total del Pedido]]</f>
        <v>102</v>
      </c>
      <c r="L1760" s="8">
        <f>Tabla_cocina[[#This Row],[Ganancia Bruta]]-Tabla_cocina[[#This Row],[Costo]]</f>
        <v>42</v>
      </c>
      <c r="M1760" s="8">
        <f>Tabla_cocina[[#This Row],[Costo Unitario]]*Tabla_cocina[[#This Row],[Cantidad Ordenada]]</f>
        <v>60</v>
      </c>
      <c r="N1760" s="13">
        <f>(Tabla_cocina[[#This Row],[Ganancia Neta]]/Tabla_cocina[[#This Row],[Costo]])</f>
        <v>0.7</v>
      </c>
    </row>
    <row r="1761" spans="1:14" hidden="1" x14ac:dyDescent="0.3">
      <c r="A1761" s="2">
        <v>711</v>
      </c>
      <c r="B1761" s="2">
        <v>20</v>
      </c>
      <c r="C1761" s="3" t="s">
        <v>18</v>
      </c>
      <c r="D1761" s="3" t="s">
        <v>95</v>
      </c>
      <c r="E1761" s="4">
        <v>19</v>
      </c>
      <c r="F1761" s="4">
        <v>32</v>
      </c>
      <c r="G1761" s="2">
        <v>2</v>
      </c>
      <c r="H1761" s="2">
        <v>16</v>
      </c>
      <c r="I1761" s="3" t="s">
        <v>8</v>
      </c>
      <c r="J1761" s="8">
        <f>Tabla_cocina[[#This Row],[Precio Unitario]]*Tabla_cocina[[#This Row],[Cantidad Ordenada]]</f>
        <v>64</v>
      </c>
      <c r="K1761" s="8">
        <f>Tabla_cocina[[#This Row],[Total del Pedido]]</f>
        <v>64</v>
      </c>
      <c r="L1761" s="8">
        <f>Tabla_cocina[[#This Row],[Ganancia Bruta]]-Tabla_cocina[[#This Row],[Costo]]</f>
        <v>26</v>
      </c>
      <c r="M1761" s="8">
        <f>Tabla_cocina[[#This Row],[Costo Unitario]]*Tabla_cocina[[#This Row],[Cantidad Ordenada]]</f>
        <v>38</v>
      </c>
      <c r="N1761" s="13">
        <f>(Tabla_cocina[[#This Row],[Ganancia Neta]]/Tabla_cocina[[#This Row],[Costo]])</f>
        <v>0.68421052631578949</v>
      </c>
    </row>
    <row r="1762" spans="1:14" hidden="1" x14ac:dyDescent="0.3">
      <c r="A1762" s="2">
        <v>712</v>
      </c>
      <c r="B1762" s="2">
        <v>10</v>
      </c>
      <c r="C1762" s="3" t="s">
        <v>5</v>
      </c>
      <c r="D1762" s="3" t="s">
        <v>84</v>
      </c>
      <c r="E1762" s="4">
        <v>14</v>
      </c>
      <c r="F1762" s="4">
        <v>24</v>
      </c>
      <c r="G1762" s="2">
        <v>2</v>
      </c>
      <c r="H1762" s="2">
        <v>49</v>
      </c>
      <c r="I1762" s="3" t="s">
        <v>6</v>
      </c>
      <c r="J1762" s="8">
        <f>Tabla_cocina[[#This Row],[Precio Unitario]]*Tabla_cocina[[#This Row],[Cantidad Ordenada]]</f>
        <v>48</v>
      </c>
      <c r="K1762" s="8">
        <f>Tabla_cocina[[#This Row],[Total del Pedido]]</f>
        <v>48</v>
      </c>
      <c r="L1762" s="8">
        <f>Tabla_cocina[[#This Row],[Ganancia Bruta]]-Tabla_cocina[[#This Row],[Costo]]</f>
        <v>20</v>
      </c>
      <c r="M1762" s="8">
        <f>Tabla_cocina[[#This Row],[Costo Unitario]]*Tabla_cocina[[#This Row],[Cantidad Ordenada]]</f>
        <v>28</v>
      </c>
      <c r="N1762" s="13">
        <f>(Tabla_cocina[[#This Row],[Ganancia Neta]]/Tabla_cocina[[#This Row],[Costo]])</f>
        <v>0.7142857142857143</v>
      </c>
    </row>
    <row r="1763" spans="1:14" hidden="1" x14ac:dyDescent="0.3">
      <c r="A1763" s="2">
        <v>713</v>
      </c>
      <c r="B1763" s="2">
        <v>6</v>
      </c>
      <c r="C1763" s="3" t="s">
        <v>14</v>
      </c>
      <c r="D1763" s="3" t="s">
        <v>91</v>
      </c>
      <c r="E1763" s="4">
        <v>20</v>
      </c>
      <c r="F1763" s="4">
        <v>33</v>
      </c>
      <c r="G1763" s="2">
        <v>3</v>
      </c>
      <c r="H1763" s="2">
        <v>41</v>
      </c>
      <c r="I1763" s="3" t="s">
        <v>8</v>
      </c>
      <c r="J1763" s="8">
        <f>Tabla_cocina[[#This Row],[Precio Unitario]]*Tabla_cocina[[#This Row],[Cantidad Ordenada]]</f>
        <v>99</v>
      </c>
      <c r="K1763" s="8">
        <f>Tabla_cocina[[#This Row],[Total del Pedido]]</f>
        <v>99</v>
      </c>
      <c r="L1763" s="8">
        <f>Tabla_cocina[[#This Row],[Ganancia Bruta]]-Tabla_cocina[[#This Row],[Costo]]</f>
        <v>39</v>
      </c>
      <c r="M1763" s="8">
        <f>Tabla_cocina[[#This Row],[Costo Unitario]]*Tabla_cocina[[#This Row],[Cantidad Ordenada]]</f>
        <v>60</v>
      </c>
      <c r="N1763" s="13">
        <f>(Tabla_cocina[[#This Row],[Ganancia Neta]]/Tabla_cocina[[#This Row],[Costo]])</f>
        <v>0.65</v>
      </c>
    </row>
    <row r="1764" spans="1:14" hidden="1" x14ac:dyDescent="0.3">
      <c r="A1764" s="2">
        <v>713</v>
      </c>
      <c r="B1764" s="2">
        <v>6</v>
      </c>
      <c r="C1764" s="3" t="s">
        <v>13</v>
      </c>
      <c r="D1764" s="3" t="s">
        <v>90</v>
      </c>
      <c r="E1764" s="4">
        <v>17</v>
      </c>
      <c r="F1764" s="4">
        <v>29</v>
      </c>
      <c r="G1764" s="2">
        <v>3</v>
      </c>
      <c r="H1764" s="2">
        <v>14</v>
      </c>
      <c r="I1764" s="3" t="s">
        <v>8</v>
      </c>
      <c r="J1764" s="8">
        <f>Tabla_cocina[[#This Row],[Precio Unitario]]*Tabla_cocina[[#This Row],[Cantidad Ordenada]]</f>
        <v>87</v>
      </c>
      <c r="K1764" s="8">
        <f>Tabla_cocina[[#This Row],[Total del Pedido]]</f>
        <v>87</v>
      </c>
      <c r="L1764" s="8">
        <f>Tabla_cocina[[#This Row],[Ganancia Bruta]]-Tabla_cocina[[#This Row],[Costo]]</f>
        <v>36</v>
      </c>
      <c r="M1764" s="8">
        <f>Tabla_cocina[[#This Row],[Costo Unitario]]*Tabla_cocina[[#This Row],[Cantidad Ordenada]]</f>
        <v>51</v>
      </c>
      <c r="N1764" s="13">
        <f>(Tabla_cocina[[#This Row],[Ganancia Neta]]/Tabla_cocina[[#This Row],[Costo]])</f>
        <v>0.70588235294117652</v>
      </c>
    </row>
    <row r="1765" spans="1:14" hidden="1" x14ac:dyDescent="0.3">
      <c r="A1765" s="2">
        <v>713</v>
      </c>
      <c r="B1765" s="2">
        <v>6</v>
      </c>
      <c r="C1765" s="3" t="s">
        <v>18</v>
      </c>
      <c r="D1765" s="3" t="s">
        <v>95</v>
      </c>
      <c r="E1765" s="4">
        <v>19</v>
      </c>
      <c r="F1765" s="4">
        <v>32</v>
      </c>
      <c r="G1765" s="2">
        <v>3</v>
      </c>
      <c r="H1765" s="2">
        <v>45</v>
      </c>
      <c r="I1765" s="3" t="s">
        <v>6</v>
      </c>
      <c r="J1765" s="8">
        <f>Tabla_cocina[[#This Row],[Precio Unitario]]*Tabla_cocina[[#This Row],[Cantidad Ordenada]]</f>
        <v>96</v>
      </c>
      <c r="K1765" s="8">
        <f>Tabla_cocina[[#This Row],[Total del Pedido]]</f>
        <v>96</v>
      </c>
      <c r="L1765" s="8">
        <f>Tabla_cocina[[#This Row],[Ganancia Bruta]]-Tabla_cocina[[#This Row],[Costo]]</f>
        <v>39</v>
      </c>
      <c r="M1765" s="8">
        <f>Tabla_cocina[[#This Row],[Costo Unitario]]*Tabla_cocina[[#This Row],[Cantidad Ordenada]]</f>
        <v>57</v>
      </c>
      <c r="N1765" s="13">
        <f>(Tabla_cocina[[#This Row],[Ganancia Neta]]/Tabla_cocina[[#This Row],[Costo]])</f>
        <v>0.68421052631578949</v>
      </c>
    </row>
    <row r="1766" spans="1:14" hidden="1" x14ac:dyDescent="0.3">
      <c r="A1766" s="2">
        <v>713</v>
      </c>
      <c r="B1766" s="2">
        <v>6</v>
      </c>
      <c r="C1766" s="3" t="s">
        <v>25</v>
      </c>
      <c r="D1766" s="3" t="s">
        <v>102</v>
      </c>
      <c r="E1766" s="4">
        <v>15</v>
      </c>
      <c r="F1766" s="4">
        <v>26</v>
      </c>
      <c r="G1766" s="2">
        <v>3</v>
      </c>
      <c r="H1766" s="2">
        <v>25</v>
      </c>
      <c r="I1766" s="3" t="s">
        <v>6</v>
      </c>
      <c r="J1766" s="8">
        <f>Tabla_cocina[[#This Row],[Precio Unitario]]*Tabla_cocina[[#This Row],[Cantidad Ordenada]]</f>
        <v>78</v>
      </c>
      <c r="K1766" s="8">
        <f>Tabla_cocina[[#This Row],[Total del Pedido]]</f>
        <v>78</v>
      </c>
      <c r="L1766" s="8">
        <f>Tabla_cocina[[#This Row],[Ganancia Bruta]]-Tabla_cocina[[#This Row],[Costo]]</f>
        <v>33</v>
      </c>
      <c r="M1766" s="8">
        <f>Tabla_cocina[[#This Row],[Costo Unitario]]*Tabla_cocina[[#This Row],[Cantidad Ordenada]]</f>
        <v>45</v>
      </c>
      <c r="N1766" s="13">
        <f>(Tabla_cocina[[#This Row],[Ganancia Neta]]/Tabla_cocina[[#This Row],[Costo]])</f>
        <v>0.73333333333333328</v>
      </c>
    </row>
    <row r="1767" spans="1:14" hidden="1" x14ac:dyDescent="0.3">
      <c r="A1767" s="2">
        <v>714</v>
      </c>
      <c r="B1767" s="2">
        <v>19</v>
      </c>
      <c r="C1767" s="3" t="s">
        <v>20</v>
      </c>
      <c r="D1767" s="3" t="s">
        <v>97</v>
      </c>
      <c r="E1767" s="4">
        <v>20</v>
      </c>
      <c r="F1767" s="4">
        <v>34</v>
      </c>
      <c r="G1767" s="2">
        <v>3</v>
      </c>
      <c r="H1767" s="2">
        <v>17</v>
      </c>
      <c r="I1767" s="3" t="s">
        <v>8</v>
      </c>
      <c r="J1767" s="8">
        <f>Tabla_cocina[[#This Row],[Precio Unitario]]*Tabla_cocina[[#This Row],[Cantidad Ordenada]]</f>
        <v>102</v>
      </c>
      <c r="K1767" s="8">
        <f>Tabla_cocina[[#This Row],[Total del Pedido]]</f>
        <v>102</v>
      </c>
      <c r="L1767" s="8">
        <f>Tabla_cocina[[#This Row],[Ganancia Bruta]]-Tabla_cocina[[#This Row],[Costo]]</f>
        <v>42</v>
      </c>
      <c r="M1767" s="8">
        <f>Tabla_cocina[[#This Row],[Costo Unitario]]*Tabla_cocina[[#This Row],[Cantidad Ordenada]]</f>
        <v>60</v>
      </c>
      <c r="N1767" s="13">
        <f>(Tabla_cocina[[#This Row],[Ganancia Neta]]/Tabla_cocina[[#This Row],[Costo]])</f>
        <v>0.7</v>
      </c>
    </row>
    <row r="1768" spans="1:14" hidden="1" x14ac:dyDescent="0.3">
      <c r="A1768" s="2">
        <v>714</v>
      </c>
      <c r="B1768" s="2">
        <v>19</v>
      </c>
      <c r="C1768" s="3" t="s">
        <v>7</v>
      </c>
      <c r="D1768" s="3" t="s">
        <v>85</v>
      </c>
      <c r="E1768" s="4">
        <v>18</v>
      </c>
      <c r="F1768" s="4">
        <v>30</v>
      </c>
      <c r="G1768" s="2">
        <v>3</v>
      </c>
      <c r="H1768" s="2">
        <v>17</v>
      </c>
      <c r="I1768" s="3" t="s">
        <v>8</v>
      </c>
      <c r="J1768" s="8">
        <f>Tabla_cocina[[#This Row],[Precio Unitario]]*Tabla_cocina[[#This Row],[Cantidad Ordenada]]</f>
        <v>90</v>
      </c>
      <c r="K1768" s="8">
        <f>Tabla_cocina[[#This Row],[Total del Pedido]]</f>
        <v>90</v>
      </c>
      <c r="L1768" s="8">
        <f>Tabla_cocina[[#This Row],[Ganancia Bruta]]-Tabla_cocina[[#This Row],[Costo]]</f>
        <v>36</v>
      </c>
      <c r="M1768" s="8">
        <f>Tabla_cocina[[#This Row],[Costo Unitario]]*Tabla_cocina[[#This Row],[Cantidad Ordenada]]</f>
        <v>54</v>
      </c>
      <c r="N1768" s="13">
        <f>(Tabla_cocina[[#This Row],[Ganancia Neta]]/Tabla_cocina[[#This Row],[Costo]])</f>
        <v>0.66666666666666663</v>
      </c>
    </row>
    <row r="1769" spans="1:14" hidden="1" x14ac:dyDescent="0.3">
      <c r="A1769" s="2">
        <v>714</v>
      </c>
      <c r="B1769" s="2">
        <v>19</v>
      </c>
      <c r="C1769" s="3" t="s">
        <v>14</v>
      </c>
      <c r="D1769" s="3" t="s">
        <v>91</v>
      </c>
      <c r="E1769" s="4">
        <v>20</v>
      </c>
      <c r="F1769" s="4">
        <v>33</v>
      </c>
      <c r="G1769" s="2">
        <v>1</v>
      </c>
      <c r="H1769" s="2">
        <v>29</v>
      </c>
      <c r="I1769" s="3" t="s">
        <v>8</v>
      </c>
      <c r="J1769" s="8">
        <f>Tabla_cocina[[#This Row],[Precio Unitario]]*Tabla_cocina[[#This Row],[Cantidad Ordenada]]</f>
        <v>33</v>
      </c>
      <c r="K1769" s="8">
        <f>Tabla_cocina[[#This Row],[Total del Pedido]]</f>
        <v>33</v>
      </c>
      <c r="L1769" s="8">
        <f>Tabla_cocina[[#This Row],[Ganancia Bruta]]-Tabla_cocina[[#This Row],[Costo]]</f>
        <v>13</v>
      </c>
      <c r="M1769" s="8">
        <f>Tabla_cocina[[#This Row],[Costo Unitario]]*Tabla_cocina[[#This Row],[Cantidad Ordenada]]</f>
        <v>20</v>
      </c>
      <c r="N1769" s="13">
        <f>(Tabla_cocina[[#This Row],[Ganancia Neta]]/Tabla_cocina[[#This Row],[Costo]])</f>
        <v>0.65</v>
      </c>
    </row>
    <row r="1770" spans="1:14" hidden="1" x14ac:dyDescent="0.3">
      <c r="A1770" s="2">
        <v>715</v>
      </c>
      <c r="B1770" s="2">
        <v>12</v>
      </c>
      <c r="C1770" s="3" t="s">
        <v>7</v>
      </c>
      <c r="D1770" s="3" t="s">
        <v>85</v>
      </c>
      <c r="E1770" s="4">
        <v>18</v>
      </c>
      <c r="F1770" s="4">
        <v>30</v>
      </c>
      <c r="G1770" s="2">
        <v>3</v>
      </c>
      <c r="H1770" s="2">
        <v>35</v>
      </c>
      <c r="I1770" s="3" t="s">
        <v>6</v>
      </c>
      <c r="J1770" s="8">
        <f>Tabla_cocina[[#This Row],[Precio Unitario]]*Tabla_cocina[[#This Row],[Cantidad Ordenada]]</f>
        <v>90</v>
      </c>
      <c r="K1770" s="8">
        <f>Tabla_cocina[[#This Row],[Total del Pedido]]</f>
        <v>90</v>
      </c>
      <c r="L1770" s="8">
        <f>Tabla_cocina[[#This Row],[Ganancia Bruta]]-Tabla_cocina[[#This Row],[Costo]]</f>
        <v>36</v>
      </c>
      <c r="M1770" s="8">
        <f>Tabla_cocina[[#This Row],[Costo Unitario]]*Tabla_cocina[[#This Row],[Cantidad Ordenada]]</f>
        <v>54</v>
      </c>
      <c r="N1770" s="13">
        <f>(Tabla_cocina[[#This Row],[Ganancia Neta]]/Tabla_cocina[[#This Row],[Costo]])</f>
        <v>0.66666666666666663</v>
      </c>
    </row>
    <row r="1771" spans="1:14" hidden="1" x14ac:dyDescent="0.3">
      <c r="A1771" s="2">
        <v>715</v>
      </c>
      <c r="B1771" s="2">
        <v>12</v>
      </c>
      <c r="C1771" s="3" t="s">
        <v>10</v>
      </c>
      <c r="D1771" s="3" t="s">
        <v>87</v>
      </c>
      <c r="E1771" s="4">
        <v>16</v>
      </c>
      <c r="F1771" s="4">
        <v>27</v>
      </c>
      <c r="G1771" s="2">
        <v>1</v>
      </c>
      <c r="H1771" s="2">
        <v>14</v>
      </c>
      <c r="I1771" s="3" t="s">
        <v>6</v>
      </c>
      <c r="J1771" s="8">
        <f>Tabla_cocina[[#This Row],[Precio Unitario]]*Tabla_cocina[[#This Row],[Cantidad Ordenada]]</f>
        <v>27</v>
      </c>
      <c r="K1771" s="8">
        <f>Tabla_cocina[[#This Row],[Total del Pedido]]</f>
        <v>27</v>
      </c>
      <c r="L1771" s="8">
        <f>Tabla_cocina[[#This Row],[Ganancia Bruta]]-Tabla_cocina[[#This Row],[Costo]]</f>
        <v>11</v>
      </c>
      <c r="M1771" s="8">
        <f>Tabla_cocina[[#This Row],[Costo Unitario]]*Tabla_cocina[[#This Row],[Cantidad Ordenada]]</f>
        <v>16</v>
      </c>
      <c r="N1771" s="13">
        <f>(Tabla_cocina[[#This Row],[Ganancia Neta]]/Tabla_cocina[[#This Row],[Costo]])</f>
        <v>0.6875</v>
      </c>
    </row>
    <row r="1772" spans="1:14" hidden="1" x14ac:dyDescent="0.3">
      <c r="A1772" s="2">
        <v>715</v>
      </c>
      <c r="B1772" s="2">
        <v>12</v>
      </c>
      <c r="C1772" s="3" t="s">
        <v>26</v>
      </c>
      <c r="D1772" s="3" t="s">
        <v>103</v>
      </c>
      <c r="E1772" s="4">
        <v>15</v>
      </c>
      <c r="F1772" s="4">
        <v>25</v>
      </c>
      <c r="G1772" s="2">
        <v>3</v>
      </c>
      <c r="H1772" s="2">
        <v>38</v>
      </c>
      <c r="I1772" s="3" t="s">
        <v>6</v>
      </c>
      <c r="J1772" s="8">
        <f>Tabla_cocina[[#This Row],[Precio Unitario]]*Tabla_cocina[[#This Row],[Cantidad Ordenada]]</f>
        <v>75</v>
      </c>
      <c r="K1772" s="8">
        <f>Tabla_cocina[[#This Row],[Total del Pedido]]</f>
        <v>75</v>
      </c>
      <c r="L1772" s="8">
        <f>Tabla_cocina[[#This Row],[Ganancia Bruta]]-Tabla_cocina[[#This Row],[Costo]]</f>
        <v>30</v>
      </c>
      <c r="M1772" s="8">
        <f>Tabla_cocina[[#This Row],[Costo Unitario]]*Tabla_cocina[[#This Row],[Cantidad Ordenada]]</f>
        <v>45</v>
      </c>
      <c r="N1772" s="13">
        <f>(Tabla_cocina[[#This Row],[Ganancia Neta]]/Tabla_cocina[[#This Row],[Costo]])</f>
        <v>0.66666666666666663</v>
      </c>
    </row>
    <row r="1773" spans="1:14" hidden="1" x14ac:dyDescent="0.3">
      <c r="A1773" s="2">
        <v>715</v>
      </c>
      <c r="B1773" s="2">
        <v>12</v>
      </c>
      <c r="C1773" s="3" t="s">
        <v>24</v>
      </c>
      <c r="D1773" s="3" t="s">
        <v>101</v>
      </c>
      <c r="E1773" s="4">
        <v>10</v>
      </c>
      <c r="F1773" s="4">
        <v>18</v>
      </c>
      <c r="G1773" s="2">
        <v>3</v>
      </c>
      <c r="H1773" s="2">
        <v>49</v>
      </c>
      <c r="I1773" s="3" t="s">
        <v>8</v>
      </c>
      <c r="J1773" s="8">
        <f>Tabla_cocina[[#This Row],[Precio Unitario]]*Tabla_cocina[[#This Row],[Cantidad Ordenada]]</f>
        <v>54</v>
      </c>
      <c r="K1773" s="8">
        <f>Tabla_cocina[[#This Row],[Total del Pedido]]</f>
        <v>54</v>
      </c>
      <c r="L1773" s="8">
        <f>Tabla_cocina[[#This Row],[Ganancia Bruta]]-Tabla_cocina[[#This Row],[Costo]]</f>
        <v>24</v>
      </c>
      <c r="M1773" s="8">
        <f>Tabla_cocina[[#This Row],[Costo Unitario]]*Tabla_cocina[[#This Row],[Cantidad Ordenada]]</f>
        <v>30</v>
      </c>
      <c r="N1773" s="13">
        <f>(Tabla_cocina[[#This Row],[Ganancia Neta]]/Tabla_cocina[[#This Row],[Costo]])</f>
        <v>0.8</v>
      </c>
    </row>
    <row r="1774" spans="1:14" hidden="1" x14ac:dyDescent="0.3">
      <c r="A1774" s="2">
        <v>716</v>
      </c>
      <c r="B1774" s="2">
        <v>12</v>
      </c>
      <c r="C1774" s="3" t="s">
        <v>23</v>
      </c>
      <c r="D1774" s="3" t="s">
        <v>100</v>
      </c>
      <c r="E1774" s="4">
        <v>13</v>
      </c>
      <c r="F1774" s="4">
        <v>21</v>
      </c>
      <c r="G1774" s="2">
        <v>3</v>
      </c>
      <c r="H1774" s="2">
        <v>12</v>
      </c>
      <c r="I1774" s="3" t="s">
        <v>6</v>
      </c>
      <c r="J1774" s="8">
        <f>Tabla_cocina[[#This Row],[Precio Unitario]]*Tabla_cocina[[#This Row],[Cantidad Ordenada]]</f>
        <v>63</v>
      </c>
      <c r="K1774" s="8">
        <f>Tabla_cocina[[#This Row],[Total del Pedido]]</f>
        <v>63</v>
      </c>
      <c r="L1774" s="8">
        <f>Tabla_cocina[[#This Row],[Ganancia Bruta]]-Tabla_cocina[[#This Row],[Costo]]</f>
        <v>24</v>
      </c>
      <c r="M1774" s="8">
        <f>Tabla_cocina[[#This Row],[Costo Unitario]]*Tabla_cocina[[#This Row],[Cantidad Ordenada]]</f>
        <v>39</v>
      </c>
      <c r="N1774" s="13">
        <f>(Tabla_cocina[[#This Row],[Ganancia Neta]]/Tabla_cocina[[#This Row],[Costo]])</f>
        <v>0.61538461538461542</v>
      </c>
    </row>
    <row r="1775" spans="1:14" hidden="1" x14ac:dyDescent="0.3">
      <c r="A1775" s="2">
        <v>716</v>
      </c>
      <c r="B1775" s="2">
        <v>12</v>
      </c>
      <c r="C1775" s="3" t="s">
        <v>26</v>
      </c>
      <c r="D1775" s="3" t="s">
        <v>103</v>
      </c>
      <c r="E1775" s="4">
        <v>15</v>
      </c>
      <c r="F1775" s="4">
        <v>25</v>
      </c>
      <c r="G1775" s="2">
        <v>3</v>
      </c>
      <c r="H1775" s="2">
        <v>48</v>
      </c>
      <c r="I1775" s="3" t="s">
        <v>6</v>
      </c>
      <c r="J1775" s="8">
        <f>Tabla_cocina[[#This Row],[Precio Unitario]]*Tabla_cocina[[#This Row],[Cantidad Ordenada]]</f>
        <v>75</v>
      </c>
      <c r="K1775" s="8">
        <f>Tabla_cocina[[#This Row],[Total del Pedido]]</f>
        <v>75</v>
      </c>
      <c r="L1775" s="8">
        <f>Tabla_cocina[[#This Row],[Ganancia Bruta]]-Tabla_cocina[[#This Row],[Costo]]</f>
        <v>30</v>
      </c>
      <c r="M1775" s="8">
        <f>Tabla_cocina[[#This Row],[Costo Unitario]]*Tabla_cocina[[#This Row],[Cantidad Ordenada]]</f>
        <v>45</v>
      </c>
      <c r="N1775" s="13">
        <f>(Tabla_cocina[[#This Row],[Ganancia Neta]]/Tabla_cocina[[#This Row],[Costo]])</f>
        <v>0.66666666666666663</v>
      </c>
    </row>
    <row r="1776" spans="1:14" hidden="1" x14ac:dyDescent="0.3">
      <c r="A1776" s="2">
        <v>716</v>
      </c>
      <c r="B1776" s="2">
        <v>12</v>
      </c>
      <c r="C1776" s="3" t="s">
        <v>9</v>
      </c>
      <c r="D1776" s="3" t="s">
        <v>86</v>
      </c>
      <c r="E1776" s="4">
        <v>19</v>
      </c>
      <c r="F1776" s="4">
        <v>31</v>
      </c>
      <c r="G1776" s="2">
        <v>3</v>
      </c>
      <c r="H1776" s="2">
        <v>30</v>
      </c>
      <c r="I1776" s="3" t="s">
        <v>8</v>
      </c>
      <c r="J1776" s="8">
        <f>Tabla_cocina[[#This Row],[Precio Unitario]]*Tabla_cocina[[#This Row],[Cantidad Ordenada]]</f>
        <v>93</v>
      </c>
      <c r="K1776" s="8">
        <f>Tabla_cocina[[#This Row],[Total del Pedido]]</f>
        <v>93</v>
      </c>
      <c r="L1776" s="8">
        <f>Tabla_cocina[[#This Row],[Ganancia Bruta]]-Tabla_cocina[[#This Row],[Costo]]</f>
        <v>36</v>
      </c>
      <c r="M1776" s="8">
        <f>Tabla_cocina[[#This Row],[Costo Unitario]]*Tabla_cocina[[#This Row],[Cantidad Ordenada]]</f>
        <v>57</v>
      </c>
      <c r="N1776" s="13">
        <f>(Tabla_cocina[[#This Row],[Ganancia Neta]]/Tabla_cocina[[#This Row],[Costo]])</f>
        <v>0.63157894736842102</v>
      </c>
    </row>
    <row r="1777" spans="1:14" hidden="1" x14ac:dyDescent="0.3">
      <c r="A1777" s="2">
        <v>717</v>
      </c>
      <c r="B1777" s="2">
        <v>8</v>
      </c>
      <c r="C1777" s="3" t="s">
        <v>19</v>
      </c>
      <c r="D1777" s="3" t="s">
        <v>96</v>
      </c>
      <c r="E1777" s="4">
        <v>13</v>
      </c>
      <c r="F1777" s="4">
        <v>22</v>
      </c>
      <c r="G1777" s="2">
        <v>2</v>
      </c>
      <c r="H1777" s="2">
        <v>23</v>
      </c>
      <c r="I1777" s="3" t="s">
        <v>8</v>
      </c>
      <c r="J1777" s="8">
        <f>Tabla_cocina[[#This Row],[Precio Unitario]]*Tabla_cocina[[#This Row],[Cantidad Ordenada]]</f>
        <v>44</v>
      </c>
      <c r="K1777" s="8">
        <f>Tabla_cocina[[#This Row],[Total del Pedido]]</f>
        <v>44</v>
      </c>
      <c r="L1777" s="8">
        <f>Tabla_cocina[[#This Row],[Ganancia Bruta]]-Tabla_cocina[[#This Row],[Costo]]</f>
        <v>18</v>
      </c>
      <c r="M1777" s="8">
        <f>Tabla_cocina[[#This Row],[Costo Unitario]]*Tabla_cocina[[#This Row],[Cantidad Ordenada]]</f>
        <v>26</v>
      </c>
      <c r="N1777" s="13">
        <f>(Tabla_cocina[[#This Row],[Ganancia Neta]]/Tabla_cocina[[#This Row],[Costo]])</f>
        <v>0.69230769230769229</v>
      </c>
    </row>
    <row r="1778" spans="1:14" hidden="1" x14ac:dyDescent="0.3">
      <c r="A1778" s="2">
        <v>717</v>
      </c>
      <c r="B1778" s="2">
        <v>8</v>
      </c>
      <c r="C1778" s="3" t="s">
        <v>7</v>
      </c>
      <c r="D1778" s="3" t="s">
        <v>85</v>
      </c>
      <c r="E1778" s="4">
        <v>18</v>
      </c>
      <c r="F1778" s="4">
        <v>30</v>
      </c>
      <c r="G1778" s="2">
        <v>1</v>
      </c>
      <c r="H1778" s="2">
        <v>36</v>
      </c>
      <c r="I1778" s="3" t="s">
        <v>8</v>
      </c>
      <c r="J1778" s="8">
        <f>Tabla_cocina[[#This Row],[Precio Unitario]]*Tabla_cocina[[#This Row],[Cantidad Ordenada]]</f>
        <v>30</v>
      </c>
      <c r="K1778" s="8">
        <f>Tabla_cocina[[#This Row],[Total del Pedido]]</f>
        <v>30</v>
      </c>
      <c r="L1778" s="8">
        <f>Tabla_cocina[[#This Row],[Ganancia Bruta]]-Tabla_cocina[[#This Row],[Costo]]</f>
        <v>12</v>
      </c>
      <c r="M1778" s="8">
        <f>Tabla_cocina[[#This Row],[Costo Unitario]]*Tabla_cocina[[#This Row],[Cantidad Ordenada]]</f>
        <v>18</v>
      </c>
      <c r="N1778" s="13">
        <f>(Tabla_cocina[[#This Row],[Ganancia Neta]]/Tabla_cocina[[#This Row],[Costo]])</f>
        <v>0.66666666666666663</v>
      </c>
    </row>
    <row r="1779" spans="1:14" hidden="1" x14ac:dyDescent="0.3">
      <c r="A1779" s="2">
        <v>717</v>
      </c>
      <c r="B1779" s="2">
        <v>8</v>
      </c>
      <c r="C1779" s="3" t="s">
        <v>10</v>
      </c>
      <c r="D1779" s="3" t="s">
        <v>87</v>
      </c>
      <c r="E1779" s="4">
        <v>16</v>
      </c>
      <c r="F1779" s="4">
        <v>27</v>
      </c>
      <c r="G1779" s="2">
        <v>3</v>
      </c>
      <c r="H1779" s="2">
        <v>13</v>
      </c>
      <c r="I1779" s="3" t="s">
        <v>8</v>
      </c>
      <c r="J1779" s="8">
        <f>Tabla_cocina[[#This Row],[Precio Unitario]]*Tabla_cocina[[#This Row],[Cantidad Ordenada]]</f>
        <v>81</v>
      </c>
      <c r="K1779" s="8">
        <f>Tabla_cocina[[#This Row],[Total del Pedido]]</f>
        <v>81</v>
      </c>
      <c r="L1779" s="8">
        <f>Tabla_cocina[[#This Row],[Ganancia Bruta]]-Tabla_cocina[[#This Row],[Costo]]</f>
        <v>33</v>
      </c>
      <c r="M1779" s="8">
        <f>Tabla_cocina[[#This Row],[Costo Unitario]]*Tabla_cocina[[#This Row],[Cantidad Ordenada]]</f>
        <v>48</v>
      </c>
      <c r="N1779" s="13">
        <f>(Tabla_cocina[[#This Row],[Ganancia Neta]]/Tabla_cocina[[#This Row],[Costo]])</f>
        <v>0.6875</v>
      </c>
    </row>
    <row r="1780" spans="1:14" hidden="1" x14ac:dyDescent="0.3">
      <c r="A1780" s="2">
        <v>718</v>
      </c>
      <c r="B1780" s="2">
        <v>7</v>
      </c>
      <c r="C1780" s="3" t="s">
        <v>21</v>
      </c>
      <c r="D1780" s="3" t="s">
        <v>98</v>
      </c>
      <c r="E1780" s="4">
        <v>12</v>
      </c>
      <c r="F1780" s="4">
        <v>20</v>
      </c>
      <c r="G1780" s="2">
        <v>1</v>
      </c>
      <c r="H1780" s="2">
        <v>58</v>
      </c>
      <c r="I1780" s="3" t="s">
        <v>8</v>
      </c>
      <c r="J1780" s="8">
        <f>Tabla_cocina[[#This Row],[Precio Unitario]]*Tabla_cocina[[#This Row],[Cantidad Ordenada]]</f>
        <v>20</v>
      </c>
      <c r="K1780" s="8">
        <f>Tabla_cocina[[#This Row],[Total del Pedido]]</f>
        <v>20</v>
      </c>
      <c r="L1780" s="8">
        <f>Tabla_cocina[[#This Row],[Ganancia Bruta]]-Tabla_cocina[[#This Row],[Costo]]</f>
        <v>8</v>
      </c>
      <c r="M1780" s="8">
        <f>Tabla_cocina[[#This Row],[Costo Unitario]]*Tabla_cocina[[#This Row],[Cantidad Ordenada]]</f>
        <v>12</v>
      </c>
      <c r="N1780" s="13">
        <f>(Tabla_cocina[[#This Row],[Ganancia Neta]]/Tabla_cocina[[#This Row],[Costo]])</f>
        <v>0.66666666666666663</v>
      </c>
    </row>
    <row r="1781" spans="1:14" hidden="1" x14ac:dyDescent="0.3">
      <c r="A1781" s="2">
        <v>719</v>
      </c>
      <c r="B1781" s="2">
        <v>16</v>
      </c>
      <c r="C1781" s="3" t="s">
        <v>11</v>
      </c>
      <c r="D1781" s="3" t="s">
        <v>88</v>
      </c>
      <c r="E1781" s="4">
        <v>25</v>
      </c>
      <c r="F1781" s="4">
        <v>40</v>
      </c>
      <c r="G1781" s="2">
        <v>1</v>
      </c>
      <c r="H1781" s="2">
        <v>15</v>
      </c>
      <c r="I1781" s="3" t="s">
        <v>6</v>
      </c>
      <c r="J1781" s="8">
        <f>Tabla_cocina[[#This Row],[Precio Unitario]]*Tabla_cocina[[#This Row],[Cantidad Ordenada]]</f>
        <v>40</v>
      </c>
      <c r="K1781" s="8">
        <f>Tabla_cocina[[#This Row],[Total del Pedido]]</f>
        <v>40</v>
      </c>
      <c r="L1781" s="8">
        <f>Tabla_cocina[[#This Row],[Ganancia Bruta]]-Tabla_cocina[[#This Row],[Costo]]</f>
        <v>15</v>
      </c>
      <c r="M1781" s="8">
        <f>Tabla_cocina[[#This Row],[Costo Unitario]]*Tabla_cocina[[#This Row],[Cantidad Ordenada]]</f>
        <v>25</v>
      </c>
      <c r="N1781" s="13">
        <f>(Tabla_cocina[[#This Row],[Ganancia Neta]]/Tabla_cocina[[#This Row],[Costo]])</f>
        <v>0.6</v>
      </c>
    </row>
    <row r="1782" spans="1:14" hidden="1" x14ac:dyDescent="0.3">
      <c r="A1782" s="2">
        <v>719</v>
      </c>
      <c r="B1782" s="2">
        <v>16</v>
      </c>
      <c r="C1782" s="3" t="s">
        <v>16</v>
      </c>
      <c r="D1782" s="3" t="s">
        <v>93</v>
      </c>
      <c r="E1782" s="4">
        <v>11</v>
      </c>
      <c r="F1782" s="4">
        <v>19</v>
      </c>
      <c r="G1782" s="2">
        <v>2</v>
      </c>
      <c r="H1782" s="2">
        <v>34</v>
      </c>
      <c r="I1782" s="3" t="s">
        <v>6</v>
      </c>
      <c r="J1782" s="8">
        <f>Tabla_cocina[[#This Row],[Precio Unitario]]*Tabla_cocina[[#This Row],[Cantidad Ordenada]]</f>
        <v>38</v>
      </c>
      <c r="K1782" s="8">
        <f>Tabla_cocina[[#This Row],[Total del Pedido]]</f>
        <v>38</v>
      </c>
      <c r="L1782" s="8">
        <f>Tabla_cocina[[#This Row],[Ganancia Bruta]]-Tabla_cocina[[#This Row],[Costo]]</f>
        <v>16</v>
      </c>
      <c r="M1782" s="8">
        <f>Tabla_cocina[[#This Row],[Costo Unitario]]*Tabla_cocina[[#This Row],[Cantidad Ordenada]]</f>
        <v>22</v>
      </c>
      <c r="N1782" s="13">
        <f>(Tabla_cocina[[#This Row],[Ganancia Neta]]/Tabla_cocina[[#This Row],[Costo]])</f>
        <v>0.72727272727272729</v>
      </c>
    </row>
    <row r="1783" spans="1:14" hidden="1" x14ac:dyDescent="0.3">
      <c r="A1783" s="2">
        <v>719</v>
      </c>
      <c r="B1783" s="2">
        <v>16</v>
      </c>
      <c r="C1783" s="3" t="s">
        <v>13</v>
      </c>
      <c r="D1783" s="3" t="s">
        <v>90</v>
      </c>
      <c r="E1783" s="4">
        <v>17</v>
      </c>
      <c r="F1783" s="4">
        <v>29</v>
      </c>
      <c r="G1783" s="2">
        <v>1</v>
      </c>
      <c r="H1783" s="2">
        <v>21</v>
      </c>
      <c r="I1783" s="3" t="s">
        <v>6</v>
      </c>
      <c r="J1783" s="8">
        <f>Tabla_cocina[[#This Row],[Precio Unitario]]*Tabla_cocina[[#This Row],[Cantidad Ordenada]]</f>
        <v>29</v>
      </c>
      <c r="K1783" s="8">
        <f>Tabla_cocina[[#This Row],[Total del Pedido]]</f>
        <v>29</v>
      </c>
      <c r="L1783" s="8">
        <f>Tabla_cocina[[#This Row],[Ganancia Bruta]]-Tabla_cocina[[#This Row],[Costo]]</f>
        <v>12</v>
      </c>
      <c r="M1783" s="8">
        <f>Tabla_cocina[[#This Row],[Costo Unitario]]*Tabla_cocina[[#This Row],[Cantidad Ordenada]]</f>
        <v>17</v>
      </c>
      <c r="N1783" s="13">
        <f>(Tabla_cocina[[#This Row],[Ganancia Neta]]/Tabla_cocina[[#This Row],[Costo]])</f>
        <v>0.70588235294117652</v>
      </c>
    </row>
    <row r="1784" spans="1:14" hidden="1" x14ac:dyDescent="0.3">
      <c r="A1784" s="2">
        <v>720</v>
      </c>
      <c r="B1784" s="2">
        <v>4</v>
      </c>
      <c r="C1784" s="3" t="s">
        <v>14</v>
      </c>
      <c r="D1784" s="3" t="s">
        <v>91</v>
      </c>
      <c r="E1784" s="4">
        <v>20</v>
      </c>
      <c r="F1784" s="4">
        <v>33</v>
      </c>
      <c r="G1784" s="2">
        <v>1</v>
      </c>
      <c r="H1784" s="2">
        <v>36</v>
      </c>
      <c r="I1784" s="3" t="s">
        <v>6</v>
      </c>
      <c r="J1784" s="8">
        <f>Tabla_cocina[[#This Row],[Precio Unitario]]*Tabla_cocina[[#This Row],[Cantidad Ordenada]]</f>
        <v>33</v>
      </c>
      <c r="K1784" s="8">
        <f>Tabla_cocina[[#This Row],[Total del Pedido]]</f>
        <v>33</v>
      </c>
      <c r="L1784" s="8">
        <f>Tabla_cocina[[#This Row],[Ganancia Bruta]]-Tabla_cocina[[#This Row],[Costo]]</f>
        <v>13</v>
      </c>
      <c r="M1784" s="8">
        <f>Tabla_cocina[[#This Row],[Costo Unitario]]*Tabla_cocina[[#This Row],[Cantidad Ordenada]]</f>
        <v>20</v>
      </c>
      <c r="N1784" s="13">
        <f>(Tabla_cocina[[#This Row],[Ganancia Neta]]/Tabla_cocina[[#This Row],[Costo]])</f>
        <v>0.65</v>
      </c>
    </row>
    <row r="1785" spans="1:14" hidden="1" x14ac:dyDescent="0.3">
      <c r="A1785" s="2">
        <v>720</v>
      </c>
      <c r="B1785" s="2">
        <v>4</v>
      </c>
      <c r="C1785" s="3" t="s">
        <v>13</v>
      </c>
      <c r="D1785" s="3" t="s">
        <v>90</v>
      </c>
      <c r="E1785" s="4">
        <v>17</v>
      </c>
      <c r="F1785" s="4">
        <v>29</v>
      </c>
      <c r="G1785" s="2">
        <v>3</v>
      </c>
      <c r="H1785" s="2">
        <v>44</v>
      </c>
      <c r="I1785" s="3" t="s">
        <v>8</v>
      </c>
      <c r="J1785" s="8">
        <f>Tabla_cocina[[#This Row],[Precio Unitario]]*Tabla_cocina[[#This Row],[Cantidad Ordenada]]</f>
        <v>87</v>
      </c>
      <c r="K1785" s="8">
        <f>Tabla_cocina[[#This Row],[Total del Pedido]]</f>
        <v>87</v>
      </c>
      <c r="L1785" s="8">
        <f>Tabla_cocina[[#This Row],[Ganancia Bruta]]-Tabla_cocina[[#This Row],[Costo]]</f>
        <v>36</v>
      </c>
      <c r="M1785" s="8">
        <f>Tabla_cocina[[#This Row],[Costo Unitario]]*Tabla_cocina[[#This Row],[Cantidad Ordenada]]</f>
        <v>51</v>
      </c>
      <c r="N1785" s="13">
        <f>(Tabla_cocina[[#This Row],[Ganancia Neta]]/Tabla_cocina[[#This Row],[Costo]])</f>
        <v>0.70588235294117652</v>
      </c>
    </row>
    <row r="1786" spans="1:14" hidden="1" x14ac:dyDescent="0.3">
      <c r="A1786" s="2">
        <v>720</v>
      </c>
      <c r="B1786" s="2">
        <v>4</v>
      </c>
      <c r="C1786" s="3" t="s">
        <v>5</v>
      </c>
      <c r="D1786" s="3" t="s">
        <v>84</v>
      </c>
      <c r="E1786" s="4">
        <v>14</v>
      </c>
      <c r="F1786" s="4">
        <v>24</v>
      </c>
      <c r="G1786" s="2">
        <v>2</v>
      </c>
      <c r="H1786" s="2">
        <v>53</v>
      </c>
      <c r="I1786" s="3" t="s">
        <v>8</v>
      </c>
      <c r="J1786" s="8">
        <f>Tabla_cocina[[#This Row],[Precio Unitario]]*Tabla_cocina[[#This Row],[Cantidad Ordenada]]</f>
        <v>48</v>
      </c>
      <c r="K1786" s="8">
        <f>Tabla_cocina[[#This Row],[Total del Pedido]]</f>
        <v>48</v>
      </c>
      <c r="L1786" s="8">
        <f>Tabla_cocina[[#This Row],[Ganancia Bruta]]-Tabla_cocina[[#This Row],[Costo]]</f>
        <v>20</v>
      </c>
      <c r="M1786" s="8">
        <f>Tabla_cocina[[#This Row],[Costo Unitario]]*Tabla_cocina[[#This Row],[Cantidad Ordenada]]</f>
        <v>28</v>
      </c>
      <c r="N1786" s="13">
        <f>(Tabla_cocina[[#This Row],[Ganancia Neta]]/Tabla_cocina[[#This Row],[Costo]])</f>
        <v>0.7142857142857143</v>
      </c>
    </row>
    <row r="1787" spans="1:14" hidden="1" x14ac:dyDescent="0.3">
      <c r="A1787" s="2">
        <v>721</v>
      </c>
      <c r="B1787" s="2">
        <v>6</v>
      </c>
      <c r="C1787" s="3" t="s">
        <v>13</v>
      </c>
      <c r="D1787" s="3" t="s">
        <v>90</v>
      </c>
      <c r="E1787" s="4">
        <v>17</v>
      </c>
      <c r="F1787" s="4">
        <v>29</v>
      </c>
      <c r="G1787" s="2">
        <v>1</v>
      </c>
      <c r="H1787" s="2">
        <v>20</v>
      </c>
      <c r="I1787" s="3" t="s">
        <v>8</v>
      </c>
      <c r="J1787" s="8">
        <f>Tabla_cocina[[#This Row],[Precio Unitario]]*Tabla_cocina[[#This Row],[Cantidad Ordenada]]</f>
        <v>29</v>
      </c>
      <c r="K1787" s="8">
        <f>Tabla_cocina[[#This Row],[Total del Pedido]]</f>
        <v>29</v>
      </c>
      <c r="L1787" s="8">
        <f>Tabla_cocina[[#This Row],[Ganancia Bruta]]-Tabla_cocina[[#This Row],[Costo]]</f>
        <v>12</v>
      </c>
      <c r="M1787" s="8">
        <f>Tabla_cocina[[#This Row],[Costo Unitario]]*Tabla_cocina[[#This Row],[Cantidad Ordenada]]</f>
        <v>17</v>
      </c>
      <c r="N1787" s="13">
        <f>(Tabla_cocina[[#This Row],[Ganancia Neta]]/Tabla_cocina[[#This Row],[Costo]])</f>
        <v>0.70588235294117652</v>
      </c>
    </row>
    <row r="1788" spans="1:14" hidden="1" x14ac:dyDescent="0.3">
      <c r="A1788" s="2">
        <v>721</v>
      </c>
      <c r="B1788" s="2">
        <v>6</v>
      </c>
      <c r="C1788" s="3" t="s">
        <v>12</v>
      </c>
      <c r="D1788" s="3" t="s">
        <v>89</v>
      </c>
      <c r="E1788" s="4">
        <v>22</v>
      </c>
      <c r="F1788" s="4">
        <v>36</v>
      </c>
      <c r="G1788" s="2">
        <v>1</v>
      </c>
      <c r="H1788" s="2">
        <v>15</v>
      </c>
      <c r="I1788" s="3" t="s">
        <v>8</v>
      </c>
      <c r="J1788" s="8">
        <f>Tabla_cocina[[#This Row],[Precio Unitario]]*Tabla_cocina[[#This Row],[Cantidad Ordenada]]</f>
        <v>36</v>
      </c>
      <c r="K1788" s="8">
        <f>Tabla_cocina[[#This Row],[Total del Pedido]]</f>
        <v>36</v>
      </c>
      <c r="L1788" s="8">
        <f>Tabla_cocina[[#This Row],[Ganancia Bruta]]-Tabla_cocina[[#This Row],[Costo]]</f>
        <v>14</v>
      </c>
      <c r="M1788" s="8">
        <f>Tabla_cocina[[#This Row],[Costo Unitario]]*Tabla_cocina[[#This Row],[Cantidad Ordenada]]</f>
        <v>22</v>
      </c>
      <c r="N1788" s="13">
        <f>(Tabla_cocina[[#This Row],[Ganancia Neta]]/Tabla_cocina[[#This Row],[Costo]])</f>
        <v>0.63636363636363635</v>
      </c>
    </row>
    <row r="1789" spans="1:14" hidden="1" x14ac:dyDescent="0.3">
      <c r="A1789" s="2">
        <v>721</v>
      </c>
      <c r="B1789" s="2">
        <v>6</v>
      </c>
      <c r="C1789" s="3" t="s">
        <v>5</v>
      </c>
      <c r="D1789" s="3" t="s">
        <v>84</v>
      </c>
      <c r="E1789" s="4">
        <v>14</v>
      </c>
      <c r="F1789" s="4">
        <v>24</v>
      </c>
      <c r="G1789" s="2">
        <v>3</v>
      </c>
      <c r="H1789" s="2">
        <v>44</v>
      </c>
      <c r="I1789" s="3" t="s">
        <v>6</v>
      </c>
      <c r="J1789" s="8">
        <f>Tabla_cocina[[#This Row],[Precio Unitario]]*Tabla_cocina[[#This Row],[Cantidad Ordenada]]</f>
        <v>72</v>
      </c>
      <c r="K1789" s="8">
        <f>Tabla_cocina[[#This Row],[Total del Pedido]]</f>
        <v>72</v>
      </c>
      <c r="L1789" s="8">
        <f>Tabla_cocina[[#This Row],[Ganancia Bruta]]-Tabla_cocina[[#This Row],[Costo]]</f>
        <v>30</v>
      </c>
      <c r="M1789" s="8">
        <f>Tabla_cocina[[#This Row],[Costo Unitario]]*Tabla_cocina[[#This Row],[Cantidad Ordenada]]</f>
        <v>42</v>
      </c>
      <c r="N1789" s="13">
        <f>(Tabla_cocina[[#This Row],[Ganancia Neta]]/Tabla_cocina[[#This Row],[Costo]])</f>
        <v>0.7142857142857143</v>
      </c>
    </row>
    <row r="1790" spans="1:14" hidden="1" x14ac:dyDescent="0.3">
      <c r="A1790" s="2">
        <v>721</v>
      </c>
      <c r="B1790" s="2">
        <v>6</v>
      </c>
      <c r="C1790" s="3" t="s">
        <v>10</v>
      </c>
      <c r="D1790" s="3" t="s">
        <v>87</v>
      </c>
      <c r="E1790" s="4">
        <v>16</v>
      </c>
      <c r="F1790" s="4">
        <v>27</v>
      </c>
      <c r="G1790" s="2">
        <v>3</v>
      </c>
      <c r="H1790" s="2">
        <v>54</v>
      </c>
      <c r="I1790" s="3" t="s">
        <v>8</v>
      </c>
      <c r="J1790" s="8">
        <f>Tabla_cocina[[#This Row],[Precio Unitario]]*Tabla_cocina[[#This Row],[Cantidad Ordenada]]</f>
        <v>81</v>
      </c>
      <c r="K1790" s="8">
        <f>Tabla_cocina[[#This Row],[Total del Pedido]]</f>
        <v>81</v>
      </c>
      <c r="L1790" s="8">
        <f>Tabla_cocina[[#This Row],[Ganancia Bruta]]-Tabla_cocina[[#This Row],[Costo]]</f>
        <v>33</v>
      </c>
      <c r="M1790" s="8">
        <f>Tabla_cocina[[#This Row],[Costo Unitario]]*Tabla_cocina[[#This Row],[Cantidad Ordenada]]</f>
        <v>48</v>
      </c>
      <c r="N1790" s="13">
        <f>(Tabla_cocina[[#This Row],[Ganancia Neta]]/Tabla_cocina[[#This Row],[Costo]])</f>
        <v>0.6875</v>
      </c>
    </row>
    <row r="1791" spans="1:14" hidden="1" x14ac:dyDescent="0.3">
      <c r="A1791" s="2">
        <v>722</v>
      </c>
      <c r="B1791" s="2">
        <v>13</v>
      </c>
      <c r="C1791" s="3" t="s">
        <v>23</v>
      </c>
      <c r="D1791" s="3" t="s">
        <v>100</v>
      </c>
      <c r="E1791" s="4">
        <v>13</v>
      </c>
      <c r="F1791" s="4">
        <v>21</v>
      </c>
      <c r="G1791" s="2">
        <v>3</v>
      </c>
      <c r="H1791" s="2">
        <v>43</v>
      </c>
      <c r="I1791" s="3" t="s">
        <v>6</v>
      </c>
      <c r="J1791" s="8">
        <f>Tabla_cocina[[#This Row],[Precio Unitario]]*Tabla_cocina[[#This Row],[Cantidad Ordenada]]</f>
        <v>63</v>
      </c>
      <c r="K1791" s="8">
        <f>Tabla_cocina[[#This Row],[Total del Pedido]]</f>
        <v>63</v>
      </c>
      <c r="L1791" s="8">
        <f>Tabla_cocina[[#This Row],[Ganancia Bruta]]-Tabla_cocina[[#This Row],[Costo]]</f>
        <v>24</v>
      </c>
      <c r="M1791" s="8">
        <f>Tabla_cocina[[#This Row],[Costo Unitario]]*Tabla_cocina[[#This Row],[Cantidad Ordenada]]</f>
        <v>39</v>
      </c>
      <c r="N1791" s="13">
        <f>(Tabla_cocina[[#This Row],[Ganancia Neta]]/Tabla_cocina[[#This Row],[Costo]])</f>
        <v>0.61538461538461542</v>
      </c>
    </row>
    <row r="1792" spans="1:14" hidden="1" x14ac:dyDescent="0.3">
      <c r="A1792" s="2">
        <v>722</v>
      </c>
      <c r="B1792" s="2">
        <v>13</v>
      </c>
      <c r="C1792" s="3" t="s">
        <v>19</v>
      </c>
      <c r="D1792" s="3" t="s">
        <v>96</v>
      </c>
      <c r="E1792" s="4">
        <v>13</v>
      </c>
      <c r="F1792" s="4">
        <v>22</v>
      </c>
      <c r="G1792" s="2">
        <v>1</v>
      </c>
      <c r="H1792" s="2">
        <v>16</v>
      </c>
      <c r="I1792" s="3" t="s">
        <v>6</v>
      </c>
      <c r="J1792" s="8">
        <f>Tabla_cocina[[#This Row],[Precio Unitario]]*Tabla_cocina[[#This Row],[Cantidad Ordenada]]</f>
        <v>22</v>
      </c>
      <c r="K1792" s="8">
        <f>Tabla_cocina[[#This Row],[Total del Pedido]]</f>
        <v>22</v>
      </c>
      <c r="L1792" s="8">
        <f>Tabla_cocina[[#This Row],[Ganancia Bruta]]-Tabla_cocina[[#This Row],[Costo]]</f>
        <v>9</v>
      </c>
      <c r="M1792" s="8">
        <f>Tabla_cocina[[#This Row],[Costo Unitario]]*Tabla_cocina[[#This Row],[Cantidad Ordenada]]</f>
        <v>13</v>
      </c>
      <c r="N1792" s="13">
        <f>(Tabla_cocina[[#This Row],[Ganancia Neta]]/Tabla_cocina[[#This Row],[Costo]])</f>
        <v>0.69230769230769229</v>
      </c>
    </row>
    <row r="1793" spans="1:14" hidden="1" x14ac:dyDescent="0.3">
      <c r="A1793" s="2">
        <v>723</v>
      </c>
      <c r="B1793" s="2">
        <v>12</v>
      </c>
      <c r="C1793" s="3" t="s">
        <v>15</v>
      </c>
      <c r="D1793" s="3" t="s">
        <v>92</v>
      </c>
      <c r="E1793" s="4">
        <v>16</v>
      </c>
      <c r="F1793" s="4">
        <v>28</v>
      </c>
      <c r="G1793" s="2">
        <v>2</v>
      </c>
      <c r="H1793" s="2">
        <v>22</v>
      </c>
      <c r="I1793" s="3" t="s">
        <v>6</v>
      </c>
      <c r="J1793" s="8">
        <f>Tabla_cocina[[#This Row],[Precio Unitario]]*Tabla_cocina[[#This Row],[Cantidad Ordenada]]</f>
        <v>56</v>
      </c>
      <c r="K1793" s="8">
        <f>Tabla_cocina[[#This Row],[Total del Pedido]]</f>
        <v>56</v>
      </c>
      <c r="L1793" s="8">
        <f>Tabla_cocina[[#This Row],[Ganancia Bruta]]-Tabla_cocina[[#This Row],[Costo]]</f>
        <v>24</v>
      </c>
      <c r="M1793" s="8">
        <f>Tabla_cocina[[#This Row],[Costo Unitario]]*Tabla_cocina[[#This Row],[Cantidad Ordenada]]</f>
        <v>32</v>
      </c>
      <c r="N1793" s="13">
        <f>(Tabla_cocina[[#This Row],[Ganancia Neta]]/Tabla_cocina[[#This Row],[Costo]])</f>
        <v>0.75</v>
      </c>
    </row>
    <row r="1794" spans="1:14" hidden="1" x14ac:dyDescent="0.3">
      <c r="A1794" s="2">
        <v>723</v>
      </c>
      <c r="B1794" s="2">
        <v>12</v>
      </c>
      <c r="C1794" s="3" t="s">
        <v>17</v>
      </c>
      <c r="D1794" s="3" t="s">
        <v>94</v>
      </c>
      <c r="E1794" s="4">
        <v>21</v>
      </c>
      <c r="F1794" s="4">
        <v>35</v>
      </c>
      <c r="G1794" s="2">
        <v>2</v>
      </c>
      <c r="H1794" s="2">
        <v>9</v>
      </c>
      <c r="I1794" s="3" t="s">
        <v>6</v>
      </c>
      <c r="J1794" s="8">
        <f>Tabla_cocina[[#This Row],[Precio Unitario]]*Tabla_cocina[[#This Row],[Cantidad Ordenada]]</f>
        <v>70</v>
      </c>
      <c r="K1794" s="8">
        <f>Tabla_cocina[[#This Row],[Total del Pedido]]</f>
        <v>70</v>
      </c>
      <c r="L1794" s="8">
        <f>Tabla_cocina[[#This Row],[Ganancia Bruta]]-Tabla_cocina[[#This Row],[Costo]]</f>
        <v>28</v>
      </c>
      <c r="M1794" s="8">
        <f>Tabla_cocina[[#This Row],[Costo Unitario]]*Tabla_cocina[[#This Row],[Cantidad Ordenada]]</f>
        <v>42</v>
      </c>
      <c r="N1794" s="13">
        <f>(Tabla_cocina[[#This Row],[Ganancia Neta]]/Tabla_cocina[[#This Row],[Costo]])</f>
        <v>0.66666666666666663</v>
      </c>
    </row>
    <row r="1795" spans="1:14" hidden="1" x14ac:dyDescent="0.3">
      <c r="A1795" s="2">
        <v>724</v>
      </c>
      <c r="B1795" s="2">
        <v>8</v>
      </c>
      <c r="C1795" s="3" t="s">
        <v>19</v>
      </c>
      <c r="D1795" s="3" t="s">
        <v>96</v>
      </c>
      <c r="E1795" s="4">
        <v>13</v>
      </c>
      <c r="F1795" s="4">
        <v>22</v>
      </c>
      <c r="G1795" s="2">
        <v>3</v>
      </c>
      <c r="H1795" s="2">
        <v>56</v>
      </c>
      <c r="I1795" s="3" t="s">
        <v>6</v>
      </c>
      <c r="J1795" s="8">
        <f>Tabla_cocina[[#This Row],[Precio Unitario]]*Tabla_cocina[[#This Row],[Cantidad Ordenada]]</f>
        <v>66</v>
      </c>
      <c r="K1795" s="8">
        <f>Tabla_cocina[[#This Row],[Total del Pedido]]</f>
        <v>66</v>
      </c>
      <c r="L1795" s="8">
        <f>Tabla_cocina[[#This Row],[Ganancia Bruta]]-Tabla_cocina[[#This Row],[Costo]]</f>
        <v>27</v>
      </c>
      <c r="M1795" s="8">
        <f>Tabla_cocina[[#This Row],[Costo Unitario]]*Tabla_cocina[[#This Row],[Cantidad Ordenada]]</f>
        <v>39</v>
      </c>
      <c r="N1795" s="13">
        <f>(Tabla_cocina[[#This Row],[Ganancia Neta]]/Tabla_cocina[[#This Row],[Costo]])</f>
        <v>0.69230769230769229</v>
      </c>
    </row>
    <row r="1796" spans="1:14" hidden="1" x14ac:dyDescent="0.3">
      <c r="A1796" s="2">
        <v>725</v>
      </c>
      <c r="B1796" s="2">
        <v>10</v>
      </c>
      <c r="C1796" s="3" t="s">
        <v>20</v>
      </c>
      <c r="D1796" s="3" t="s">
        <v>97</v>
      </c>
      <c r="E1796" s="4">
        <v>20</v>
      </c>
      <c r="F1796" s="4">
        <v>34</v>
      </c>
      <c r="G1796" s="2">
        <v>3</v>
      </c>
      <c r="H1796" s="2">
        <v>30</v>
      </c>
      <c r="I1796" s="3" t="s">
        <v>6</v>
      </c>
      <c r="J1796" s="8">
        <f>Tabla_cocina[[#This Row],[Precio Unitario]]*Tabla_cocina[[#This Row],[Cantidad Ordenada]]</f>
        <v>102</v>
      </c>
      <c r="K1796" s="8">
        <f>Tabla_cocina[[#This Row],[Total del Pedido]]</f>
        <v>102</v>
      </c>
      <c r="L1796" s="8">
        <f>Tabla_cocina[[#This Row],[Ganancia Bruta]]-Tabla_cocina[[#This Row],[Costo]]</f>
        <v>42</v>
      </c>
      <c r="M1796" s="8">
        <f>Tabla_cocina[[#This Row],[Costo Unitario]]*Tabla_cocina[[#This Row],[Cantidad Ordenada]]</f>
        <v>60</v>
      </c>
      <c r="N1796" s="13">
        <f>(Tabla_cocina[[#This Row],[Ganancia Neta]]/Tabla_cocina[[#This Row],[Costo]])</f>
        <v>0.7</v>
      </c>
    </row>
    <row r="1797" spans="1:14" hidden="1" x14ac:dyDescent="0.3">
      <c r="A1797" s="2">
        <v>725</v>
      </c>
      <c r="B1797" s="2">
        <v>10</v>
      </c>
      <c r="C1797" s="3" t="s">
        <v>19</v>
      </c>
      <c r="D1797" s="3" t="s">
        <v>96</v>
      </c>
      <c r="E1797" s="4">
        <v>13</v>
      </c>
      <c r="F1797" s="4">
        <v>22</v>
      </c>
      <c r="G1797" s="2">
        <v>3</v>
      </c>
      <c r="H1797" s="2">
        <v>55</v>
      </c>
      <c r="I1797" s="3" t="s">
        <v>6</v>
      </c>
      <c r="J1797" s="8">
        <f>Tabla_cocina[[#This Row],[Precio Unitario]]*Tabla_cocina[[#This Row],[Cantidad Ordenada]]</f>
        <v>66</v>
      </c>
      <c r="K1797" s="8">
        <f>Tabla_cocina[[#This Row],[Total del Pedido]]</f>
        <v>66</v>
      </c>
      <c r="L1797" s="8">
        <f>Tabla_cocina[[#This Row],[Ganancia Bruta]]-Tabla_cocina[[#This Row],[Costo]]</f>
        <v>27</v>
      </c>
      <c r="M1797" s="8">
        <f>Tabla_cocina[[#This Row],[Costo Unitario]]*Tabla_cocina[[#This Row],[Cantidad Ordenada]]</f>
        <v>39</v>
      </c>
      <c r="N1797" s="13">
        <f>(Tabla_cocina[[#This Row],[Ganancia Neta]]/Tabla_cocina[[#This Row],[Costo]])</f>
        <v>0.69230769230769229</v>
      </c>
    </row>
    <row r="1798" spans="1:14" hidden="1" x14ac:dyDescent="0.3">
      <c r="A1798" s="2">
        <v>726</v>
      </c>
      <c r="B1798" s="2">
        <v>11</v>
      </c>
      <c r="C1798" s="3" t="s">
        <v>19</v>
      </c>
      <c r="D1798" s="3" t="s">
        <v>96</v>
      </c>
      <c r="E1798" s="4">
        <v>13</v>
      </c>
      <c r="F1798" s="4">
        <v>22</v>
      </c>
      <c r="G1798" s="2">
        <v>2</v>
      </c>
      <c r="H1798" s="2">
        <v>6</v>
      </c>
      <c r="I1798" s="3" t="s">
        <v>6</v>
      </c>
      <c r="J1798" s="8">
        <f>Tabla_cocina[[#This Row],[Precio Unitario]]*Tabla_cocina[[#This Row],[Cantidad Ordenada]]</f>
        <v>44</v>
      </c>
      <c r="K1798" s="8">
        <f>Tabla_cocina[[#This Row],[Total del Pedido]]</f>
        <v>44</v>
      </c>
      <c r="L1798" s="8">
        <f>Tabla_cocina[[#This Row],[Ganancia Bruta]]-Tabla_cocina[[#This Row],[Costo]]</f>
        <v>18</v>
      </c>
      <c r="M1798" s="8">
        <f>Tabla_cocina[[#This Row],[Costo Unitario]]*Tabla_cocina[[#This Row],[Cantidad Ordenada]]</f>
        <v>26</v>
      </c>
      <c r="N1798" s="13">
        <f>(Tabla_cocina[[#This Row],[Ganancia Neta]]/Tabla_cocina[[#This Row],[Costo]])</f>
        <v>0.69230769230769229</v>
      </c>
    </row>
    <row r="1799" spans="1:14" hidden="1" x14ac:dyDescent="0.3">
      <c r="A1799" s="2">
        <v>726</v>
      </c>
      <c r="B1799" s="2">
        <v>11</v>
      </c>
      <c r="C1799" s="3" t="s">
        <v>12</v>
      </c>
      <c r="D1799" s="3" t="s">
        <v>89</v>
      </c>
      <c r="E1799" s="4">
        <v>22</v>
      </c>
      <c r="F1799" s="4">
        <v>36</v>
      </c>
      <c r="G1799" s="2">
        <v>1</v>
      </c>
      <c r="H1799" s="2">
        <v>13</v>
      </c>
      <c r="I1799" s="3" t="s">
        <v>6</v>
      </c>
      <c r="J1799" s="8">
        <f>Tabla_cocina[[#This Row],[Precio Unitario]]*Tabla_cocina[[#This Row],[Cantidad Ordenada]]</f>
        <v>36</v>
      </c>
      <c r="K1799" s="8">
        <f>Tabla_cocina[[#This Row],[Total del Pedido]]</f>
        <v>36</v>
      </c>
      <c r="L1799" s="8">
        <f>Tabla_cocina[[#This Row],[Ganancia Bruta]]-Tabla_cocina[[#This Row],[Costo]]</f>
        <v>14</v>
      </c>
      <c r="M1799" s="8">
        <f>Tabla_cocina[[#This Row],[Costo Unitario]]*Tabla_cocina[[#This Row],[Cantidad Ordenada]]</f>
        <v>22</v>
      </c>
      <c r="N1799" s="13">
        <f>(Tabla_cocina[[#This Row],[Ganancia Neta]]/Tabla_cocina[[#This Row],[Costo]])</f>
        <v>0.63636363636363635</v>
      </c>
    </row>
    <row r="1800" spans="1:14" hidden="1" x14ac:dyDescent="0.3">
      <c r="A1800" s="2">
        <v>726</v>
      </c>
      <c r="B1800" s="2">
        <v>11</v>
      </c>
      <c r="C1800" s="3" t="s">
        <v>22</v>
      </c>
      <c r="D1800" s="3" t="s">
        <v>99</v>
      </c>
      <c r="E1800" s="4">
        <v>14</v>
      </c>
      <c r="F1800" s="4">
        <v>23</v>
      </c>
      <c r="G1800" s="2">
        <v>2</v>
      </c>
      <c r="H1800" s="2">
        <v>55</v>
      </c>
      <c r="I1800" s="3" t="s">
        <v>6</v>
      </c>
      <c r="J1800" s="8">
        <f>Tabla_cocina[[#This Row],[Precio Unitario]]*Tabla_cocina[[#This Row],[Cantidad Ordenada]]</f>
        <v>46</v>
      </c>
      <c r="K1800" s="8">
        <f>Tabla_cocina[[#This Row],[Total del Pedido]]</f>
        <v>46</v>
      </c>
      <c r="L1800" s="8">
        <f>Tabla_cocina[[#This Row],[Ganancia Bruta]]-Tabla_cocina[[#This Row],[Costo]]</f>
        <v>18</v>
      </c>
      <c r="M1800" s="8">
        <f>Tabla_cocina[[#This Row],[Costo Unitario]]*Tabla_cocina[[#This Row],[Cantidad Ordenada]]</f>
        <v>28</v>
      </c>
      <c r="N1800" s="13">
        <f>(Tabla_cocina[[#This Row],[Ganancia Neta]]/Tabla_cocina[[#This Row],[Costo]])</f>
        <v>0.6428571428571429</v>
      </c>
    </row>
    <row r="1801" spans="1:14" hidden="1" x14ac:dyDescent="0.3">
      <c r="A1801" s="2">
        <v>727</v>
      </c>
      <c r="B1801" s="2">
        <v>17</v>
      </c>
      <c r="C1801" s="3" t="s">
        <v>21</v>
      </c>
      <c r="D1801" s="3" t="s">
        <v>98</v>
      </c>
      <c r="E1801" s="4">
        <v>12</v>
      </c>
      <c r="F1801" s="4">
        <v>20</v>
      </c>
      <c r="G1801" s="2">
        <v>2</v>
      </c>
      <c r="H1801" s="2">
        <v>21</v>
      </c>
      <c r="I1801" s="3" t="s">
        <v>8</v>
      </c>
      <c r="J1801" s="8">
        <f>Tabla_cocina[[#This Row],[Precio Unitario]]*Tabla_cocina[[#This Row],[Cantidad Ordenada]]</f>
        <v>40</v>
      </c>
      <c r="K1801" s="8">
        <f>Tabla_cocina[[#This Row],[Total del Pedido]]</f>
        <v>40</v>
      </c>
      <c r="L1801" s="8">
        <f>Tabla_cocina[[#This Row],[Ganancia Bruta]]-Tabla_cocina[[#This Row],[Costo]]</f>
        <v>16</v>
      </c>
      <c r="M1801" s="8">
        <f>Tabla_cocina[[#This Row],[Costo Unitario]]*Tabla_cocina[[#This Row],[Cantidad Ordenada]]</f>
        <v>24</v>
      </c>
      <c r="N1801" s="13">
        <f>(Tabla_cocina[[#This Row],[Ganancia Neta]]/Tabla_cocina[[#This Row],[Costo]])</f>
        <v>0.66666666666666663</v>
      </c>
    </row>
    <row r="1802" spans="1:14" hidden="1" x14ac:dyDescent="0.3">
      <c r="A1802" s="2">
        <v>728</v>
      </c>
      <c r="B1802" s="2">
        <v>9</v>
      </c>
      <c r="C1802" s="3" t="s">
        <v>24</v>
      </c>
      <c r="D1802" s="3" t="s">
        <v>101</v>
      </c>
      <c r="E1802" s="4">
        <v>10</v>
      </c>
      <c r="F1802" s="4">
        <v>18</v>
      </c>
      <c r="G1802" s="2">
        <v>1</v>
      </c>
      <c r="H1802" s="2">
        <v>42</v>
      </c>
      <c r="I1802" s="3" t="s">
        <v>6</v>
      </c>
      <c r="J1802" s="8">
        <f>Tabla_cocina[[#This Row],[Precio Unitario]]*Tabla_cocina[[#This Row],[Cantidad Ordenada]]</f>
        <v>18</v>
      </c>
      <c r="K1802" s="8">
        <f>Tabla_cocina[[#This Row],[Total del Pedido]]</f>
        <v>18</v>
      </c>
      <c r="L1802" s="8">
        <f>Tabla_cocina[[#This Row],[Ganancia Bruta]]-Tabla_cocina[[#This Row],[Costo]]</f>
        <v>8</v>
      </c>
      <c r="M1802" s="8">
        <f>Tabla_cocina[[#This Row],[Costo Unitario]]*Tabla_cocina[[#This Row],[Cantidad Ordenada]]</f>
        <v>10</v>
      </c>
      <c r="N1802" s="13">
        <f>(Tabla_cocina[[#This Row],[Ganancia Neta]]/Tabla_cocina[[#This Row],[Costo]])</f>
        <v>0.8</v>
      </c>
    </row>
    <row r="1803" spans="1:14" hidden="1" x14ac:dyDescent="0.3">
      <c r="A1803" s="2">
        <v>728</v>
      </c>
      <c r="B1803" s="2">
        <v>9</v>
      </c>
      <c r="C1803" s="3" t="s">
        <v>10</v>
      </c>
      <c r="D1803" s="3" t="s">
        <v>87</v>
      </c>
      <c r="E1803" s="4">
        <v>16</v>
      </c>
      <c r="F1803" s="4">
        <v>27</v>
      </c>
      <c r="G1803" s="2">
        <v>3</v>
      </c>
      <c r="H1803" s="2">
        <v>8</v>
      </c>
      <c r="I1803" s="3" t="s">
        <v>6</v>
      </c>
      <c r="J1803" s="8">
        <f>Tabla_cocina[[#This Row],[Precio Unitario]]*Tabla_cocina[[#This Row],[Cantidad Ordenada]]</f>
        <v>81</v>
      </c>
      <c r="K1803" s="8">
        <f>Tabla_cocina[[#This Row],[Total del Pedido]]</f>
        <v>81</v>
      </c>
      <c r="L1803" s="8">
        <f>Tabla_cocina[[#This Row],[Ganancia Bruta]]-Tabla_cocina[[#This Row],[Costo]]</f>
        <v>33</v>
      </c>
      <c r="M1803" s="8">
        <f>Tabla_cocina[[#This Row],[Costo Unitario]]*Tabla_cocina[[#This Row],[Cantidad Ordenada]]</f>
        <v>48</v>
      </c>
      <c r="N1803" s="13">
        <f>(Tabla_cocina[[#This Row],[Ganancia Neta]]/Tabla_cocina[[#This Row],[Costo]])</f>
        <v>0.6875</v>
      </c>
    </row>
    <row r="1804" spans="1:14" hidden="1" x14ac:dyDescent="0.3">
      <c r="A1804" s="2">
        <v>728</v>
      </c>
      <c r="B1804" s="2">
        <v>9</v>
      </c>
      <c r="C1804" s="3" t="s">
        <v>18</v>
      </c>
      <c r="D1804" s="3" t="s">
        <v>95</v>
      </c>
      <c r="E1804" s="4">
        <v>19</v>
      </c>
      <c r="F1804" s="4">
        <v>32</v>
      </c>
      <c r="G1804" s="2">
        <v>3</v>
      </c>
      <c r="H1804" s="2">
        <v>22</v>
      </c>
      <c r="I1804" s="3" t="s">
        <v>6</v>
      </c>
      <c r="J1804" s="8">
        <f>Tabla_cocina[[#This Row],[Precio Unitario]]*Tabla_cocina[[#This Row],[Cantidad Ordenada]]</f>
        <v>96</v>
      </c>
      <c r="K1804" s="8">
        <f>Tabla_cocina[[#This Row],[Total del Pedido]]</f>
        <v>96</v>
      </c>
      <c r="L1804" s="8">
        <f>Tabla_cocina[[#This Row],[Ganancia Bruta]]-Tabla_cocina[[#This Row],[Costo]]</f>
        <v>39</v>
      </c>
      <c r="M1804" s="8">
        <f>Tabla_cocina[[#This Row],[Costo Unitario]]*Tabla_cocina[[#This Row],[Cantidad Ordenada]]</f>
        <v>57</v>
      </c>
      <c r="N1804" s="13">
        <f>(Tabla_cocina[[#This Row],[Ganancia Neta]]/Tabla_cocina[[#This Row],[Costo]])</f>
        <v>0.68421052631578949</v>
      </c>
    </row>
    <row r="1805" spans="1:14" hidden="1" x14ac:dyDescent="0.3">
      <c r="A1805" s="2">
        <v>729</v>
      </c>
      <c r="B1805" s="2">
        <v>20</v>
      </c>
      <c r="C1805" s="3" t="s">
        <v>20</v>
      </c>
      <c r="D1805" s="3" t="s">
        <v>97</v>
      </c>
      <c r="E1805" s="4">
        <v>20</v>
      </c>
      <c r="F1805" s="4">
        <v>34</v>
      </c>
      <c r="G1805" s="2">
        <v>2</v>
      </c>
      <c r="H1805" s="2">
        <v>57</v>
      </c>
      <c r="I1805" s="3" t="s">
        <v>6</v>
      </c>
      <c r="J1805" s="8">
        <f>Tabla_cocina[[#This Row],[Precio Unitario]]*Tabla_cocina[[#This Row],[Cantidad Ordenada]]</f>
        <v>68</v>
      </c>
      <c r="K1805" s="8">
        <f>Tabla_cocina[[#This Row],[Total del Pedido]]</f>
        <v>68</v>
      </c>
      <c r="L1805" s="8">
        <f>Tabla_cocina[[#This Row],[Ganancia Bruta]]-Tabla_cocina[[#This Row],[Costo]]</f>
        <v>28</v>
      </c>
      <c r="M1805" s="8">
        <f>Tabla_cocina[[#This Row],[Costo Unitario]]*Tabla_cocina[[#This Row],[Cantidad Ordenada]]</f>
        <v>40</v>
      </c>
      <c r="N1805" s="13">
        <f>(Tabla_cocina[[#This Row],[Ganancia Neta]]/Tabla_cocina[[#This Row],[Costo]])</f>
        <v>0.7</v>
      </c>
    </row>
    <row r="1806" spans="1:14" hidden="1" x14ac:dyDescent="0.3">
      <c r="A1806" s="2">
        <v>729</v>
      </c>
      <c r="B1806" s="2">
        <v>20</v>
      </c>
      <c r="C1806" s="3" t="s">
        <v>21</v>
      </c>
      <c r="D1806" s="3" t="s">
        <v>98</v>
      </c>
      <c r="E1806" s="4">
        <v>12</v>
      </c>
      <c r="F1806" s="4">
        <v>20</v>
      </c>
      <c r="G1806" s="2">
        <v>3</v>
      </c>
      <c r="H1806" s="2">
        <v>8</v>
      </c>
      <c r="I1806" s="3" t="s">
        <v>8</v>
      </c>
      <c r="J1806" s="8">
        <f>Tabla_cocina[[#This Row],[Precio Unitario]]*Tabla_cocina[[#This Row],[Cantidad Ordenada]]</f>
        <v>60</v>
      </c>
      <c r="K1806" s="8">
        <f>Tabla_cocina[[#This Row],[Total del Pedido]]</f>
        <v>60</v>
      </c>
      <c r="L1806" s="8">
        <f>Tabla_cocina[[#This Row],[Ganancia Bruta]]-Tabla_cocina[[#This Row],[Costo]]</f>
        <v>24</v>
      </c>
      <c r="M1806" s="8">
        <f>Tabla_cocina[[#This Row],[Costo Unitario]]*Tabla_cocina[[#This Row],[Cantidad Ordenada]]</f>
        <v>36</v>
      </c>
      <c r="N1806" s="13">
        <f>(Tabla_cocina[[#This Row],[Ganancia Neta]]/Tabla_cocina[[#This Row],[Costo]])</f>
        <v>0.66666666666666663</v>
      </c>
    </row>
    <row r="1807" spans="1:14" hidden="1" x14ac:dyDescent="0.3">
      <c r="A1807" s="2">
        <v>730</v>
      </c>
      <c r="B1807" s="2">
        <v>8</v>
      </c>
      <c r="C1807" s="3" t="s">
        <v>7</v>
      </c>
      <c r="D1807" s="3" t="s">
        <v>85</v>
      </c>
      <c r="E1807" s="4">
        <v>18</v>
      </c>
      <c r="F1807" s="4">
        <v>30</v>
      </c>
      <c r="G1807" s="2">
        <v>3</v>
      </c>
      <c r="H1807" s="2">
        <v>32</v>
      </c>
      <c r="I1807" s="3" t="s">
        <v>8</v>
      </c>
      <c r="J1807" s="8">
        <f>Tabla_cocina[[#This Row],[Precio Unitario]]*Tabla_cocina[[#This Row],[Cantidad Ordenada]]</f>
        <v>90</v>
      </c>
      <c r="K1807" s="8">
        <f>Tabla_cocina[[#This Row],[Total del Pedido]]</f>
        <v>90</v>
      </c>
      <c r="L1807" s="8">
        <f>Tabla_cocina[[#This Row],[Ganancia Bruta]]-Tabla_cocina[[#This Row],[Costo]]</f>
        <v>36</v>
      </c>
      <c r="M1807" s="8">
        <f>Tabla_cocina[[#This Row],[Costo Unitario]]*Tabla_cocina[[#This Row],[Cantidad Ordenada]]</f>
        <v>54</v>
      </c>
      <c r="N1807" s="13">
        <f>(Tabla_cocina[[#This Row],[Ganancia Neta]]/Tabla_cocina[[#This Row],[Costo]])</f>
        <v>0.66666666666666663</v>
      </c>
    </row>
    <row r="1808" spans="1:14" hidden="1" x14ac:dyDescent="0.3">
      <c r="A1808" s="2">
        <v>730</v>
      </c>
      <c r="B1808" s="2">
        <v>8</v>
      </c>
      <c r="C1808" s="3" t="s">
        <v>5</v>
      </c>
      <c r="D1808" s="3" t="s">
        <v>84</v>
      </c>
      <c r="E1808" s="4">
        <v>14</v>
      </c>
      <c r="F1808" s="4">
        <v>24</v>
      </c>
      <c r="G1808" s="2">
        <v>1</v>
      </c>
      <c r="H1808" s="2">
        <v>47</v>
      </c>
      <c r="I1808" s="3" t="s">
        <v>8</v>
      </c>
      <c r="J1808" s="8">
        <f>Tabla_cocina[[#This Row],[Precio Unitario]]*Tabla_cocina[[#This Row],[Cantidad Ordenada]]</f>
        <v>24</v>
      </c>
      <c r="K1808" s="8">
        <f>Tabla_cocina[[#This Row],[Total del Pedido]]</f>
        <v>24</v>
      </c>
      <c r="L1808" s="8">
        <f>Tabla_cocina[[#This Row],[Ganancia Bruta]]-Tabla_cocina[[#This Row],[Costo]]</f>
        <v>10</v>
      </c>
      <c r="M1808" s="8">
        <f>Tabla_cocina[[#This Row],[Costo Unitario]]*Tabla_cocina[[#This Row],[Cantidad Ordenada]]</f>
        <v>14</v>
      </c>
      <c r="N1808" s="13">
        <f>(Tabla_cocina[[#This Row],[Ganancia Neta]]/Tabla_cocina[[#This Row],[Costo]])</f>
        <v>0.7142857142857143</v>
      </c>
    </row>
    <row r="1809" spans="1:14" hidden="1" x14ac:dyDescent="0.3">
      <c r="A1809" s="2">
        <v>731</v>
      </c>
      <c r="B1809" s="2">
        <v>17</v>
      </c>
      <c r="C1809" s="3" t="s">
        <v>18</v>
      </c>
      <c r="D1809" s="3" t="s">
        <v>95</v>
      </c>
      <c r="E1809" s="4">
        <v>19</v>
      </c>
      <c r="F1809" s="4">
        <v>32</v>
      </c>
      <c r="G1809" s="2">
        <v>2</v>
      </c>
      <c r="H1809" s="2">
        <v>47</v>
      </c>
      <c r="I1809" s="3" t="s">
        <v>8</v>
      </c>
      <c r="J1809" s="8">
        <f>Tabla_cocina[[#This Row],[Precio Unitario]]*Tabla_cocina[[#This Row],[Cantidad Ordenada]]</f>
        <v>64</v>
      </c>
      <c r="K1809" s="8">
        <f>Tabla_cocina[[#This Row],[Total del Pedido]]</f>
        <v>64</v>
      </c>
      <c r="L1809" s="8">
        <f>Tabla_cocina[[#This Row],[Ganancia Bruta]]-Tabla_cocina[[#This Row],[Costo]]</f>
        <v>26</v>
      </c>
      <c r="M1809" s="8">
        <f>Tabla_cocina[[#This Row],[Costo Unitario]]*Tabla_cocina[[#This Row],[Cantidad Ordenada]]</f>
        <v>38</v>
      </c>
      <c r="N1809" s="13">
        <f>(Tabla_cocina[[#This Row],[Ganancia Neta]]/Tabla_cocina[[#This Row],[Costo]])</f>
        <v>0.68421052631578949</v>
      </c>
    </row>
    <row r="1810" spans="1:14" hidden="1" x14ac:dyDescent="0.3">
      <c r="A1810" s="2">
        <v>732</v>
      </c>
      <c r="B1810" s="2">
        <v>12</v>
      </c>
      <c r="C1810" s="3" t="s">
        <v>11</v>
      </c>
      <c r="D1810" s="3" t="s">
        <v>88</v>
      </c>
      <c r="E1810" s="4">
        <v>25</v>
      </c>
      <c r="F1810" s="4">
        <v>40</v>
      </c>
      <c r="G1810" s="2">
        <v>3</v>
      </c>
      <c r="H1810" s="2">
        <v>29</v>
      </c>
      <c r="I1810" s="3" t="s">
        <v>6</v>
      </c>
      <c r="J1810" s="8">
        <f>Tabla_cocina[[#This Row],[Precio Unitario]]*Tabla_cocina[[#This Row],[Cantidad Ordenada]]</f>
        <v>120</v>
      </c>
      <c r="K1810" s="8">
        <f>Tabla_cocina[[#This Row],[Total del Pedido]]</f>
        <v>120</v>
      </c>
      <c r="L1810" s="8">
        <f>Tabla_cocina[[#This Row],[Ganancia Bruta]]-Tabla_cocina[[#This Row],[Costo]]</f>
        <v>45</v>
      </c>
      <c r="M1810" s="8">
        <f>Tabla_cocina[[#This Row],[Costo Unitario]]*Tabla_cocina[[#This Row],[Cantidad Ordenada]]</f>
        <v>75</v>
      </c>
      <c r="N1810" s="13">
        <f>(Tabla_cocina[[#This Row],[Ganancia Neta]]/Tabla_cocina[[#This Row],[Costo]])</f>
        <v>0.6</v>
      </c>
    </row>
    <row r="1811" spans="1:14" hidden="1" x14ac:dyDescent="0.3">
      <c r="A1811" s="2">
        <v>732</v>
      </c>
      <c r="B1811" s="2">
        <v>12</v>
      </c>
      <c r="C1811" s="3" t="s">
        <v>25</v>
      </c>
      <c r="D1811" s="3" t="s">
        <v>102</v>
      </c>
      <c r="E1811" s="4">
        <v>15</v>
      </c>
      <c r="F1811" s="4">
        <v>26</v>
      </c>
      <c r="G1811" s="2">
        <v>3</v>
      </c>
      <c r="H1811" s="2">
        <v>36</v>
      </c>
      <c r="I1811" s="3" t="s">
        <v>8</v>
      </c>
      <c r="J1811" s="8">
        <f>Tabla_cocina[[#This Row],[Precio Unitario]]*Tabla_cocina[[#This Row],[Cantidad Ordenada]]</f>
        <v>78</v>
      </c>
      <c r="K1811" s="8">
        <f>Tabla_cocina[[#This Row],[Total del Pedido]]</f>
        <v>78</v>
      </c>
      <c r="L1811" s="8">
        <f>Tabla_cocina[[#This Row],[Ganancia Bruta]]-Tabla_cocina[[#This Row],[Costo]]</f>
        <v>33</v>
      </c>
      <c r="M1811" s="8">
        <f>Tabla_cocina[[#This Row],[Costo Unitario]]*Tabla_cocina[[#This Row],[Cantidad Ordenada]]</f>
        <v>45</v>
      </c>
      <c r="N1811" s="13">
        <f>(Tabla_cocina[[#This Row],[Ganancia Neta]]/Tabla_cocina[[#This Row],[Costo]])</f>
        <v>0.73333333333333328</v>
      </c>
    </row>
    <row r="1812" spans="1:14" hidden="1" x14ac:dyDescent="0.3">
      <c r="A1812" s="2">
        <v>732</v>
      </c>
      <c r="B1812" s="2">
        <v>12</v>
      </c>
      <c r="C1812" s="3" t="s">
        <v>12</v>
      </c>
      <c r="D1812" s="3" t="s">
        <v>89</v>
      </c>
      <c r="E1812" s="4">
        <v>22</v>
      </c>
      <c r="F1812" s="4">
        <v>36</v>
      </c>
      <c r="G1812" s="2">
        <v>3</v>
      </c>
      <c r="H1812" s="2">
        <v>56</v>
      </c>
      <c r="I1812" s="3" t="s">
        <v>8</v>
      </c>
      <c r="J1812" s="8">
        <f>Tabla_cocina[[#This Row],[Precio Unitario]]*Tabla_cocina[[#This Row],[Cantidad Ordenada]]</f>
        <v>108</v>
      </c>
      <c r="K1812" s="8">
        <f>Tabla_cocina[[#This Row],[Total del Pedido]]</f>
        <v>108</v>
      </c>
      <c r="L1812" s="8">
        <f>Tabla_cocina[[#This Row],[Ganancia Bruta]]-Tabla_cocina[[#This Row],[Costo]]</f>
        <v>42</v>
      </c>
      <c r="M1812" s="8">
        <f>Tabla_cocina[[#This Row],[Costo Unitario]]*Tabla_cocina[[#This Row],[Cantidad Ordenada]]</f>
        <v>66</v>
      </c>
      <c r="N1812" s="13">
        <f>(Tabla_cocina[[#This Row],[Ganancia Neta]]/Tabla_cocina[[#This Row],[Costo]])</f>
        <v>0.63636363636363635</v>
      </c>
    </row>
    <row r="1813" spans="1:14" hidden="1" x14ac:dyDescent="0.3">
      <c r="A1813" s="2">
        <v>733</v>
      </c>
      <c r="B1813" s="2">
        <v>14</v>
      </c>
      <c r="C1813" s="3" t="s">
        <v>12</v>
      </c>
      <c r="D1813" s="3" t="s">
        <v>89</v>
      </c>
      <c r="E1813" s="4">
        <v>22</v>
      </c>
      <c r="F1813" s="4">
        <v>36</v>
      </c>
      <c r="G1813" s="2">
        <v>3</v>
      </c>
      <c r="H1813" s="2">
        <v>31</v>
      </c>
      <c r="I1813" s="3" t="s">
        <v>8</v>
      </c>
      <c r="J1813" s="8">
        <f>Tabla_cocina[[#This Row],[Precio Unitario]]*Tabla_cocina[[#This Row],[Cantidad Ordenada]]</f>
        <v>108</v>
      </c>
      <c r="K1813" s="8">
        <f>Tabla_cocina[[#This Row],[Total del Pedido]]</f>
        <v>108</v>
      </c>
      <c r="L1813" s="8">
        <f>Tabla_cocina[[#This Row],[Ganancia Bruta]]-Tabla_cocina[[#This Row],[Costo]]</f>
        <v>42</v>
      </c>
      <c r="M1813" s="8">
        <f>Tabla_cocina[[#This Row],[Costo Unitario]]*Tabla_cocina[[#This Row],[Cantidad Ordenada]]</f>
        <v>66</v>
      </c>
      <c r="N1813" s="13">
        <f>(Tabla_cocina[[#This Row],[Ganancia Neta]]/Tabla_cocina[[#This Row],[Costo]])</f>
        <v>0.63636363636363635</v>
      </c>
    </row>
    <row r="1814" spans="1:14" hidden="1" x14ac:dyDescent="0.3">
      <c r="A1814" s="2">
        <v>733</v>
      </c>
      <c r="B1814" s="2">
        <v>14</v>
      </c>
      <c r="C1814" s="3" t="s">
        <v>5</v>
      </c>
      <c r="D1814" s="3" t="s">
        <v>84</v>
      </c>
      <c r="E1814" s="4">
        <v>14</v>
      </c>
      <c r="F1814" s="4">
        <v>24</v>
      </c>
      <c r="G1814" s="2">
        <v>1</v>
      </c>
      <c r="H1814" s="2">
        <v>34</v>
      </c>
      <c r="I1814" s="3" t="s">
        <v>6</v>
      </c>
      <c r="J1814" s="8">
        <f>Tabla_cocina[[#This Row],[Precio Unitario]]*Tabla_cocina[[#This Row],[Cantidad Ordenada]]</f>
        <v>24</v>
      </c>
      <c r="K1814" s="8">
        <f>Tabla_cocina[[#This Row],[Total del Pedido]]</f>
        <v>24</v>
      </c>
      <c r="L1814" s="8">
        <f>Tabla_cocina[[#This Row],[Ganancia Bruta]]-Tabla_cocina[[#This Row],[Costo]]</f>
        <v>10</v>
      </c>
      <c r="M1814" s="8">
        <f>Tabla_cocina[[#This Row],[Costo Unitario]]*Tabla_cocina[[#This Row],[Cantidad Ordenada]]</f>
        <v>14</v>
      </c>
      <c r="N1814" s="13">
        <f>(Tabla_cocina[[#This Row],[Ganancia Neta]]/Tabla_cocina[[#This Row],[Costo]])</f>
        <v>0.7142857142857143</v>
      </c>
    </row>
    <row r="1815" spans="1:14" hidden="1" x14ac:dyDescent="0.3">
      <c r="A1815" s="2">
        <v>733</v>
      </c>
      <c r="B1815" s="2">
        <v>14</v>
      </c>
      <c r="C1815" s="3" t="s">
        <v>10</v>
      </c>
      <c r="D1815" s="3" t="s">
        <v>87</v>
      </c>
      <c r="E1815" s="4">
        <v>16</v>
      </c>
      <c r="F1815" s="4">
        <v>27</v>
      </c>
      <c r="G1815" s="2">
        <v>2</v>
      </c>
      <c r="H1815" s="2">
        <v>9</v>
      </c>
      <c r="I1815" s="3" t="s">
        <v>8</v>
      </c>
      <c r="J1815" s="8">
        <f>Tabla_cocina[[#This Row],[Precio Unitario]]*Tabla_cocina[[#This Row],[Cantidad Ordenada]]</f>
        <v>54</v>
      </c>
      <c r="K1815" s="8">
        <f>Tabla_cocina[[#This Row],[Total del Pedido]]</f>
        <v>54</v>
      </c>
      <c r="L1815" s="8">
        <f>Tabla_cocina[[#This Row],[Ganancia Bruta]]-Tabla_cocina[[#This Row],[Costo]]</f>
        <v>22</v>
      </c>
      <c r="M1815" s="8">
        <f>Tabla_cocina[[#This Row],[Costo Unitario]]*Tabla_cocina[[#This Row],[Cantidad Ordenada]]</f>
        <v>32</v>
      </c>
      <c r="N1815" s="13">
        <f>(Tabla_cocina[[#This Row],[Ganancia Neta]]/Tabla_cocina[[#This Row],[Costo]])</f>
        <v>0.6875</v>
      </c>
    </row>
    <row r="1816" spans="1:14" hidden="1" x14ac:dyDescent="0.3">
      <c r="A1816" s="2">
        <v>734</v>
      </c>
      <c r="B1816" s="2">
        <v>14</v>
      </c>
      <c r="C1816" s="3" t="s">
        <v>18</v>
      </c>
      <c r="D1816" s="3" t="s">
        <v>95</v>
      </c>
      <c r="E1816" s="4">
        <v>19</v>
      </c>
      <c r="F1816" s="4">
        <v>32</v>
      </c>
      <c r="G1816" s="2">
        <v>3</v>
      </c>
      <c r="H1816" s="2">
        <v>11</v>
      </c>
      <c r="I1816" s="3" t="s">
        <v>8</v>
      </c>
      <c r="J1816" s="8">
        <f>Tabla_cocina[[#This Row],[Precio Unitario]]*Tabla_cocina[[#This Row],[Cantidad Ordenada]]</f>
        <v>96</v>
      </c>
      <c r="K1816" s="8">
        <f>Tabla_cocina[[#This Row],[Total del Pedido]]</f>
        <v>96</v>
      </c>
      <c r="L1816" s="8">
        <f>Tabla_cocina[[#This Row],[Ganancia Bruta]]-Tabla_cocina[[#This Row],[Costo]]</f>
        <v>39</v>
      </c>
      <c r="M1816" s="8">
        <f>Tabla_cocina[[#This Row],[Costo Unitario]]*Tabla_cocina[[#This Row],[Cantidad Ordenada]]</f>
        <v>57</v>
      </c>
      <c r="N1816" s="13">
        <f>(Tabla_cocina[[#This Row],[Ganancia Neta]]/Tabla_cocina[[#This Row],[Costo]])</f>
        <v>0.68421052631578949</v>
      </c>
    </row>
    <row r="1817" spans="1:14" hidden="1" x14ac:dyDescent="0.3">
      <c r="A1817" s="2">
        <v>734</v>
      </c>
      <c r="B1817" s="2">
        <v>14</v>
      </c>
      <c r="C1817" s="3" t="s">
        <v>5</v>
      </c>
      <c r="D1817" s="3" t="s">
        <v>84</v>
      </c>
      <c r="E1817" s="4">
        <v>14</v>
      </c>
      <c r="F1817" s="4">
        <v>24</v>
      </c>
      <c r="G1817" s="2">
        <v>1</v>
      </c>
      <c r="H1817" s="2">
        <v>16</v>
      </c>
      <c r="I1817" s="3" t="s">
        <v>6</v>
      </c>
      <c r="J1817" s="8">
        <f>Tabla_cocina[[#This Row],[Precio Unitario]]*Tabla_cocina[[#This Row],[Cantidad Ordenada]]</f>
        <v>24</v>
      </c>
      <c r="K1817" s="8">
        <f>Tabla_cocina[[#This Row],[Total del Pedido]]</f>
        <v>24</v>
      </c>
      <c r="L1817" s="8">
        <f>Tabla_cocina[[#This Row],[Ganancia Bruta]]-Tabla_cocina[[#This Row],[Costo]]</f>
        <v>10</v>
      </c>
      <c r="M1817" s="8">
        <f>Tabla_cocina[[#This Row],[Costo Unitario]]*Tabla_cocina[[#This Row],[Cantidad Ordenada]]</f>
        <v>14</v>
      </c>
      <c r="N1817" s="13">
        <f>(Tabla_cocina[[#This Row],[Ganancia Neta]]/Tabla_cocina[[#This Row],[Costo]])</f>
        <v>0.7142857142857143</v>
      </c>
    </row>
    <row r="1818" spans="1:14" hidden="1" x14ac:dyDescent="0.3">
      <c r="A1818" s="2">
        <v>734</v>
      </c>
      <c r="B1818" s="2">
        <v>14</v>
      </c>
      <c r="C1818" s="3" t="s">
        <v>16</v>
      </c>
      <c r="D1818" s="3" t="s">
        <v>93</v>
      </c>
      <c r="E1818" s="4">
        <v>11</v>
      </c>
      <c r="F1818" s="4">
        <v>19</v>
      </c>
      <c r="G1818" s="2">
        <v>1</v>
      </c>
      <c r="H1818" s="2">
        <v>25</v>
      </c>
      <c r="I1818" s="3" t="s">
        <v>6</v>
      </c>
      <c r="J1818" s="8">
        <f>Tabla_cocina[[#This Row],[Precio Unitario]]*Tabla_cocina[[#This Row],[Cantidad Ordenada]]</f>
        <v>19</v>
      </c>
      <c r="K1818" s="8">
        <f>Tabla_cocina[[#This Row],[Total del Pedido]]</f>
        <v>19</v>
      </c>
      <c r="L1818" s="8">
        <f>Tabla_cocina[[#This Row],[Ganancia Bruta]]-Tabla_cocina[[#This Row],[Costo]]</f>
        <v>8</v>
      </c>
      <c r="M1818" s="8">
        <f>Tabla_cocina[[#This Row],[Costo Unitario]]*Tabla_cocina[[#This Row],[Cantidad Ordenada]]</f>
        <v>11</v>
      </c>
      <c r="N1818" s="13">
        <f>(Tabla_cocina[[#This Row],[Ganancia Neta]]/Tabla_cocina[[#This Row],[Costo]])</f>
        <v>0.72727272727272729</v>
      </c>
    </row>
    <row r="1819" spans="1:14" hidden="1" x14ac:dyDescent="0.3">
      <c r="A1819" s="2">
        <v>735</v>
      </c>
      <c r="B1819" s="2">
        <v>20</v>
      </c>
      <c r="C1819" s="3" t="s">
        <v>22</v>
      </c>
      <c r="D1819" s="3" t="s">
        <v>99</v>
      </c>
      <c r="E1819" s="4">
        <v>14</v>
      </c>
      <c r="F1819" s="4">
        <v>23</v>
      </c>
      <c r="G1819" s="2">
        <v>2</v>
      </c>
      <c r="H1819" s="2">
        <v>30</v>
      </c>
      <c r="I1819" s="3" t="s">
        <v>8</v>
      </c>
      <c r="J1819" s="8">
        <f>Tabla_cocina[[#This Row],[Precio Unitario]]*Tabla_cocina[[#This Row],[Cantidad Ordenada]]</f>
        <v>46</v>
      </c>
      <c r="K1819" s="8">
        <f>Tabla_cocina[[#This Row],[Total del Pedido]]</f>
        <v>46</v>
      </c>
      <c r="L1819" s="8">
        <f>Tabla_cocina[[#This Row],[Ganancia Bruta]]-Tabla_cocina[[#This Row],[Costo]]</f>
        <v>18</v>
      </c>
      <c r="M1819" s="8">
        <f>Tabla_cocina[[#This Row],[Costo Unitario]]*Tabla_cocina[[#This Row],[Cantidad Ordenada]]</f>
        <v>28</v>
      </c>
      <c r="N1819" s="13">
        <f>(Tabla_cocina[[#This Row],[Ganancia Neta]]/Tabla_cocina[[#This Row],[Costo]])</f>
        <v>0.6428571428571429</v>
      </c>
    </row>
    <row r="1820" spans="1:14" hidden="1" x14ac:dyDescent="0.3">
      <c r="A1820" s="2">
        <v>735</v>
      </c>
      <c r="B1820" s="2">
        <v>20</v>
      </c>
      <c r="C1820" s="3" t="s">
        <v>18</v>
      </c>
      <c r="D1820" s="3" t="s">
        <v>95</v>
      </c>
      <c r="E1820" s="4">
        <v>19</v>
      </c>
      <c r="F1820" s="4">
        <v>32</v>
      </c>
      <c r="G1820" s="2">
        <v>3</v>
      </c>
      <c r="H1820" s="2">
        <v>57</v>
      </c>
      <c r="I1820" s="3" t="s">
        <v>6</v>
      </c>
      <c r="J1820" s="8">
        <f>Tabla_cocina[[#This Row],[Precio Unitario]]*Tabla_cocina[[#This Row],[Cantidad Ordenada]]</f>
        <v>96</v>
      </c>
      <c r="K1820" s="8">
        <f>Tabla_cocina[[#This Row],[Total del Pedido]]</f>
        <v>96</v>
      </c>
      <c r="L1820" s="8">
        <f>Tabla_cocina[[#This Row],[Ganancia Bruta]]-Tabla_cocina[[#This Row],[Costo]]</f>
        <v>39</v>
      </c>
      <c r="M1820" s="8">
        <f>Tabla_cocina[[#This Row],[Costo Unitario]]*Tabla_cocina[[#This Row],[Cantidad Ordenada]]</f>
        <v>57</v>
      </c>
      <c r="N1820" s="13">
        <f>(Tabla_cocina[[#This Row],[Ganancia Neta]]/Tabla_cocina[[#This Row],[Costo]])</f>
        <v>0.68421052631578949</v>
      </c>
    </row>
    <row r="1821" spans="1:14" hidden="1" x14ac:dyDescent="0.3">
      <c r="A1821" s="2">
        <v>736</v>
      </c>
      <c r="B1821" s="2">
        <v>17</v>
      </c>
      <c r="C1821" s="3" t="s">
        <v>19</v>
      </c>
      <c r="D1821" s="3" t="s">
        <v>96</v>
      </c>
      <c r="E1821" s="4">
        <v>13</v>
      </c>
      <c r="F1821" s="4">
        <v>22</v>
      </c>
      <c r="G1821" s="2">
        <v>3</v>
      </c>
      <c r="H1821" s="2">
        <v>22</v>
      </c>
      <c r="I1821" s="3" t="s">
        <v>8</v>
      </c>
      <c r="J1821" s="8">
        <f>Tabla_cocina[[#This Row],[Precio Unitario]]*Tabla_cocina[[#This Row],[Cantidad Ordenada]]</f>
        <v>66</v>
      </c>
      <c r="K1821" s="8">
        <f>Tabla_cocina[[#This Row],[Total del Pedido]]</f>
        <v>66</v>
      </c>
      <c r="L1821" s="8">
        <f>Tabla_cocina[[#This Row],[Ganancia Bruta]]-Tabla_cocina[[#This Row],[Costo]]</f>
        <v>27</v>
      </c>
      <c r="M1821" s="8">
        <f>Tabla_cocina[[#This Row],[Costo Unitario]]*Tabla_cocina[[#This Row],[Cantidad Ordenada]]</f>
        <v>39</v>
      </c>
      <c r="N1821" s="13">
        <f>(Tabla_cocina[[#This Row],[Ganancia Neta]]/Tabla_cocina[[#This Row],[Costo]])</f>
        <v>0.69230769230769229</v>
      </c>
    </row>
    <row r="1822" spans="1:14" hidden="1" x14ac:dyDescent="0.3">
      <c r="A1822" s="2">
        <v>736</v>
      </c>
      <c r="B1822" s="2">
        <v>17</v>
      </c>
      <c r="C1822" s="3" t="s">
        <v>15</v>
      </c>
      <c r="D1822" s="3" t="s">
        <v>92</v>
      </c>
      <c r="E1822" s="4">
        <v>16</v>
      </c>
      <c r="F1822" s="4">
        <v>28</v>
      </c>
      <c r="G1822" s="2">
        <v>2</v>
      </c>
      <c r="H1822" s="2">
        <v>43</v>
      </c>
      <c r="I1822" s="3" t="s">
        <v>6</v>
      </c>
      <c r="J1822" s="8">
        <f>Tabla_cocina[[#This Row],[Precio Unitario]]*Tabla_cocina[[#This Row],[Cantidad Ordenada]]</f>
        <v>56</v>
      </c>
      <c r="K1822" s="8">
        <f>Tabla_cocina[[#This Row],[Total del Pedido]]</f>
        <v>56</v>
      </c>
      <c r="L1822" s="8">
        <f>Tabla_cocina[[#This Row],[Ganancia Bruta]]-Tabla_cocina[[#This Row],[Costo]]</f>
        <v>24</v>
      </c>
      <c r="M1822" s="8">
        <f>Tabla_cocina[[#This Row],[Costo Unitario]]*Tabla_cocina[[#This Row],[Cantidad Ordenada]]</f>
        <v>32</v>
      </c>
      <c r="N1822" s="13">
        <f>(Tabla_cocina[[#This Row],[Ganancia Neta]]/Tabla_cocina[[#This Row],[Costo]])</f>
        <v>0.75</v>
      </c>
    </row>
    <row r="1823" spans="1:14" hidden="1" x14ac:dyDescent="0.3">
      <c r="A1823" s="2">
        <v>736</v>
      </c>
      <c r="B1823" s="2">
        <v>17</v>
      </c>
      <c r="C1823" s="3" t="s">
        <v>9</v>
      </c>
      <c r="D1823" s="3" t="s">
        <v>86</v>
      </c>
      <c r="E1823" s="4">
        <v>19</v>
      </c>
      <c r="F1823" s="4">
        <v>31</v>
      </c>
      <c r="G1823" s="2">
        <v>3</v>
      </c>
      <c r="H1823" s="2">
        <v>27</v>
      </c>
      <c r="I1823" s="3" t="s">
        <v>8</v>
      </c>
      <c r="J1823" s="8">
        <f>Tabla_cocina[[#This Row],[Precio Unitario]]*Tabla_cocina[[#This Row],[Cantidad Ordenada]]</f>
        <v>93</v>
      </c>
      <c r="K1823" s="8">
        <f>Tabla_cocina[[#This Row],[Total del Pedido]]</f>
        <v>93</v>
      </c>
      <c r="L1823" s="8">
        <f>Tabla_cocina[[#This Row],[Ganancia Bruta]]-Tabla_cocina[[#This Row],[Costo]]</f>
        <v>36</v>
      </c>
      <c r="M1823" s="8">
        <f>Tabla_cocina[[#This Row],[Costo Unitario]]*Tabla_cocina[[#This Row],[Cantidad Ordenada]]</f>
        <v>57</v>
      </c>
      <c r="N1823" s="13">
        <f>(Tabla_cocina[[#This Row],[Ganancia Neta]]/Tabla_cocina[[#This Row],[Costo]])</f>
        <v>0.63157894736842102</v>
      </c>
    </row>
    <row r="1824" spans="1:14" hidden="1" x14ac:dyDescent="0.3">
      <c r="A1824" s="2">
        <v>737</v>
      </c>
      <c r="B1824" s="2">
        <v>6</v>
      </c>
      <c r="C1824" s="3" t="s">
        <v>13</v>
      </c>
      <c r="D1824" s="3" t="s">
        <v>90</v>
      </c>
      <c r="E1824" s="4">
        <v>17</v>
      </c>
      <c r="F1824" s="4">
        <v>29</v>
      </c>
      <c r="G1824" s="2">
        <v>2</v>
      </c>
      <c r="H1824" s="2">
        <v>17</v>
      </c>
      <c r="I1824" s="3" t="s">
        <v>8</v>
      </c>
      <c r="J1824" s="8">
        <f>Tabla_cocina[[#This Row],[Precio Unitario]]*Tabla_cocina[[#This Row],[Cantidad Ordenada]]</f>
        <v>58</v>
      </c>
      <c r="K1824" s="8">
        <f>Tabla_cocina[[#This Row],[Total del Pedido]]</f>
        <v>58</v>
      </c>
      <c r="L1824" s="8">
        <f>Tabla_cocina[[#This Row],[Ganancia Bruta]]-Tabla_cocina[[#This Row],[Costo]]</f>
        <v>24</v>
      </c>
      <c r="M1824" s="8">
        <f>Tabla_cocina[[#This Row],[Costo Unitario]]*Tabla_cocina[[#This Row],[Cantidad Ordenada]]</f>
        <v>34</v>
      </c>
      <c r="N1824" s="13">
        <f>(Tabla_cocina[[#This Row],[Ganancia Neta]]/Tabla_cocina[[#This Row],[Costo]])</f>
        <v>0.70588235294117652</v>
      </c>
    </row>
    <row r="1825" spans="1:14" hidden="1" x14ac:dyDescent="0.3">
      <c r="A1825" s="2">
        <v>737</v>
      </c>
      <c r="B1825" s="2">
        <v>6</v>
      </c>
      <c r="C1825" s="3" t="s">
        <v>7</v>
      </c>
      <c r="D1825" s="3" t="s">
        <v>85</v>
      </c>
      <c r="E1825" s="4">
        <v>18</v>
      </c>
      <c r="F1825" s="4">
        <v>30</v>
      </c>
      <c r="G1825" s="2">
        <v>2</v>
      </c>
      <c r="H1825" s="2">
        <v>5</v>
      </c>
      <c r="I1825" s="3" t="s">
        <v>6</v>
      </c>
      <c r="J1825" s="8">
        <f>Tabla_cocina[[#This Row],[Precio Unitario]]*Tabla_cocina[[#This Row],[Cantidad Ordenada]]</f>
        <v>60</v>
      </c>
      <c r="K1825" s="8">
        <f>Tabla_cocina[[#This Row],[Total del Pedido]]</f>
        <v>60</v>
      </c>
      <c r="L1825" s="8">
        <f>Tabla_cocina[[#This Row],[Ganancia Bruta]]-Tabla_cocina[[#This Row],[Costo]]</f>
        <v>24</v>
      </c>
      <c r="M1825" s="8">
        <f>Tabla_cocina[[#This Row],[Costo Unitario]]*Tabla_cocina[[#This Row],[Cantidad Ordenada]]</f>
        <v>36</v>
      </c>
      <c r="N1825" s="13">
        <f>(Tabla_cocina[[#This Row],[Ganancia Neta]]/Tabla_cocina[[#This Row],[Costo]])</f>
        <v>0.66666666666666663</v>
      </c>
    </row>
    <row r="1826" spans="1:14" hidden="1" x14ac:dyDescent="0.3">
      <c r="A1826" s="2">
        <v>738</v>
      </c>
      <c r="B1826" s="2">
        <v>15</v>
      </c>
      <c r="C1826" s="3" t="s">
        <v>25</v>
      </c>
      <c r="D1826" s="3" t="s">
        <v>102</v>
      </c>
      <c r="E1826" s="4">
        <v>15</v>
      </c>
      <c r="F1826" s="4">
        <v>26</v>
      </c>
      <c r="G1826" s="2">
        <v>2</v>
      </c>
      <c r="H1826" s="2">
        <v>59</v>
      </c>
      <c r="I1826" s="3" t="s">
        <v>6</v>
      </c>
      <c r="J1826" s="8">
        <f>Tabla_cocina[[#This Row],[Precio Unitario]]*Tabla_cocina[[#This Row],[Cantidad Ordenada]]</f>
        <v>52</v>
      </c>
      <c r="K1826" s="8">
        <f>Tabla_cocina[[#This Row],[Total del Pedido]]</f>
        <v>52</v>
      </c>
      <c r="L1826" s="8">
        <f>Tabla_cocina[[#This Row],[Ganancia Bruta]]-Tabla_cocina[[#This Row],[Costo]]</f>
        <v>22</v>
      </c>
      <c r="M1826" s="8">
        <f>Tabla_cocina[[#This Row],[Costo Unitario]]*Tabla_cocina[[#This Row],[Cantidad Ordenada]]</f>
        <v>30</v>
      </c>
      <c r="N1826" s="13">
        <f>(Tabla_cocina[[#This Row],[Ganancia Neta]]/Tabla_cocina[[#This Row],[Costo]])</f>
        <v>0.73333333333333328</v>
      </c>
    </row>
    <row r="1827" spans="1:14" hidden="1" x14ac:dyDescent="0.3">
      <c r="A1827" s="2">
        <v>738</v>
      </c>
      <c r="B1827" s="2">
        <v>15</v>
      </c>
      <c r="C1827" s="3" t="s">
        <v>15</v>
      </c>
      <c r="D1827" s="3" t="s">
        <v>92</v>
      </c>
      <c r="E1827" s="4">
        <v>16</v>
      </c>
      <c r="F1827" s="4">
        <v>28</v>
      </c>
      <c r="G1827" s="2">
        <v>1</v>
      </c>
      <c r="H1827" s="2">
        <v>15</v>
      </c>
      <c r="I1827" s="3" t="s">
        <v>6</v>
      </c>
      <c r="J1827" s="8">
        <f>Tabla_cocina[[#This Row],[Precio Unitario]]*Tabla_cocina[[#This Row],[Cantidad Ordenada]]</f>
        <v>28</v>
      </c>
      <c r="K1827" s="8">
        <f>Tabla_cocina[[#This Row],[Total del Pedido]]</f>
        <v>28</v>
      </c>
      <c r="L1827" s="8">
        <f>Tabla_cocina[[#This Row],[Ganancia Bruta]]-Tabla_cocina[[#This Row],[Costo]]</f>
        <v>12</v>
      </c>
      <c r="M1827" s="8">
        <f>Tabla_cocina[[#This Row],[Costo Unitario]]*Tabla_cocina[[#This Row],[Cantidad Ordenada]]</f>
        <v>16</v>
      </c>
      <c r="N1827" s="13">
        <f>(Tabla_cocina[[#This Row],[Ganancia Neta]]/Tabla_cocina[[#This Row],[Costo]])</f>
        <v>0.75</v>
      </c>
    </row>
    <row r="1828" spans="1:14" hidden="1" x14ac:dyDescent="0.3">
      <c r="A1828" s="2">
        <v>738</v>
      </c>
      <c r="B1828" s="2">
        <v>15</v>
      </c>
      <c r="C1828" s="3" t="s">
        <v>24</v>
      </c>
      <c r="D1828" s="3" t="s">
        <v>101</v>
      </c>
      <c r="E1828" s="4">
        <v>10</v>
      </c>
      <c r="F1828" s="4">
        <v>18</v>
      </c>
      <c r="G1828" s="2">
        <v>3</v>
      </c>
      <c r="H1828" s="2">
        <v>20</v>
      </c>
      <c r="I1828" s="3" t="s">
        <v>8</v>
      </c>
      <c r="J1828" s="8">
        <f>Tabla_cocina[[#This Row],[Precio Unitario]]*Tabla_cocina[[#This Row],[Cantidad Ordenada]]</f>
        <v>54</v>
      </c>
      <c r="K1828" s="8">
        <f>Tabla_cocina[[#This Row],[Total del Pedido]]</f>
        <v>54</v>
      </c>
      <c r="L1828" s="8">
        <f>Tabla_cocina[[#This Row],[Ganancia Bruta]]-Tabla_cocina[[#This Row],[Costo]]</f>
        <v>24</v>
      </c>
      <c r="M1828" s="8">
        <f>Tabla_cocina[[#This Row],[Costo Unitario]]*Tabla_cocina[[#This Row],[Cantidad Ordenada]]</f>
        <v>30</v>
      </c>
      <c r="N1828" s="13">
        <f>(Tabla_cocina[[#This Row],[Ganancia Neta]]/Tabla_cocina[[#This Row],[Costo]])</f>
        <v>0.8</v>
      </c>
    </row>
    <row r="1829" spans="1:14" hidden="1" x14ac:dyDescent="0.3">
      <c r="A1829" s="2">
        <v>739</v>
      </c>
      <c r="B1829" s="2">
        <v>10</v>
      </c>
      <c r="C1829" s="3" t="s">
        <v>22</v>
      </c>
      <c r="D1829" s="3" t="s">
        <v>99</v>
      </c>
      <c r="E1829" s="4">
        <v>14</v>
      </c>
      <c r="F1829" s="4">
        <v>23</v>
      </c>
      <c r="G1829" s="2">
        <v>2</v>
      </c>
      <c r="H1829" s="2">
        <v>54</v>
      </c>
      <c r="I1829" s="3" t="s">
        <v>6</v>
      </c>
      <c r="J1829" s="8">
        <f>Tabla_cocina[[#This Row],[Precio Unitario]]*Tabla_cocina[[#This Row],[Cantidad Ordenada]]</f>
        <v>46</v>
      </c>
      <c r="K1829" s="8">
        <f>Tabla_cocina[[#This Row],[Total del Pedido]]</f>
        <v>46</v>
      </c>
      <c r="L1829" s="8">
        <f>Tabla_cocina[[#This Row],[Ganancia Bruta]]-Tabla_cocina[[#This Row],[Costo]]</f>
        <v>18</v>
      </c>
      <c r="M1829" s="8">
        <f>Tabla_cocina[[#This Row],[Costo Unitario]]*Tabla_cocina[[#This Row],[Cantidad Ordenada]]</f>
        <v>28</v>
      </c>
      <c r="N1829" s="13">
        <f>(Tabla_cocina[[#This Row],[Ganancia Neta]]/Tabla_cocina[[#This Row],[Costo]])</f>
        <v>0.6428571428571429</v>
      </c>
    </row>
    <row r="1830" spans="1:14" hidden="1" x14ac:dyDescent="0.3">
      <c r="A1830" s="2">
        <v>740</v>
      </c>
      <c r="B1830" s="2">
        <v>16</v>
      </c>
      <c r="C1830" s="3" t="s">
        <v>15</v>
      </c>
      <c r="D1830" s="3" t="s">
        <v>92</v>
      </c>
      <c r="E1830" s="4">
        <v>16</v>
      </c>
      <c r="F1830" s="4">
        <v>28</v>
      </c>
      <c r="G1830" s="2">
        <v>3</v>
      </c>
      <c r="H1830" s="2">
        <v>31</v>
      </c>
      <c r="I1830" s="3" t="s">
        <v>6</v>
      </c>
      <c r="J1830" s="8">
        <f>Tabla_cocina[[#This Row],[Precio Unitario]]*Tabla_cocina[[#This Row],[Cantidad Ordenada]]</f>
        <v>84</v>
      </c>
      <c r="K1830" s="8">
        <f>Tabla_cocina[[#This Row],[Total del Pedido]]</f>
        <v>84</v>
      </c>
      <c r="L1830" s="8">
        <f>Tabla_cocina[[#This Row],[Ganancia Bruta]]-Tabla_cocina[[#This Row],[Costo]]</f>
        <v>36</v>
      </c>
      <c r="M1830" s="8">
        <f>Tabla_cocina[[#This Row],[Costo Unitario]]*Tabla_cocina[[#This Row],[Cantidad Ordenada]]</f>
        <v>48</v>
      </c>
      <c r="N1830" s="13">
        <f>(Tabla_cocina[[#This Row],[Ganancia Neta]]/Tabla_cocina[[#This Row],[Costo]])</f>
        <v>0.75</v>
      </c>
    </row>
    <row r="1831" spans="1:14" hidden="1" x14ac:dyDescent="0.3">
      <c r="A1831" s="2">
        <v>740</v>
      </c>
      <c r="B1831" s="2">
        <v>16</v>
      </c>
      <c r="C1831" s="3" t="s">
        <v>18</v>
      </c>
      <c r="D1831" s="3" t="s">
        <v>95</v>
      </c>
      <c r="E1831" s="4">
        <v>19</v>
      </c>
      <c r="F1831" s="4">
        <v>32</v>
      </c>
      <c r="G1831" s="2">
        <v>1</v>
      </c>
      <c r="H1831" s="2">
        <v>16</v>
      </c>
      <c r="I1831" s="3" t="s">
        <v>8</v>
      </c>
      <c r="J1831" s="8">
        <f>Tabla_cocina[[#This Row],[Precio Unitario]]*Tabla_cocina[[#This Row],[Cantidad Ordenada]]</f>
        <v>32</v>
      </c>
      <c r="K1831" s="8">
        <f>Tabla_cocina[[#This Row],[Total del Pedido]]</f>
        <v>32</v>
      </c>
      <c r="L1831" s="8">
        <f>Tabla_cocina[[#This Row],[Ganancia Bruta]]-Tabla_cocina[[#This Row],[Costo]]</f>
        <v>13</v>
      </c>
      <c r="M1831" s="8">
        <f>Tabla_cocina[[#This Row],[Costo Unitario]]*Tabla_cocina[[#This Row],[Cantidad Ordenada]]</f>
        <v>19</v>
      </c>
      <c r="N1831" s="13">
        <f>(Tabla_cocina[[#This Row],[Ganancia Neta]]/Tabla_cocina[[#This Row],[Costo]])</f>
        <v>0.68421052631578949</v>
      </c>
    </row>
    <row r="1832" spans="1:14" hidden="1" x14ac:dyDescent="0.3">
      <c r="A1832" s="2">
        <v>740</v>
      </c>
      <c r="B1832" s="2">
        <v>16</v>
      </c>
      <c r="C1832" s="3" t="s">
        <v>12</v>
      </c>
      <c r="D1832" s="3" t="s">
        <v>89</v>
      </c>
      <c r="E1832" s="4">
        <v>22</v>
      </c>
      <c r="F1832" s="4">
        <v>36</v>
      </c>
      <c r="G1832" s="2">
        <v>3</v>
      </c>
      <c r="H1832" s="2">
        <v>45</v>
      </c>
      <c r="I1832" s="3" t="s">
        <v>8</v>
      </c>
      <c r="J1832" s="8">
        <f>Tabla_cocina[[#This Row],[Precio Unitario]]*Tabla_cocina[[#This Row],[Cantidad Ordenada]]</f>
        <v>108</v>
      </c>
      <c r="K1832" s="8">
        <f>Tabla_cocina[[#This Row],[Total del Pedido]]</f>
        <v>108</v>
      </c>
      <c r="L1832" s="8">
        <f>Tabla_cocina[[#This Row],[Ganancia Bruta]]-Tabla_cocina[[#This Row],[Costo]]</f>
        <v>42</v>
      </c>
      <c r="M1832" s="8">
        <f>Tabla_cocina[[#This Row],[Costo Unitario]]*Tabla_cocina[[#This Row],[Cantidad Ordenada]]</f>
        <v>66</v>
      </c>
      <c r="N1832" s="13">
        <f>(Tabla_cocina[[#This Row],[Ganancia Neta]]/Tabla_cocina[[#This Row],[Costo]])</f>
        <v>0.63636363636363635</v>
      </c>
    </row>
    <row r="1833" spans="1:14" hidden="1" x14ac:dyDescent="0.3">
      <c r="A1833" s="2">
        <v>740</v>
      </c>
      <c r="B1833" s="2">
        <v>16</v>
      </c>
      <c r="C1833" s="3" t="s">
        <v>22</v>
      </c>
      <c r="D1833" s="3" t="s">
        <v>99</v>
      </c>
      <c r="E1833" s="4">
        <v>14</v>
      </c>
      <c r="F1833" s="4">
        <v>23</v>
      </c>
      <c r="G1833" s="2">
        <v>3</v>
      </c>
      <c r="H1833" s="2">
        <v>21</v>
      </c>
      <c r="I1833" s="3" t="s">
        <v>8</v>
      </c>
      <c r="J1833" s="8">
        <f>Tabla_cocina[[#This Row],[Precio Unitario]]*Tabla_cocina[[#This Row],[Cantidad Ordenada]]</f>
        <v>69</v>
      </c>
      <c r="K1833" s="8">
        <f>Tabla_cocina[[#This Row],[Total del Pedido]]</f>
        <v>69</v>
      </c>
      <c r="L1833" s="8">
        <f>Tabla_cocina[[#This Row],[Ganancia Bruta]]-Tabla_cocina[[#This Row],[Costo]]</f>
        <v>27</v>
      </c>
      <c r="M1833" s="8">
        <f>Tabla_cocina[[#This Row],[Costo Unitario]]*Tabla_cocina[[#This Row],[Cantidad Ordenada]]</f>
        <v>42</v>
      </c>
      <c r="N1833" s="13">
        <f>(Tabla_cocina[[#This Row],[Ganancia Neta]]/Tabla_cocina[[#This Row],[Costo]])</f>
        <v>0.6428571428571429</v>
      </c>
    </row>
    <row r="1834" spans="1:14" hidden="1" x14ac:dyDescent="0.3">
      <c r="A1834" s="2">
        <v>741</v>
      </c>
      <c r="B1834" s="2">
        <v>14</v>
      </c>
      <c r="C1834" s="3" t="s">
        <v>5</v>
      </c>
      <c r="D1834" s="3" t="s">
        <v>84</v>
      </c>
      <c r="E1834" s="4">
        <v>14</v>
      </c>
      <c r="F1834" s="4">
        <v>24</v>
      </c>
      <c r="G1834" s="2">
        <v>3</v>
      </c>
      <c r="H1834" s="2">
        <v>52</v>
      </c>
      <c r="I1834" s="3" t="s">
        <v>8</v>
      </c>
      <c r="J1834" s="8">
        <f>Tabla_cocina[[#This Row],[Precio Unitario]]*Tabla_cocina[[#This Row],[Cantidad Ordenada]]</f>
        <v>72</v>
      </c>
      <c r="K1834" s="8">
        <f>Tabla_cocina[[#This Row],[Total del Pedido]]</f>
        <v>72</v>
      </c>
      <c r="L1834" s="8">
        <f>Tabla_cocina[[#This Row],[Ganancia Bruta]]-Tabla_cocina[[#This Row],[Costo]]</f>
        <v>30</v>
      </c>
      <c r="M1834" s="8">
        <f>Tabla_cocina[[#This Row],[Costo Unitario]]*Tabla_cocina[[#This Row],[Cantidad Ordenada]]</f>
        <v>42</v>
      </c>
      <c r="N1834" s="13">
        <f>(Tabla_cocina[[#This Row],[Ganancia Neta]]/Tabla_cocina[[#This Row],[Costo]])</f>
        <v>0.7142857142857143</v>
      </c>
    </row>
    <row r="1835" spans="1:14" hidden="1" x14ac:dyDescent="0.3">
      <c r="A1835" s="2">
        <v>741</v>
      </c>
      <c r="B1835" s="2">
        <v>14</v>
      </c>
      <c r="C1835" s="3" t="s">
        <v>13</v>
      </c>
      <c r="D1835" s="3" t="s">
        <v>90</v>
      </c>
      <c r="E1835" s="4">
        <v>17</v>
      </c>
      <c r="F1835" s="4">
        <v>29</v>
      </c>
      <c r="G1835" s="2">
        <v>2</v>
      </c>
      <c r="H1835" s="2">
        <v>40</v>
      </c>
      <c r="I1835" s="3" t="s">
        <v>6</v>
      </c>
      <c r="J1835" s="8">
        <f>Tabla_cocina[[#This Row],[Precio Unitario]]*Tabla_cocina[[#This Row],[Cantidad Ordenada]]</f>
        <v>58</v>
      </c>
      <c r="K1835" s="8">
        <f>Tabla_cocina[[#This Row],[Total del Pedido]]</f>
        <v>58</v>
      </c>
      <c r="L1835" s="8">
        <f>Tabla_cocina[[#This Row],[Ganancia Bruta]]-Tabla_cocina[[#This Row],[Costo]]</f>
        <v>24</v>
      </c>
      <c r="M1835" s="8">
        <f>Tabla_cocina[[#This Row],[Costo Unitario]]*Tabla_cocina[[#This Row],[Cantidad Ordenada]]</f>
        <v>34</v>
      </c>
      <c r="N1835" s="13">
        <f>(Tabla_cocina[[#This Row],[Ganancia Neta]]/Tabla_cocina[[#This Row],[Costo]])</f>
        <v>0.70588235294117652</v>
      </c>
    </row>
    <row r="1836" spans="1:14" hidden="1" x14ac:dyDescent="0.3">
      <c r="A1836" s="2">
        <v>741</v>
      </c>
      <c r="B1836" s="2">
        <v>14</v>
      </c>
      <c r="C1836" s="3" t="s">
        <v>14</v>
      </c>
      <c r="D1836" s="3" t="s">
        <v>91</v>
      </c>
      <c r="E1836" s="4">
        <v>20</v>
      </c>
      <c r="F1836" s="4">
        <v>33</v>
      </c>
      <c r="G1836" s="2">
        <v>3</v>
      </c>
      <c r="H1836" s="2">
        <v>39</v>
      </c>
      <c r="I1836" s="3" t="s">
        <v>8</v>
      </c>
      <c r="J1836" s="8">
        <f>Tabla_cocina[[#This Row],[Precio Unitario]]*Tabla_cocina[[#This Row],[Cantidad Ordenada]]</f>
        <v>99</v>
      </c>
      <c r="K1836" s="8">
        <f>Tabla_cocina[[#This Row],[Total del Pedido]]</f>
        <v>99</v>
      </c>
      <c r="L1836" s="8">
        <f>Tabla_cocina[[#This Row],[Ganancia Bruta]]-Tabla_cocina[[#This Row],[Costo]]</f>
        <v>39</v>
      </c>
      <c r="M1836" s="8">
        <f>Tabla_cocina[[#This Row],[Costo Unitario]]*Tabla_cocina[[#This Row],[Cantidad Ordenada]]</f>
        <v>60</v>
      </c>
      <c r="N1836" s="13">
        <f>(Tabla_cocina[[#This Row],[Ganancia Neta]]/Tabla_cocina[[#This Row],[Costo]])</f>
        <v>0.65</v>
      </c>
    </row>
    <row r="1837" spans="1:14" hidden="1" x14ac:dyDescent="0.3">
      <c r="A1837" s="2">
        <v>741</v>
      </c>
      <c r="B1837" s="2">
        <v>14</v>
      </c>
      <c r="C1837" s="3" t="s">
        <v>15</v>
      </c>
      <c r="D1837" s="3" t="s">
        <v>92</v>
      </c>
      <c r="E1837" s="4">
        <v>16</v>
      </c>
      <c r="F1837" s="4">
        <v>28</v>
      </c>
      <c r="G1837" s="2">
        <v>2</v>
      </c>
      <c r="H1837" s="2">
        <v>34</v>
      </c>
      <c r="I1837" s="3" t="s">
        <v>8</v>
      </c>
      <c r="J1837" s="8">
        <f>Tabla_cocina[[#This Row],[Precio Unitario]]*Tabla_cocina[[#This Row],[Cantidad Ordenada]]</f>
        <v>56</v>
      </c>
      <c r="K1837" s="8">
        <f>Tabla_cocina[[#This Row],[Total del Pedido]]</f>
        <v>56</v>
      </c>
      <c r="L1837" s="8">
        <f>Tabla_cocina[[#This Row],[Ganancia Bruta]]-Tabla_cocina[[#This Row],[Costo]]</f>
        <v>24</v>
      </c>
      <c r="M1837" s="8">
        <f>Tabla_cocina[[#This Row],[Costo Unitario]]*Tabla_cocina[[#This Row],[Cantidad Ordenada]]</f>
        <v>32</v>
      </c>
      <c r="N1837" s="13">
        <f>(Tabla_cocina[[#This Row],[Ganancia Neta]]/Tabla_cocina[[#This Row],[Costo]])</f>
        <v>0.75</v>
      </c>
    </row>
    <row r="1838" spans="1:14" hidden="1" x14ac:dyDescent="0.3">
      <c r="A1838" s="2">
        <v>742</v>
      </c>
      <c r="B1838" s="2">
        <v>20</v>
      </c>
      <c r="C1838" s="3" t="s">
        <v>9</v>
      </c>
      <c r="D1838" s="3" t="s">
        <v>86</v>
      </c>
      <c r="E1838" s="4">
        <v>19</v>
      </c>
      <c r="F1838" s="4">
        <v>31</v>
      </c>
      <c r="G1838" s="2">
        <v>1</v>
      </c>
      <c r="H1838" s="2">
        <v>41</v>
      </c>
      <c r="I1838" s="3" t="s">
        <v>8</v>
      </c>
      <c r="J1838" s="8">
        <f>Tabla_cocina[[#This Row],[Precio Unitario]]*Tabla_cocina[[#This Row],[Cantidad Ordenada]]</f>
        <v>31</v>
      </c>
      <c r="K1838" s="8">
        <f>Tabla_cocina[[#This Row],[Total del Pedido]]</f>
        <v>31</v>
      </c>
      <c r="L1838" s="8">
        <f>Tabla_cocina[[#This Row],[Ganancia Bruta]]-Tabla_cocina[[#This Row],[Costo]]</f>
        <v>12</v>
      </c>
      <c r="M1838" s="8">
        <f>Tabla_cocina[[#This Row],[Costo Unitario]]*Tabla_cocina[[#This Row],[Cantidad Ordenada]]</f>
        <v>19</v>
      </c>
      <c r="N1838" s="13">
        <f>(Tabla_cocina[[#This Row],[Ganancia Neta]]/Tabla_cocina[[#This Row],[Costo]])</f>
        <v>0.63157894736842102</v>
      </c>
    </row>
    <row r="1839" spans="1:14" hidden="1" x14ac:dyDescent="0.3">
      <c r="A1839" s="2">
        <v>742</v>
      </c>
      <c r="B1839" s="2">
        <v>20</v>
      </c>
      <c r="C1839" s="3" t="s">
        <v>7</v>
      </c>
      <c r="D1839" s="3" t="s">
        <v>85</v>
      </c>
      <c r="E1839" s="4">
        <v>18</v>
      </c>
      <c r="F1839" s="4">
        <v>30</v>
      </c>
      <c r="G1839" s="2">
        <v>3</v>
      </c>
      <c r="H1839" s="2">
        <v>43</v>
      </c>
      <c r="I1839" s="3" t="s">
        <v>6</v>
      </c>
      <c r="J1839" s="8">
        <f>Tabla_cocina[[#This Row],[Precio Unitario]]*Tabla_cocina[[#This Row],[Cantidad Ordenada]]</f>
        <v>90</v>
      </c>
      <c r="K1839" s="8">
        <f>Tabla_cocina[[#This Row],[Total del Pedido]]</f>
        <v>90</v>
      </c>
      <c r="L1839" s="8">
        <f>Tabla_cocina[[#This Row],[Ganancia Bruta]]-Tabla_cocina[[#This Row],[Costo]]</f>
        <v>36</v>
      </c>
      <c r="M1839" s="8">
        <f>Tabla_cocina[[#This Row],[Costo Unitario]]*Tabla_cocina[[#This Row],[Cantidad Ordenada]]</f>
        <v>54</v>
      </c>
      <c r="N1839" s="13">
        <f>(Tabla_cocina[[#This Row],[Ganancia Neta]]/Tabla_cocina[[#This Row],[Costo]])</f>
        <v>0.66666666666666663</v>
      </c>
    </row>
    <row r="1840" spans="1:14" hidden="1" x14ac:dyDescent="0.3">
      <c r="A1840" s="2">
        <v>742</v>
      </c>
      <c r="B1840" s="2">
        <v>20</v>
      </c>
      <c r="C1840" s="3" t="s">
        <v>25</v>
      </c>
      <c r="D1840" s="3" t="s">
        <v>102</v>
      </c>
      <c r="E1840" s="4">
        <v>15</v>
      </c>
      <c r="F1840" s="4">
        <v>26</v>
      </c>
      <c r="G1840" s="2">
        <v>1</v>
      </c>
      <c r="H1840" s="2">
        <v>26</v>
      </c>
      <c r="I1840" s="3" t="s">
        <v>8</v>
      </c>
      <c r="J1840" s="8">
        <f>Tabla_cocina[[#This Row],[Precio Unitario]]*Tabla_cocina[[#This Row],[Cantidad Ordenada]]</f>
        <v>26</v>
      </c>
      <c r="K1840" s="8">
        <f>Tabla_cocina[[#This Row],[Total del Pedido]]</f>
        <v>26</v>
      </c>
      <c r="L1840" s="8">
        <f>Tabla_cocina[[#This Row],[Ganancia Bruta]]-Tabla_cocina[[#This Row],[Costo]]</f>
        <v>11</v>
      </c>
      <c r="M1840" s="8">
        <f>Tabla_cocina[[#This Row],[Costo Unitario]]*Tabla_cocina[[#This Row],[Cantidad Ordenada]]</f>
        <v>15</v>
      </c>
      <c r="N1840" s="13">
        <f>(Tabla_cocina[[#This Row],[Ganancia Neta]]/Tabla_cocina[[#This Row],[Costo]])</f>
        <v>0.73333333333333328</v>
      </c>
    </row>
    <row r="1841" spans="1:14" hidden="1" x14ac:dyDescent="0.3">
      <c r="A1841" s="2">
        <v>742</v>
      </c>
      <c r="B1841" s="2">
        <v>20</v>
      </c>
      <c r="C1841" s="3" t="s">
        <v>16</v>
      </c>
      <c r="D1841" s="3" t="s">
        <v>93</v>
      </c>
      <c r="E1841" s="4">
        <v>11</v>
      </c>
      <c r="F1841" s="4">
        <v>19</v>
      </c>
      <c r="G1841" s="2">
        <v>1</v>
      </c>
      <c r="H1841" s="2">
        <v>35</v>
      </c>
      <c r="I1841" s="3" t="s">
        <v>6</v>
      </c>
      <c r="J1841" s="8">
        <f>Tabla_cocina[[#This Row],[Precio Unitario]]*Tabla_cocina[[#This Row],[Cantidad Ordenada]]</f>
        <v>19</v>
      </c>
      <c r="K1841" s="8">
        <f>Tabla_cocina[[#This Row],[Total del Pedido]]</f>
        <v>19</v>
      </c>
      <c r="L1841" s="8">
        <f>Tabla_cocina[[#This Row],[Ganancia Bruta]]-Tabla_cocina[[#This Row],[Costo]]</f>
        <v>8</v>
      </c>
      <c r="M1841" s="8">
        <f>Tabla_cocina[[#This Row],[Costo Unitario]]*Tabla_cocina[[#This Row],[Cantidad Ordenada]]</f>
        <v>11</v>
      </c>
      <c r="N1841" s="13">
        <f>(Tabla_cocina[[#This Row],[Ganancia Neta]]/Tabla_cocina[[#This Row],[Costo]])</f>
        <v>0.72727272727272729</v>
      </c>
    </row>
    <row r="1842" spans="1:14" hidden="1" x14ac:dyDescent="0.3">
      <c r="A1842" s="2">
        <v>743</v>
      </c>
      <c r="B1842" s="2">
        <v>19</v>
      </c>
      <c r="C1842" s="3" t="s">
        <v>25</v>
      </c>
      <c r="D1842" s="3" t="s">
        <v>102</v>
      </c>
      <c r="E1842" s="4">
        <v>15</v>
      </c>
      <c r="F1842" s="4">
        <v>26</v>
      </c>
      <c r="G1842" s="2">
        <v>2</v>
      </c>
      <c r="H1842" s="2">
        <v>59</v>
      </c>
      <c r="I1842" s="3" t="s">
        <v>8</v>
      </c>
      <c r="J1842" s="8">
        <f>Tabla_cocina[[#This Row],[Precio Unitario]]*Tabla_cocina[[#This Row],[Cantidad Ordenada]]</f>
        <v>52</v>
      </c>
      <c r="K1842" s="8">
        <f>Tabla_cocina[[#This Row],[Total del Pedido]]</f>
        <v>52</v>
      </c>
      <c r="L1842" s="8">
        <f>Tabla_cocina[[#This Row],[Ganancia Bruta]]-Tabla_cocina[[#This Row],[Costo]]</f>
        <v>22</v>
      </c>
      <c r="M1842" s="8">
        <f>Tabla_cocina[[#This Row],[Costo Unitario]]*Tabla_cocina[[#This Row],[Cantidad Ordenada]]</f>
        <v>30</v>
      </c>
      <c r="N1842" s="13">
        <f>(Tabla_cocina[[#This Row],[Ganancia Neta]]/Tabla_cocina[[#This Row],[Costo]])</f>
        <v>0.73333333333333328</v>
      </c>
    </row>
    <row r="1843" spans="1:14" hidden="1" x14ac:dyDescent="0.3">
      <c r="A1843" s="2">
        <v>743</v>
      </c>
      <c r="B1843" s="2">
        <v>19</v>
      </c>
      <c r="C1843" s="3" t="s">
        <v>24</v>
      </c>
      <c r="D1843" s="3" t="s">
        <v>101</v>
      </c>
      <c r="E1843" s="4">
        <v>10</v>
      </c>
      <c r="F1843" s="4">
        <v>18</v>
      </c>
      <c r="G1843" s="2">
        <v>2</v>
      </c>
      <c r="H1843" s="2">
        <v>41</v>
      </c>
      <c r="I1843" s="3" t="s">
        <v>6</v>
      </c>
      <c r="J1843" s="8">
        <f>Tabla_cocina[[#This Row],[Precio Unitario]]*Tabla_cocina[[#This Row],[Cantidad Ordenada]]</f>
        <v>36</v>
      </c>
      <c r="K1843" s="8">
        <f>Tabla_cocina[[#This Row],[Total del Pedido]]</f>
        <v>36</v>
      </c>
      <c r="L1843" s="8">
        <f>Tabla_cocina[[#This Row],[Ganancia Bruta]]-Tabla_cocina[[#This Row],[Costo]]</f>
        <v>16</v>
      </c>
      <c r="M1843" s="8">
        <f>Tabla_cocina[[#This Row],[Costo Unitario]]*Tabla_cocina[[#This Row],[Cantidad Ordenada]]</f>
        <v>20</v>
      </c>
      <c r="N1843" s="13">
        <f>(Tabla_cocina[[#This Row],[Ganancia Neta]]/Tabla_cocina[[#This Row],[Costo]])</f>
        <v>0.8</v>
      </c>
    </row>
    <row r="1844" spans="1:14" hidden="1" x14ac:dyDescent="0.3">
      <c r="A1844" s="2">
        <v>743</v>
      </c>
      <c r="B1844" s="2">
        <v>19</v>
      </c>
      <c r="C1844" s="3" t="s">
        <v>22</v>
      </c>
      <c r="D1844" s="3" t="s">
        <v>99</v>
      </c>
      <c r="E1844" s="4">
        <v>14</v>
      </c>
      <c r="F1844" s="4">
        <v>23</v>
      </c>
      <c r="G1844" s="2">
        <v>2</v>
      </c>
      <c r="H1844" s="2">
        <v>43</v>
      </c>
      <c r="I1844" s="3" t="s">
        <v>8</v>
      </c>
      <c r="J1844" s="8">
        <f>Tabla_cocina[[#This Row],[Precio Unitario]]*Tabla_cocina[[#This Row],[Cantidad Ordenada]]</f>
        <v>46</v>
      </c>
      <c r="K1844" s="8">
        <f>Tabla_cocina[[#This Row],[Total del Pedido]]</f>
        <v>46</v>
      </c>
      <c r="L1844" s="8">
        <f>Tabla_cocina[[#This Row],[Ganancia Bruta]]-Tabla_cocina[[#This Row],[Costo]]</f>
        <v>18</v>
      </c>
      <c r="M1844" s="8">
        <f>Tabla_cocina[[#This Row],[Costo Unitario]]*Tabla_cocina[[#This Row],[Cantidad Ordenada]]</f>
        <v>28</v>
      </c>
      <c r="N1844" s="13">
        <f>(Tabla_cocina[[#This Row],[Ganancia Neta]]/Tabla_cocina[[#This Row],[Costo]])</f>
        <v>0.6428571428571429</v>
      </c>
    </row>
    <row r="1845" spans="1:14" hidden="1" x14ac:dyDescent="0.3">
      <c r="A1845" s="2">
        <v>744</v>
      </c>
      <c r="B1845" s="2">
        <v>11</v>
      </c>
      <c r="C1845" s="3" t="s">
        <v>24</v>
      </c>
      <c r="D1845" s="3" t="s">
        <v>101</v>
      </c>
      <c r="E1845" s="4">
        <v>10</v>
      </c>
      <c r="F1845" s="4">
        <v>18</v>
      </c>
      <c r="G1845" s="2">
        <v>1</v>
      </c>
      <c r="H1845" s="2">
        <v>57</v>
      </c>
      <c r="I1845" s="3" t="s">
        <v>6</v>
      </c>
      <c r="J1845" s="8">
        <f>Tabla_cocina[[#This Row],[Precio Unitario]]*Tabla_cocina[[#This Row],[Cantidad Ordenada]]</f>
        <v>18</v>
      </c>
      <c r="K1845" s="8">
        <f>Tabla_cocina[[#This Row],[Total del Pedido]]</f>
        <v>18</v>
      </c>
      <c r="L1845" s="8">
        <f>Tabla_cocina[[#This Row],[Ganancia Bruta]]-Tabla_cocina[[#This Row],[Costo]]</f>
        <v>8</v>
      </c>
      <c r="M1845" s="8">
        <f>Tabla_cocina[[#This Row],[Costo Unitario]]*Tabla_cocina[[#This Row],[Cantidad Ordenada]]</f>
        <v>10</v>
      </c>
      <c r="N1845" s="13">
        <f>(Tabla_cocina[[#This Row],[Ganancia Neta]]/Tabla_cocina[[#This Row],[Costo]])</f>
        <v>0.8</v>
      </c>
    </row>
    <row r="1846" spans="1:14" hidden="1" x14ac:dyDescent="0.3">
      <c r="A1846" s="2">
        <v>744</v>
      </c>
      <c r="B1846" s="2">
        <v>11</v>
      </c>
      <c r="C1846" s="3" t="s">
        <v>13</v>
      </c>
      <c r="D1846" s="3" t="s">
        <v>90</v>
      </c>
      <c r="E1846" s="4">
        <v>17</v>
      </c>
      <c r="F1846" s="4">
        <v>29</v>
      </c>
      <c r="G1846" s="2">
        <v>2</v>
      </c>
      <c r="H1846" s="2">
        <v>10</v>
      </c>
      <c r="I1846" s="3" t="s">
        <v>6</v>
      </c>
      <c r="J1846" s="8">
        <f>Tabla_cocina[[#This Row],[Precio Unitario]]*Tabla_cocina[[#This Row],[Cantidad Ordenada]]</f>
        <v>58</v>
      </c>
      <c r="K1846" s="8">
        <f>Tabla_cocina[[#This Row],[Total del Pedido]]</f>
        <v>58</v>
      </c>
      <c r="L1846" s="8">
        <f>Tabla_cocina[[#This Row],[Ganancia Bruta]]-Tabla_cocina[[#This Row],[Costo]]</f>
        <v>24</v>
      </c>
      <c r="M1846" s="8">
        <f>Tabla_cocina[[#This Row],[Costo Unitario]]*Tabla_cocina[[#This Row],[Cantidad Ordenada]]</f>
        <v>34</v>
      </c>
      <c r="N1846" s="13">
        <f>(Tabla_cocina[[#This Row],[Ganancia Neta]]/Tabla_cocina[[#This Row],[Costo]])</f>
        <v>0.70588235294117652</v>
      </c>
    </row>
    <row r="1847" spans="1:14" hidden="1" x14ac:dyDescent="0.3">
      <c r="A1847" s="2">
        <v>745</v>
      </c>
      <c r="B1847" s="2">
        <v>3</v>
      </c>
      <c r="C1847" s="3" t="s">
        <v>17</v>
      </c>
      <c r="D1847" s="3" t="s">
        <v>94</v>
      </c>
      <c r="E1847" s="4">
        <v>21</v>
      </c>
      <c r="F1847" s="4">
        <v>35</v>
      </c>
      <c r="G1847" s="2">
        <v>3</v>
      </c>
      <c r="H1847" s="2">
        <v>34</v>
      </c>
      <c r="I1847" s="3" t="s">
        <v>6</v>
      </c>
      <c r="J1847" s="8">
        <f>Tabla_cocina[[#This Row],[Precio Unitario]]*Tabla_cocina[[#This Row],[Cantidad Ordenada]]</f>
        <v>105</v>
      </c>
      <c r="K1847" s="8">
        <f>Tabla_cocina[[#This Row],[Total del Pedido]]</f>
        <v>105</v>
      </c>
      <c r="L1847" s="8">
        <f>Tabla_cocina[[#This Row],[Ganancia Bruta]]-Tabla_cocina[[#This Row],[Costo]]</f>
        <v>42</v>
      </c>
      <c r="M1847" s="8">
        <f>Tabla_cocina[[#This Row],[Costo Unitario]]*Tabla_cocina[[#This Row],[Cantidad Ordenada]]</f>
        <v>63</v>
      </c>
      <c r="N1847" s="13">
        <f>(Tabla_cocina[[#This Row],[Ganancia Neta]]/Tabla_cocina[[#This Row],[Costo]])</f>
        <v>0.66666666666666663</v>
      </c>
    </row>
    <row r="1848" spans="1:14" hidden="1" x14ac:dyDescent="0.3">
      <c r="A1848" s="2">
        <v>745</v>
      </c>
      <c r="B1848" s="2">
        <v>3</v>
      </c>
      <c r="C1848" s="3" t="s">
        <v>5</v>
      </c>
      <c r="D1848" s="3" t="s">
        <v>84</v>
      </c>
      <c r="E1848" s="4">
        <v>14</v>
      </c>
      <c r="F1848" s="4">
        <v>24</v>
      </c>
      <c r="G1848" s="2">
        <v>2</v>
      </c>
      <c r="H1848" s="2">
        <v>9</v>
      </c>
      <c r="I1848" s="3" t="s">
        <v>6</v>
      </c>
      <c r="J1848" s="8">
        <f>Tabla_cocina[[#This Row],[Precio Unitario]]*Tabla_cocina[[#This Row],[Cantidad Ordenada]]</f>
        <v>48</v>
      </c>
      <c r="K1848" s="8">
        <f>Tabla_cocina[[#This Row],[Total del Pedido]]</f>
        <v>48</v>
      </c>
      <c r="L1848" s="8">
        <f>Tabla_cocina[[#This Row],[Ganancia Bruta]]-Tabla_cocina[[#This Row],[Costo]]</f>
        <v>20</v>
      </c>
      <c r="M1848" s="8">
        <f>Tabla_cocina[[#This Row],[Costo Unitario]]*Tabla_cocina[[#This Row],[Cantidad Ordenada]]</f>
        <v>28</v>
      </c>
      <c r="N1848" s="13">
        <f>(Tabla_cocina[[#This Row],[Ganancia Neta]]/Tabla_cocina[[#This Row],[Costo]])</f>
        <v>0.7142857142857143</v>
      </c>
    </row>
    <row r="1849" spans="1:14" hidden="1" x14ac:dyDescent="0.3">
      <c r="A1849" s="2">
        <v>745</v>
      </c>
      <c r="B1849" s="2">
        <v>3</v>
      </c>
      <c r="C1849" s="3" t="s">
        <v>26</v>
      </c>
      <c r="D1849" s="3" t="s">
        <v>103</v>
      </c>
      <c r="E1849" s="4">
        <v>15</v>
      </c>
      <c r="F1849" s="4">
        <v>25</v>
      </c>
      <c r="G1849" s="2">
        <v>2</v>
      </c>
      <c r="H1849" s="2">
        <v>23</v>
      </c>
      <c r="I1849" s="3" t="s">
        <v>6</v>
      </c>
      <c r="J1849" s="8">
        <f>Tabla_cocina[[#This Row],[Precio Unitario]]*Tabla_cocina[[#This Row],[Cantidad Ordenada]]</f>
        <v>50</v>
      </c>
      <c r="K1849" s="8">
        <f>Tabla_cocina[[#This Row],[Total del Pedido]]</f>
        <v>50</v>
      </c>
      <c r="L1849" s="8">
        <f>Tabla_cocina[[#This Row],[Ganancia Bruta]]-Tabla_cocina[[#This Row],[Costo]]</f>
        <v>20</v>
      </c>
      <c r="M1849" s="8">
        <f>Tabla_cocina[[#This Row],[Costo Unitario]]*Tabla_cocina[[#This Row],[Cantidad Ordenada]]</f>
        <v>30</v>
      </c>
      <c r="N1849" s="13">
        <f>(Tabla_cocina[[#This Row],[Ganancia Neta]]/Tabla_cocina[[#This Row],[Costo]])</f>
        <v>0.66666666666666663</v>
      </c>
    </row>
    <row r="1850" spans="1:14" hidden="1" x14ac:dyDescent="0.3">
      <c r="A1850" s="2">
        <v>745</v>
      </c>
      <c r="B1850" s="2">
        <v>3</v>
      </c>
      <c r="C1850" s="3" t="s">
        <v>10</v>
      </c>
      <c r="D1850" s="3" t="s">
        <v>87</v>
      </c>
      <c r="E1850" s="4">
        <v>16</v>
      </c>
      <c r="F1850" s="4">
        <v>27</v>
      </c>
      <c r="G1850" s="2">
        <v>3</v>
      </c>
      <c r="H1850" s="2">
        <v>7</v>
      </c>
      <c r="I1850" s="3" t="s">
        <v>8</v>
      </c>
      <c r="J1850" s="8">
        <f>Tabla_cocina[[#This Row],[Precio Unitario]]*Tabla_cocina[[#This Row],[Cantidad Ordenada]]</f>
        <v>81</v>
      </c>
      <c r="K1850" s="8">
        <f>Tabla_cocina[[#This Row],[Total del Pedido]]</f>
        <v>81</v>
      </c>
      <c r="L1850" s="8">
        <f>Tabla_cocina[[#This Row],[Ganancia Bruta]]-Tabla_cocina[[#This Row],[Costo]]</f>
        <v>33</v>
      </c>
      <c r="M1850" s="8">
        <f>Tabla_cocina[[#This Row],[Costo Unitario]]*Tabla_cocina[[#This Row],[Cantidad Ordenada]]</f>
        <v>48</v>
      </c>
      <c r="N1850" s="13">
        <f>(Tabla_cocina[[#This Row],[Ganancia Neta]]/Tabla_cocina[[#This Row],[Costo]])</f>
        <v>0.6875</v>
      </c>
    </row>
    <row r="1851" spans="1:14" hidden="1" x14ac:dyDescent="0.3">
      <c r="A1851" s="2">
        <v>746</v>
      </c>
      <c r="B1851" s="2">
        <v>13</v>
      </c>
      <c r="C1851" s="3" t="s">
        <v>17</v>
      </c>
      <c r="D1851" s="3" t="s">
        <v>94</v>
      </c>
      <c r="E1851" s="4">
        <v>21</v>
      </c>
      <c r="F1851" s="4">
        <v>35</v>
      </c>
      <c r="G1851" s="2">
        <v>3</v>
      </c>
      <c r="H1851" s="2">
        <v>34</v>
      </c>
      <c r="I1851" s="3" t="s">
        <v>6</v>
      </c>
      <c r="J1851" s="8">
        <f>Tabla_cocina[[#This Row],[Precio Unitario]]*Tabla_cocina[[#This Row],[Cantidad Ordenada]]</f>
        <v>105</v>
      </c>
      <c r="K1851" s="8">
        <f>Tabla_cocina[[#This Row],[Total del Pedido]]</f>
        <v>105</v>
      </c>
      <c r="L1851" s="8">
        <f>Tabla_cocina[[#This Row],[Ganancia Bruta]]-Tabla_cocina[[#This Row],[Costo]]</f>
        <v>42</v>
      </c>
      <c r="M1851" s="8">
        <f>Tabla_cocina[[#This Row],[Costo Unitario]]*Tabla_cocina[[#This Row],[Cantidad Ordenada]]</f>
        <v>63</v>
      </c>
      <c r="N1851" s="13">
        <f>(Tabla_cocina[[#This Row],[Ganancia Neta]]/Tabla_cocina[[#This Row],[Costo]])</f>
        <v>0.66666666666666663</v>
      </c>
    </row>
    <row r="1852" spans="1:14" hidden="1" x14ac:dyDescent="0.3">
      <c r="A1852" s="2">
        <v>746</v>
      </c>
      <c r="B1852" s="2">
        <v>13</v>
      </c>
      <c r="C1852" s="3" t="s">
        <v>18</v>
      </c>
      <c r="D1852" s="3" t="s">
        <v>95</v>
      </c>
      <c r="E1852" s="4">
        <v>19</v>
      </c>
      <c r="F1852" s="4">
        <v>32</v>
      </c>
      <c r="G1852" s="2">
        <v>3</v>
      </c>
      <c r="H1852" s="2">
        <v>43</v>
      </c>
      <c r="I1852" s="3" t="s">
        <v>6</v>
      </c>
      <c r="J1852" s="8">
        <f>Tabla_cocina[[#This Row],[Precio Unitario]]*Tabla_cocina[[#This Row],[Cantidad Ordenada]]</f>
        <v>96</v>
      </c>
      <c r="K1852" s="8">
        <f>Tabla_cocina[[#This Row],[Total del Pedido]]</f>
        <v>96</v>
      </c>
      <c r="L1852" s="8">
        <f>Tabla_cocina[[#This Row],[Ganancia Bruta]]-Tabla_cocina[[#This Row],[Costo]]</f>
        <v>39</v>
      </c>
      <c r="M1852" s="8">
        <f>Tabla_cocina[[#This Row],[Costo Unitario]]*Tabla_cocina[[#This Row],[Cantidad Ordenada]]</f>
        <v>57</v>
      </c>
      <c r="N1852" s="13">
        <f>(Tabla_cocina[[#This Row],[Ganancia Neta]]/Tabla_cocina[[#This Row],[Costo]])</f>
        <v>0.68421052631578949</v>
      </c>
    </row>
    <row r="1853" spans="1:14" hidden="1" x14ac:dyDescent="0.3">
      <c r="A1853" s="2">
        <v>747</v>
      </c>
      <c r="B1853" s="2">
        <v>16</v>
      </c>
      <c r="C1853" s="3" t="s">
        <v>26</v>
      </c>
      <c r="D1853" s="3" t="s">
        <v>103</v>
      </c>
      <c r="E1853" s="4">
        <v>15</v>
      </c>
      <c r="F1853" s="4">
        <v>25</v>
      </c>
      <c r="G1853" s="2">
        <v>1</v>
      </c>
      <c r="H1853" s="2">
        <v>28</v>
      </c>
      <c r="I1853" s="3" t="s">
        <v>6</v>
      </c>
      <c r="J1853" s="8">
        <f>Tabla_cocina[[#This Row],[Precio Unitario]]*Tabla_cocina[[#This Row],[Cantidad Ordenada]]</f>
        <v>25</v>
      </c>
      <c r="K1853" s="8">
        <f>Tabla_cocina[[#This Row],[Total del Pedido]]</f>
        <v>25</v>
      </c>
      <c r="L1853" s="8">
        <f>Tabla_cocina[[#This Row],[Ganancia Bruta]]-Tabla_cocina[[#This Row],[Costo]]</f>
        <v>10</v>
      </c>
      <c r="M1853" s="8">
        <f>Tabla_cocina[[#This Row],[Costo Unitario]]*Tabla_cocina[[#This Row],[Cantidad Ordenada]]</f>
        <v>15</v>
      </c>
      <c r="N1853" s="13">
        <f>(Tabla_cocina[[#This Row],[Ganancia Neta]]/Tabla_cocina[[#This Row],[Costo]])</f>
        <v>0.66666666666666663</v>
      </c>
    </row>
    <row r="1854" spans="1:14" hidden="1" x14ac:dyDescent="0.3">
      <c r="A1854" s="2">
        <v>748</v>
      </c>
      <c r="B1854" s="2">
        <v>2</v>
      </c>
      <c r="C1854" s="3" t="s">
        <v>18</v>
      </c>
      <c r="D1854" s="3" t="s">
        <v>95</v>
      </c>
      <c r="E1854" s="4">
        <v>19</v>
      </c>
      <c r="F1854" s="4">
        <v>32</v>
      </c>
      <c r="G1854" s="2">
        <v>1</v>
      </c>
      <c r="H1854" s="2">
        <v>5</v>
      </c>
      <c r="I1854" s="3" t="s">
        <v>8</v>
      </c>
      <c r="J1854" s="8">
        <f>Tabla_cocina[[#This Row],[Precio Unitario]]*Tabla_cocina[[#This Row],[Cantidad Ordenada]]</f>
        <v>32</v>
      </c>
      <c r="K1854" s="8">
        <f>Tabla_cocina[[#This Row],[Total del Pedido]]</f>
        <v>32</v>
      </c>
      <c r="L1854" s="8">
        <f>Tabla_cocina[[#This Row],[Ganancia Bruta]]-Tabla_cocina[[#This Row],[Costo]]</f>
        <v>13</v>
      </c>
      <c r="M1854" s="8">
        <f>Tabla_cocina[[#This Row],[Costo Unitario]]*Tabla_cocina[[#This Row],[Cantidad Ordenada]]</f>
        <v>19</v>
      </c>
      <c r="N1854" s="13">
        <f>(Tabla_cocina[[#This Row],[Ganancia Neta]]/Tabla_cocina[[#This Row],[Costo]])</f>
        <v>0.68421052631578949</v>
      </c>
    </row>
    <row r="1855" spans="1:14" hidden="1" x14ac:dyDescent="0.3">
      <c r="A1855" s="2">
        <v>748</v>
      </c>
      <c r="B1855" s="2">
        <v>2</v>
      </c>
      <c r="C1855" s="3" t="s">
        <v>25</v>
      </c>
      <c r="D1855" s="3" t="s">
        <v>102</v>
      </c>
      <c r="E1855" s="4">
        <v>15</v>
      </c>
      <c r="F1855" s="4">
        <v>26</v>
      </c>
      <c r="G1855" s="2">
        <v>3</v>
      </c>
      <c r="H1855" s="2">
        <v>32</v>
      </c>
      <c r="I1855" s="3" t="s">
        <v>6</v>
      </c>
      <c r="J1855" s="8">
        <f>Tabla_cocina[[#This Row],[Precio Unitario]]*Tabla_cocina[[#This Row],[Cantidad Ordenada]]</f>
        <v>78</v>
      </c>
      <c r="K1855" s="8">
        <f>Tabla_cocina[[#This Row],[Total del Pedido]]</f>
        <v>78</v>
      </c>
      <c r="L1855" s="8">
        <f>Tabla_cocina[[#This Row],[Ganancia Bruta]]-Tabla_cocina[[#This Row],[Costo]]</f>
        <v>33</v>
      </c>
      <c r="M1855" s="8">
        <f>Tabla_cocina[[#This Row],[Costo Unitario]]*Tabla_cocina[[#This Row],[Cantidad Ordenada]]</f>
        <v>45</v>
      </c>
      <c r="N1855" s="13">
        <f>(Tabla_cocina[[#This Row],[Ganancia Neta]]/Tabla_cocina[[#This Row],[Costo]])</f>
        <v>0.73333333333333328</v>
      </c>
    </row>
    <row r="1856" spans="1:14" hidden="1" x14ac:dyDescent="0.3">
      <c r="A1856" s="2">
        <v>749</v>
      </c>
      <c r="B1856" s="2">
        <v>1</v>
      </c>
      <c r="C1856" s="3" t="s">
        <v>17</v>
      </c>
      <c r="D1856" s="3" t="s">
        <v>94</v>
      </c>
      <c r="E1856" s="4">
        <v>21</v>
      </c>
      <c r="F1856" s="4">
        <v>35</v>
      </c>
      <c r="G1856" s="2">
        <v>2</v>
      </c>
      <c r="H1856" s="2">
        <v>8</v>
      </c>
      <c r="I1856" s="3" t="s">
        <v>6</v>
      </c>
      <c r="J1856" s="8">
        <f>Tabla_cocina[[#This Row],[Precio Unitario]]*Tabla_cocina[[#This Row],[Cantidad Ordenada]]</f>
        <v>70</v>
      </c>
      <c r="K1856" s="8">
        <f>Tabla_cocina[[#This Row],[Total del Pedido]]</f>
        <v>70</v>
      </c>
      <c r="L1856" s="8">
        <f>Tabla_cocina[[#This Row],[Ganancia Bruta]]-Tabla_cocina[[#This Row],[Costo]]</f>
        <v>28</v>
      </c>
      <c r="M1856" s="8">
        <f>Tabla_cocina[[#This Row],[Costo Unitario]]*Tabla_cocina[[#This Row],[Cantidad Ordenada]]</f>
        <v>42</v>
      </c>
      <c r="N1856" s="13">
        <f>(Tabla_cocina[[#This Row],[Ganancia Neta]]/Tabla_cocina[[#This Row],[Costo]])</f>
        <v>0.66666666666666663</v>
      </c>
    </row>
    <row r="1857" spans="1:14" hidden="1" x14ac:dyDescent="0.3">
      <c r="A1857" s="2">
        <v>750</v>
      </c>
      <c r="B1857" s="2">
        <v>6</v>
      </c>
      <c r="C1857" s="3" t="s">
        <v>9</v>
      </c>
      <c r="D1857" s="3" t="s">
        <v>86</v>
      </c>
      <c r="E1857" s="4">
        <v>19</v>
      </c>
      <c r="F1857" s="4">
        <v>31</v>
      </c>
      <c r="G1857" s="2">
        <v>3</v>
      </c>
      <c r="H1857" s="2">
        <v>47</v>
      </c>
      <c r="I1857" s="3" t="s">
        <v>6</v>
      </c>
      <c r="J1857" s="8">
        <f>Tabla_cocina[[#This Row],[Precio Unitario]]*Tabla_cocina[[#This Row],[Cantidad Ordenada]]</f>
        <v>93</v>
      </c>
      <c r="K1857" s="8">
        <f>Tabla_cocina[[#This Row],[Total del Pedido]]</f>
        <v>93</v>
      </c>
      <c r="L1857" s="8">
        <f>Tabla_cocina[[#This Row],[Ganancia Bruta]]-Tabla_cocina[[#This Row],[Costo]]</f>
        <v>36</v>
      </c>
      <c r="M1857" s="8">
        <f>Tabla_cocina[[#This Row],[Costo Unitario]]*Tabla_cocina[[#This Row],[Cantidad Ordenada]]</f>
        <v>57</v>
      </c>
      <c r="N1857" s="13">
        <f>(Tabla_cocina[[#This Row],[Ganancia Neta]]/Tabla_cocina[[#This Row],[Costo]])</f>
        <v>0.63157894736842102</v>
      </c>
    </row>
    <row r="1858" spans="1:14" hidden="1" x14ac:dyDescent="0.3">
      <c r="A1858" s="2">
        <v>750</v>
      </c>
      <c r="B1858" s="2">
        <v>6</v>
      </c>
      <c r="C1858" s="3" t="s">
        <v>25</v>
      </c>
      <c r="D1858" s="3" t="s">
        <v>102</v>
      </c>
      <c r="E1858" s="4">
        <v>15</v>
      </c>
      <c r="F1858" s="4">
        <v>26</v>
      </c>
      <c r="G1858" s="2">
        <v>1</v>
      </c>
      <c r="H1858" s="2">
        <v>39</v>
      </c>
      <c r="I1858" s="3" t="s">
        <v>6</v>
      </c>
      <c r="J1858" s="8">
        <f>Tabla_cocina[[#This Row],[Precio Unitario]]*Tabla_cocina[[#This Row],[Cantidad Ordenada]]</f>
        <v>26</v>
      </c>
      <c r="K1858" s="8">
        <f>Tabla_cocina[[#This Row],[Total del Pedido]]</f>
        <v>26</v>
      </c>
      <c r="L1858" s="8">
        <f>Tabla_cocina[[#This Row],[Ganancia Bruta]]-Tabla_cocina[[#This Row],[Costo]]</f>
        <v>11</v>
      </c>
      <c r="M1858" s="8">
        <f>Tabla_cocina[[#This Row],[Costo Unitario]]*Tabla_cocina[[#This Row],[Cantidad Ordenada]]</f>
        <v>15</v>
      </c>
      <c r="N1858" s="13">
        <f>(Tabla_cocina[[#This Row],[Ganancia Neta]]/Tabla_cocina[[#This Row],[Costo]])</f>
        <v>0.73333333333333328</v>
      </c>
    </row>
    <row r="1859" spans="1:14" hidden="1" x14ac:dyDescent="0.3">
      <c r="A1859" s="2">
        <v>751</v>
      </c>
      <c r="B1859" s="2">
        <v>17</v>
      </c>
      <c r="C1859" s="3" t="s">
        <v>13</v>
      </c>
      <c r="D1859" s="3" t="s">
        <v>90</v>
      </c>
      <c r="E1859" s="4">
        <v>17</v>
      </c>
      <c r="F1859" s="4">
        <v>29</v>
      </c>
      <c r="G1859" s="2">
        <v>1</v>
      </c>
      <c r="H1859" s="2">
        <v>37</v>
      </c>
      <c r="I1859" s="3" t="s">
        <v>6</v>
      </c>
      <c r="J1859" s="8">
        <f>Tabla_cocina[[#This Row],[Precio Unitario]]*Tabla_cocina[[#This Row],[Cantidad Ordenada]]</f>
        <v>29</v>
      </c>
      <c r="K1859" s="8">
        <f>Tabla_cocina[[#This Row],[Total del Pedido]]</f>
        <v>29</v>
      </c>
      <c r="L1859" s="8">
        <f>Tabla_cocina[[#This Row],[Ganancia Bruta]]-Tabla_cocina[[#This Row],[Costo]]</f>
        <v>12</v>
      </c>
      <c r="M1859" s="8">
        <f>Tabla_cocina[[#This Row],[Costo Unitario]]*Tabla_cocina[[#This Row],[Cantidad Ordenada]]</f>
        <v>17</v>
      </c>
      <c r="N1859" s="13">
        <f>(Tabla_cocina[[#This Row],[Ganancia Neta]]/Tabla_cocina[[#This Row],[Costo]])</f>
        <v>0.70588235294117652</v>
      </c>
    </row>
    <row r="1860" spans="1:14" hidden="1" x14ac:dyDescent="0.3">
      <c r="A1860" s="2">
        <v>751</v>
      </c>
      <c r="B1860" s="2">
        <v>17</v>
      </c>
      <c r="C1860" s="3" t="s">
        <v>26</v>
      </c>
      <c r="D1860" s="3" t="s">
        <v>103</v>
      </c>
      <c r="E1860" s="4">
        <v>15</v>
      </c>
      <c r="F1860" s="4">
        <v>25</v>
      </c>
      <c r="G1860" s="2">
        <v>3</v>
      </c>
      <c r="H1860" s="2">
        <v>31</v>
      </c>
      <c r="I1860" s="3" t="s">
        <v>8</v>
      </c>
      <c r="J1860" s="8">
        <f>Tabla_cocina[[#This Row],[Precio Unitario]]*Tabla_cocina[[#This Row],[Cantidad Ordenada]]</f>
        <v>75</v>
      </c>
      <c r="K1860" s="8">
        <f>Tabla_cocina[[#This Row],[Total del Pedido]]</f>
        <v>75</v>
      </c>
      <c r="L1860" s="8">
        <f>Tabla_cocina[[#This Row],[Ganancia Bruta]]-Tabla_cocina[[#This Row],[Costo]]</f>
        <v>30</v>
      </c>
      <c r="M1860" s="8">
        <f>Tabla_cocina[[#This Row],[Costo Unitario]]*Tabla_cocina[[#This Row],[Cantidad Ordenada]]</f>
        <v>45</v>
      </c>
      <c r="N1860" s="13">
        <f>(Tabla_cocina[[#This Row],[Ganancia Neta]]/Tabla_cocina[[#This Row],[Costo]])</f>
        <v>0.66666666666666663</v>
      </c>
    </row>
    <row r="1861" spans="1:14" hidden="1" x14ac:dyDescent="0.3">
      <c r="A1861" s="2">
        <v>751</v>
      </c>
      <c r="B1861" s="2">
        <v>17</v>
      </c>
      <c r="C1861" s="3" t="s">
        <v>19</v>
      </c>
      <c r="D1861" s="3" t="s">
        <v>96</v>
      </c>
      <c r="E1861" s="4">
        <v>13</v>
      </c>
      <c r="F1861" s="4">
        <v>22</v>
      </c>
      <c r="G1861" s="2">
        <v>3</v>
      </c>
      <c r="H1861" s="2">
        <v>19</v>
      </c>
      <c r="I1861" s="3" t="s">
        <v>6</v>
      </c>
      <c r="J1861" s="8">
        <f>Tabla_cocina[[#This Row],[Precio Unitario]]*Tabla_cocina[[#This Row],[Cantidad Ordenada]]</f>
        <v>66</v>
      </c>
      <c r="K1861" s="8">
        <f>Tabla_cocina[[#This Row],[Total del Pedido]]</f>
        <v>66</v>
      </c>
      <c r="L1861" s="8">
        <f>Tabla_cocina[[#This Row],[Ganancia Bruta]]-Tabla_cocina[[#This Row],[Costo]]</f>
        <v>27</v>
      </c>
      <c r="M1861" s="8">
        <f>Tabla_cocina[[#This Row],[Costo Unitario]]*Tabla_cocina[[#This Row],[Cantidad Ordenada]]</f>
        <v>39</v>
      </c>
      <c r="N1861" s="13">
        <f>(Tabla_cocina[[#This Row],[Ganancia Neta]]/Tabla_cocina[[#This Row],[Costo]])</f>
        <v>0.69230769230769229</v>
      </c>
    </row>
    <row r="1862" spans="1:14" hidden="1" x14ac:dyDescent="0.3">
      <c r="A1862" s="2">
        <v>752</v>
      </c>
      <c r="B1862" s="2">
        <v>3</v>
      </c>
      <c r="C1862" s="3" t="s">
        <v>7</v>
      </c>
      <c r="D1862" s="3" t="s">
        <v>85</v>
      </c>
      <c r="E1862" s="4">
        <v>18</v>
      </c>
      <c r="F1862" s="4">
        <v>30</v>
      </c>
      <c r="G1862" s="2">
        <v>2</v>
      </c>
      <c r="H1862" s="2">
        <v>30</v>
      </c>
      <c r="I1862" s="3" t="s">
        <v>8</v>
      </c>
      <c r="J1862" s="8">
        <f>Tabla_cocina[[#This Row],[Precio Unitario]]*Tabla_cocina[[#This Row],[Cantidad Ordenada]]</f>
        <v>60</v>
      </c>
      <c r="K1862" s="8">
        <f>Tabla_cocina[[#This Row],[Total del Pedido]]</f>
        <v>60</v>
      </c>
      <c r="L1862" s="8">
        <f>Tabla_cocina[[#This Row],[Ganancia Bruta]]-Tabla_cocina[[#This Row],[Costo]]</f>
        <v>24</v>
      </c>
      <c r="M1862" s="8">
        <f>Tabla_cocina[[#This Row],[Costo Unitario]]*Tabla_cocina[[#This Row],[Cantidad Ordenada]]</f>
        <v>36</v>
      </c>
      <c r="N1862" s="13">
        <f>(Tabla_cocina[[#This Row],[Ganancia Neta]]/Tabla_cocina[[#This Row],[Costo]])</f>
        <v>0.66666666666666663</v>
      </c>
    </row>
    <row r="1863" spans="1:14" hidden="1" x14ac:dyDescent="0.3">
      <c r="A1863" s="2">
        <v>753</v>
      </c>
      <c r="B1863" s="2">
        <v>11</v>
      </c>
      <c r="C1863" s="3" t="s">
        <v>18</v>
      </c>
      <c r="D1863" s="3" t="s">
        <v>95</v>
      </c>
      <c r="E1863" s="4">
        <v>19</v>
      </c>
      <c r="F1863" s="4">
        <v>32</v>
      </c>
      <c r="G1863" s="2">
        <v>1</v>
      </c>
      <c r="H1863" s="2">
        <v>35</v>
      </c>
      <c r="I1863" s="3" t="s">
        <v>8</v>
      </c>
      <c r="J1863" s="8">
        <f>Tabla_cocina[[#This Row],[Precio Unitario]]*Tabla_cocina[[#This Row],[Cantidad Ordenada]]</f>
        <v>32</v>
      </c>
      <c r="K1863" s="8">
        <f>Tabla_cocina[[#This Row],[Total del Pedido]]</f>
        <v>32</v>
      </c>
      <c r="L1863" s="8">
        <f>Tabla_cocina[[#This Row],[Ganancia Bruta]]-Tabla_cocina[[#This Row],[Costo]]</f>
        <v>13</v>
      </c>
      <c r="M1863" s="8">
        <f>Tabla_cocina[[#This Row],[Costo Unitario]]*Tabla_cocina[[#This Row],[Cantidad Ordenada]]</f>
        <v>19</v>
      </c>
      <c r="N1863" s="13">
        <f>(Tabla_cocina[[#This Row],[Ganancia Neta]]/Tabla_cocina[[#This Row],[Costo]])</f>
        <v>0.68421052631578949</v>
      </c>
    </row>
    <row r="1864" spans="1:14" hidden="1" x14ac:dyDescent="0.3">
      <c r="A1864" s="2">
        <v>753</v>
      </c>
      <c r="B1864" s="2">
        <v>11</v>
      </c>
      <c r="C1864" s="3" t="s">
        <v>22</v>
      </c>
      <c r="D1864" s="3" t="s">
        <v>99</v>
      </c>
      <c r="E1864" s="4">
        <v>14</v>
      </c>
      <c r="F1864" s="4">
        <v>23</v>
      </c>
      <c r="G1864" s="2">
        <v>1</v>
      </c>
      <c r="H1864" s="2">
        <v>23</v>
      </c>
      <c r="I1864" s="3" t="s">
        <v>8</v>
      </c>
      <c r="J1864" s="8">
        <f>Tabla_cocina[[#This Row],[Precio Unitario]]*Tabla_cocina[[#This Row],[Cantidad Ordenada]]</f>
        <v>23</v>
      </c>
      <c r="K1864" s="8">
        <f>Tabla_cocina[[#This Row],[Total del Pedido]]</f>
        <v>23</v>
      </c>
      <c r="L1864" s="8">
        <f>Tabla_cocina[[#This Row],[Ganancia Bruta]]-Tabla_cocina[[#This Row],[Costo]]</f>
        <v>9</v>
      </c>
      <c r="M1864" s="8">
        <f>Tabla_cocina[[#This Row],[Costo Unitario]]*Tabla_cocina[[#This Row],[Cantidad Ordenada]]</f>
        <v>14</v>
      </c>
      <c r="N1864" s="13">
        <f>(Tabla_cocina[[#This Row],[Ganancia Neta]]/Tabla_cocina[[#This Row],[Costo]])</f>
        <v>0.6428571428571429</v>
      </c>
    </row>
    <row r="1865" spans="1:14" hidden="1" x14ac:dyDescent="0.3">
      <c r="A1865" s="2">
        <v>753</v>
      </c>
      <c r="B1865" s="2">
        <v>11</v>
      </c>
      <c r="C1865" s="3" t="s">
        <v>5</v>
      </c>
      <c r="D1865" s="3" t="s">
        <v>84</v>
      </c>
      <c r="E1865" s="4">
        <v>14</v>
      </c>
      <c r="F1865" s="4">
        <v>24</v>
      </c>
      <c r="G1865" s="2">
        <v>3</v>
      </c>
      <c r="H1865" s="2">
        <v>24</v>
      </c>
      <c r="I1865" s="3" t="s">
        <v>6</v>
      </c>
      <c r="J1865" s="8">
        <f>Tabla_cocina[[#This Row],[Precio Unitario]]*Tabla_cocina[[#This Row],[Cantidad Ordenada]]</f>
        <v>72</v>
      </c>
      <c r="K1865" s="8">
        <f>Tabla_cocina[[#This Row],[Total del Pedido]]</f>
        <v>72</v>
      </c>
      <c r="L1865" s="8">
        <f>Tabla_cocina[[#This Row],[Ganancia Bruta]]-Tabla_cocina[[#This Row],[Costo]]</f>
        <v>30</v>
      </c>
      <c r="M1865" s="8">
        <f>Tabla_cocina[[#This Row],[Costo Unitario]]*Tabla_cocina[[#This Row],[Cantidad Ordenada]]</f>
        <v>42</v>
      </c>
      <c r="N1865" s="13">
        <f>(Tabla_cocina[[#This Row],[Ganancia Neta]]/Tabla_cocina[[#This Row],[Costo]])</f>
        <v>0.7142857142857143</v>
      </c>
    </row>
    <row r="1866" spans="1:14" hidden="1" x14ac:dyDescent="0.3">
      <c r="A1866" s="2">
        <v>753</v>
      </c>
      <c r="B1866" s="2">
        <v>11</v>
      </c>
      <c r="C1866" s="3" t="s">
        <v>12</v>
      </c>
      <c r="D1866" s="3" t="s">
        <v>89</v>
      </c>
      <c r="E1866" s="4">
        <v>22</v>
      </c>
      <c r="F1866" s="4">
        <v>36</v>
      </c>
      <c r="G1866" s="2">
        <v>1</v>
      </c>
      <c r="H1866" s="2">
        <v>46</v>
      </c>
      <c r="I1866" s="3" t="s">
        <v>6</v>
      </c>
      <c r="J1866" s="8">
        <f>Tabla_cocina[[#This Row],[Precio Unitario]]*Tabla_cocina[[#This Row],[Cantidad Ordenada]]</f>
        <v>36</v>
      </c>
      <c r="K1866" s="8">
        <f>Tabla_cocina[[#This Row],[Total del Pedido]]</f>
        <v>36</v>
      </c>
      <c r="L1866" s="8">
        <f>Tabla_cocina[[#This Row],[Ganancia Bruta]]-Tabla_cocina[[#This Row],[Costo]]</f>
        <v>14</v>
      </c>
      <c r="M1866" s="8">
        <f>Tabla_cocina[[#This Row],[Costo Unitario]]*Tabla_cocina[[#This Row],[Cantidad Ordenada]]</f>
        <v>22</v>
      </c>
      <c r="N1866" s="13">
        <f>(Tabla_cocina[[#This Row],[Ganancia Neta]]/Tabla_cocina[[#This Row],[Costo]])</f>
        <v>0.63636363636363635</v>
      </c>
    </row>
    <row r="1867" spans="1:14" hidden="1" x14ac:dyDescent="0.3">
      <c r="A1867" s="2">
        <v>754</v>
      </c>
      <c r="B1867" s="2">
        <v>8</v>
      </c>
      <c r="C1867" s="3" t="s">
        <v>5</v>
      </c>
      <c r="D1867" s="3" t="s">
        <v>84</v>
      </c>
      <c r="E1867" s="4">
        <v>14</v>
      </c>
      <c r="F1867" s="4">
        <v>24</v>
      </c>
      <c r="G1867" s="2">
        <v>3</v>
      </c>
      <c r="H1867" s="2">
        <v>26</v>
      </c>
      <c r="I1867" s="3" t="s">
        <v>6</v>
      </c>
      <c r="J1867" s="8">
        <f>Tabla_cocina[[#This Row],[Precio Unitario]]*Tabla_cocina[[#This Row],[Cantidad Ordenada]]</f>
        <v>72</v>
      </c>
      <c r="K1867" s="8">
        <f>Tabla_cocina[[#This Row],[Total del Pedido]]</f>
        <v>72</v>
      </c>
      <c r="L1867" s="8">
        <f>Tabla_cocina[[#This Row],[Ganancia Bruta]]-Tabla_cocina[[#This Row],[Costo]]</f>
        <v>30</v>
      </c>
      <c r="M1867" s="8">
        <f>Tabla_cocina[[#This Row],[Costo Unitario]]*Tabla_cocina[[#This Row],[Cantidad Ordenada]]</f>
        <v>42</v>
      </c>
      <c r="N1867" s="13">
        <f>(Tabla_cocina[[#This Row],[Ganancia Neta]]/Tabla_cocina[[#This Row],[Costo]])</f>
        <v>0.7142857142857143</v>
      </c>
    </row>
    <row r="1868" spans="1:14" hidden="1" x14ac:dyDescent="0.3">
      <c r="A1868" s="2">
        <v>754</v>
      </c>
      <c r="B1868" s="2">
        <v>8</v>
      </c>
      <c r="C1868" s="3" t="s">
        <v>10</v>
      </c>
      <c r="D1868" s="3" t="s">
        <v>87</v>
      </c>
      <c r="E1868" s="4">
        <v>16</v>
      </c>
      <c r="F1868" s="4">
        <v>27</v>
      </c>
      <c r="G1868" s="2">
        <v>3</v>
      </c>
      <c r="H1868" s="2">
        <v>11</v>
      </c>
      <c r="I1868" s="3" t="s">
        <v>8</v>
      </c>
      <c r="J1868" s="8">
        <f>Tabla_cocina[[#This Row],[Precio Unitario]]*Tabla_cocina[[#This Row],[Cantidad Ordenada]]</f>
        <v>81</v>
      </c>
      <c r="K1868" s="8">
        <f>Tabla_cocina[[#This Row],[Total del Pedido]]</f>
        <v>81</v>
      </c>
      <c r="L1868" s="8">
        <f>Tabla_cocina[[#This Row],[Ganancia Bruta]]-Tabla_cocina[[#This Row],[Costo]]</f>
        <v>33</v>
      </c>
      <c r="M1868" s="8">
        <f>Tabla_cocina[[#This Row],[Costo Unitario]]*Tabla_cocina[[#This Row],[Cantidad Ordenada]]</f>
        <v>48</v>
      </c>
      <c r="N1868" s="13">
        <f>(Tabla_cocina[[#This Row],[Ganancia Neta]]/Tabla_cocina[[#This Row],[Costo]])</f>
        <v>0.6875</v>
      </c>
    </row>
    <row r="1869" spans="1:14" hidden="1" x14ac:dyDescent="0.3">
      <c r="A1869" s="2">
        <v>754</v>
      </c>
      <c r="B1869" s="2">
        <v>8</v>
      </c>
      <c r="C1869" s="3" t="s">
        <v>15</v>
      </c>
      <c r="D1869" s="3" t="s">
        <v>92</v>
      </c>
      <c r="E1869" s="4">
        <v>16</v>
      </c>
      <c r="F1869" s="4">
        <v>28</v>
      </c>
      <c r="G1869" s="2">
        <v>3</v>
      </c>
      <c r="H1869" s="2">
        <v>52</v>
      </c>
      <c r="I1869" s="3" t="s">
        <v>6</v>
      </c>
      <c r="J1869" s="8">
        <f>Tabla_cocina[[#This Row],[Precio Unitario]]*Tabla_cocina[[#This Row],[Cantidad Ordenada]]</f>
        <v>84</v>
      </c>
      <c r="K1869" s="8">
        <f>Tabla_cocina[[#This Row],[Total del Pedido]]</f>
        <v>84</v>
      </c>
      <c r="L1869" s="8">
        <f>Tabla_cocina[[#This Row],[Ganancia Bruta]]-Tabla_cocina[[#This Row],[Costo]]</f>
        <v>36</v>
      </c>
      <c r="M1869" s="8">
        <f>Tabla_cocina[[#This Row],[Costo Unitario]]*Tabla_cocina[[#This Row],[Cantidad Ordenada]]</f>
        <v>48</v>
      </c>
      <c r="N1869" s="13">
        <f>(Tabla_cocina[[#This Row],[Ganancia Neta]]/Tabla_cocina[[#This Row],[Costo]])</f>
        <v>0.75</v>
      </c>
    </row>
    <row r="1870" spans="1:14" hidden="1" x14ac:dyDescent="0.3">
      <c r="A1870" s="2">
        <v>755</v>
      </c>
      <c r="B1870" s="2">
        <v>12</v>
      </c>
      <c r="C1870" s="3" t="s">
        <v>23</v>
      </c>
      <c r="D1870" s="3" t="s">
        <v>100</v>
      </c>
      <c r="E1870" s="4">
        <v>13</v>
      </c>
      <c r="F1870" s="4">
        <v>21</v>
      </c>
      <c r="G1870" s="2">
        <v>1</v>
      </c>
      <c r="H1870" s="2">
        <v>6</v>
      </c>
      <c r="I1870" s="3" t="s">
        <v>6</v>
      </c>
      <c r="J1870" s="8">
        <f>Tabla_cocina[[#This Row],[Precio Unitario]]*Tabla_cocina[[#This Row],[Cantidad Ordenada]]</f>
        <v>21</v>
      </c>
      <c r="K1870" s="8">
        <f>Tabla_cocina[[#This Row],[Total del Pedido]]</f>
        <v>21</v>
      </c>
      <c r="L1870" s="8">
        <f>Tabla_cocina[[#This Row],[Ganancia Bruta]]-Tabla_cocina[[#This Row],[Costo]]</f>
        <v>8</v>
      </c>
      <c r="M1870" s="8">
        <f>Tabla_cocina[[#This Row],[Costo Unitario]]*Tabla_cocina[[#This Row],[Cantidad Ordenada]]</f>
        <v>13</v>
      </c>
      <c r="N1870" s="13">
        <f>(Tabla_cocina[[#This Row],[Ganancia Neta]]/Tabla_cocina[[#This Row],[Costo]])</f>
        <v>0.61538461538461542</v>
      </c>
    </row>
    <row r="1871" spans="1:14" hidden="1" x14ac:dyDescent="0.3">
      <c r="A1871" s="2">
        <v>755</v>
      </c>
      <c r="B1871" s="2">
        <v>12</v>
      </c>
      <c r="C1871" s="3" t="s">
        <v>26</v>
      </c>
      <c r="D1871" s="3" t="s">
        <v>103</v>
      </c>
      <c r="E1871" s="4">
        <v>15</v>
      </c>
      <c r="F1871" s="4">
        <v>25</v>
      </c>
      <c r="G1871" s="2">
        <v>3</v>
      </c>
      <c r="H1871" s="2">
        <v>37</v>
      </c>
      <c r="I1871" s="3" t="s">
        <v>6</v>
      </c>
      <c r="J1871" s="8">
        <f>Tabla_cocina[[#This Row],[Precio Unitario]]*Tabla_cocina[[#This Row],[Cantidad Ordenada]]</f>
        <v>75</v>
      </c>
      <c r="K1871" s="8">
        <f>Tabla_cocina[[#This Row],[Total del Pedido]]</f>
        <v>75</v>
      </c>
      <c r="L1871" s="8">
        <f>Tabla_cocina[[#This Row],[Ganancia Bruta]]-Tabla_cocina[[#This Row],[Costo]]</f>
        <v>30</v>
      </c>
      <c r="M1871" s="8">
        <f>Tabla_cocina[[#This Row],[Costo Unitario]]*Tabla_cocina[[#This Row],[Cantidad Ordenada]]</f>
        <v>45</v>
      </c>
      <c r="N1871" s="13">
        <f>(Tabla_cocina[[#This Row],[Ganancia Neta]]/Tabla_cocina[[#This Row],[Costo]])</f>
        <v>0.66666666666666663</v>
      </c>
    </row>
    <row r="1872" spans="1:14" hidden="1" x14ac:dyDescent="0.3">
      <c r="A1872" s="2">
        <v>755</v>
      </c>
      <c r="B1872" s="2">
        <v>12</v>
      </c>
      <c r="C1872" s="3" t="s">
        <v>16</v>
      </c>
      <c r="D1872" s="3" t="s">
        <v>93</v>
      </c>
      <c r="E1872" s="4">
        <v>11</v>
      </c>
      <c r="F1872" s="4">
        <v>19</v>
      </c>
      <c r="G1872" s="2">
        <v>3</v>
      </c>
      <c r="H1872" s="2">
        <v>46</v>
      </c>
      <c r="I1872" s="3" t="s">
        <v>6</v>
      </c>
      <c r="J1872" s="8">
        <f>Tabla_cocina[[#This Row],[Precio Unitario]]*Tabla_cocina[[#This Row],[Cantidad Ordenada]]</f>
        <v>57</v>
      </c>
      <c r="K1872" s="8">
        <f>Tabla_cocina[[#This Row],[Total del Pedido]]</f>
        <v>57</v>
      </c>
      <c r="L1872" s="8">
        <f>Tabla_cocina[[#This Row],[Ganancia Bruta]]-Tabla_cocina[[#This Row],[Costo]]</f>
        <v>24</v>
      </c>
      <c r="M1872" s="8">
        <f>Tabla_cocina[[#This Row],[Costo Unitario]]*Tabla_cocina[[#This Row],[Cantidad Ordenada]]</f>
        <v>33</v>
      </c>
      <c r="N1872" s="13">
        <f>(Tabla_cocina[[#This Row],[Ganancia Neta]]/Tabla_cocina[[#This Row],[Costo]])</f>
        <v>0.72727272727272729</v>
      </c>
    </row>
    <row r="1873" spans="1:14" hidden="1" x14ac:dyDescent="0.3">
      <c r="A1873" s="2">
        <v>755</v>
      </c>
      <c r="B1873" s="2">
        <v>12</v>
      </c>
      <c r="C1873" s="3" t="s">
        <v>13</v>
      </c>
      <c r="D1873" s="3" t="s">
        <v>90</v>
      </c>
      <c r="E1873" s="4">
        <v>17</v>
      </c>
      <c r="F1873" s="4">
        <v>29</v>
      </c>
      <c r="G1873" s="2">
        <v>2</v>
      </c>
      <c r="H1873" s="2">
        <v>20</v>
      </c>
      <c r="I1873" s="3" t="s">
        <v>8</v>
      </c>
      <c r="J1873" s="8">
        <f>Tabla_cocina[[#This Row],[Precio Unitario]]*Tabla_cocina[[#This Row],[Cantidad Ordenada]]</f>
        <v>58</v>
      </c>
      <c r="K1873" s="8">
        <f>Tabla_cocina[[#This Row],[Total del Pedido]]</f>
        <v>58</v>
      </c>
      <c r="L1873" s="8">
        <f>Tabla_cocina[[#This Row],[Ganancia Bruta]]-Tabla_cocina[[#This Row],[Costo]]</f>
        <v>24</v>
      </c>
      <c r="M1873" s="8">
        <f>Tabla_cocina[[#This Row],[Costo Unitario]]*Tabla_cocina[[#This Row],[Cantidad Ordenada]]</f>
        <v>34</v>
      </c>
      <c r="N1873" s="13">
        <f>(Tabla_cocina[[#This Row],[Ganancia Neta]]/Tabla_cocina[[#This Row],[Costo]])</f>
        <v>0.70588235294117652</v>
      </c>
    </row>
    <row r="1874" spans="1:14" hidden="1" x14ac:dyDescent="0.3">
      <c r="A1874" s="2">
        <v>756</v>
      </c>
      <c r="B1874" s="2">
        <v>11</v>
      </c>
      <c r="C1874" s="3" t="s">
        <v>9</v>
      </c>
      <c r="D1874" s="3" t="s">
        <v>86</v>
      </c>
      <c r="E1874" s="4">
        <v>19</v>
      </c>
      <c r="F1874" s="4">
        <v>31</v>
      </c>
      <c r="G1874" s="2">
        <v>1</v>
      </c>
      <c r="H1874" s="2">
        <v>21</v>
      </c>
      <c r="I1874" s="3" t="s">
        <v>6</v>
      </c>
      <c r="J1874" s="8">
        <f>Tabla_cocina[[#This Row],[Precio Unitario]]*Tabla_cocina[[#This Row],[Cantidad Ordenada]]</f>
        <v>31</v>
      </c>
      <c r="K1874" s="8">
        <f>Tabla_cocina[[#This Row],[Total del Pedido]]</f>
        <v>31</v>
      </c>
      <c r="L1874" s="8">
        <f>Tabla_cocina[[#This Row],[Ganancia Bruta]]-Tabla_cocina[[#This Row],[Costo]]</f>
        <v>12</v>
      </c>
      <c r="M1874" s="8">
        <f>Tabla_cocina[[#This Row],[Costo Unitario]]*Tabla_cocina[[#This Row],[Cantidad Ordenada]]</f>
        <v>19</v>
      </c>
      <c r="N1874" s="13">
        <f>(Tabla_cocina[[#This Row],[Ganancia Neta]]/Tabla_cocina[[#This Row],[Costo]])</f>
        <v>0.63157894736842102</v>
      </c>
    </row>
    <row r="1875" spans="1:14" hidden="1" x14ac:dyDescent="0.3">
      <c r="A1875" s="2">
        <v>756</v>
      </c>
      <c r="B1875" s="2">
        <v>11</v>
      </c>
      <c r="C1875" s="3" t="s">
        <v>16</v>
      </c>
      <c r="D1875" s="3" t="s">
        <v>93</v>
      </c>
      <c r="E1875" s="4">
        <v>11</v>
      </c>
      <c r="F1875" s="4">
        <v>19</v>
      </c>
      <c r="G1875" s="2">
        <v>1</v>
      </c>
      <c r="H1875" s="2">
        <v>13</v>
      </c>
      <c r="I1875" s="3" t="s">
        <v>6</v>
      </c>
      <c r="J1875" s="8">
        <f>Tabla_cocina[[#This Row],[Precio Unitario]]*Tabla_cocina[[#This Row],[Cantidad Ordenada]]</f>
        <v>19</v>
      </c>
      <c r="K1875" s="8">
        <f>Tabla_cocina[[#This Row],[Total del Pedido]]</f>
        <v>19</v>
      </c>
      <c r="L1875" s="8">
        <f>Tabla_cocina[[#This Row],[Ganancia Bruta]]-Tabla_cocina[[#This Row],[Costo]]</f>
        <v>8</v>
      </c>
      <c r="M1875" s="8">
        <f>Tabla_cocina[[#This Row],[Costo Unitario]]*Tabla_cocina[[#This Row],[Cantidad Ordenada]]</f>
        <v>11</v>
      </c>
      <c r="N1875" s="13">
        <f>(Tabla_cocina[[#This Row],[Ganancia Neta]]/Tabla_cocina[[#This Row],[Costo]])</f>
        <v>0.72727272727272729</v>
      </c>
    </row>
    <row r="1876" spans="1:14" hidden="1" x14ac:dyDescent="0.3">
      <c r="A1876" s="2">
        <v>757</v>
      </c>
      <c r="B1876" s="2">
        <v>3</v>
      </c>
      <c r="C1876" s="3" t="s">
        <v>7</v>
      </c>
      <c r="D1876" s="3" t="s">
        <v>85</v>
      </c>
      <c r="E1876" s="4">
        <v>18</v>
      </c>
      <c r="F1876" s="4">
        <v>30</v>
      </c>
      <c r="G1876" s="2">
        <v>2</v>
      </c>
      <c r="H1876" s="2">
        <v>40</v>
      </c>
      <c r="I1876" s="3" t="s">
        <v>6</v>
      </c>
      <c r="J1876" s="8">
        <f>Tabla_cocina[[#This Row],[Precio Unitario]]*Tabla_cocina[[#This Row],[Cantidad Ordenada]]</f>
        <v>60</v>
      </c>
      <c r="K1876" s="8">
        <f>Tabla_cocina[[#This Row],[Total del Pedido]]</f>
        <v>60</v>
      </c>
      <c r="L1876" s="8">
        <f>Tabla_cocina[[#This Row],[Ganancia Bruta]]-Tabla_cocina[[#This Row],[Costo]]</f>
        <v>24</v>
      </c>
      <c r="M1876" s="8">
        <f>Tabla_cocina[[#This Row],[Costo Unitario]]*Tabla_cocina[[#This Row],[Cantidad Ordenada]]</f>
        <v>36</v>
      </c>
      <c r="N1876" s="13">
        <f>(Tabla_cocina[[#This Row],[Ganancia Neta]]/Tabla_cocina[[#This Row],[Costo]])</f>
        <v>0.66666666666666663</v>
      </c>
    </row>
    <row r="1877" spans="1:14" hidden="1" x14ac:dyDescent="0.3">
      <c r="A1877" s="2">
        <v>758</v>
      </c>
      <c r="B1877" s="2">
        <v>18</v>
      </c>
      <c r="C1877" s="3" t="s">
        <v>7</v>
      </c>
      <c r="D1877" s="3" t="s">
        <v>85</v>
      </c>
      <c r="E1877" s="4">
        <v>18</v>
      </c>
      <c r="F1877" s="4">
        <v>30</v>
      </c>
      <c r="G1877" s="2">
        <v>1</v>
      </c>
      <c r="H1877" s="2">
        <v>32</v>
      </c>
      <c r="I1877" s="3" t="s">
        <v>6</v>
      </c>
      <c r="J1877" s="8">
        <f>Tabla_cocina[[#This Row],[Precio Unitario]]*Tabla_cocina[[#This Row],[Cantidad Ordenada]]</f>
        <v>30</v>
      </c>
      <c r="K1877" s="8">
        <f>Tabla_cocina[[#This Row],[Total del Pedido]]</f>
        <v>30</v>
      </c>
      <c r="L1877" s="8">
        <f>Tabla_cocina[[#This Row],[Ganancia Bruta]]-Tabla_cocina[[#This Row],[Costo]]</f>
        <v>12</v>
      </c>
      <c r="M1877" s="8">
        <f>Tabla_cocina[[#This Row],[Costo Unitario]]*Tabla_cocina[[#This Row],[Cantidad Ordenada]]</f>
        <v>18</v>
      </c>
      <c r="N1877" s="13">
        <f>(Tabla_cocina[[#This Row],[Ganancia Neta]]/Tabla_cocina[[#This Row],[Costo]])</f>
        <v>0.66666666666666663</v>
      </c>
    </row>
    <row r="1878" spans="1:14" hidden="1" x14ac:dyDescent="0.3">
      <c r="A1878" s="2">
        <v>758</v>
      </c>
      <c r="B1878" s="2">
        <v>18</v>
      </c>
      <c r="C1878" s="3" t="s">
        <v>19</v>
      </c>
      <c r="D1878" s="3" t="s">
        <v>96</v>
      </c>
      <c r="E1878" s="4">
        <v>13</v>
      </c>
      <c r="F1878" s="4">
        <v>22</v>
      </c>
      <c r="G1878" s="2">
        <v>1</v>
      </c>
      <c r="H1878" s="2">
        <v>9</v>
      </c>
      <c r="I1878" s="3" t="s">
        <v>8</v>
      </c>
      <c r="J1878" s="8">
        <f>Tabla_cocina[[#This Row],[Precio Unitario]]*Tabla_cocina[[#This Row],[Cantidad Ordenada]]</f>
        <v>22</v>
      </c>
      <c r="K1878" s="8">
        <f>Tabla_cocina[[#This Row],[Total del Pedido]]</f>
        <v>22</v>
      </c>
      <c r="L1878" s="8">
        <f>Tabla_cocina[[#This Row],[Ganancia Bruta]]-Tabla_cocina[[#This Row],[Costo]]</f>
        <v>9</v>
      </c>
      <c r="M1878" s="8">
        <f>Tabla_cocina[[#This Row],[Costo Unitario]]*Tabla_cocina[[#This Row],[Cantidad Ordenada]]</f>
        <v>13</v>
      </c>
      <c r="N1878" s="13">
        <f>(Tabla_cocina[[#This Row],[Ganancia Neta]]/Tabla_cocina[[#This Row],[Costo]])</f>
        <v>0.69230769230769229</v>
      </c>
    </row>
    <row r="1879" spans="1:14" hidden="1" x14ac:dyDescent="0.3">
      <c r="A1879" s="2">
        <v>759</v>
      </c>
      <c r="B1879" s="2">
        <v>20</v>
      </c>
      <c r="C1879" s="3" t="s">
        <v>14</v>
      </c>
      <c r="D1879" s="3" t="s">
        <v>91</v>
      </c>
      <c r="E1879" s="4">
        <v>20</v>
      </c>
      <c r="F1879" s="4">
        <v>33</v>
      </c>
      <c r="G1879" s="2">
        <v>3</v>
      </c>
      <c r="H1879" s="2">
        <v>48</v>
      </c>
      <c r="I1879" s="3" t="s">
        <v>6</v>
      </c>
      <c r="J1879" s="8">
        <f>Tabla_cocina[[#This Row],[Precio Unitario]]*Tabla_cocina[[#This Row],[Cantidad Ordenada]]</f>
        <v>99</v>
      </c>
      <c r="K1879" s="8">
        <f>Tabla_cocina[[#This Row],[Total del Pedido]]</f>
        <v>99</v>
      </c>
      <c r="L1879" s="8">
        <f>Tabla_cocina[[#This Row],[Ganancia Bruta]]-Tabla_cocina[[#This Row],[Costo]]</f>
        <v>39</v>
      </c>
      <c r="M1879" s="8">
        <f>Tabla_cocina[[#This Row],[Costo Unitario]]*Tabla_cocina[[#This Row],[Cantidad Ordenada]]</f>
        <v>60</v>
      </c>
      <c r="N1879" s="13">
        <f>(Tabla_cocina[[#This Row],[Ganancia Neta]]/Tabla_cocina[[#This Row],[Costo]])</f>
        <v>0.65</v>
      </c>
    </row>
    <row r="1880" spans="1:14" hidden="1" x14ac:dyDescent="0.3">
      <c r="A1880" s="2">
        <v>759</v>
      </c>
      <c r="B1880" s="2">
        <v>20</v>
      </c>
      <c r="C1880" s="3" t="s">
        <v>10</v>
      </c>
      <c r="D1880" s="3" t="s">
        <v>87</v>
      </c>
      <c r="E1880" s="4">
        <v>16</v>
      </c>
      <c r="F1880" s="4">
        <v>27</v>
      </c>
      <c r="G1880" s="2">
        <v>3</v>
      </c>
      <c r="H1880" s="2">
        <v>51</v>
      </c>
      <c r="I1880" s="3" t="s">
        <v>6</v>
      </c>
      <c r="J1880" s="8">
        <f>Tabla_cocina[[#This Row],[Precio Unitario]]*Tabla_cocina[[#This Row],[Cantidad Ordenada]]</f>
        <v>81</v>
      </c>
      <c r="K1880" s="8">
        <f>Tabla_cocina[[#This Row],[Total del Pedido]]</f>
        <v>81</v>
      </c>
      <c r="L1880" s="8">
        <f>Tabla_cocina[[#This Row],[Ganancia Bruta]]-Tabla_cocina[[#This Row],[Costo]]</f>
        <v>33</v>
      </c>
      <c r="M1880" s="8">
        <f>Tabla_cocina[[#This Row],[Costo Unitario]]*Tabla_cocina[[#This Row],[Cantidad Ordenada]]</f>
        <v>48</v>
      </c>
      <c r="N1880" s="13">
        <f>(Tabla_cocina[[#This Row],[Ganancia Neta]]/Tabla_cocina[[#This Row],[Costo]])</f>
        <v>0.6875</v>
      </c>
    </row>
    <row r="1881" spans="1:14" hidden="1" x14ac:dyDescent="0.3">
      <c r="A1881" s="2">
        <v>759</v>
      </c>
      <c r="B1881" s="2">
        <v>20</v>
      </c>
      <c r="C1881" s="3" t="s">
        <v>26</v>
      </c>
      <c r="D1881" s="3" t="s">
        <v>103</v>
      </c>
      <c r="E1881" s="4">
        <v>15</v>
      </c>
      <c r="F1881" s="4">
        <v>25</v>
      </c>
      <c r="G1881" s="2">
        <v>3</v>
      </c>
      <c r="H1881" s="2">
        <v>41</v>
      </c>
      <c r="I1881" s="3" t="s">
        <v>6</v>
      </c>
      <c r="J1881" s="8">
        <f>Tabla_cocina[[#This Row],[Precio Unitario]]*Tabla_cocina[[#This Row],[Cantidad Ordenada]]</f>
        <v>75</v>
      </c>
      <c r="K1881" s="8">
        <f>Tabla_cocina[[#This Row],[Total del Pedido]]</f>
        <v>75</v>
      </c>
      <c r="L1881" s="8">
        <f>Tabla_cocina[[#This Row],[Ganancia Bruta]]-Tabla_cocina[[#This Row],[Costo]]</f>
        <v>30</v>
      </c>
      <c r="M1881" s="8">
        <f>Tabla_cocina[[#This Row],[Costo Unitario]]*Tabla_cocina[[#This Row],[Cantidad Ordenada]]</f>
        <v>45</v>
      </c>
      <c r="N1881" s="13">
        <f>(Tabla_cocina[[#This Row],[Ganancia Neta]]/Tabla_cocina[[#This Row],[Costo]])</f>
        <v>0.66666666666666663</v>
      </c>
    </row>
    <row r="1882" spans="1:14" hidden="1" x14ac:dyDescent="0.3">
      <c r="A1882" s="2">
        <v>759</v>
      </c>
      <c r="B1882" s="2">
        <v>20</v>
      </c>
      <c r="C1882" s="3" t="s">
        <v>13</v>
      </c>
      <c r="D1882" s="3" t="s">
        <v>90</v>
      </c>
      <c r="E1882" s="4">
        <v>17</v>
      </c>
      <c r="F1882" s="4">
        <v>29</v>
      </c>
      <c r="G1882" s="2">
        <v>3</v>
      </c>
      <c r="H1882" s="2">
        <v>56</v>
      </c>
      <c r="I1882" s="3" t="s">
        <v>8</v>
      </c>
      <c r="J1882" s="8">
        <f>Tabla_cocina[[#This Row],[Precio Unitario]]*Tabla_cocina[[#This Row],[Cantidad Ordenada]]</f>
        <v>87</v>
      </c>
      <c r="K1882" s="8">
        <f>Tabla_cocina[[#This Row],[Total del Pedido]]</f>
        <v>87</v>
      </c>
      <c r="L1882" s="8">
        <f>Tabla_cocina[[#This Row],[Ganancia Bruta]]-Tabla_cocina[[#This Row],[Costo]]</f>
        <v>36</v>
      </c>
      <c r="M1882" s="8">
        <f>Tabla_cocina[[#This Row],[Costo Unitario]]*Tabla_cocina[[#This Row],[Cantidad Ordenada]]</f>
        <v>51</v>
      </c>
      <c r="N1882" s="13">
        <f>(Tabla_cocina[[#This Row],[Ganancia Neta]]/Tabla_cocina[[#This Row],[Costo]])</f>
        <v>0.70588235294117652</v>
      </c>
    </row>
    <row r="1883" spans="1:14" hidden="1" x14ac:dyDescent="0.3">
      <c r="A1883" s="2">
        <v>760</v>
      </c>
      <c r="B1883" s="2">
        <v>5</v>
      </c>
      <c r="C1883" s="3" t="s">
        <v>17</v>
      </c>
      <c r="D1883" s="3" t="s">
        <v>94</v>
      </c>
      <c r="E1883" s="4">
        <v>21</v>
      </c>
      <c r="F1883" s="4">
        <v>35</v>
      </c>
      <c r="G1883" s="2">
        <v>3</v>
      </c>
      <c r="H1883" s="2">
        <v>20</v>
      </c>
      <c r="I1883" s="3" t="s">
        <v>6</v>
      </c>
      <c r="J1883" s="8">
        <f>Tabla_cocina[[#This Row],[Precio Unitario]]*Tabla_cocina[[#This Row],[Cantidad Ordenada]]</f>
        <v>105</v>
      </c>
      <c r="K1883" s="8">
        <f>Tabla_cocina[[#This Row],[Total del Pedido]]</f>
        <v>105</v>
      </c>
      <c r="L1883" s="8">
        <f>Tabla_cocina[[#This Row],[Ganancia Bruta]]-Tabla_cocina[[#This Row],[Costo]]</f>
        <v>42</v>
      </c>
      <c r="M1883" s="8">
        <f>Tabla_cocina[[#This Row],[Costo Unitario]]*Tabla_cocina[[#This Row],[Cantidad Ordenada]]</f>
        <v>63</v>
      </c>
      <c r="N1883" s="13">
        <f>(Tabla_cocina[[#This Row],[Ganancia Neta]]/Tabla_cocina[[#This Row],[Costo]])</f>
        <v>0.66666666666666663</v>
      </c>
    </row>
    <row r="1884" spans="1:14" hidden="1" x14ac:dyDescent="0.3">
      <c r="A1884" s="2">
        <v>761</v>
      </c>
      <c r="B1884" s="2">
        <v>4</v>
      </c>
      <c r="C1884" s="3" t="s">
        <v>5</v>
      </c>
      <c r="D1884" s="3" t="s">
        <v>84</v>
      </c>
      <c r="E1884" s="4">
        <v>14</v>
      </c>
      <c r="F1884" s="4">
        <v>24</v>
      </c>
      <c r="G1884" s="2">
        <v>3</v>
      </c>
      <c r="H1884" s="2">
        <v>54</v>
      </c>
      <c r="I1884" s="3" t="s">
        <v>8</v>
      </c>
      <c r="J1884" s="8">
        <f>Tabla_cocina[[#This Row],[Precio Unitario]]*Tabla_cocina[[#This Row],[Cantidad Ordenada]]</f>
        <v>72</v>
      </c>
      <c r="K1884" s="8">
        <f>Tabla_cocina[[#This Row],[Total del Pedido]]</f>
        <v>72</v>
      </c>
      <c r="L1884" s="8">
        <f>Tabla_cocina[[#This Row],[Ganancia Bruta]]-Tabla_cocina[[#This Row],[Costo]]</f>
        <v>30</v>
      </c>
      <c r="M1884" s="8">
        <f>Tabla_cocina[[#This Row],[Costo Unitario]]*Tabla_cocina[[#This Row],[Cantidad Ordenada]]</f>
        <v>42</v>
      </c>
      <c r="N1884" s="13">
        <f>(Tabla_cocina[[#This Row],[Ganancia Neta]]/Tabla_cocina[[#This Row],[Costo]])</f>
        <v>0.7142857142857143</v>
      </c>
    </row>
    <row r="1885" spans="1:14" hidden="1" x14ac:dyDescent="0.3">
      <c r="A1885" s="2">
        <v>761</v>
      </c>
      <c r="B1885" s="2">
        <v>4</v>
      </c>
      <c r="C1885" s="3" t="s">
        <v>15</v>
      </c>
      <c r="D1885" s="3" t="s">
        <v>92</v>
      </c>
      <c r="E1885" s="4">
        <v>16</v>
      </c>
      <c r="F1885" s="4">
        <v>28</v>
      </c>
      <c r="G1885" s="2">
        <v>2</v>
      </c>
      <c r="H1885" s="2">
        <v>20</v>
      </c>
      <c r="I1885" s="3" t="s">
        <v>6</v>
      </c>
      <c r="J1885" s="8">
        <f>Tabla_cocina[[#This Row],[Precio Unitario]]*Tabla_cocina[[#This Row],[Cantidad Ordenada]]</f>
        <v>56</v>
      </c>
      <c r="K1885" s="8">
        <f>Tabla_cocina[[#This Row],[Total del Pedido]]</f>
        <v>56</v>
      </c>
      <c r="L1885" s="8">
        <f>Tabla_cocina[[#This Row],[Ganancia Bruta]]-Tabla_cocina[[#This Row],[Costo]]</f>
        <v>24</v>
      </c>
      <c r="M1885" s="8">
        <f>Tabla_cocina[[#This Row],[Costo Unitario]]*Tabla_cocina[[#This Row],[Cantidad Ordenada]]</f>
        <v>32</v>
      </c>
      <c r="N1885" s="13">
        <f>(Tabla_cocina[[#This Row],[Ganancia Neta]]/Tabla_cocina[[#This Row],[Costo]])</f>
        <v>0.75</v>
      </c>
    </row>
    <row r="1886" spans="1:14" hidden="1" x14ac:dyDescent="0.3">
      <c r="A1886" s="2">
        <v>761</v>
      </c>
      <c r="B1886" s="2">
        <v>4</v>
      </c>
      <c r="C1886" s="3" t="s">
        <v>22</v>
      </c>
      <c r="D1886" s="3" t="s">
        <v>99</v>
      </c>
      <c r="E1886" s="4">
        <v>14</v>
      </c>
      <c r="F1886" s="4">
        <v>23</v>
      </c>
      <c r="G1886" s="2">
        <v>2</v>
      </c>
      <c r="H1886" s="2">
        <v>28</v>
      </c>
      <c r="I1886" s="3" t="s">
        <v>6</v>
      </c>
      <c r="J1886" s="8">
        <f>Tabla_cocina[[#This Row],[Precio Unitario]]*Tabla_cocina[[#This Row],[Cantidad Ordenada]]</f>
        <v>46</v>
      </c>
      <c r="K1886" s="8">
        <f>Tabla_cocina[[#This Row],[Total del Pedido]]</f>
        <v>46</v>
      </c>
      <c r="L1886" s="8">
        <f>Tabla_cocina[[#This Row],[Ganancia Bruta]]-Tabla_cocina[[#This Row],[Costo]]</f>
        <v>18</v>
      </c>
      <c r="M1886" s="8">
        <f>Tabla_cocina[[#This Row],[Costo Unitario]]*Tabla_cocina[[#This Row],[Cantidad Ordenada]]</f>
        <v>28</v>
      </c>
      <c r="N1886" s="13">
        <f>(Tabla_cocina[[#This Row],[Ganancia Neta]]/Tabla_cocina[[#This Row],[Costo]])</f>
        <v>0.6428571428571429</v>
      </c>
    </row>
    <row r="1887" spans="1:14" hidden="1" x14ac:dyDescent="0.3">
      <c r="A1887" s="2">
        <v>762</v>
      </c>
      <c r="B1887" s="2">
        <v>4</v>
      </c>
      <c r="C1887" s="3" t="s">
        <v>23</v>
      </c>
      <c r="D1887" s="3" t="s">
        <v>100</v>
      </c>
      <c r="E1887" s="4">
        <v>13</v>
      </c>
      <c r="F1887" s="4">
        <v>21</v>
      </c>
      <c r="G1887" s="2">
        <v>1</v>
      </c>
      <c r="H1887" s="2">
        <v>20</v>
      </c>
      <c r="I1887" s="3" t="s">
        <v>8</v>
      </c>
      <c r="J1887" s="8">
        <f>Tabla_cocina[[#This Row],[Precio Unitario]]*Tabla_cocina[[#This Row],[Cantidad Ordenada]]</f>
        <v>21</v>
      </c>
      <c r="K1887" s="8">
        <f>Tabla_cocina[[#This Row],[Total del Pedido]]</f>
        <v>21</v>
      </c>
      <c r="L1887" s="8">
        <f>Tabla_cocina[[#This Row],[Ganancia Bruta]]-Tabla_cocina[[#This Row],[Costo]]</f>
        <v>8</v>
      </c>
      <c r="M1887" s="8">
        <f>Tabla_cocina[[#This Row],[Costo Unitario]]*Tabla_cocina[[#This Row],[Cantidad Ordenada]]</f>
        <v>13</v>
      </c>
      <c r="N1887" s="13">
        <f>(Tabla_cocina[[#This Row],[Ganancia Neta]]/Tabla_cocina[[#This Row],[Costo]])</f>
        <v>0.61538461538461542</v>
      </c>
    </row>
    <row r="1888" spans="1:14" hidden="1" x14ac:dyDescent="0.3">
      <c r="A1888" s="2">
        <v>762</v>
      </c>
      <c r="B1888" s="2">
        <v>4</v>
      </c>
      <c r="C1888" s="3" t="s">
        <v>25</v>
      </c>
      <c r="D1888" s="3" t="s">
        <v>102</v>
      </c>
      <c r="E1888" s="4">
        <v>15</v>
      </c>
      <c r="F1888" s="4">
        <v>26</v>
      </c>
      <c r="G1888" s="2">
        <v>3</v>
      </c>
      <c r="H1888" s="2">
        <v>9</v>
      </c>
      <c r="I1888" s="3" t="s">
        <v>6</v>
      </c>
      <c r="J1888" s="8">
        <f>Tabla_cocina[[#This Row],[Precio Unitario]]*Tabla_cocina[[#This Row],[Cantidad Ordenada]]</f>
        <v>78</v>
      </c>
      <c r="K1888" s="8">
        <f>Tabla_cocina[[#This Row],[Total del Pedido]]</f>
        <v>78</v>
      </c>
      <c r="L1888" s="8">
        <f>Tabla_cocina[[#This Row],[Ganancia Bruta]]-Tabla_cocina[[#This Row],[Costo]]</f>
        <v>33</v>
      </c>
      <c r="M1888" s="8">
        <f>Tabla_cocina[[#This Row],[Costo Unitario]]*Tabla_cocina[[#This Row],[Cantidad Ordenada]]</f>
        <v>45</v>
      </c>
      <c r="N1888" s="13">
        <f>(Tabla_cocina[[#This Row],[Ganancia Neta]]/Tabla_cocina[[#This Row],[Costo]])</f>
        <v>0.73333333333333328</v>
      </c>
    </row>
    <row r="1889" spans="1:14" hidden="1" x14ac:dyDescent="0.3">
      <c r="A1889" s="2">
        <v>763</v>
      </c>
      <c r="B1889" s="2">
        <v>18</v>
      </c>
      <c r="C1889" s="3" t="s">
        <v>14</v>
      </c>
      <c r="D1889" s="3" t="s">
        <v>91</v>
      </c>
      <c r="E1889" s="4">
        <v>20</v>
      </c>
      <c r="F1889" s="4">
        <v>33</v>
      </c>
      <c r="G1889" s="2">
        <v>2</v>
      </c>
      <c r="H1889" s="2">
        <v>14</v>
      </c>
      <c r="I1889" s="3" t="s">
        <v>8</v>
      </c>
      <c r="J1889" s="8">
        <f>Tabla_cocina[[#This Row],[Precio Unitario]]*Tabla_cocina[[#This Row],[Cantidad Ordenada]]</f>
        <v>66</v>
      </c>
      <c r="K1889" s="8">
        <f>Tabla_cocina[[#This Row],[Total del Pedido]]</f>
        <v>66</v>
      </c>
      <c r="L1889" s="8">
        <f>Tabla_cocina[[#This Row],[Ganancia Bruta]]-Tabla_cocina[[#This Row],[Costo]]</f>
        <v>26</v>
      </c>
      <c r="M1889" s="8">
        <f>Tabla_cocina[[#This Row],[Costo Unitario]]*Tabla_cocina[[#This Row],[Cantidad Ordenada]]</f>
        <v>40</v>
      </c>
      <c r="N1889" s="13">
        <f>(Tabla_cocina[[#This Row],[Ganancia Neta]]/Tabla_cocina[[#This Row],[Costo]])</f>
        <v>0.65</v>
      </c>
    </row>
    <row r="1890" spans="1:14" hidden="1" x14ac:dyDescent="0.3">
      <c r="A1890" s="2">
        <v>763</v>
      </c>
      <c r="B1890" s="2">
        <v>18</v>
      </c>
      <c r="C1890" s="3" t="s">
        <v>16</v>
      </c>
      <c r="D1890" s="3" t="s">
        <v>93</v>
      </c>
      <c r="E1890" s="4">
        <v>11</v>
      </c>
      <c r="F1890" s="4">
        <v>19</v>
      </c>
      <c r="G1890" s="2">
        <v>2</v>
      </c>
      <c r="H1890" s="2">
        <v>18</v>
      </c>
      <c r="I1890" s="3" t="s">
        <v>8</v>
      </c>
      <c r="J1890" s="8">
        <f>Tabla_cocina[[#This Row],[Precio Unitario]]*Tabla_cocina[[#This Row],[Cantidad Ordenada]]</f>
        <v>38</v>
      </c>
      <c r="K1890" s="8">
        <f>Tabla_cocina[[#This Row],[Total del Pedido]]</f>
        <v>38</v>
      </c>
      <c r="L1890" s="8">
        <f>Tabla_cocina[[#This Row],[Ganancia Bruta]]-Tabla_cocina[[#This Row],[Costo]]</f>
        <v>16</v>
      </c>
      <c r="M1890" s="8">
        <f>Tabla_cocina[[#This Row],[Costo Unitario]]*Tabla_cocina[[#This Row],[Cantidad Ordenada]]</f>
        <v>22</v>
      </c>
      <c r="N1890" s="13">
        <f>(Tabla_cocina[[#This Row],[Ganancia Neta]]/Tabla_cocina[[#This Row],[Costo]])</f>
        <v>0.72727272727272729</v>
      </c>
    </row>
    <row r="1891" spans="1:14" hidden="1" x14ac:dyDescent="0.3">
      <c r="A1891" s="2">
        <v>764</v>
      </c>
      <c r="B1891" s="2">
        <v>20</v>
      </c>
      <c r="C1891" s="3" t="s">
        <v>10</v>
      </c>
      <c r="D1891" s="3" t="s">
        <v>87</v>
      </c>
      <c r="E1891" s="4">
        <v>16</v>
      </c>
      <c r="F1891" s="4">
        <v>27</v>
      </c>
      <c r="G1891" s="2">
        <v>1</v>
      </c>
      <c r="H1891" s="2">
        <v>53</v>
      </c>
      <c r="I1891" s="3" t="s">
        <v>6</v>
      </c>
      <c r="J1891" s="8">
        <f>Tabla_cocina[[#This Row],[Precio Unitario]]*Tabla_cocina[[#This Row],[Cantidad Ordenada]]</f>
        <v>27</v>
      </c>
      <c r="K1891" s="8">
        <f>Tabla_cocina[[#This Row],[Total del Pedido]]</f>
        <v>27</v>
      </c>
      <c r="L1891" s="8">
        <f>Tabla_cocina[[#This Row],[Ganancia Bruta]]-Tabla_cocina[[#This Row],[Costo]]</f>
        <v>11</v>
      </c>
      <c r="M1891" s="8">
        <f>Tabla_cocina[[#This Row],[Costo Unitario]]*Tabla_cocina[[#This Row],[Cantidad Ordenada]]</f>
        <v>16</v>
      </c>
      <c r="N1891" s="13">
        <f>(Tabla_cocina[[#This Row],[Ganancia Neta]]/Tabla_cocina[[#This Row],[Costo]])</f>
        <v>0.6875</v>
      </c>
    </row>
    <row r="1892" spans="1:14" hidden="1" x14ac:dyDescent="0.3">
      <c r="A1892" s="2">
        <v>764</v>
      </c>
      <c r="B1892" s="2">
        <v>20</v>
      </c>
      <c r="C1892" s="3" t="s">
        <v>20</v>
      </c>
      <c r="D1892" s="3" t="s">
        <v>97</v>
      </c>
      <c r="E1892" s="4">
        <v>20</v>
      </c>
      <c r="F1892" s="4">
        <v>34</v>
      </c>
      <c r="G1892" s="2">
        <v>1</v>
      </c>
      <c r="H1892" s="2">
        <v>24</v>
      </c>
      <c r="I1892" s="3" t="s">
        <v>6</v>
      </c>
      <c r="J1892" s="8">
        <f>Tabla_cocina[[#This Row],[Precio Unitario]]*Tabla_cocina[[#This Row],[Cantidad Ordenada]]</f>
        <v>34</v>
      </c>
      <c r="K1892" s="8">
        <f>Tabla_cocina[[#This Row],[Total del Pedido]]</f>
        <v>34</v>
      </c>
      <c r="L1892" s="8">
        <f>Tabla_cocina[[#This Row],[Ganancia Bruta]]-Tabla_cocina[[#This Row],[Costo]]</f>
        <v>14</v>
      </c>
      <c r="M1892" s="8">
        <f>Tabla_cocina[[#This Row],[Costo Unitario]]*Tabla_cocina[[#This Row],[Cantidad Ordenada]]</f>
        <v>20</v>
      </c>
      <c r="N1892" s="13">
        <f>(Tabla_cocina[[#This Row],[Ganancia Neta]]/Tabla_cocina[[#This Row],[Costo]])</f>
        <v>0.7</v>
      </c>
    </row>
    <row r="1893" spans="1:14" hidden="1" x14ac:dyDescent="0.3">
      <c r="A1893" s="2">
        <v>764</v>
      </c>
      <c r="B1893" s="2">
        <v>20</v>
      </c>
      <c r="C1893" s="3" t="s">
        <v>5</v>
      </c>
      <c r="D1893" s="3" t="s">
        <v>84</v>
      </c>
      <c r="E1893" s="4">
        <v>14</v>
      </c>
      <c r="F1893" s="4">
        <v>24</v>
      </c>
      <c r="G1893" s="2">
        <v>1</v>
      </c>
      <c r="H1893" s="2">
        <v>35</v>
      </c>
      <c r="I1893" s="3" t="s">
        <v>6</v>
      </c>
      <c r="J1893" s="8">
        <f>Tabla_cocina[[#This Row],[Precio Unitario]]*Tabla_cocina[[#This Row],[Cantidad Ordenada]]</f>
        <v>24</v>
      </c>
      <c r="K1893" s="8">
        <f>Tabla_cocina[[#This Row],[Total del Pedido]]</f>
        <v>24</v>
      </c>
      <c r="L1893" s="8">
        <f>Tabla_cocina[[#This Row],[Ganancia Bruta]]-Tabla_cocina[[#This Row],[Costo]]</f>
        <v>10</v>
      </c>
      <c r="M1893" s="8">
        <f>Tabla_cocina[[#This Row],[Costo Unitario]]*Tabla_cocina[[#This Row],[Cantidad Ordenada]]</f>
        <v>14</v>
      </c>
      <c r="N1893" s="13">
        <f>(Tabla_cocina[[#This Row],[Ganancia Neta]]/Tabla_cocina[[#This Row],[Costo]])</f>
        <v>0.7142857142857143</v>
      </c>
    </row>
    <row r="1894" spans="1:14" hidden="1" x14ac:dyDescent="0.3">
      <c r="A1894" s="2">
        <v>765</v>
      </c>
      <c r="B1894" s="2">
        <v>20</v>
      </c>
      <c r="C1894" s="3" t="s">
        <v>25</v>
      </c>
      <c r="D1894" s="3" t="s">
        <v>102</v>
      </c>
      <c r="E1894" s="4">
        <v>15</v>
      </c>
      <c r="F1894" s="4">
        <v>26</v>
      </c>
      <c r="G1894" s="2">
        <v>3</v>
      </c>
      <c r="H1894" s="2">
        <v>55</v>
      </c>
      <c r="I1894" s="3" t="s">
        <v>8</v>
      </c>
      <c r="J1894" s="8">
        <f>Tabla_cocina[[#This Row],[Precio Unitario]]*Tabla_cocina[[#This Row],[Cantidad Ordenada]]</f>
        <v>78</v>
      </c>
      <c r="K1894" s="8">
        <f>Tabla_cocina[[#This Row],[Total del Pedido]]</f>
        <v>78</v>
      </c>
      <c r="L1894" s="8">
        <f>Tabla_cocina[[#This Row],[Ganancia Bruta]]-Tabla_cocina[[#This Row],[Costo]]</f>
        <v>33</v>
      </c>
      <c r="M1894" s="8">
        <f>Tabla_cocina[[#This Row],[Costo Unitario]]*Tabla_cocina[[#This Row],[Cantidad Ordenada]]</f>
        <v>45</v>
      </c>
      <c r="N1894" s="13">
        <f>(Tabla_cocina[[#This Row],[Ganancia Neta]]/Tabla_cocina[[#This Row],[Costo]])</f>
        <v>0.73333333333333328</v>
      </c>
    </row>
    <row r="1895" spans="1:14" hidden="1" x14ac:dyDescent="0.3">
      <c r="A1895" s="2">
        <v>765</v>
      </c>
      <c r="B1895" s="2">
        <v>20</v>
      </c>
      <c r="C1895" s="3" t="s">
        <v>15</v>
      </c>
      <c r="D1895" s="3" t="s">
        <v>92</v>
      </c>
      <c r="E1895" s="4">
        <v>16</v>
      </c>
      <c r="F1895" s="4">
        <v>28</v>
      </c>
      <c r="G1895" s="2">
        <v>2</v>
      </c>
      <c r="H1895" s="2">
        <v>14</v>
      </c>
      <c r="I1895" s="3" t="s">
        <v>6</v>
      </c>
      <c r="J1895" s="8">
        <f>Tabla_cocina[[#This Row],[Precio Unitario]]*Tabla_cocina[[#This Row],[Cantidad Ordenada]]</f>
        <v>56</v>
      </c>
      <c r="K1895" s="8">
        <f>Tabla_cocina[[#This Row],[Total del Pedido]]</f>
        <v>56</v>
      </c>
      <c r="L1895" s="8">
        <f>Tabla_cocina[[#This Row],[Ganancia Bruta]]-Tabla_cocina[[#This Row],[Costo]]</f>
        <v>24</v>
      </c>
      <c r="M1895" s="8">
        <f>Tabla_cocina[[#This Row],[Costo Unitario]]*Tabla_cocina[[#This Row],[Cantidad Ordenada]]</f>
        <v>32</v>
      </c>
      <c r="N1895" s="13">
        <f>(Tabla_cocina[[#This Row],[Ganancia Neta]]/Tabla_cocina[[#This Row],[Costo]])</f>
        <v>0.75</v>
      </c>
    </row>
    <row r="1896" spans="1:14" hidden="1" x14ac:dyDescent="0.3">
      <c r="A1896" s="2">
        <v>765</v>
      </c>
      <c r="B1896" s="2">
        <v>20</v>
      </c>
      <c r="C1896" s="3" t="s">
        <v>23</v>
      </c>
      <c r="D1896" s="3" t="s">
        <v>100</v>
      </c>
      <c r="E1896" s="4">
        <v>13</v>
      </c>
      <c r="F1896" s="4">
        <v>21</v>
      </c>
      <c r="G1896" s="2">
        <v>3</v>
      </c>
      <c r="H1896" s="2">
        <v>52</v>
      </c>
      <c r="I1896" s="3" t="s">
        <v>6</v>
      </c>
      <c r="J1896" s="8">
        <f>Tabla_cocina[[#This Row],[Precio Unitario]]*Tabla_cocina[[#This Row],[Cantidad Ordenada]]</f>
        <v>63</v>
      </c>
      <c r="K1896" s="8">
        <f>Tabla_cocina[[#This Row],[Total del Pedido]]</f>
        <v>63</v>
      </c>
      <c r="L1896" s="8">
        <f>Tabla_cocina[[#This Row],[Ganancia Bruta]]-Tabla_cocina[[#This Row],[Costo]]</f>
        <v>24</v>
      </c>
      <c r="M1896" s="8">
        <f>Tabla_cocina[[#This Row],[Costo Unitario]]*Tabla_cocina[[#This Row],[Cantidad Ordenada]]</f>
        <v>39</v>
      </c>
      <c r="N1896" s="13">
        <f>(Tabla_cocina[[#This Row],[Ganancia Neta]]/Tabla_cocina[[#This Row],[Costo]])</f>
        <v>0.61538461538461542</v>
      </c>
    </row>
    <row r="1897" spans="1:14" hidden="1" x14ac:dyDescent="0.3">
      <c r="A1897" s="2">
        <v>765</v>
      </c>
      <c r="B1897" s="2">
        <v>20</v>
      </c>
      <c r="C1897" s="3" t="s">
        <v>12</v>
      </c>
      <c r="D1897" s="3" t="s">
        <v>89</v>
      </c>
      <c r="E1897" s="4">
        <v>22</v>
      </c>
      <c r="F1897" s="4">
        <v>36</v>
      </c>
      <c r="G1897" s="2">
        <v>1</v>
      </c>
      <c r="H1897" s="2">
        <v>43</v>
      </c>
      <c r="I1897" s="3" t="s">
        <v>6</v>
      </c>
      <c r="J1897" s="8">
        <f>Tabla_cocina[[#This Row],[Precio Unitario]]*Tabla_cocina[[#This Row],[Cantidad Ordenada]]</f>
        <v>36</v>
      </c>
      <c r="K1897" s="8">
        <f>Tabla_cocina[[#This Row],[Total del Pedido]]</f>
        <v>36</v>
      </c>
      <c r="L1897" s="8">
        <f>Tabla_cocina[[#This Row],[Ganancia Bruta]]-Tabla_cocina[[#This Row],[Costo]]</f>
        <v>14</v>
      </c>
      <c r="M1897" s="8">
        <f>Tabla_cocina[[#This Row],[Costo Unitario]]*Tabla_cocina[[#This Row],[Cantidad Ordenada]]</f>
        <v>22</v>
      </c>
      <c r="N1897" s="13">
        <f>(Tabla_cocina[[#This Row],[Ganancia Neta]]/Tabla_cocina[[#This Row],[Costo]])</f>
        <v>0.63636363636363635</v>
      </c>
    </row>
    <row r="1898" spans="1:14" hidden="1" x14ac:dyDescent="0.3">
      <c r="A1898" s="2">
        <v>766</v>
      </c>
      <c r="B1898" s="2">
        <v>17</v>
      </c>
      <c r="C1898" s="3" t="s">
        <v>7</v>
      </c>
      <c r="D1898" s="3" t="s">
        <v>85</v>
      </c>
      <c r="E1898" s="4">
        <v>18</v>
      </c>
      <c r="F1898" s="4">
        <v>30</v>
      </c>
      <c r="G1898" s="2">
        <v>2</v>
      </c>
      <c r="H1898" s="2">
        <v>52</v>
      </c>
      <c r="I1898" s="3" t="s">
        <v>6</v>
      </c>
      <c r="J1898" s="8">
        <f>Tabla_cocina[[#This Row],[Precio Unitario]]*Tabla_cocina[[#This Row],[Cantidad Ordenada]]</f>
        <v>60</v>
      </c>
      <c r="K1898" s="8">
        <f>Tabla_cocina[[#This Row],[Total del Pedido]]</f>
        <v>60</v>
      </c>
      <c r="L1898" s="8">
        <f>Tabla_cocina[[#This Row],[Ganancia Bruta]]-Tabla_cocina[[#This Row],[Costo]]</f>
        <v>24</v>
      </c>
      <c r="M1898" s="8">
        <f>Tabla_cocina[[#This Row],[Costo Unitario]]*Tabla_cocina[[#This Row],[Cantidad Ordenada]]</f>
        <v>36</v>
      </c>
      <c r="N1898" s="13">
        <f>(Tabla_cocina[[#This Row],[Ganancia Neta]]/Tabla_cocina[[#This Row],[Costo]])</f>
        <v>0.66666666666666663</v>
      </c>
    </row>
    <row r="1899" spans="1:14" hidden="1" x14ac:dyDescent="0.3">
      <c r="A1899" s="2">
        <v>766</v>
      </c>
      <c r="B1899" s="2">
        <v>17</v>
      </c>
      <c r="C1899" s="3" t="s">
        <v>16</v>
      </c>
      <c r="D1899" s="3" t="s">
        <v>93</v>
      </c>
      <c r="E1899" s="4">
        <v>11</v>
      </c>
      <c r="F1899" s="4">
        <v>19</v>
      </c>
      <c r="G1899" s="2">
        <v>1</v>
      </c>
      <c r="H1899" s="2">
        <v>59</v>
      </c>
      <c r="I1899" s="3" t="s">
        <v>6</v>
      </c>
      <c r="J1899" s="8">
        <f>Tabla_cocina[[#This Row],[Precio Unitario]]*Tabla_cocina[[#This Row],[Cantidad Ordenada]]</f>
        <v>19</v>
      </c>
      <c r="K1899" s="8">
        <f>Tabla_cocina[[#This Row],[Total del Pedido]]</f>
        <v>19</v>
      </c>
      <c r="L1899" s="8">
        <f>Tabla_cocina[[#This Row],[Ganancia Bruta]]-Tabla_cocina[[#This Row],[Costo]]</f>
        <v>8</v>
      </c>
      <c r="M1899" s="8">
        <f>Tabla_cocina[[#This Row],[Costo Unitario]]*Tabla_cocina[[#This Row],[Cantidad Ordenada]]</f>
        <v>11</v>
      </c>
      <c r="N1899" s="13">
        <f>(Tabla_cocina[[#This Row],[Ganancia Neta]]/Tabla_cocina[[#This Row],[Costo]])</f>
        <v>0.72727272727272729</v>
      </c>
    </row>
    <row r="1900" spans="1:14" hidden="1" x14ac:dyDescent="0.3">
      <c r="A1900" s="2">
        <v>766</v>
      </c>
      <c r="B1900" s="2">
        <v>17</v>
      </c>
      <c r="C1900" s="3" t="s">
        <v>21</v>
      </c>
      <c r="D1900" s="3" t="s">
        <v>98</v>
      </c>
      <c r="E1900" s="4">
        <v>12</v>
      </c>
      <c r="F1900" s="4">
        <v>20</v>
      </c>
      <c r="G1900" s="2">
        <v>3</v>
      </c>
      <c r="H1900" s="2">
        <v>7</v>
      </c>
      <c r="I1900" s="3" t="s">
        <v>6</v>
      </c>
      <c r="J1900" s="8">
        <f>Tabla_cocina[[#This Row],[Precio Unitario]]*Tabla_cocina[[#This Row],[Cantidad Ordenada]]</f>
        <v>60</v>
      </c>
      <c r="K1900" s="8">
        <f>Tabla_cocina[[#This Row],[Total del Pedido]]</f>
        <v>60</v>
      </c>
      <c r="L1900" s="8">
        <f>Tabla_cocina[[#This Row],[Ganancia Bruta]]-Tabla_cocina[[#This Row],[Costo]]</f>
        <v>24</v>
      </c>
      <c r="M1900" s="8">
        <f>Tabla_cocina[[#This Row],[Costo Unitario]]*Tabla_cocina[[#This Row],[Cantidad Ordenada]]</f>
        <v>36</v>
      </c>
      <c r="N1900" s="13">
        <f>(Tabla_cocina[[#This Row],[Ganancia Neta]]/Tabla_cocina[[#This Row],[Costo]])</f>
        <v>0.66666666666666663</v>
      </c>
    </row>
    <row r="1901" spans="1:14" hidden="1" x14ac:dyDescent="0.3">
      <c r="A1901" s="2">
        <v>766</v>
      </c>
      <c r="B1901" s="2">
        <v>17</v>
      </c>
      <c r="C1901" s="3" t="s">
        <v>22</v>
      </c>
      <c r="D1901" s="3" t="s">
        <v>99</v>
      </c>
      <c r="E1901" s="4">
        <v>14</v>
      </c>
      <c r="F1901" s="4">
        <v>23</v>
      </c>
      <c r="G1901" s="2">
        <v>2</v>
      </c>
      <c r="H1901" s="2">
        <v>16</v>
      </c>
      <c r="I1901" s="3" t="s">
        <v>8</v>
      </c>
      <c r="J1901" s="8">
        <f>Tabla_cocina[[#This Row],[Precio Unitario]]*Tabla_cocina[[#This Row],[Cantidad Ordenada]]</f>
        <v>46</v>
      </c>
      <c r="K1901" s="8">
        <f>Tabla_cocina[[#This Row],[Total del Pedido]]</f>
        <v>46</v>
      </c>
      <c r="L1901" s="8">
        <f>Tabla_cocina[[#This Row],[Ganancia Bruta]]-Tabla_cocina[[#This Row],[Costo]]</f>
        <v>18</v>
      </c>
      <c r="M1901" s="8">
        <f>Tabla_cocina[[#This Row],[Costo Unitario]]*Tabla_cocina[[#This Row],[Cantidad Ordenada]]</f>
        <v>28</v>
      </c>
      <c r="N1901" s="13">
        <f>(Tabla_cocina[[#This Row],[Ganancia Neta]]/Tabla_cocina[[#This Row],[Costo]])</f>
        <v>0.6428571428571429</v>
      </c>
    </row>
    <row r="1902" spans="1:14" hidden="1" x14ac:dyDescent="0.3">
      <c r="A1902" s="2">
        <v>767</v>
      </c>
      <c r="B1902" s="2">
        <v>10</v>
      </c>
      <c r="C1902" s="3" t="s">
        <v>13</v>
      </c>
      <c r="D1902" s="3" t="s">
        <v>90</v>
      </c>
      <c r="E1902" s="4">
        <v>17</v>
      </c>
      <c r="F1902" s="4">
        <v>29</v>
      </c>
      <c r="G1902" s="2">
        <v>2</v>
      </c>
      <c r="H1902" s="2">
        <v>12</v>
      </c>
      <c r="I1902" s="3" t="s">
        <v>8</v>
      </c>
      <c r="J1902" s="8">
        <f>Tabla_cocina[[#This Row],[Precio Unitario]]*Tabla_cocina[[#This Row],[Cantidad Ordenada]]</f>
        <v>58</v>
      </c>
      <c r="K1902" s="8">
        <f>Tabla_cocina[[#This Row],[Total del Pedido]]</f>
        <v>58</v>
      </c>
      <c r="L1902" s="8">
        <f>Tabla_cocina[[#This Row],[Ganancia Bruta]]-Tabla_cocina[[#This Row],[Costo]]</f>
        <v>24</v>
      </c>
      <c r="M1902" s="8">
        <f>Tabla_cocina[[#This Row],[Costo Unitario]]*Tabla_cocina[[#This Row],[Cantidad Ordenada]]</f>
        <v>34</v>
      </c>
      <c r="N1902" s="13">
        <f>(Tabla_cocina[[#This Row],[Ganancia Neta]]/Tabla_cocina[[#This Row],[Costo]])</f>
        <v>0.70588235294117652</v>
      </c>
    </row>
    <row r="1903" spans="1:14" hidden="1" x14ac:dyDescent="0.3">
      <c r="A1903" s="2">
        <v>767</v>
      </c>
      <c r="B1903" s="2">
        <v>10</v>
      </c>
      <c r="C1903" s="3" t="s">
        <v>5</v>
      </c>
      <c r="D1903" s="3" t="s">
        <v>84</v>
      </c>
      <c r="E1903" s="4">
        <v>14</v>
      </c>
      <c r="F1903" s="4">
        <v>24</v>
      </c>
      <c r="G1903" s="2">
        <v>2</v>
      </c>
      <c r="H1903" s="2">
        <v>30</v>
      </c>
      <c r="I1903" s="3" t="s">
        <v>8</v>
      </c>
      <c r="J1903" s="8">
        <f>Tabla_cocina[[#This Row],[Precio Unitario]]*Tabla_cocina[[#This Row],[Cantidad Ordenada]]</f>
        <v>48</v>
      </c>
      <c r="K1903" s="8">
        <f>Tabla_cocina[[#This Row],[Total del Pedido]]</f>
        <v>48</v>
      </c>
      <c r="L1903" s="8">
        <f>Tabla_cocina[[#This Row],[Ganancia Bruta]]-Tabla_cocina[[#This Row],[Costo]]</f>
        <v>20</v>
      </c>
      <c r="M1903" s="8">
        <f>Tabla_cocina[[#This Row],[Costo Unitario]]*Tabla_cocina[[#This Row],[Cantidad Ordenada]]</f>
        <v>28</v>
      </c>
      <c r="N1903" s="13">
        <f>(Tabla_cocina[[#This Row],[Ganancia Neta]]/Tabla_cocina[[#This Row],[Costo]])</f>
        <v>0.7142857142857143</v>
      </c>
    </row>
    <row r="1904" spans="1:14" hidden="1" x14ac:dyDescent="0.3">
      <c r="A1904" s="2">
        <v>767</v>
      </c>
      <c r="B1904" s="2">
        <v>10</v>
      </c>
      <c r="C1904" s="3" t="s">
        <v>23</v>
      </c>
      <c r="D1904" s="3" t="s">
        <v>100</v>
      </c>
      <c r="E1904" s="4">
        <v>13</v>
      </c>
      <c r="F1904" s="4">
        <v>21</v>
      </c>
      <c r="G1904" s="2">
        <v>3</v>
      </c>
      <c r="H1904" s="2">
        <v>43</v>
      </c>
      <c r="I1904" s="3" t="s">
        <v>8</v>
      </c>
      <c r="J1904" s="8">
        <f>Tabla_cocina[[#This Row],[Precio Unitario]]*Tabla_cocina[[#This Row],[Cantidad Ordenada]]</f>
        <v>63</v>
      </c>
      <c r="K1904" s="8">
        <f>Tabla_cocina[[#This Row],[Total del Pedido]]</f>
        <v>63</v>
      </c>
      <c r="L1904" s="8">
        <f>Tabla_cocina[[#This Row],[Ganancia Bruta]]-Tabla_cocina[[#This Row],[Costo]]</f>
        <v>24</v>
      </c>
      <c r="M1904" s="8">
        <f>Tabla_cocina[[#This Row],[Costo Unitario]]*Tabla_cocina[[#This Row],[Cantidad Ordenada]]</f>
        <v>39</v>
      </c>
      <c r="N1904" s="13">
        <f>(Tabla_cocina[[#This Row],[Ganancia Neta]]/Tabla_cocina[[#This Row],[Costo]])</f>
        <v>0.61538461538461542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69C-9F64-498B-93D3-850A9FB38C12}">
  <dimension ref="A1:T769"/>
  <sheetViews>
    <sheetView tabSelected="1" topLeftCell="H1" workbookViewId="0">
      <selection activeCell="J6" sqref="J6"/>
    </sheetView>
  </sheetViews>
  <sheetFormatPr baseColWidth="10" defaultRowHeight="14.4" x14ac:dyDescent="0.3"/>
  <cols>
    <col min="1" max="1" width="17.44140625" style="3" customWidth="1"/>
    <col min="2" max="2" width="16.6640625" style="3" customWidth="1"/>
    <col min="3" max="3" width="19.44140625" bestFit="1" customWidth="1"/>
    <col min="4" max="4" width="19" style="3" customWidth="1"/>
    <col min="5" max="5" width="22.5546875" style="5" customWidth="1"/>
    <col min="6" max="6" width="16.109375" customWidth="1"/>
    <col min="7" max="7" width="15" customWidth="1"/>
    <col min="8" max="8" width="16.77734375" style="3" customWidth="1"/>
    <col min="9" max="9" width="16" style="3" customWidth="1"/>
    <col min="10" max="10" width="15.88671875" style="3" customWidth="1"/>
    <col min="11" max="11" width="17.88671875" style="6" bestFit="1" customWidth="1"/>
    <col min="12" max="12" width="23.5546875" style="3" bestFit="1" customWidth="1"/>
    <col min="13" max="13" width="23.5546875" style="3" customWidth="1"/>
    <col min="14" max="14" width="32.6640625" style="3" bestFit="1" customWidth="1"/>
    <col min="16" max="16" width="32.6640625" style="3" bestFit="1" customWidth="1"/>
    <col min="18" max="18" width="14.6640625" style="3" customWidth="1"/>
    <col min="19" max="19" width="17.5546875" style="3" customWidth="1"/>
    <col min="20" max="20" width="28.88671875" style="3" bestFit="1" customWidth="1"/>
    <col min="23" max="23" width="32.6640625" bestFit="1" customWidth="1"/>
  </cols>
  <sheetData>
    <row r="1" spans="1:20" ht="99.6" customHeight="1" x14ac:dyDescent="0.3">
      <c r="A1" s="11"/>
      <c r="B1" s="11"/>
      <c r="C1" s="7"/>
      <c r="D1" s="11"/>
      <c r="E1" s="14"/>
      <c r="F1" s="7"/>
      <c r="G1" s="7"/>
      <c r="H1" s="11"/>
      <c r="I1" s="11"/>
      <c r="J1" s="11"/>
      <c r="K1" s="15"/>
      <c r="L1" s="11" t="s">
        <v>670</v>
      </c>
      <c r="M1" s="11" t="s">
        <v>673</v>
      </c>
      <c r="N1" s="11"/>
      <c r="O1" s="7"/>
      <c r="P1" s="11"/>
      <c r="Q1" s="7"/>
      <c r="R1" s="11"/>
      <c r="S1" s="11"/>
    </row>
    <row r="2" spans="1:20" x14ac:dyDescent="0.3">
      <c r="A2" s="3" t="s">
        <v>37</v>
      </c>
      <c r="B2" s="3" t="s">
        <v>27</v>
      </c>
      <c r="C2" s="3" t="s">
        <v>28</v>
      </c>
      <c r="D2" t="s">
        <v>29</v>
      </c>
      <c r="E2" t="s">
        <v>30</v>
      </c>
      <c r="F2" t="s">
        <v>31</v>
      </c>
      <c r="G2" s="3" t="s">
        <v>32</v>
      </c>
      <c r="H2" s="3" t="s">
        <v>33</v>
      </c>
      <c r="I2" s="3" t="s">
        <v>34</v>
      </c>
      <c r="J2" t="s">
        <v>35</v>
      </c>
      <c r="K2" s="3" t="s">
        <v>36</v>
      </c>
      <c r="L2" s="3" t="s">
        <v>669</v>
      </c>
      <c r="M2" s="3" t="s">
        <v>672</v>
      </c>
      <c r="N2" s="3" t="s">
        <v>659</v>
      </c>
      <c r="O2" s="3" t="s">
        <v>38</v>
      </c>
      <c r="P2" s="3" t="s">
        <v>39</v>
      </c>
      <c r="Q2" s="3" t="s">
        <v>104</v>
      </c>
      <c r="R2" s="3" t="s">
        <v>105</v>
      </c>
      <c r="S2" s="3" t="s">
        <v>106</v>
      </c>
      <c r="T2" s="3" t="s">
        <v>671</v>
      </c>
    </row>
    <row r="3" spans="1:20" x14ac:dyDescent="0.3">
      <c r="A3" s="3">
        <v>1</v>
      </c>
      <c r="B3" s="3">
        <v>10</v>
      </c>
      <c r="C3" s="3" t="s">
        <v>108</v>
      </c>
      <c r="D3" s="5">
        <v>6</v>
      </c>
      <c r="E3" s="1">
        <v>45017.046527777777</v>
      </c>
      <c r="F3" s="1">
        <v>45017.159722222219</v>
      </c>
      <c r="G3" s="3" t="s">
        <v>109</v>
      </c>
      <c r="H3" s="3" t="s">
        <v>40</v>
      </c>
      <c r="I3" s="3" t="s">
        <v>41</v>
      </c>
      <c r="J3" s="4">
        <v>48.55</v>
      </c>
      <c r="K3" s="3" t="s">
        <v>42</v>
      </c>
      <c r="L3" s="4">
        <f>SUMIFS(Tabla_cocina[Ganancia Bruta],Tabla_cocina[Numero de Orden],Tabla_Sala[[#This Row],[Número de Orden]])</f>
        <v>138</v>
      </c>
      <c r="M3" s="4">
        <f>Tabla_Sala[[#This Row],[Propina]]+Tabla_Sala[[#This Row],[Monto Total de la Cuenta]]</f>
        <v>186.55</v>
      </c>
      <c r="N3" t="str">
        <f t="shared" ref="N3:N66" si="0">_xlfn.TEXTJOIN(", ",TRUE,P3:S3)</f>
        <v>Plato_7,  Plato_2</v>
      </c>
      <c r="O3" s="3" t="s">
        <v>43</v>
      </c>
      <c r="P3" s="3" t="s">
        <v>5</v>
      </c>
      <c r="Q3" s="3" t="s">
        <v>79</v>
      </c>
      <c r="T3" t="str" cm="1">
        <f t="array" ref="T3">_xlfn.CONCAT(_xlfn._xlws.FILTER(Tabla_cocina[Nombre del Plato], Tabla_cocina[Numero de Orden]=Tabla_Sala[[#This Row],[Número de Orden]]), "")</f>
        <v>Plato_7Plato_2</v>
      </c>
    </row>
    <row r="4" spans="1:20" x14ac:dyDescent="0.3">
      <c r="A4" s="3">
        <v>2</v>
      </c>
      <c r="B4" s="3">
        <v>6</v>
      </c>
      <c r="C4" s="3" t="s">
        <v>110</v>
      </c>
      <c r="D4" s="5">
        <v>6</v>
      </c>
      <c r="E4" s="1">
        <v>45017.061111111114</v>
      </c>
      <c r="F4" s="1">
        <v>45017.15902777778</v>
      </c>
      <c r="G4" s="3" t="s">
        <v>111</v>
      </c>
      <c r="H4" s="3" t="s">
        <v>44</v>
      </c>
      <c r="I4" s="3" t="s">
        <v>45</v>
      </c>
      <c r="J4" s="6">
        <v>43.3</v>
      </c>
      <c r="K4" s="3" t="s">
        <v>42</v>
      </c>
      <c r="L4" s="4">
        <f>SUMIFS(Tabla_cocina[Ganancia Bruta],Tabla_cocina[Numero de Orden],Tabla_Sala[[#This Row],[Número de Orden]])</f>
        <v>58</v>
      </c>
      <c r="M4" s="4">
        <f>Tabla_Sala[[#This Row],[Propina]]+Tabla_Sala[[#This Row],[Monto Total de la Cuenta]]</f>
        <v>101.3</v>
      </c>
      <c r="N4" t="str">
        <f t="shared" si="0"/>
        <v>Plato_17,  Plato_6</v>
      </c>
      <c r="O4" s="3" t="s">
        <v>46</v>
      </c>
      <c r="P4" s="3" t="s">
        <v>9</v>
      </c>
      <c r="Q4" s="3" t="s">
        <v>77</v>
      </c>
      <c r="T4" t="str" cm="1">
        <f t="array" ref="T4">_xlfn.CONCAT(_xlfn._xlws.FILTER(Tabla_cocina[Nombre del Plato], Tabla_cocina[Numero de Orden]=Tabla_Sala[[#This Row],[Número de Orden]]), "")</f>
        <v>Plato_17Plato_6</v>
      </c>
    </row>
    <row r="5" spans="1:20" x14ac:dyDescent="0.3">
      <c r="A5" s="3">
        <v>3</v>
      </c>
      <c r="B5" s="3">
        <v>20</v>
      </c>
      <c r="C5" s="3" t="s">
        <v>112</v>
      </c>
      <c r="D5" s="5">
        <v>1</v>
      </c>
      <c r="E5" s="1">
        <v>45017.020138888889</v>
      </c>
      <c r="F5" s="1">
        <v>45017.163888888892</v>
      </c>
      <c r="G5" s="3" t="s">
        <v>113</v>
      </c>
      <c r="H5" s="3" t="s">
        <v>44</v>
      </c>
      <c r="I5" s="3" t="s">
        <v>47</v>
      </c>
      <c r="J5" s="6">
        <v>30.87</v>
      </c>
      <c r="K5" s="3" t="s">
        <v>48</v>
      </c>
      <c r="L5" s="4">
        <f>SUMIFS(Tabla_cocina[Ganancia Bruta],Tabla_cocina[Numero de Orden],Tabla_Sala[[#This Row],[Número de Orden]])</f>
        <v>165</v>
      </c>
      <c r="M5" s="4">
        <f>Tabla_Sala[[#This Row],[Propina]]+Tabla_Sala[[#This Row],[Monto Total de la Cuenta]]</f>
        <v>195.87</v>
      </c>
      <c r="N5" t="str">
        <f t="shared" si="0"/>
        <v>Plato_20,  Plato_17,  Plato_19,  Plato_9</v>
      </c>
      <c r="O5" s="3" t="s">
        <v>49</v>
      </c>
      <c r="P5" s="3" t="s">
        <v>11</v>
      </c>
      <c r="Q5" s="3" t="s">
        <v>50</v>
      </c>
      <c r="R5" s="3" t="s">
        <v>51</v>
      </c>
      <c r="S5" s="3" t="s">
        <v>75</v>
      </c>
      <c r="T5" t="str" cm="1">
        <f t="array" ref="T5">_xlfn.CONCAT(_xlfn._xlws.FILTER(Tabla_cocina[Nombre del Plato], Tabla_cocina[Numero de Orden]=Tabla_Sala[[#This Row],[Número de Orden]]), "")</f>
        <v>Plato_20Plato_17Plato_19Plato_9</v>
      </c>
    </row>
    <row r="6" spans="1:20" x14ac:dyDescent="0.3">
      <c r="A6" s="3">
        <v>4</v>
      </c>
      <c r="B6" s="3">
        <v>3</v>
      </c>
      <c r="C6" s="3" t="s">
        <v>114</v>
      </c>
      <c r="D6" s="5">
        <v>1</v>
      </c>
      <c r="E6" s="1">
        <v>45017.127083333333</v>
      </c>
      <c r="F6" s="1">
        <v>45017.188194444447</v>
      </c>
      <c r="G6" s="3" t="s">
        <v>115</v>
      </c>
      <c r="H6" s="3" t="s">
        <v>40</v>
      </c>
      <c r="I6" s="3" t="s">
        <v>47</v>
      </c>
      <c r="J6" s="6">
        <v>34.68</v>
      </c>
      <c r="K6" s="3" t="s">
        <v>48</v>
      </c>
      <c r="L6" s="8">
        <f>SUMIFS(Tabla_cocina[Ganancia Bruta],Tabla_cocina[Numero de Orden],Tabla_Sala[[#This Row],[Número de Orden]])</f>
        <v>183</v>
      </c>
      <c r="M6" s="8">
        <f>Tabla_Sala[[#This Row],[Propina]]+Tabla_Sala[[#This Row],[Monto Total de la Cuenta]]</f>
        <v>217.68</v>
      </c>
      <c r="N6" t="str">
        <f t="shared" si="0"/>
        <v>Plato_11,  Plato_16</v>
      </c>
      <c r="O6" s="3" t="s">
        <v>52</v>
      </c>
      <c r="P6" s="3" t="s">
        <v>14</v>
      </c>
      <c r="Q6" s="3" t="s">
        <v>57</v>
      </c>
      <c r="T6" t="str" cm="1">
        <f t="array" ref="T6">_xlfn.CONCAT(_xlfn._xlws.FILTER(Tabla_cocina[Nombre del Plato], Tabla_cocina[Numero de Orden]=Tabla_Sala[[#This Row],[Número de Orden]]), "")</f>
        <v>Plato_11Plato_16</v>
      </c>
    </row>
    <row r="7" spans="1:20" x14ac:dyDescent="0.3">
      <c r="A7" s="3">
        <v>5</v>
      </c>
      <c r="B7" s="3">
        <v>8</v>
      </c>
      <c r="C7" s="3" t="s">
        <v>116</v>
      </c>
      <c r="D7" s="5">
        <v>2</v>
      </c>
      <c r="E7" s="1">
        <v>45017.000694444447</v>
      </c>
      <c r="F7" s="1">
        <v>45017.087500000001</v>
      </c>
      <c r="G7" s="3" t="s">
        <v>117</v>
      </c>
      <c r="H7" s="3" t="s">
        <v>40</v>
      </c>
      <c r="I7" s="3" t="s">
        <v>47</v>
      </c>
      <c r="J7" s="6">
        <v>24.33</v>
      </c>
      <c r="K7" s="3" t="s">
        <v>48</v>
      </c>
      <c r="L7" s="8">
        <f>SUMIFS(Tabla_cocina[Ganancia Bruta],Tabla_cocina[Numero de Orden],Tabla_Sala[[#This Row],[Número de Orden]])</f>
        <v>67</v>
      </c>
      <c r="M7" s="8">
        <f>Tabla_Sala[[#This Row],[Propina]]+Tabla_Sala[[#This Row],[Monto Total de la Cuenta]]</f>
        <v>91.33</v>
      </c>
      <c r="N7" t="str">
        <f t="shared" si="0"/>
        <v>Plato_12,  Plato_7</v>
      </c>
      <c r="O7" s="3" t="s">
        <v>53</v>
      </c>
      <c r="P7" s="3" t="s">
        <v>16</v>
      </c>
      <c r="Q7" s="3" t="s">
        <v>59</v>
      </c>
      <c r="T7" t="str" cm="1">
        <f t="array" ref="T7">_xlfn.CONCAT(_xlfn._xlws.FILTER(Tabla_cocina[Nombre del Plato], Tabla_cocina[Numero de Orden]=Tabla_Sala[[#This Row],[Número de Orden]]), "")</f>
        <v>Plato_12Plato_7</v>
      </c>
    </row>
    <row r="8" spans="1:20" x14ac:dyDescent="0.3">
      <c r="A8" s="3">
        <v>6</v>
      </c>
      <c r="B8" s="3">
        <v>7</v>
      </c>
      <c r="C8" s="3" t="s">
        <v>118</v>
      </c>
      <c r="D8" s="5">
        <v>5</v>
      </c>
      <c r="E8" s="1">
        <v>45017.058333333334</v>
      </c>
      <c r="F8" s="1">
        <v>45017.147222222222</v>
      </c>
      <c r="G8" s="3" t="s">
        <v>117</v>
      </c>
      <c r="H8" s="3" t="s">
        <v>54</v>
      </c>
      <c r="I8" s="3" t="s">
        <v>47</v>
      </c>
      <c r="J8" s="6">
        <v>26.57</v>
      </c>
      <c r="K8" s="3" t="s">
        <v>48</v>
      </c>
      <c r="L8" s="8">
        <f>SUMIFS(Tabla_cocina[Ganancia Bruta],Tabla_cocina[Numero de Orden],Tabla_Sala[[#This Row],[Número de Orden]])</f>
        <v>70</v>
      </c>
      <c r="M8" s="8">
        <f>Tabla_Sala[[#This Row],[Propina]]+Tabla_Sala[[#This Row],[Monto Total de la Cuenta]]</f>
        <v>96.57</v>
      </c>
      <c r="N8" t="str">
        <f t="shared" si="0"/>
        <v>Plato_8</v>
      </c>
      <c r="O8" s="3" t="s">
        <v>53</v>
      </c>
      <c r="P8" s="3" t="s">
        <v>17</v>
      </c>
      <c r="Q8" s="3"/>
      <c r="T8" t="str" cm="1">
        <f t="array" ref="T8">_xlfn.CONCAT(_xlfn._xlws.FILTER(Tabla_cocina[Nombre del Plato], Tabla_cocina[Numero de Orden]=Tabla_Sala[[#This Row],[Número de Orden]]), "")</f>
        <v>Plato_8</v>
      </c>
    </row>
    <row r="9" spans="1:20" x14ac:dyDescent="0.3">
      <c r="A9" s="3">
        <v>7</v>
      </c>
      <c r="B9" s="3">
        <v>17</v>
      </c>
      <c r="C9" s="3" t="s">
        <v>119</v>
      </c>
      <c r="D9" s="5">
        <v>6</v>
      </c>
      <c r="E9" s="1">
        <v>45017.081250000003</v>
      </c>
      <c r="F9" s="1">
        <v>45017.181944444441</v>
      </c>
      <c r="G9" s="3" t="s">
        <v>113</v>
      </c>
      <c r="H9" s="3" t="s">
        <v>54</v>
      </c>
      <c r="I9" s="3" t="s">
        <v>47</v>
      </c>
      <c r="J9" s="6">
        <v>10.54</v>
      </c>
      <c r="K9" s="3" t="s">
        <v>55</v>
      </c>
      <c r="L9" s="8">
        <f>SUMIFS(Tabla_cocina[Ganancia Bruta],Tabla_cocina[Numero de Orden],Tabla_Sala[[#This Row],[Número de Orden]])</f>
        <v>172</v>
      </c>
      <c r="M9" s="8">
        <f>Tabla_Sala[[#This Row],[Propina]]+Tabla_Sala[[#This Row],[Monto Total de la Cuenta]]</f>
        <v>182.54</v>
      </c>
      <c r="N9" t="str">
        <f t="shared" si="0"/>
        <v>Plato_15,  Plato_19</v>
      </c>
      <c r="O9" s="3" t="s">
        <v>56</v>
      </c>
      <c r="P9" s="3" t="s">
        <v>18</v>
      </c>
      <c r="Q9" s="3" t="s">
        <v>51</v>
      </c>
      <c r="T9" t="str" cm="1">
        <f t="array" ref="T9">_xlfn.CONCAT(_xlfn._xlws.FILTER(Tabla_cocina[Nombre del Plato], Tabla_cocina[Numero de Orden]=Tabla_Sala[[#This Row],[Número de Orden]]), "")</f>
        <v>Plato_15Plato_19</v>
      </c>
    </row>
    <row r="10" spans="1:20" x14ac:dyDescent="0.3">
      <c r="A10" s="3">
        <v>8</v>
      </c>
      <c r="B10" s="3">
        <v>11</v>
      </c>
      <c r="C10" s="3" t="s">
        <v>120</v>
      </c>
      <c r="D10" s="5">
        <v>1</v>
      </c>
      <c r="E10" s="1">
        <v>45017.09097222222</v>
      </c>
      <c r="F10" s="1">
        <v>45017.200694444444</v>
      </c>
      <c r="G10" s="3" t="s">
        <v>113</v>
      </c>
      <c r="H10" s="3" t="s">
        <v>44</v>
      </c>
      <c r="I10" s="3" t="s">
        <v>47</v>
      </c>
      <c r="J10" s="6">
        <v>49.18</v>
      </c>
      <c r="K10" s="3" t="s">
        <v>42</v>
      </c>
      <c r="L10" s="8">
        <f>SUMIFS(Tabla_cocina[Ganancia Bruta],Tabla_cocina[Numero de Orden],Tabla_Sala[[#This Row],[Número de Orden]])</f>
        <v>242</v>
      </c>
      <c r="M10" s="8">
        <f>Tabla_Sala[[#This Row],[Propina]]+Tabla_Sala[[#This Row],[Monto Total de la Cuenta]]</f>
        <v>291.18</v>
      </c>
      <c r="N10" t="str">
        <f t="shared" si="0"/>
        <v>Plato_5,  Plato_16,  Plato_20</v>
      </c>
      <c r="O10" s="3" t="s">
        <v>52</v>
      </c>
      <c r="P10" s="3" t="s">
        <v>19</v>
      </c>
      <c r="Q10" s="3" t="s">
        <v>57</v>
      </c>
      <c r="R10" s="3" t="s">
        <v>68</v>
      </c>
      <c r="T10" t="str" cm="1">
        <f t="array" ref="T10">_xlfn.CONCAT(_xlfn._xlws.FILTER(Tabla_cocina[Nombre del Plato], Tabla_cocina[Numero de Orden]=Tabla_Sala[[#This Row],[Número de Orden]]), "")</f>
        <v>Plato_5Plato_16Plato_20</v>
      </c>
    </row>
    <row r="11" spans="1:20" x14ac:dyDescent="0.3">
      <c r="A11" s="3">
        <v>9</v>
      </c>
      <c r="B11" s="3">
        <v>15</v>
      </c>
      <c r="C11" s="3" t="s">
        <v>121</v>
      </c>
      <c r="D11" s="5">
        <v>5</v>
      </c>
      <c r="E11" s="1">
        <v>45017.085416666669</v>
      </c>
      <c r="F11" s="1">
        <v>45017.184027777781</v>
      </c>
      <c r="G11" s="3" t="s">
        <v>113</v>
      </c>
      <c r="H11" s="3" t="s">
        <v>40</v>
      </c>
      <c r="I11" s="3" t="s">
        <v>41</v>
      </c>
      <c r="J11" s="6">
        <v>46.85</v>
      </c>
      <c r="K11" s="3" t="s">
        <v>48</v>
      </c>
      <c r="L11" s="8">
        <f>SUMIFS(Tabla_cocina[Ganancia Bruta],Tabla_cocina[Numero de Orden],Tabla_Sala[[#This Row],[Número de Orden]])</f>
        <v>169</v>
      </c>
      <c r="M11" s="8">
        <f>Tabla_Sala[[#This Row],[Propina]]+Tabla_Sala[[#This Row],[Monto Total de la Cuenta]]</f>
        <v>215.85</v>
      </c>
      <c r="N11" t="str">
        <f t="shared" si="0"/>
        <v>Plato_2,  Plato_7,  Plato_12,  Plato_15</v>
      </c>
      <c r="O11" s="3" t="s">
        <v>58</v>
      </c>
      <c r="P11" s="3" t="s">
        <v>7</v>
      </c>
      <c r="Q11" s="3" t="s">
        <v>59</v>
      </c>
      <c r="R11" s="3" t="s">
        <v>60</v>
      </c>
      <c r="S11" s="3" t="s">
        <v>73</v>
      </c>
      <c r="T11" t="str" cm="1">
        <f t="array" ref="T11">_xlfn.CONCAT(_xlfn._xlws.FILTER(Tabla_cocina[Nombre del Plato], Tabla_cocina[Numero de Orden]=Tabla_Sala[[#This Row],[Número de Orden]]), "")</f>
        <v>Plato_2Plato_7Plato_12Plato_15</v>
      </c>
    </row>
    <row r="12" spans="1:20" x14ac:dyDescent="0.3">
      <c r="A12" s="3">
        <v>10</v>
      </c>
      <c r="B12" s="3">
        <v>17</v>
      </c>
      <c r="C12" s="3" t="s">
        <v>122</v>
      </c>
      <c r="D12" s="5">
        <v>1</v>
      </c>
      <c r="E12" s="1">
        <v>45017.001388888886</v>
      </c>
      <c r="F12" s="1">
        <v>45017.078472222223</v>
      </c>
      <c r="G12" s="3" t="s">
        <v>117</v>
      </c>
      <c r="H12" s="3" t="s">
        <v>40</v>
      </c>
      <c r="I12" s="3" t="s">
        <v>47</v>
      </c>
      <c r="J12" s="6">
        <v>16.600000000000001</v>
      </c>
      <c r="K12" s="3" t="s">
        <v>55</v>
      </c>
      <c r="L12" s="8">
        <f>SUMIFS(Tabla_cocina[Ganancia Bruta],Tabla_cocina[Numero de Orden],Tabla_Sala[[#This Row],[Número de Orden]])</f>
        <v>148</v>
      </c>
      <c r="M12" s="8">
        <f>Tabla_Sala[[#This Row],[Propina]]+Tabla_Sala[[#This Row],[Monto Total de la Cuenta]]</f>
        <v>164.6</v>
      </c>
      <c r="N12" t="str">
        <f t="shared" si="0"/>
        <v>Plato_18,  Plato_20</v>
      </c>
      <c r="O12" s="3" t="s">
        <v>61</v>
      </c>
      <c r="P12" s="3" t="s">
        <v>20</v>
      </c>
      <c r="Q12" s="3" t="s">
        <v>68</v>
      </c>
      <c r="T12" t="str" cm="1">
        <f t="array" ref="T12">_xlfn.CONCAT(_xlfn._xlws.FILTER(Tabla_cocina[Nombre del Plato], Tabla_cocina[Numero de Orden]=Tabla_Sala[[#This Row],[Número de Orden]]), "")</f>
        <v>Plato_18Plato_20</v>
      </c>
    </row>
    <row r="13" spans="1:20" x14ac:dyDescent="0.3">
      <c r="A13" s="3">
        <v>11</v>
      </c>
      <c r="B13" s="3">
        <v>14</v>
      </c>
      <c r="C13" s="3" t="s">
        <v>123</v>
      </c>
      <c r="D13" s="5">
        <v>1</v>
      </c>
      <c r="E13" s="1">
        <v>45017.156944444447</v>
      </c>
      <c r="F13" s="1">
        <v>45017.272916666669</v>
      </c>
      <c r="G13" s="3" t="s">
        <v>111</v>
      </c>
      <c r="H13" s="3" t="s">
        <v>40</v>
      </c>
      <c r="I13" s="3" t="s">
        <v>47</v>
      </c>
      <c r="J13" s="6">
        <v>32.89</v>
      </c>
      <c r="K13" s="3" t="s">
        <v>48</v>
      </c>
      <c r="L13" s="8">
        <f>SUMIFS(Tabla_cocina[Ganancia Bruta],Tabla_cocina[Numero de Orden],Tabla_Sala[[#This Row],[Número de Orden]])</f>
        <v>88</v>
      </c>
      <c r="M13" s="8">
        <f>Tabla_Sala[[#This Row],[Propina]]+Tabla_Sala[[#This Row],[Monto Total de la Cuenta]]</f>
        <v>120.89</v>
      </c>
      <c r="N13" t="str">
        <f t="shared" si="0"/>
        <v>Plato_16,  Plato_2</v>
      </c>
      <c r="O13" s="3" t="s">
        <v>53</v>
      </c>
      <c r="P13" s="3" t="s">
        <v>15</v>
      </c>
      <c r="Q13" s="3" t="s">
        <v>79</v>
      </c>
      <c r="T13" t="str" cm="1">
        <f t="array" ref="T13">_xlfn.CONCAT(_xlfn._xlws.FILTER(Tabla_cocina[Nombre del Plato], Tabla_cocina[Numero de Orden]=Tabla_Sala[[#This Row],[Número de Orden]]), "")</f>
        <v>Plato_16Plato_2</v>
      </c>
    </row>
    <row r="14" spans="1:20" x14ac:dyDescent="0.3">
      <c r="A14" s="3">
        <v>12</v>
      </c>
      <c r="B14" s="3">
        <v>14</v>
      </c>
      <c r="C14" s="3" t="s">
        <v>124</v>
      </c>
      <c r="D14" s="5">
        <v>6</v>
      </c>
      <c r="E14" s="1">
        <v>45017.00277777778</v>
      </c>
      <c r="F14" s="1">
        <v>45017.140972222223</v>
      </c>
      <c r="G14" s="3" t="s">
        <v>117</v>
      </c>
      <c r="H14" s="3" t="s">
        <v>54</v>
      </c>
      <c r="I14" s="3" t="s">
        <v>47</v>
      </c>
      <c r="J14" s="6">
        <v>45.27</v>
      </c>
      <c r="K14" s="3" t="s">
        <v>55</v>
      </c>
      <c r="L14" s="8">
        <f>SUMIFS(Tabla_cocina[Ganancia Bruta],Tabla_cocina[Numero de Orden],Tabla_Sala[[#This Row],[Número de Orden]])</f>
        <v>326</v>
      </c>
      <c r="M14" s="8">
        <f>Tabla_Sala[[#This Row],[Propina]]+Tabla_Sala[[#This Row],[Monto Total de la Cuenta]]</f>
        <v>371.27</v>
      </c>
      <c r="N14" t="str">
        <f t="shared" si="0"/>
        <v>Plato_16,  Plato_19,  Plato_8,  Plato_20</v>
      </c>
      <c r="O14" s="3" t="s">
        <v>46</v>
      </c>
      <c r="P14" s="3" t="s">
        <v>15</v>
      </c>
      <c r="Q14" s="3" t="s">
        <v>51</v>
      </c>
      <c r="R14" s="3" t="s">
        <v>62</v>
      </c>
      <c r="S14" s="3" t="s">
        <v>68</v>
      </c>
      <c r="T14" t="str" cm="1">
        <f t="array" ref="T14">_xlfn.CONCAT(_xlfn._xlws.FILTER(Tabla_cocina[Nombre del Plato], Tabla_cocina[Numero de Orden]=Tabla_Sala[[#This Row],[Número de Orden]]), "")</f>
        <v>Plato_16Plato_19Plato_8Plato_20</v>
      </c>
    </row>
    <row r="15" spans="1:20" x14ac:dyDescent="0.3">
      <c r="A15" s="3">
        <v>13</v>
      </c>
      <c r="B15" s="3">
        <v>2</v>
      </c>
      <c r="C15" s="3" t="s">
        <v>125</v>
      </c>
      <c r="D15" s="5">
        <v>1</v>
      </c>
      <c r="E15" s="1">
        <v>45017.131249999999</v>
      </c>
      <c r="F15" s="1">
        <v>45017.230555555558</v>
      </c>
      <c r="G15" s="3" t="s">
        <v>115</v>
      </c>
      <c r="H15" s="3" t="s">
        <v>40</v>
      </c>
      <c r="I15" s="3" t="s">
        <v>45</v>
      </c>
      <c r="J15" s="6">
        <v>22.06</v>
      </c>
      <c r="K15" s="3" t="s">
        <v>55</v>
      </c>
      <c r="L15" s="8">
        <f>SUMIFS(Tabla_cocina[Ganancia Bruta],Tabla_cocina[Numero de Orden],Tabla_Sala[[#This Row],[Número de Orden]])</f>
        <v>87</v>
      </c>
      <c r="M15" s="8">
        <f>Tabla_Sala[[#This Row],[Propina]]+Tabla_Sala[[#This Row],[Monto Total de la Cuenta]]</f>
        <v>109.06</v>
      </c>
      <c r="N15" t="str">
        <f t="shared" si="0"/>
        <v>Plato_9</v>
      </c>
      <c r="O15" s="3" t="s">
        <v>49</v>
      </c>
      <c r="P15" s="3" t="s">
        <v>13</v>
      </c>
      <c r="Q15" s="3"/>
      <c r="T15" t="str" cm="1">
        <f t="array" ref="T15">_xlfn.CONCAT(_xlfn._xlws.FILTER(Tabla_cocina[Nombre del Plato], Tabla_cocina[Numero de Orden]=Tabla_Sala[[#This Row],[Número de Orden]]), "")</f>
        <v>Plato_9</v>
      </c>
    </row>
    <row r="16" spans="1:20" x14ac:dyDescent="0.3">
      <c r="A16" s="3">
        <v>14</v>
      </c>
      <c r="B16" s="3">
        <v>16</v>
      </c>
      <c r="C16" s="3" t="s">
        <v>126</v>
      </c>
      <c r="D16" s="5">
        <v>6</v>
      </c>
      <c r="E16" s="1">
        <v>45017.012499999997</v>
      </c>
      <c r="F16" s="1">
        <v>45017.081944444442</v>
      </c>
      <c r="G16" s="3" t="s">
        <v>113</v>
      </c>
      <c r="H16" s="3" t="s">
        <v>40</v>
      </c>
      <c r="I16" s="3" t="s">
        <v>45</v>
      </c>
      <c r="J16" s="6">
        <v>48.76</v>
      </c>
      <c r="K16" s="3" t="s">
        <v>48</v>
      </c>
      <c r="L16" s="8">
        <f>SUMIFS(Tabla_cocina[Ganancia Bruta],Tabla_cocina[Numero de Orden],Tabla_Sala[[#This Row],[Número de Orden]])</f>
        <v>129</v>
      </c>
      <c r="M16" s="8">
        <f>Tabla_Sala[[#This Row],[Propina]]+Tabla_Sala[[#This Row],[Monto Total de la Cuenta]]</f>
        <v>177.76</v>
      </c>
      <c r="N16" t="str">
        <f t="shared" si="0"/>
        <v>Plato_3,  Plato_11,  Plato_14,  Plato_2</v>
      </c>
      <c r="O16" s="3" t="s">
        <v>53</v>
      </c>
      <c r="P16" s="3" t="s">
        <v>21</v>
      </c>
      <c r="Q16" s="3" t="s">
        <v>63</v>
      </c>
      <c r="R16" s="3" t="s">
        <v>64</v>
      </c>
      <c r="S16" s="3" t="s">
        <v>79</v>
      </c>
      <c r="T16" t="str" cm="1">
        <f t="array" ref="T16">_xlfn.CONCAT(_xlfn._xlws.FILTER(Tabla_cocina[Nombre del Plato], Tabla_cocina[Numero de Orden]=Tabla_Sala[[#This Row],[Número de Orden]]), "")</f>
        <v>Plato_3Plato_11Plato_14Plato_2</v>
      </c>
    </row>
    <row r="17" spans="1:20" x14ac:dyDescent="0.3">
      <c r="A17" s="3">
        <v>15</v>
      </c>
      <c r="B17" s="3">
        <v>6</v>
      </c>
      <c r="C17" s="3" t="s">
        <v>127</v>
      </c>
      <c r="D17" s="5">
        <v>4</v>
      </c>
      <c r="E17" s="1">
        <v>45017.14166666667</v>
      </c>
      <c r="F17" s="1">
        <v>45017.207638888889</v>
      </c>
      <c r="G17" s="3" t="s">
        <v>111</v>
      </c>
      <c r="H17" s="3" t="s">
        <v>44</v>
      </c>
      <c r="I17" s="3" t="s">
        <v>47</v>
      </c>
      <c r="J17" s="6">
        <v>28.77</v>
      </c>
      <c r="K17" s="3" t="s">
        <v>55</v>
      </c>
      <c r="L17" s="8">
        <f>SUMIFS(Tabla_cocina[Ganancia Bruta],Tabla_cocina[Numero de Orden],Tabla_Sala[[#This Row],[Número de Orden]])</f>
        <v>224</v>
      </c>
      <c r="M17" s="8">
        <f>Tabla_Sala[[#This Row],[Propina]]+Tabla_Sala[[#This Row],[Monto Total de la Cuenta]]</f>
        <v>252.77</v>
      </c>
      <c r="N17" t="str">
        <f t="shared" si="0"/>
        <v>Plato_16,  Plato_13,  Plato_8</v>
      </c>
      <c r="O17" s="3" t="s">
        <v>61</v>
      </c>
      <c r="P17" s="3" t="s">
        <v>15</v>
      </c>
      <c r="Q17" s="3" t="s">
        <v>65</v>
      </c>
      <c r="R17" s="3" t="s">
        <v>62</v>
      </c>
      <c r="T17" t="str" cm="1">
        <f t="array" ref="T17">_xlfn.CONCAT(_xlfn._xlws.FILTER(Tabla_cocina[Nombre del Plato], Tabla_cocina[Numero de Orden]=Tabla_Sala[[#This Row],[Número de Orden]]), "")</f>
        <v>Plato_16Plato_13Plato_8</v>
      </c>
    </row>
    <row r="18" spans="1:20" x14ac:dyDescent="0.3">
      <c r="A18" s="3">
        <v>16</v>
      </c>
      <c r="B18" s="3">
        <v>20</v>
      </c>
      <c r="C18" s="3" t="s">
        <v>128</v>
      </c>
      <c r="D18" s="5">
        <v>5</v>
      </c>
      <c r="E18" s="1">
        <v>45017.104861111111</v>
      </c>
      <c r="F18" s="1">
        <v>45017.183333333334</v>
      </c>
      <c r="G18" s="3" t="s">
        <v>117</v>
      </c>
      <c r="H18" s="3" t="s">
        <v>40</v>
      </c>
      <c r="I18" s="3" t="s">
        <v>45</v>
      </c>
      <c r="J18" s="6">
        <v>37.9</v>
      </c>
      <c r="K18" s="3" t="s">
        <v>42</v>
      </c>
      <c r="L18" s="8">
        <f>SUMIFS(Tabla_cocina[Ganancia Bruta],Tabla_cocina[Numero de Orden],Tabla_Sala[[#This Row],[Número de Orden]])</f>
        <v>28</v>
      </c>
      <c r="M18" s="8">
        <f>Tabla_Sala[[#This Row],[Propina]]+Tabla_Sala[[#This Row],[Monto Total de la Cuenta]]</f>
        <v>65.900000000000006</v>
      </c>
      <c r="N18" t="str">
        <f t="shared" si="0"/>
        <v>Plato_16</v>
      </c>
      <c r="O18" s="3" t="s">
        <v>58</v>
      </c>
      <c r="P18" s="3" t="s">
        <v>15</v>
      </c>
      <c r="Q18" s="3"/>
      <c r="T18" t="str" cm="1">
        <f t="array" ref="T18">_xlfn.CONCAT(_xlfn._xlws.FILTER(Tabla_cocina[Nombre del Plato], Tabla_cocina[Numero de Orden]=Tabla_Sala[[#This Row],[Número de Orden]]), "")</f>
        <v>Plato_16</v>
      </c>
    </row>
    <row r="19" spans="1:20" x14ac:dyDescent="0.3">
      <c r="A19" s="3">
        <v>17</v>
      </c>
      <c r="B19" s="3">
        <v>14</v>
      </c>
      <c r="C19" s="3" t="s">
        <v>129</v>
      </c>
      <c r="D19" s="5">
        <v>6</v>
      </c>
      <c r="E19" s="1">
        <v>45017.006249999999</v>
      </c>
      <c r="F19" s="1">
        <v>45017.143750000003</v>
      </c>
      <c r="G19" s="3" t="s">
        <v>113</v>
      </c>
      <c r="H19" s="3" t="s">
        <v>44</v>
      </c>
      <c r="I19" s="3" t="s">
        <v>47</v>
      </c>
      <c r="J19" s="6">
        <v>12.17</v>
      </c>
      <c r="K19" s="3" t="s">
        <v>48</v>
      </c>
      <c r="L19" s="8">
        <f>SUMIFS(Tabla_cocina[Ganancia Bruta],Tabla_cocina[Numero de Orden],Tabla_Sala[[#This Row],[Número de Orden]])</f>
        <v>137</v>
      </c>
      <c r="M19" s="8">
        <f>Tabla_Sala[[#This Row],[Propina]]+Tabla_Sala[[#This Row],[Monto Total de la Cuenta]]</f>
        <v>149.16999999999999</v>
      </c>
      <c r="N19" t="str">
        <f t="shared" si="0"/>
        <v>Plato_8,  Plato_4,  Plato_5</v>
      </c>
      <c r="O19" s="3" t="s">
        <v>66</v>
      </c>
      <c r="P19" s="3" t="s">
        <v>17</v>
      </c>
      <c r="Q19" s="3" t="s">
        <v>67</v>
      </c>
      <c r="R19" s="3" t="s">
        <v>78</v>
      </c>
      <c r="T19" t="str" cm="1">
        <f t="array" ref="T19">_xlfn.CONCAT(_xlfn._xlws.FILTER(Tabla_cocina[Nombre del Plato], Tabla_cocina[Numero de Orden]=Tabla_Sala[[#This Row],[Número de Orden]]), "")</f>
        <v>Plato_8Plato_4Plato_5</v>
      </c>
    </row>
    <row r="20" spans="1:20" x14ac:dyDescent="0.3">
      <c r="A20" s="3">
        <v>18</v>
      </c>
      <c r="B20" s="3">
        <v>9</v>
      </c>
      <c r="C20" s="3" t="s">
        <v>130</v>
      </c>
      <c r="D20" s="5">
        <v>2</v>
      </c>
      <c r="E20" s="1">
        <v>45017.087500000001</v>
      </c>
      <c r="F20" s="1">
        <v>45017.18472222222</v>
      </c>
      <c r="G20" s="3" t="s">
        <v>113</v>
      </c>
      <c r="H20" s="3" t="s">
        <v>44</v>
      </c>
      <c r="I20" s="3" t="s">
        <v>47</v>
      </c>
      <c r="J20" s="6">
        <v>33.090000000000003</v>
      </c>
      <c r="K20" s="3" t="s">
        <v>48</v>
      </c>
      <c r="L20" s="8">
        <f>SUMIFS(Tabla_cocina[Ganancia Bruta],Tabla_cocina[Numero de Orden],Tabla_Sala[[#This Row],[Número de Orden]])</f>
        <v>251</v>
      </c>
      <c r="M20" s="8">
        <f>Tabla_Sala[[#This Row],[Propina]]+Tabla_Sala[[#This Row],[Monto Total de la Cuenta]]</f>
        <v>284.09000000000003</v>
      </c>
      <c r="N20" t="str">
        <f t="shared" si="0"/>
        <v>Plato_9,  Plato_20,  Plato_10,  Plato_15</v>
      </c>
      <c r="O20" s="3" t="s">
        <v>46</v>
      </c>
      <c r="P20" s="3" t="s">
        <v>13</v>
      </c>
      <c r="Q20" s="3" t="s">
        <v>68</v>
      </c>
      <c r="R20" s="3" t="s">
        <v>69</v>
      </c>
      <c r="S20" s="3" t="s">
        <v>73</v>
      </c>
      <c r="T20" t="str" cm="1">
        <f t="array" ref="T20">_xlfn.CONCAT(_xlfn._xlws.FILTER(Tabla_cocina[Nombre del Plato], Tabla_cocina[Numero de Orden]=Tabla_Sala[[#This Row],[Número de Orden]]), "")</f>
        <v>Plato_9Plato_20Plato_10Plato_15</v>
      </c>
    </row>
    <row r="21" spans="1:20" x14ac:dyDescent="0.3">
      <c r="A21" s="3">
        <v>19</v>
      </c>
      <c r="B21" s="3">
        <v>18</v>
      </c>
      <c r="C21" s="3" t="s">
        <v>131</v>
      </c>
      <c r="D21" s="5">
        <v>3</v>
      </c>
      <c r="E21" s="1">
        <v>45017.024305555555</v>
      </c>
      <c r="F21" s="1">
        <v>45017.145138888889</v>
      </c>
      <c r="G21" s="3" t="s">
        <v>113</v>
      </c>
      <c r="H21" s="3" t="s">
        <v>40</v>
      </c>
      <c r="I21" s="3" t="s">
        <v>47</v>
      </c>
      <c r="J21" s="6">
        <v>17.45</v>
      </c>
      <c r="K21" s="3" t="s">
        <v>48</v>
      </c>
      <c r="L21" s="8">
        <f>SUMIFS(Tabla_cocina[Ganancia Bruta],Tabla_cocina[Numero de Orden],Tabla_Sala[[#This Row],[Número de Orden]])</f>
        <v>80</v>
      </c>
      <c r="M21" s="8">
        <f>Tabla_Sala[[#This Row],[Propina]]+Tabla_Sala[[#This Row],[Monto Total de la Cuenta]]</f>
        <v>97.45</v>
      </c>
      <c r="N21" t="str">
        <f t="shared" si="0"/>
        <v>Plato_20</v>
      </c>
      <c r="O21" s="3" t="s">
        <v>70</v>
      </c>
      <c r="P21" s="3" t="s">
        <v>11</v>
      </c>
      <c r="Q21" s="3"/>
      <c r="T21" t="str" cm="1">
        <f t="array" ref="T21">_xlfn.CONCAT(_xlfn._xlws.FILTER(Tabla_cocina[Nombre del Plato], Tabla_cocina[Numero de Orden]=Tabla_Sala[[#This Row],[Número de Orden]]), "")</f>
        <v>Plato_20</v>
      </c>
    </row>
    <row r="22" spans="1:20" x14ac:dyDescent="0.3">
      <c r="A22" s="3">
        <v>20</v>
      </c>
      <c r="B22" s="3">
        <v>8</v>
      </c>
      <c r="C22" s="3" t="s">
        <v>132</v>
      </c>
      <c r="D22" s="5">
        <v>2</v>
      </c>
      <c r="E22" s="1">
        <v>45017.059027777781</v>
      </c>
      <c r="F22" s="1">
        <v>45017.216666666667</v>
      </c>
      <c r="G22" s="3" t="s">
        <v>109</v>
      </c>
      <c r="H22" s="3" t="s">
        <v>40</v>
      </c>
      <c r="I22" s="3" t="s">
        <v>47</v>
      </c>
      <c r="J22" s="6">
        <v>31.7</v>
      </c>
      <c r="K22" s="3" t="s">
        <v>42</v>
      </c>
      <c r="L22" s="8">
        <f>SUMIFS(Tabla_cocina[Ganancia Bruta],Tabla_cocina[Numero de Orden],Tabla_Sala[[#This Row],[Número de Orden]])</f>
        <v>178</v>
      </c>
      <c r="M22" s="8">
        <f>Tabla_Sala[[#This Row],[Propina]]+Tabla_Sala[[#This Row],[Monto Total de la Cuenta]]</f>
        <v>209.7</v>
      </c>
      <c r="N22" t="str">
        <f t="shared" si="0"/>
        <v>Plato_8,  Plato_1,  Plato_14</v>
      </c>
      <c r="O22" s="3" t="s">
        <v>70</v>
      </c>
      <c r="P22" s="3" t="s">
        <v>17</v>
      </c>
      <c r="Q22" s="3" t="s">
        <v>71</v>
      </c>
      <c r="R22" s="3" t="s">
        <v>64</v>
      </c>
      <c r="T22" t="str" cm="1">
        <f t="array" ref="T22">_xlfn.CONCAT(_xlfn._xlws.FILTER(Tabla_cocina[Nombre del Plato], Tabla_cocina[Numero de Orden]=Tabla_Sala[[#This Row],[Número de Orden]]), "")</f>
        <v>Plato_8Plato_1Plato_14</v>
      </c>
    </row>
    <row r="23" spans="1:20" x14ac:dyDescent="0.3">
      <c r="A23" s="3">
        <v>21</v>
      </c>
      <c r="B23" s="3">
        <v>12</v>
      </c>
      <c r="C23" s="3" t="s">
        <v>133</v>
      </c>
      <c r="D23" s="5">
        <v>2</v>
      </c>
      <c r="E23" s="1">
        <v>45017.152083333334</v>
      </c>
      <c r="F23" s="1">
        <v>45017.244444444441</v>
      </c>
      <c r="G23" s="3" t="s">
        <v>109</v>
      </c>
      <c r="H23" s="3" t="s">
        <v>40</v>
      </c>
      <c r="I23" s="3" t="s">
        <v>47</v>
      </c>
      <c r="J23" s="6">
        <v>20.53</v>
      </c>
      <c r="K23" s="3" t="s">
        <v>42</v>
      </c>
      <c r="L23" s="8">
        <f>SUMIFS(Tabla_cocina[Ganancia Bruta],Tabla_cocina[Numero de Orden],Tabla_Sala[[#This Row],[Número de Orden]])</f>
        <v>274</v>
      </c>
      <c r="M23" s="8">
        <f>Tabla_Sala[[#This Row],[Propina]]+Tabla_Sala[[#This Row],[Monto Total de la Cuenta]]</f>
        <v>294.52999999999997</v>
      </c>
      <c r="N23" t="str">
        <f t="shared" si="0"/>
        <v>Plato_20,  Plato_3,  Plato_15,  Plato_1</v>
      </c>
      <c r="O23" s="3" t="s">
        <v>61</v>
      </c>
      <c r="P23" s="3" t="s">
        <v>11</v>
      </c>
      <c r="Q23" s="3" t="s">
        <v>72</v>
      </c>
      <c r="R23" s="3" t="s">
        <v>73</v>
      </c>
      <c r="S23" s="3" t="s">
        <v>71</v>
      </c>
      <c r="T23" t="str" cm="1">
        <f t="array" ref="T23">_xlfn.CONCAT(_xlfn._xlws.FILTER(Tabla_cocina[Nombre del Plato], Tabla_cocina[Numero de Orden]=Tabla_Sala[[#This Row],[Número de Orden]]), "")</f>
        <v>Plato_20Plato_3Plato_15Plato_1</v>
      </c>
    </row>
    <row r="24" spans="1:20" x14ac:dyDescent="0.3">
      <c r="A24" s="3">
        <v>22</v>
      </c>
      <c r="B24" s="3">
        <v>15</v>
      </c>
      <c r="C24" s="3" t="s">
        <v>134</v>
      </c>
      <c r="D24" s="5">
        <v>1</v>
      </c>
      <c r="E24" s="1">
        <v>45017.094444444447</v>
      </c>
      <c r="F24" s="1">
        <v>45017.199305555558</v>
      </c>
      <c r="G24" s="3" t="s">
        <v>117</v>
      </c>
      <c r="H24" s="3" t="s">
        <v>40</v>
      </c>
      <c r="I24" s="3" t="s">
        <v>47</v>
      </c>
      <c r="J24" s="6">
        <v>45.41</v>
      </c>
      <c r="K24" s="3" t="s">
        <v>48</v>
      </c>
      <c r="L24" s="8">
        <f>SUMIFS(Tabla_cocina[Ganancia Bruta],Tabla_cocina[Numero de Orden],Tabla_Sala[[#This Row],[Número de Orden]])</f>
        <v>213</v>
      </c>
      <c r="M24" s="8">
        <f>Tabla_Sala[[#This Row],[Propina]]+Tabla_Sala[[#This Row],[Monto Total de la Cuenta]]</f>
        <v>258.40999999999997</v>
      </c>
      <c r="N24" t="str">
        <f t="shared" si="0"/>
        <v>Plato_4,  Plato_18,  Plato_9,  Plato_8</v>
      </c>
      <c r="O24" s="3" t="s">
        <v>66</v>
      </c>
      <c r="P24" s="3" t="s">
        <v>24</v>
      </c>
      <c r="Q24" s="3" t="s">
        <v>74</v>
      </c>
      <c r="R24" s="3" t="s">
        <v>75</v>
      </c>
      <c r="S24" s="3" t="s">
        <v>62</v>
      </c>
      <c r="T24" t="str" cm="1">
        <f t="array" ref="T24">_xlfn.CONCAT(_xlfn._xlws.FILTER(Tabla_cocina[Nombre del Plato], Tabla_cocina[Numero de Orden]=Tabla_Sala[[#This Row],[Número de Orden]]), "")</f>
        <v>Plato_4Plato_18Plato_9Plato_8</v>
      </c>
    </row>
    <row r="25" spans="1:20" x14ac:dyDescent="0.3">
      <c r="A25" s="3">
        <v>23</v>
      </c>
      <c r="B25" s="3">
        <v>1</v>
      </c>
      <c r="C25" s="3" t="s">
        <v>135</v>
      </c>
      <c r="D25" s="5">
        <v>5</v>
      </c>
      <c r="E25" s="1">
        <v>45017.113888888889</v>
      </c>
      <c r="F25" s="1">
        <v>45017.17291666667</v>
      </c>
      <c r="G25" s="3" t="s">
        <v>115</v>
      </c>
      <c r="H25" s="3" t="s">
        <v>54</v>
      </c>
      <c r="I25" s="3" t="s">
        <v>47</v>
      </c>
      <c r="J25" s="6">
        <v>38.46</v>
      </c>
      <c r="K25" s="3" t="s">
        <v>48</v>
      </c>
      <c r="L25" s="8">
        <f>SUMIFS(Tabla_cocina[Ganancia Bruta],Tabla_cocina[Numero de Orden],Tabla_Sala[[#This Row],[Número de Orden]])</f>
        <v>138</v>
      </c>
      <c r="M25" s="8">
        <f>Tabla_Sala[[#This Row],[Propina]]+Tabla_Sala[[#This Row],[Monto Total de la Cuenta]]</f>
        <v>176.46</v>
      </c>
      <c r="N25" t="str">
        <f t="shared" si="0"/>
        <v>Plato_12,  Plato_6</v>
      </c>
      <c r="O25" s="3" t="s">
        <v>70</v>
      </c>
      <c r="P25" s="3" t="s">
        <v>16</v>
      </c>
      <c r="Q25" s="3" t="s">
        <v>77</v>
      </c>
      <c r="T25" t="str" cm="1">
        <f t="array" ref="T25">_xlfn.CONCAT(_xlfn._xlws.FILTER(Tabla_cocina[Nombre del Plato], Tabla_cocina[Numero de Orden]=Tabla_Sala[[#This Row],[Número de Orden]]), "")</f>
        <v>Plato_12Plato_6</v>
      </c>
    </row>
    <row r="26" spans="1:20" x14ac:dyDescent="0.3">
      <c r="A26" s="3">
        <v>24</v>
      </c>
      <c r="B26" s="3">
        <v>5</v>
      </c>
      <c r="C26" s="3" t="s">
        <v>136</v>
      </c>
      <c r="D26" s="5">
        <v>5</v>
      </c>
      <c r="E26" s="1">
        <v>45017.125694444447</v>
      </c>
      <c r="F26" s="1">
        <v>45017.263888888891</v>
      </c>
      <c r="G26" s="3" t="s">
        <v>109</v>
      </c>
      <c r="H26" s="3" t="s">
        <v>40</v>
      </c>
      <c r="I26" s="3" t="s">
        <v>47</v>
      </c>
      <c r="J26" s="6">
        <v>38.18</v>
      </c>
      <c r="K26" s="3" t="s">
        <v>55</v>
      </c>
      <c r="L26" s="8">
        <f>SUMIFS(Tabla_cocina[Ganancia Bruta],Tabla_cocina[Numero de Orden],Tabla_Sala[[#This Row],[Número de Orden]])</f>
        <v>233</v>
      </c>
      <c r="M26" s="8">
        <f>Tabla_Sala[[#This Row],[Propina]]+Tabla_Sala[[#This Row],[Monto Total de la Cuenta]]</f>
        <v>271.18</v>
      </c>
      <c r="N26" t="str">
        <f t="shared" si="0"/>
        <v>Plato_10,  Plato_9,  Plato_14,  Plato_20</v>
      </c>
      <c r="O26" s="3" t="s">
        <v>56</v>
      </c>
      <c r="P26" s="3" t="s">
        <v>25</v>
      </c>
      <c r="Q26" s="3" t="s">
        <v>75</v>
      </c>
      <c r="R26" s="3" t="s">
        <v>64</v>
      </c>
      <c r="S26" s="3" t="s">
        <v>68</v>
      </c>
      <c r="T26" t="str" cm="1">
        <f t="array" ref="T26">_xlfn.CONCAT(_xlfn._xlws.FILTER(Tabla_cocina[Nombre del Plato], Tabla_cocina[Numero de Orden]=Tabla_Sala[[#This Row],[Número de Orden]]), "")</f>
        <v>Plato_10Plato_9Plato_14Plato_20</v>
      </c>
    </row>
    <row r="27" spans="1:20" x14ac:dyDescent="0.3">
      <c r="A27" s="3">
        <v>25</v>
      </c>
      <c r="B27" s="3">
        <v>12</v>
      </c>
      <c r="C27" s="3" t="s">
        <v>137</v>
      </c>
      <c r="D27" s="5">
        <v>5</v>
      </c>
      <c r="E27" s="1">
        <v>45017.125694444447</v>
      </c>
      <c r="F27" s="1">
        <v>45017.207638888889</v>
      </c>
      <c r="G27" s="3" t="s">
        <v>115</v>
      </c>
      <c r="H27" s="3" t="s">
        <v>54</v>
      </c>
      <c r="I27" s="3" t="s">
        <v>41</v>
      </c>
      <c r="J27" s="6">
        <v>46.15</v>
      </c>
      <c r="K27" s="3" t="s">
        <v>55</v>
      </c>
      <c r="L27" s="8">
        <f>SUMIFS(Tabla_cocina[Ganancia Bruta],Tabla_cocina[Numero de Orden],Tabla_Sala[[#This Row],[Número de Orden]])</f>
        <v>34</v>
      </c>
      <c r="M27" s="8">
        <f>Tabla_Sala[[#This Row],[Propina]]+Tabla_Sala[[#This Row],[Monto Total de la Cuenta]]</f>
        <v>80.150000000000006</v>
      </c>
      <c r="N27" t="str">
        <f t="shared" si="0"/>
        <v>Plato_18</v>
      </c>
      <c r="O27" s="3" t="s">
        <v>46</v>
      </c>
      <c r="P27" s="3" t="s">
        <v>20</v>
      </c>
      <c r="Q27" s="3"/>
      <c r="T27" t="str" cm="1">
        <f t="array" ref="T27">_xlfn.CONCAT(_xlfn._xlws.FILTER(Tabla_cocina[Nombre del Plato], Tabla_cocina[Numero de Orden]=Tabla_Sala[[#This Row],[Número de Orden]]), "")</f>
        <v>Plato_18</v>
      </c>
    </row>
    <row r="28" spans="1:20" x14ac:dyDescent="0.3">
      <c r="A28" s="3">
        <v>26</v>
      </c>
      <c r="B28" s="3">
        <v>18</v>
      </c>
      <c r="C28" s="3" t="s">
        <v>138</v>
      </c>
      <c r="D28" s="5">
        <v>2</v>
      </c>
      <c r="E28" s="1">
        <v>45017.086111111108</v>
      </c>
      <c r="F28" s="1">
        <v>45017.240972222222</v>
      </c>
      <c r="G28" s="3" t="s">
        <v>115</v>
      </c>
      <c r="H28" s="3" t="s">
        <v>44</v>
      </c>
      <c r="I28" s="3" t="s">
        <v>47</v>
      </c>
      <c r="J28" s="6">
        <v>10.37</v>
      </c>
      <c r="K28" s="3" t="s">
        <v>55</v>
      </c>
      <c r="L28" s="8">
        <f>SUMIFS(Tabla_cocina[Ganancia Bruta],Tabla_cocina[Numero de Orden],Tabla_Sala[[#This Row],[Número de Orden]])</f>
        <v>126</v>
      </c>
      <c r="M28" s="8">
        <f>Tabla_Sala[[#This Row],[Propina]]+Tabla_Sala[[#This Row],[Monto Total de la Cuenta]]</f>
        <v>136.37</v>
      </c>
      <c r="N28" t="str">
        <f t="shared" si="0"/>
        <v>Plato_4,  Plato_13,  Plato_7</v>
      </c>
      <c r="O28" s="3" t="s">
        <v>61</v>
      </c>
      <c r="P28" s="3" t="s">
        <v>24</v>
      </c>
      <c r="Q28" s="3" t="s">
        <v>65</v>
      </c>
      <c r="R28" s="3" t="s">
        <v>59</v>
      </c>
      <c r="T28" t="str" cm="1">
        <f t="array" ref="T28">_xlfn.CONCAT(_xlfn._xlws.FILTER(Tabla_cocina[Nombre del Plato], Tabla_cocina[Numero de Orden]=Tabla_Sala[[#This Row],[Número de Orden]]), "")</f>
        <v>Plato_4Plato_13Plato_7</v>
      </c>
    </row>
    <row r="29" spans="1:20" x14ac:dyDescent="0.3">
      <c r="A29" s="3">
        <v>27</v>
      </c>
      <c r="B29" s="3">
        <v>4</v>
      </c>
      <c r="C29" s="3" t="s">
        <v>139</v>
      </c>
      <c r="D29" s="5">
        <v>2</v>
      </c>
      <c r="E29" s="1">
        <v>45017.054861111108</v>
      </c>
      <c r="F29" s="1">
        <v>45017.102083333331</v>
      </c>
      <c r="G29" s="3" t="s">
        <v>115</v>
      </c>
      <c r="H29" s="3" t="s">
        <v>40</v>
      </c>
      <c r="I29" s="3" t="s">
        <v>47</v>
      </c>
      <c r="J29" s="6">
        <v>19.27</v>
      </c>
      <c r="K29" s="3" t="s">
        <v>55</v>
      </c>
      <c r="L29" s="8">
        <f>SUMIFS(Tabla_cocina[Ganancia Bruta],Tabla_cocina[Numero de Orden],Tabla_Sala[[#This Row],[Número de Orden]])</f>
        <v>61</v>
      </c>
      <c r="M29" s="8">
        <f>Tabla_Sala[[#This Row],[Propina]]+Tabla_Sala[[#This Row],[Monto Total de la Cuenta]]</f>
        <v>80.27</v>
      </c>
      <c r="N29" t="str">
        <f t="shared" si="0"/>
        <v>Plato_8,  Plato_10</v>
      </c>
      <c r="O29" s="3" t="s">
        <v>49</v>
      </c>
      <c r="P29" s="3" t="s">
        <v>17</v>
      </c>
      <c r="Q29" s="3" t="s">
        <v>69</v>
      </c>
      <c r="T29" t="str" cm="1">
        <f t="array" ref="T29">_xlfn.CONCAT(_xlfn._xlws.FILTER(Tabla_cocina[Nombre del Plato], Tabla_cocina[Numero de Orden]=Tabla_Sala[[#This Row],[Número de Orden]]), "")</f>
        <v>Plato_8Plato_10</v>
      </c>
    </row>
    <row r="30" spans="1:20" x14ac:dyDescent="0.3">
      <c r="A30" s="3">
        <v>28</v>
      </c>
      <c r="B30" s="3">
        <v>2</v>
      </c>
      <c r="C30" s="3" t="s">
        <v>140</v>
      </c>
      <c r="D30" s="5">
        <v>2</v>
      </c>
      <c r="E30" s="1">
        <v>45017.03402777778</v>
      </c>
      <c r="F30" s="1">
        <v>45017.136111111111</v>
      </c>
      <c r="G30" s="3" t="s">
        <v>117</v>
      </c>
      <c r="H30" s="3" t="s">
        <v>54</v>
      </c>
      <c r="I30" s="3" t="s">
        <v>47</v>
      </c>
      <c r="J30" s="6">
        <v>41.22</v>
      </c>
      <c r="K30" s="3" t="s">
        <v>42</v>
      </c>
      <c r="L30" s="8">
        <f>SUMIFS(Tabla_cocina[Ganancia Bruta],Tabla_cocina[Numero de Orden],Tabla_Sala[[#This Row],[Número de Orden]])</f>
        <v>94</v>
      </c>
      <c r="M30" s="8">
        <f>Tabla_Sala[[#This Row],[Propina]]+Tabla_Sala[[#This Row],[Monto Total de la Cuenta]]</f>
        <v>135.22</v>
      </c>
      <c r="N30" t="str">
        <f t="shared" si="0"/>
        <v>Plato_4,  Plato_9</v>
      </c>
      <c r="O30" s="3" t="s">
        <v>76</v>
      </c>
      <c r="P30" s="3" t="s">
        <v>24</v>
      </c>
      <c r="Q30" s="3" t="s">
        <v>75</v>
      </c>
      <c r="T30" t="str" cm="1">
        <f t="array" ref="T30">_xlfn.CONCAT(_xlfn._xlws.FILTER(Tabla_cocina[Nombre del Plato], Tabla_cocina[Numero de Orden]=Tabla_Sala[[#This Row],[Número de Orden]]), "")</f>
        <v>Plato_4Plato_9</v>
      </c>
    </row>
    <row r="31" spans="1:20" x14ac:dyDescent="0.3">
      <c r="A31" s="3">
        <v>29</v>
      </c>
      <c r="B31" s="3">
        <v>20</v>
      </c>
      <c r="C31" s="3" t="s">
        <v>141</v>
      </c>
      <c r="D31" s="5">
        <v>5</v>
      </c>
      <c r="E31" s="1">
        <v>45017.126388888886</v>
      </c>
      <c r="F31" s="1">
        <v>45017.256944444445</v>
      </c>
      <c r="G31" s="3" t="s">
        <v>113</v>
      </c>
      <c r="H31" s="3" t="s">
        <v>40</v>
      </c>
      <c r="I31" s="3" t="s">
        <v>47</v>
      </c>
      <c r="J31" s="6">
        <v>14.83</v>
      </c>
      <c r="K31" s="3" t="s">
        <v>55</v>
      </c>
      <c r="L31" s="8">
        <f>SUMIFS(Tabla_cocina[Ganancia Bruta],Tabla_cocina[Numero de Orden],Tabla_Sala[[#This Row],[Número de Orden]])</f>
        <v>173</v>
      </c>
      <c r="M31" s="8">
        <f>Tabla_Sala[[#This Row],[Propina]]+Tabla_Sala[[#This Row],[Monto Total de la Cuenta]]</f>
        <v>187.83</v>
      </c>
      <c r="N31" t="str">
        <f t="shared" si="0"/>
        <v>Plato_1,  Plato_4,  Plato_17</v>
      </c>
      <c r="O31" s="3" t="s">
        <v>66</v>
      </c>
      <c r="P31" s="3" t="s">
        <v>26</v>
      </c>
      <c r="Q31" s="3" t="s">
        <v>67</v>
      </c>
      <c r="R31" s="3" t="s">
        <v>50</v>
      </c>
      <c r="T31" t="str" cm="1">
        <f t="array" ref="T31">_xlfn.CONCAT(_xlfn._xlws.FILTER(Tabla_cocina[Nombre del Plato], Tabla_cocina[Numero de Orden]=Tabla_Sala[[#This Row],[Número de Orden]]), "")</f>
        <v>Plato_1Plato_4Plato_17</v>
      </c>
    </row>
    <row r="32" spans="1:20" x14ac:dyDescent="0.3">
      <c r="A32" s="3">
        <v>30</v>
      </c>
      <c r="B32" s="3">
        <v>14</v>
      </c>
      <c r="C32" s="3" t="s">
        <v>142</v>
      </c>
      <c r="D32" s="5">
        <v>4</v>
      </c>
      <c r="E32" s="1">
        <v>45017.121527777781</v>
      </c>
      <c r="F32" s="1">
        <v>45017.259027777778</v>
      </c>
      <c r="G32" s="3" t="s">
        <v>117</v>
      </c>
      <c r="H32" s="3" t="s">
        <v>40</v>
      </c>
      <c r="I32" s="3" t="s">
        <v>45</v>
      </c>
      <c r="J32" s="6">
        <v>26.29</v>
      </c>
      <c r="K32" s="3" t="s">
        <v>48</v>
      </c>
      <c r="L32" s="8">
        <f>SUMIFS(Tabla_cocina[Ganancia Bruta],Tabla_cocina[Numero de Orden],Tabla_Sala[[#This Row],[Número de Orden]])</f>
        <v>112</v>
      </c>
      <c r="M32" s="8">
        <f>Tabla_Sala[[#This Row],[Propina]]+Tabla_Sala[[#This Row],[Monto Total de la Cuenta]]</f>
        <v>138.29</v>
      </c>
      <c r="N32" t="str">
        <f t="shared" si="0"/>
        <v>Plato_10,  Plato_3</v>
      </c>
      <c r="O32" s="3" t="s">
        <v>56</v>
      </c>
      <c r="P32" s="3" t="s">
        <v>25</v>
      </c>
      <c r="Q32" s="3" t="s">
        <v>72</v>
      </c>
      <c r="T32" t="str" cm="1">
        <f t="array" ref="T32">_xlfn.CONCAT(_xlfn._xlws.FILTER(Tabla_cocina[Nombre del Plato], Tabla_cocina[Numero de Orden]=Tabla_Sala[[#This Row],[Número de Orden]]), "")</f>
        <v>Plato_10Plato_3</v>
      </c>
    </row>
    <row r="33" spans="1:20" x14ac:dyDescent="0.3">
      <c r="A33" s="3">
        <v>31</v>
      </c>
      <c r="B33" s="3">
        <v>13</v>
      </c>
      <c r="C33" s="3" t="s">
        <v>143</v>
      </c>
      <c r="D33" s="5">
        <v>3</v>
      </c>
      <c r="E33" s="1">
        <v>45017.118750000001</v>
      </c>
      <c r="F33" s="1">
        <v>45017.251388888886</v>
      </c>
      <c r="G33" s="3" t="s">
        <v>113</v>
      </c>
      <c r="H33" s="3" t="s">
        <v>44</v>
      </c>
      <c r="I33" s="3" t="s">
        <v>47</v>
      </c>
      <c r="J33" s="6">
        <v>19.809999999999999</v>
      </c>
      <c r="K33" s="3" t="s">
        <v>55</v>
      </c>
      <c r="L33" s="8">
        <f>SUMIFS(Tabla_cocina[Ganancia Bruta],Tabla_cocina[Numero de Orden],Tabla_Sala[[#This Row],[Número de Orden]])</f>
        <v>67</v>
      </c>
      <c r="M33" s="8">
        <f>Tabla_Sala[[#This Row],[Propina]]+Tabla_Sala[[#This Row],[Monto Total de la Cuenta]]</f>
        <v>86.81</v>
      </c>
      <c r="N33" t="str">
        <f t="shared" si="0"/>
        <v>Plato_9,  Plato_12</v>
      </c>
      <c r="O33" s="3" t="s">
        <v>76</v>
      </c>
      <c r="P33" s="3" t="s">
        <v>13</v>
      </c>
      <c r="Q33" s="3" t="s">
        <v>60</v>
      </c>
      <c r="T33" t="str" cm="1">
        <f t="array" ref="T33">_xlfn.CONCAT(_xlfn._xlws.FILTER(Tabla_cocina[Nombre del Plato], Tabla_cocina[Numero de Orden]=Tabla_Sala[[#This Row],[Número de Orden]]), "")</f>
        <v>Plato_9Plato_12</v>
      </c>
    </row>
    <row r="34" spans="1:20" x14ac:dyDescent="0.3">
      <c r="A34" s="3">
        <v>32</v>
      </c>
      <c r="B34" s="3">
        <v>5</v>
      </c>
      <c r="C34" s="3" t="s">
        <v>144</v>
      </c>
      <c r="D34" s="5">
        <v>1</v>
      </c>
      <c r="E34" s="1">
        <v>45017.130555555559</v>
      </c>
      <c r="F34" s="1">
        <v>45017.28402777778</v>
      </c>
      <c r="G34" s="3" t="s">
        <v>111</v>
      </c>
      <c r="H34" s="3" t="s">
        <v>40</v>
      </c>
      <c r="I34" s="3" t="s">
        <v>47</v>
      </c>
      <c r="J34" s="6">
        <v>28.25</v>
      </c>
      <c r="K34" s="3" t="s">
        <v>55</v>
      </c>
      <c r="L34" s="8">
        <f>SUMIFS(Tabla_cocina[Ganancia Bruta],Tabla_cocina[Numero de Orden],Tabla_Sala[[#This Row],[Número de Orden]])</f>
        <v>211</v>
      </c>
      <c r="M34" s="8">
        <f>Tabla_Sala[[#This Row],[Propina]]+Tabla_Sala[[#This Row],[Monto Total de la Cuenta]]</f>
        <v>239.25</v>
      </c>
      <c r="N34" t="str">
        <f t="shared" si="0"/>
        <v>Plato_15,  Plato_11,  Plato_10,  Plato_4</v>
      </c>
      <c r="O34" s="3" t="s">
        <v>61</v>
      </c>
      <c r="P34" s="3" t="s">
        <v>18</v>
      </c>
      <c r="Q34" s="3" t="s">
        <v>63</v>
      </c>
      <c r="R34" s="3" t="s">
        <v>69</v>
      </c>
      <c r="S34" s="3" t="s">
        <v>67</v>
      </c>
      <c r="T34" t="str" cm="1">
        <f t="array" ref="T34">_xlfn.CONCAT(_xlfn._xlws.FILTER(Tabla_cocina[Nombre del Plato], Tabla_cocina[Numero de Orden]=Tabla_Sala[[#This Row],[Número de Orden]]), "")</f>
        <v>Plato_15Plato_11Plato_10Plato_4</v>
      </c>
    </row>
    <row r="35" spans="1:20" x14ac:dyDescent="0.3">
      <c r="A35" s="3">
        <v>33</v>
      </c>
      <c r="B35" s="3">
        <v>4</v>
      </c>
      <c r="C35" s="3" t="s">
        <v>145</v>
      </c>
      <c r="D35" s="5">
        <v>5</v>
      </c>
      <c r="E35" s="1">
        <v>45017.147916666669</v>
      </c>
      <c r="F35" s="1">
        <v>45017.26458333333</v>
      </c>
      <c r="G35" s="3" t="s">
        <v>117</v>
      </c>
      <c r="H35" s="3" t="s">
        <v>54</v>
      </c>
      <c r="I35" s="3" t="s">
        <v>41</v>
      </c>
      <c r="J35" s="6">
        <v>20.38</v>
      </c>
      <c r="K35" s="3" t="s">
        <v>55</v>
      </c>
      <c r="L35" s="8">
        <f>SUMIFS(Tabla_cocina[Ganancia Bruta],Tabla_cocina[Numero de Orden],Tabla_Sala[[#This Row],[Número de Orden]])</f>
        <v>306</v>
      </c>
      <c r="M35" s="8">
        <f>Tabla_Sala[[#This Row],[Propina]]+Tabla_Sala[[#This Row],[Monto Total de la Cuenta]]</f>
        <v>326.38</v>
      </c>
      <c r="N35" t="str">
        <f t="shared" si="0"/>
        <v>Plato_8,  Plato_6,  Plato_15,  Plato_10</v>
      </c>
      <c r="O35" s="3" t="s">
        <v>53</v>
      </c>
      <c r="P35" s="3" t="s">
        <v>17</v>
      </c>
      <c r="Q35" s="3" t="s">
        <v>77</v>
      </c>
      <c r="R35" s="3" t="s">
        <v>73</v>
      </c>
      <c r="S35" s="3" t="s">
        <v>69</v>
      </c>
      <c r="T35" t="str" cm="1">
        <f t="array" ref="T35">_xlfn.CONCAT(_xlfn._xlws.FILTER(Tabla_cocina[Nombre del Plato], Tabla_cocina[Numero de Orden]=Tabla_Sala[[#This Row],[Número de Orden]]), "")</f>
        <v>Plato_8Plato_6Plato_15Plato_10</v>
      </c>
    </row>
    <row r="36" spans="1:20" x14ac:dyDescent="0.3">
      <c r="A36" s="3">
        <v>34</v>
      </c>
      <c r="B36" s="3">
        <v>15</v>
      </c>
      <c r="C36" s="3" t="s">
        <v>146</v>
      </c>
      <c r="D36" s="5">
        <v>1</v>
      </c>
      <c r="E36" s="1">
        <v>45017.094444444447</v>
      </c>
      <c r="F36" s="1">
        <v>45017.254861111112</v>
      </c>
      <c r="G36" s="3" t="s">
        <v>117</v>
      </c>
      <c r="H36" s="3" t="s">
        <v>44</v>
      </c>
      <c r="I36" s="3" t="s">
        <v>47</v>
      </c>
      <c r="J36" s="6">
        <v>13.08</v>
      </c>
      <c r="K36" s="3" t="s">
        <v>48</v>
      </c>
      <c r="L36" s="8">
        <f>SUMIFS(Tabla_cocina[Ganancia Bruta],Tabla_cocina[Numero de Orden],Tabla_Sala[[#This Row],[Número de Orden]])</f>
        <v>112</v>
      </c>
      <c r="M36" s="8">
        <f>Tabla_Sala[[#This Row],[Propina]]+Tabla_Sala[[#This Row],[Monto Total de la Cuenta]]</f>
        <v>125.08</v>
      </c>
      <c r="N36" t="str">
        <f t="shared" si="0"/>
        <v>Plato_18,  Plato_10</v>
      </c>
      <c r="O36" s="3" t="s">
        <v>53</v>
      </c>
      <c r="P36" s="3" t="s">
        <v>20</v>
      </c>
      <c r="Q36" s="3" t="s">
        <v>69</v>
      </c>
      <c r="T36" t="str" cm="1">
        <f t="array" ref="T36">_xlfn.CONCAT(_xlfn._xlws.FILTER(Tabla_cocina[Nombre del Plato], Tabla_cocina[Numero de Orden]=Tabla_Sala[[#This Row],[Número de Orden]]), "")</f>
        <v>Plato_18Plato_10</v>
      </c>
    </row>
    <row r="37" spans="1:20" x14ac:dyDescent="0.3">
      <c r="A37" s="3">
        <v>35</v>
      </c>
      <c r="B37" s="3">
        <v>13</v>
      </c>
      <c r="C37" s="3" t="s">
        <v>147</v>
      </c>
      <c r="D37" s="5">
        <v>2</v>
      </c>
      <c r="E37" s="1">
        <v>45017.137499999997</v>
      </c>
      <c r="F37" s="1">
        <v>45017.246527777781</v>
      </c>
      <c r="G37" s="3" t="s">
        <v>109</v>
      </c>
      <c r="H37" s="3" t="s">
        <v>40</v>
      </c>
      <c r="I37" s="3" t="s">
        <v>47</v>
      </c>
      <c r="J37" s="6">
        <v>15.75</v>
      </c>
      <c r="K37" s="3" t="s">
        <v>55</v>
      </c>
      <c r="L37" s="8">
        <f>SUMIFS(Tabla_cocina[Ganancia Bruta],Tabla_cocina[Numero de Orden],Tabla_Sala[[#This Row],[Número de Orden]])</f>
        <v>214</v>
      </c>
      <c r="M37" s="8">
        <f>Tabla_Sala[[#This Row],[Propina]]+Tabla_Sala[[#This Row],[Monto Total de la Cuenta]]</f>
        <v>229.75</v>
      </c>
      <c r="N37" t="str">
        <f t="shared" si="0"/>
        <v>Plato_2,  Plato_9,  Plato_11,  Plato_17</v>
      </c>
      <c r="O37" s="3" t="s">
        <v>53</v>
      </c>
      <c r="P37" s="3" t="s">
        <v>7</v>
      </c>
      <c r="Q37" s="3" t="s">
        <v>75</v>
      </c>
      <c r="R37" s="3" t="s">
        <v>63</v>
      </c>
      <c r="S37" s="3" t="s">
        <v>50</v>
      </c>
      <c r="T37" t="str" cm="1">
        <f t="array" ref="T37">_xlfn.CONCAT(_xlfn._xlws.FILTER(Tabla_cocina[Nombre del Plato], Tabla_cocina[Numero de Orden]=Tabla_Sala[[#This Row],[Número de Orden]]), "")</f>
        <v>Plato_2Plato_9Plato_11Plato_17</v>
      </c>
    </row>
    <row r="38" spans="1:20" x14ac:dyDescent="0.3">
      <c r="A38" s="3">
        <v>36</v>
      </c>
      <c r="B38" s="3">
        <v>5</v>
      </c>
      <c r="C38" s="3" t="s">
        <v>148</v>
      </c>
      <c r="D38" s="5">
        <v>5</v>
      </c>
      <c r="E38" s="1">
        <v>45017.143750000003</v>
      </c>
      <c r="F38" s="1">
        <v>45017.268055555556</v>
      </c>
      <c r="G38" s="3" t="s">
        <v>113</v>
      </c>
      <c r="H38" s="3" t="s">
        <v>40</v>
      </c>
      <c r="I38" s="3" t="s">
        <v>47</v>
      </c>
      <c r="J38" s="6">
        <v>45.28</v>
      </c>
      <c r="K38" s="3" t="s">
        <v>55</v>
      </c>
      <c r="L38" s="8">
        <f>SUMIFS(Tabla_cocina[Ganancia Bruta],Tabla_cocina[Numero de Orden],Tabla_Sala[[#This Row],[Número de Orden]])</f>
        <v>30</v>
      </c>
      <c r="M38" s="8">
        <f>Tabla_Sala[[#This Row],[Propina]]+Tabla_Sala[[#This Row],[Monto Total de la Cuenta]]</f>
        <v>75.28</v>
      </c>
      <c r="N38" t="str">
        <f t="shared" si="0"/>
        <v>Plato_2</v>
      </c>
      <c r="O38" s="3" t="s">
        <v>58</v>
      </c>
      <c r="P38" s="3" t="s">
        <v>7</v>
      </c>
      <c r="Q38" s="3"/>
      <c r="T38" t="str" cm="1">
        <f t="array" ref="T38">_xlfn.CONCAT(_xlfn._xlws.FILTER(Tabla_cocina[Nombre del Plato], Tabla_cocina[Numero de Orden]=Tabla_Sala[[#This Row],[Número de Orden]]), "")</f>
        <v>Plato_2</v>
      </c>
    </row>
    <row r="39" spans="1:20" x14ac:dyDescent="0.3">
      <c r="A39" s="3">
        <v>37</v>
      </c>
      <c r="B39" s="3">
        <v>20</v>
      </c>
      <c r="C39" s="3" t="s">
        <v>149</v>
      </c>
      <c r="D39" s="5">
        <v>1</v>
      </c>
      <c r="E39" s="1">
        <v>45017.14166666667</v>
      </c>
      <c r="F39" s="1">
        <v>45017.251388888886</v>
      </c>
      <c r="G39" s="3" t="s">
        <v>115</v>
      </c>
      <c r="H39" s="3" t="s">
        <v>54</v>
      </c>
      <c r="I39" s="3" t="s">
        <v>47</v>
      </c>
      <c r="J39" s="6">
        <v>10.39</v>
      </c>
      <c r="K39" s="3" t="s">
        <v>55</v>
      </c>
      <c r="L39" s="8">
        <f>SUMIFS(Tabla_cocina[Ganancia Bruta],Tabla_cocina[Numero de Orden],Tabla_Sala[[#This Row],[Número de Orden]])</f>
        <v>21</v>
      </c>
      <c r="M39" s="8">
        <f>Tabla_Sala[[#This Row],[Propina]]+Tabla_Sala[[#This Row],[Monto Total de la Cuenta]]</f>
        <v>31.39</v>
      </c>
      <c r="N39" t="str">
        <f t="shared" si="0"/>
        <v>Plato_13</v>
      </c>
      <c r="O39" s="3" t="s">
        <v>49</v>
      </c>
      <c r="P39" s="3" t="s">
        <v>23</v>
      </c>
      <c r="Q39" s="3"/>
      <c r="T39" t="str" cm="1">
        <f t="array" ref="T39">_xlfn.CONCAT(_xlfn._xlws.FILTER(Tabla_cocina[Nombre del Plato], Tabla_cocina[Numero de Orden]=Tabla_Sala[[#This Row],[Número de Orden]]), "")</f>
        <v>Plato_13</v>
      </c>
    </row>
    <row r="40" spans="1:20" x14ac:dyDescent="0.3">
      <c r="A40" s="3">
        <v>38</v>
      </c>
      <c r="B40" s="3">
        <v>10</v>
      </c>
      <c r="C40" s="3" t="s">
        <v>150</v>
      </c>
      <c r="D40" s="5">
        <v>6</v>
      </c>
      <c r="E40" s="1">
        <v>45017.109722222223</v>
      </c>
      <c r="F40" s="1">
        <v>45017.161805555559</v>
      </c>
      <c r="G40" s="3" t="s">
        <v>117</v>
      </c>
      <c r="H40" s="3" t="s">
        <v>40</v>
      </c>
      <c r="I40" s="3" t="s">
        <v>41</v>
      </c>
      <c r="J40" s="6">
        <v>16.309999999999999</v>
      </c>
      <c r="K40" s="3" t="s">
        <v>42</v>
      </c>
      <c r="L40" s="8">
        <f>SUMIFS(Tabla_cocina[Ganancia Bruta],Tabla_cocina[Numero de Orden],Tabla_Sala[[#This Row],[Número de Orden]])</f>
        <v>235</v>
      </c>
      <c r="M40" s="8">
        <f>Tabla_Sala[[#This Row],[Propina]]+Tabla_Sala[[#This Row],[Monto Total de la Cuenta]]</f>
        <v>251.31</v>
      </c>
      <c r="N40" t="str">
        <f t="shared" si="0"/>
        <v>Plato_17,  Plato_8,  Plato_19</v>
      </c>
      <c r="O40" s="3" t="s">
        <v>70</v>
      </c>
      <c r="P40" s="3" t="s">
        <v>9</v>
      </c>
      <c r="Q40" s="3" t="s">
        <v>62</v>
      </c>
      <c r="R40" s="3" t="s">
        <v>51</v>
      </c>
      <c r="T40" t="str" cm="1">
        <f t="array" ref="T40">_xlfn.CONCAT(_xlfn._xlws.FILTER(Tabla_cocina[Nombre del Plato], Tabla_cocina[Numero de Orden]=Tabla_Sala[[#This Row],[Número de Orden]]), "")</f>
        <v>Plato_17Plato_8Plato_19</v>
      </c>
    </row>
    <row r="41" spans="1:20" x14ac:dyDescent="0.3">
      <c r="A41" s="3">
        <v>39</v>
      </c>
      <c r="B41" s="3">
        <v>15</v>
      </c>
      <c r="C41" s="3" t="s">
        <v>151</v>
      </c>
      <c r="D41" s="5">
        <v>3</v>
      </c>
      <c r="E41" s="1">
        <v>45017.15347222222</v>
      </c>
      <c r="F41" s="1">
        <v>45017.318749999999</v>
      </c>
      <c r="G41" s="3" t="s">
        <v>113</v>
      </c>
      <c r="H41" s="3" t="s">
        <v>54</v>
      </c>
      <c r="I41" s="3" t="s">
        <v>45</v>
      </c>
      <c r="J41" s="6">
        <v>48.36</v>
      </c>
      <c r="K41" s="3" t="s">
        <v>55</v>
      </c>
      <c r="L41" s="8">
        <f>SUMIFS(Tabla_cocina[Ganancia Bruta],Tabla_cocina[Numero de Orden],Tabla_Sala[[#This Row],[Número de Orden]])</f>
        <v>108</v>
      </c>
      <c r="M41" s="8">
        <f>Tabla_Sala[[#This Row],[Propina]]+Tabla_Sala[[#This Row],[Monto Total de la Cuenta]]</f>
        <v>156.36000000000001</v>
      </c>
      <c r="N41" t="str">
        <f t="shared" si="0"/>
        <v>Plato_19</v>
      </c>
      <c r="O41" s="3" t="s">
        <v>58</v>
      </c>
      <c r="P41" s="3" t="s">
        <v>12</v>
      </c>
      <c r="Q41" s="3"/>
      <c r="T41" t="str" cm="1">
        <f t="array" ref="T41">_xlfn.CONCAT(_xlfn._xlws.FILTER(Tabla_cocina[Nombre del Plato], Tabla_cocina[Numero de Orden]=Tabla_Sala[[#This Row],[Número de Orden]]), "")</f>
        <v>Plato_19</v>
      </c>
    </row>
    <row r="42" spans="1:20" x14ac:dyDescent="0.3">
      <c r="A42" s="3">
        <v>40</v>
      </c>
      <c r="B42" s="3">
        <v>1</v>
      </c>
      <c r="C42" s="3" t="s">
        <v>152</v>
      </c>
      <c r="D42" s="5">
        <v>1</v>
      </c>
      <c r="E42" s="1">
        <v>45017.083333333336</v>
      </c>
      <c r="F42" s="1">
        <v>45017.170138888891</v>
      </c>
      <c r="G42" s="3" t="s">
        <v>109</v>
      </c>
      <c r="H42" s="3" t="s">
        <v>40</v>
      </c>
      <c r="I42" s="3" t="s">
        <v>45</v>
      </c>
      <c r="J42" s="6">
        <v>13.68</v>
      </c>
      <c r="K42" s="3" t="s">
        <v>48</v>
      </c>
      <c r="L42" s="8">
        <f>SUMIFS(Tabla_cocina[Ganancia Bruta],Tabla_cocina[Numero de Orden],Tabla_Sala[[#This Row],[Número de Orden]])</f>
        <v>148</v>
      </c>
      <c r="M42" s="8">
        <f>Tabla_Sala[[#This Row],[Propina]]+Tabla_Sala[[#This Row],[Monto Total de la Cuenta]]</f>
        <v>161.68</v>
      </c>
      <c r="N42" t="str">
        <f t="shared" si="0"/>
        <v>Plato_9,  Plato_11,  Plato_16</v>
      </c>
      <c r="O42" s="3" t="s">
        <v>76</v>
      </c>
      <c r="P42" s="3" t="s">
        <v>13</v>
      </c>
      <c r="Q42" s="3" t="s">
        <v>63</v>
      </c>
      <c r="R42" s="3" t="s">
        <v>57</v>
      </c>
      <c r="T42" t="str" cm="1">
        <f t="array" ref="T42">_xlfn.CONCAT(_xlfn._xlws.FILTER(Tabla_cocina[Nombre del Plato], Tabla_cocina[Numero de Orden]=Tabla_Sala[[#This Row],[Número de Orden]]), "")</f>
        <v>Plato_9Plato_11Plato_16</v>
      </c>
    </row>
    <row r="43" spans="1:20" x14ac:dyDescent="0.3">
      <c r="A43" s="3">
        <v>41</v>
      </c>
      <c r="B43" s="3">
        <v>7</v>
      </c>
      <c r="C43" s="3" t="s">
        <v>153</v>
      </c>
      <c r="D43" s="5">
        <v>4</v>
      </c>
      <c r="E43" s="1">
        <v>45017.093055555553</v>
      </c>
      <c r="F43" s="1">
        <v>45017.180555555555</v>
      </c>
      <c r="G43" s="3" t="s">
        <v>113</v>
      </c>
      <c r="H43" s="3" t="s">
        <v>40</v>
      </c>
      <c r="I43" s="3" t="s">
        <v>47</v>
      </c>
      <c r="J43" s="6">
        <v>15.24</v>
      </c>
      <c r="K43" s="3" t="s">
        <v>55</v>
      </c>
      <c r="L43" s="8">
        <f>SUMIFS(Tabla_cocina[Ganancia Bruta],Tabla_cocina[Numero de Orden],Tabla_Sala[[#This Row],[Número de Orden]])</f>
        <v>204</v>
      </c>
      <c r="M43" s="8">
        <f>Tabla_Sala[[#This Row],[Propina]]+Tabla_Sala[[#This Row],[Monto Total de la Cuenta]]</f>
        <v>219.24</v>
      </c>
      <c r="N43" t="str">
        <f t="shared" si="0"/>
        <v>Plato_15,  Plato_10,  Plato_2</v>
      </c>
      <c r="O43" s="3" t="s">
        <v>53</v>
      </c>
      <c r="P43" s="3" t="s">
        <v>18</v>
      </c>
      <c r="Q43" s="3" t="s">
        <v>69</v>
      </c>
      <c r="R43" s="3" t="s">
        <v>79</v>
      </c>
      <c r="T43" t="str" cm="1">
        <f t="array" ref="T43">_xlfn.CONCAT(_xlfn._xlws.FILTER(Tabla_cocina[Nombre del Plato], Tabla_cocina[Numero de Orden]=Tabla_Sala[[#This Row],[Número de Orden]]), "")</f>
        <v>Plato_15Plato_10Plato_2</v>
      </c>
    </row>
    <row r="44" spans="1:20" x14ac:dyDescent="0.3">
      <c r="A44" s="3">
        <v>42</v>
      </c>
      <c r="B44" s="3">
        <v>14</v>
      </c>
      <c r="C44" s="3" t="s">
        <v>154</v>
      </c>
      <c r="D44" s="5">
        <v>1</v>
      </c>
      <c r="E44" s="1">
        <v>45017.017361111109</v>
      </c>
      <c r="F44" s="1">
        <v>45017.073611111111</v>
      </c>
      <c r="G44" s="3" t="s">
        <v>113</v>
      </c>
      <c r="H44" s="3" t="s">
        <v>40</v>
      </c>
      <c r="I44" s="3" t="s">
        <v>47</v>
      </c>
      <c r="J44" s="6">
        <v>49.58</v>
      </c>
      <c r="K44" s="3" t="s">
        <v>42</v>
      </c>
      <c r="L44" s="8">
        <f>SUMIFS(Tabla_cocina[Ganancia Bruta],Tabla_cocina[Numero de Orden],Tabla_Sala[[#This Row],[Número de Orden]])</f>
        <v>102</v>
      </c>
      <c r="M44" s="8">
        <f>Tabla_Sala[[#This Row],[Propina]]+Tabla_Sala[[#This Row],[Monto Total de la Cuenta]]</f>
        <v>151.57999999999998</v>
      </c>
      <c r="N44" t="str">
        <f t="shared" si="0"/>
        <v>Plato_5,  Plato_20</v>
      </c>
      <c r="O44" s="3" t="s">
        <v>58</v>
      </c>
      <c r="P44" s="3" t="s">
        <v>19</v>
      </c>
      <c r="Q44" s="3" t="s">
        <v>68</v>
      </c>
      <c r="T44" t="str" cm="1">
        <f t="array" ref="T44">_xlfn.CONCAT(_xlfn._xlws.FILTER(Tabla_cocina[Nombre del Plato], Tabla_cocina[Numero de Orden]=Tabla_Sala[[#This Row],[Número de Orden]]), "")</f>
        <v>Plato_5Plato_20</v>
      </c>
    </row>
    <row r="45" spans="1:20" x14ac:dyDescent="0.3">
      <c r="A45" s="3">
        <v>43</v>
      </c>
      <c r="B45" s="3">
        <v>8</v>
      </c>
      <c r="C45" s="3" t="s">
        <v>155</v>
      </c>
      <c r="D45" s="5">
        <v>6</v>
      </c>
      <c r="E45" s="1">
        <v>45017.043055555558</v>
      </c>
      <c r="F45" s="1">
        <v>45017.134722222225</v>
      </c>
      <c r="G45" s="3" t="s">
        <v>117</v>
      </c>
      <c r="H45" s="3" t="s">
        <v>40</v>
      </c>
      <c r="I45" s="3" t="s">
        <v>47</v>
      </c>
      <c r="J45" s="6">
        <v>32.19</v>
      </c>
      <c r="K45" s="3" t="s">
        <v>55</v>
      </c>
      <c r="L45" s="8">
        <f>SUMIFS(Tabla_cocina[Ganancia Bruta],Tabla_cocina[Numero de Orden],Tabla_Sala[[#This Row],[Número de Orden]])</f>
        <v>203</v>
      </c>
      <c r="M45" s="8">
        <f>Tabla_Sala[[#This Row],[Propina]]+Tabla_Sala[[#This Row],[Monto Total de la Cuenta]]</f>
        <v>235.19</v>
      </c>
      <c r="N45" t="str">
        <f t="shared" si="0"/>
        <v>Plato_15,  Plato_18,  Plato_7,  Plato_17</v>
      </c>
      <c r="O45" s="3" t="s">
        <v>53</v>
      </c>
      <c r="P45" s="3" t="s">
        <v>18</v>
      </c>
      <c r="Q45" s="3" t="s">
        <v>74</v>
      </c>
      <c r="R45" s="3" t="s">
        <v>59</v>
      </c>
      <c r="S45" s="3" t="s">
        <v>50</v>
      </c>
      <c r="T45" t="str" cm="1">
        <f t="array" ref="T45">_xlfn.CONCAT(_xlfn._xlws.FILTER(Tabla_cocina[Nombre del Plato], Tabla_cocina[Numero de Orden]=Tabla_Sala[[#This Row],[Número de Orden]]), "")</f>
        <v>Plato_15Plato_18Plato_7Plato_17</v>
      </c>
    </row>
    <row r="46" spans="1:20" x14ac:dyDescent="0.3">
      <c r="A46" s="3">
        <v>44</v>
      </c>
      <c r="B46" s="3">
        <v>18</v>
      </c>
      <c r="C46" s="3" t="s">
        <v>152</v>
      </c>
      <c r="D46" s="5">
        <v>1</v>
      </c>
      <c r="E46" s="1">
        <v>45017.129166666666</v>
      </c>
      <c r="F46" s="1">
        <v>45017.262499999997</v>
      </c>
      <c r="G46" s="3" t="s">
        <v>117</v>
      </c>
      <c r="H46" s="3" t="s">
        <v>40</v>
      </c>
      <c r="I46" s="3" t="s">
        <v>47</v>
      </c>
      <c r="J46" s="6">
        <v>42.6</v>
      </c>
      <c r="K46" s="3" t="s">
        <v>48</v>
      </c>
      <c r="L46" s="8">
        <f>SUMIFS(Tabla_cocina[Ganancia Bruta],Tabla_cocina[Numero de Orden],Tabla_Sala[[#This Row],[Número de Orden]])</f>
        <v>122</v>
      </c>
      <c r="M46" s="8">
        <f>Tabla_Sala[[#This Row],[Propina]]+Tabla_Sala[[#This Row],[Monto Total de la Cuenta]]</f>
        <v>164.6</v>
      </c>
      <c r="N46" t="str">
        <f t="shared" si="0"/>
        <v>Plato_10,  Plato_1,  Plato_13</v>
      </c>
      <c r="O46" s="3" t="s">
        <v>43</v>
      </c>
      <c r="P46" s="3" t="s">
        <v>25</v>
      </c>
      <c r="Q46" s="3" t="s">
        <v>71</v>
      </c>
      <c r="R46" s="3" t="s">
        <v>65</v>
      </c>
      <c r="T46" t="str" cm="1">
        <f t="array" ref="T46">_xlfn.CONCAT(_xlfn._xlws.FILTER(Tabla_cocina[Nombre del Plato], Tabla_cocina[Numero de Orden]=Tabla_Sala[[#This Row],[Número de Orden]]), "")</f>
        <v>Plato_10Plato_1Plato_13</v>
      </c>
    </row>
    <row r="47" spans="1:20" x14ac:dyDescent="0.3">
      <c r="A47" s="3">
        <v>45</v>
      </c>
      <c r="B47" s="3">
        <v>17</v>
      </c>
      <c r="C47" s="3" t="s">
        <v>156</v>
      </c>
      <c r="D47" s="5">
        <v>2</v>
      </c>
      <c r="E47" s="1">
        <v>45017.09375</v>
      </c>
      <c r="F47" s="1">
        <v>45017.167361111111</v>
      </c>
      <c r="G47" s="3" t="s">
        <v>113</v>
      </c>
      <c r="H47" s="3" t="s">
        <v>40</v>
      </c>
      <c r="I47" s="3" t="s">
        <v>47</v>
      </c>
      <c r="J47" s="6">
        <v>25.41</v>
      </c>
      <c r="K47" s="3" t="s">
        <v>42</v>
      </c>
      <c r="L47" s="8">
        <f>SUMIFS(Tabla_cocina[Ganancia Bruta],Tabla_cocina[Numero de Orden],Tabla_Sala[[#This Row],[Número de Orden]])</f>
        <v>54</v>
      </c>
      <c r="M47" s="8">
        <f>Tabla_Sala[[#This Row],[Propina]]+Tabla_Sala[[#This Row],[Monto Total de la Cuenta]]</f>
        <v>79.41</v>
      </c>
      <c r="N47" t="str">
        <f t="shared" si="0"/>
        <v>Plato_4</v>
      </c>
      <c r="O47" s="3" t="s">
        <v>53</v>
      </c>
      <c r="P47" s="3" t="s">
        <v>24</v>
      </c>
      <c r="Q47" s="3"/>
      <c r="T47" t="str" cm="1">
        <f t="array" ref="T47">_xlfn.CONCAT(_xlfn._xlws.FILTER(Tabla_cocina[Nombre del Plato], Tabla_cocina[Numero de Orden]=Tabla_Sala[[#This Row],[Número de Orden]]), "")</f>
        <v>Plato_4</v>
      </c>
    </row>
    <row r="48" spans="1:20" x14ac:dyDescent="0.3">
      <c r="A48" s="3">
        <v>46</v>
      </c>
      <c r="B48" s="3">
        <v>10</v>
      </c>
      <c r="C48" s="3" t="s">
        <v>157</v>
      </c>
      <c r="D48" s="5">
        <v>1</v>
      </c>
      <c r="E48" s="1">
        <v>45017.074305555558</v>
      </c>
      <c r="F48" s="1">
        <v>45017.152083333334</v>
      </c>
      <c r="G48" s="3" t="s">
        <v>115</v>
      </c>
      <c r="H48" s="3" t="s">
        <v>40</v>
      </c>
      <c r="I48" s="3" t="s">
        <v>47</v>
      </c>
      <c r="J48" s="6">
        <v>27.97</v>
      </c>
      <c r="K48" s="3" t="s">
        <v>48</v>
      </c>
      <c r="L48" s="8">
        <f>SUMIFS(Tabla_cocina[Ganancia Bruta],Tabla_cocina[Numero de Orden],Tabla_Sala[[#This Row],[Número de Orden]])</f>
        <v>140</v>
      </c>
      <c r="M48" s="8">
        <f>Tabla_Sala[[#This Row],[Propina]]+Tabla_Sala[[#This Row],[Monto Total de la Cuenta]]</f>
        <v>167.97</v>
      </c>
      <c r="N48" t="str">
        <f t="shared" si="0"/>
        <v>Plato_2,  Plato_18,  Plato_14</v>
      </c>
      <c r="O48" s="3" t="s">
        <v>70</v>
      </c>
      <c r="P48" s="3" t="s">
        <v>7</v>
      </c>
      <c r="Q48" s="3" t="s">
        <v>74</v>
      </c>
      <c r="R48" s="3" t="s">
        <v>64</v>
      </c>
      <c r="T48" t="str" cm="1">
        <f t="array" ref="T48">_xlfn.CONCAT(_xlfn._xlws.FILTER(Tabla_cocina[Nombre del Plato], Tabla_cocina[Numero de Orden]=Tabla_Sala[[#This Row],[Número de Orden]]), "")</f>
        <v>Plato_2Plato_18Plato_14</v>
      </c>
    </row>
    <row r="49" spans="1:20" x14ac:dyDescent="0.3">
      <c r="A49" s="3">
        <v>47</v>
      </c>
      <c r="B49" s="3">
        <v>18</v>
      </c>
      <c r="C49" s="3" t="s">
        <v>158</v>
      </c>
      <c r="D49" s="5">
        <v>3</v>
      </c>
      <c r="E49" s="1">
        <v>45017.145833333336</v>
      </c>
      <c r="F49" s="1">
        <v>45017.311805555553</v>
      </c>
      <c r="G49" s="3" t="s">
        <v>113</v>
      </c>
      <c r="H49" s="3" t="s">
        <v>40</v>
      </c>
      <c r="I49" s="3" t="s">
        <v>47</v>
      </c>
      <c r="J49" s="6">
        <v>10.98</v>
      </c>
      <c r="K49" s="3" t="s">
        <v>55</v>
      </c>
      <c r="L49" s="8">
        <f>SUMIFS(Tabla_cocina[Ganancia Bruta],Tabla_cocina[Numero de Orden],Tabla_Sala[[#This Row],[Número de Orden]])</f>
        <v>109</v>
      </c>
      <c r="M49" s="8">
        <f>Tabla_Sala[[#This Row],[Propina]]+Tabla_Sala[[#This Row],[Monto Total de la Cuenta]]</f>
        <v>119.98</v>
      </c>
      <c r="N49" t="str">
        <f t="shared" si="0"/>
        <v>Plato_11,  Plato_14,  Plato_3</v>
      </c>
      <c r="O49" s="3" t="s">
        <v>49</v>
      </c>
      <c r="P49" s="3" t="s">
        <v>14</v>
      </c>
      <c r="Q49" s="3" t="s">
        <v>64</v>
      </c>
      <c r="R49" s="3" t="s">
        <v>72</v>
      </c>
      <c r="T49" t="str" cm="1">
        <f t="array" ref="T49">_xlfn.CONCAT(_xlfn._xlws.FILTER(Tabla_cocina[Nombre del Plato], Tabla_cocina[Numero de Orden]=Tabla_Sala[[#This Row],[Número de Orden]]), "")</f>
        <v>Plato_11Plato_14Plato_3</v>
      </c>
    </row>
    <row r="50" spans="1:20" x14ac:dyDescent="0.3">
      <c r="A50" s="3">
        <v>48</v>
      </c>
      <c r="B50" s="3">
        <v>17</v>
      </c>
      <c r="C50" s="3" t="s">
        <v>159</v>
      </c>
      <c r="D50" s="5">
        <v>2</v>
      </c>
      <c r="E50" s="1">
        <v>45017.019444444442</v>
      </c>
      <c r="F50" s="1">
        <v>45017.168055555558</v>
      </c>
      <c r="G50" s="3" t="s">
        <v>109</v>
      </c>
      <c r="H50" s="3" t="s">
        <v>44</v>
      </c>
      <c r="I50" s="3" t="s">
        <v>47</v>
      </c>
      <c r="J50" s="6">
        <v>25.31</v>
      </c>
      <c r="K50" s="3" t="s">
        <v>48</v>
      </c>
      <c r="L50" s="8">
        <f>SUMIFS(Tabla_cocina[Ganancia Bruta],Tabla_cocina[Numero de Orden],Tabla_Sala[[#This Row],[Número de Orden]])</f>
        <v>158</v>
      </c>
      <c r="M50" s="8">
        <f>Tabla_Sala[[#This Row],[Propina]]+Tabla_Sala[[#This Row],[Monto Total de la Cuenta]]</f>
        <v>183.31</v>
      </c>
      <c r="N50" t="str">
        <f t="shared" si="0"/>
        <v>Plato_6,  Plato_5,  Plato_11</v>
      </c>
      <c r="O50" s="3" t="s">
        <v>58</v>
      </c>
      <c r="P50" s="3" t="s">
        <v>10</v>
      </c>
      <c r="Q50" s="3" t="s">
        <v>78</v>
      </c>
      <c r="R50" s="3" t="s">
        <v>63</v>
      </c>
      <c r="T50" t="str" cm="1">
        <f t="array" ref="T50">_xlfn.CONCAT(_xlfn._xlws.FILTER(Tabla_cocina[Nombre del Plato], Tabla_cocina[Numero de Orden]=Tabla_Sala[[#This Row],[Número de Orden]]), "")</f>
        <v>Plato_6Plato_5Plato_11</v>
      </c>
    </row>
    <row r="51" spans="1:20" x14ac:dyDescent="0.3">
      <c r="A51" s="3">
        <v>49</v>
      </c>
      <c r="B51" s="3">
        <v>8</v>
      </c>
      <c r="C51" s="3" t="s">
        <v>160</v>
      </c>
      <c r="D51" s="5">
        <v>3</v>
      </c>
      <c r="E51" s="1">
        <v>45017.072222222225</v>
      </c>
      <c r="F51" s="1">
        <v>45017.228472222225</v>
      </c>
      <c r="G51" s="3" t="s">
        <v>113</v>
      </c>
      <c r="H51" s="3" t="s">
        <v>40</v>
      </c>
      <c r="I51" s="3" t="s">
        <v>47</v>
      </c>
      <c r="J51" s="6">
        <v>20.92</v>
      </c>
      <c r="K51" s="3" t="s">
        <v>48</v>
      </c>
      <c r="L51" s="8">
        <f>SUMIFS(Tabla_cocina[Ganancia Bruta],Tabla_cocina[Numero de Orden],Tabla_Sala[[#This Row],[Número de Orden]])</f>
        <v>186</v>
      </c>
      <c r="M51" s="8">
        <f>Tabla_Sala[[#This Row],[Propina]]+Tabla_Sala[[#This Row],[Monto Total de la Cuenta]]</f>
        <v>206.92000000000002</v>
      </c>
      <c r="N51" t="str">
        <f t="shared" si="0"/>
        <v>Plato_7,  Plato_15,  Plato_4</v>
      </c>
      <c r="O51" s="3" t="s">
        <v>61</v>
      </c>
      <c r="P51" s="3" t="s">
        <v>5</v>
      </c>
      <c r="Q51" s="3" t="s">
        <v>73</v>
      </c>
      <c r="R51" s="3" t="s">
        <v>67</v>
      </c>
      <c r="T51" t="str" cm="1">
        <f t="array" ref="T51">_xlfn.CONCAT(_xlfn._xlws.FILTER(Tabla_cocina[Nombre del Plato], Tabla_cocina[Numero de Orden]=Tabla_Sala[[#This Row],[Número de Orden]]), "")</f>
        <v>Plato_7Plato_15Plato_4</v>
      </c>
    </row>
    <row r="52" spans="1:20" x14ac:dyDescent="0.3">
      <c r="A52" s="3">
        <v>50</v>
      </c>
      <c r="B52" s="3">
        <v>19</v>
      </c>
      <c r="C52" s="3" t="s">
        <v>161</v>
      </c>
      <c r="D52" s="5">
        <v>5</v>
      </c>
      <c r="E52" s="1">
        <v>45017.162499999999</v>
      </c>
      <c r="F52" s="1">
        <v>45017.289583333331</v>
      </c>
      <c r="G52" s="3" t="s">
        <v>117</v>
      </c>
      <c r="H52" s="3" t="s">
        <v>40</v>
      </c>
      <c r="I52" s="3" t="s">
        <v>41</v>
      </c>
      <c r="J52" s="6">
        <v>16.739999999999998</v>
      </c>
      <c r="K52" s="3" t="s">
        <v>55</v>
      </c>
      <c r="L52" s="8">
        <f>SUMIFS(Tabla_cocina[Ganancia Bruta],Tabla_cocina[Numero de Orden],Tabla_Sala[[#This Row],[Número de Orden]])</f>
        <v>76</v>
      </c>
      <c r="M52" s="8">
        <f>Tabla_Sala[[#This Row],[Propina]]+Tabla_Sala[[#This Row],[Monto Total de la Cuenta]]</f>
        <v>92.74</v>
      </c>
      <c r="N52" t="str">
        <f t="shared" si="0"/>
        <v>Plato_15,  Plato_5</v>
      </c>
      <c r="O52" s="3" t="s">
        <v>76</v>
      </c>
      <c r="P52" s="3" t="s">
        <v>18</v>
      </c>
      <c r="Q52" s="3" t="s">
        <v>78</v>
      </c>
      <c r="T52" t="str" cm="1">
        <f t="array" ref="T52">_xlfn.CONCAT(_xlfn._xlws.FILTER(Tabla_cocina[Nombre del Plato], Tabla_cocina[Numero de Orden]=Tabla_Sala[[#This Row],[Número de Orden]]), "")</f>
        <v>Plato_15Plato_5</v>
      </c>
    </row>
    <row r="53" spans="1:20" x14ac:dyDescent="0.3">
      <c r="A53" s="3">
        <v>51</v>
      </c>
      <c r="B53" s="3">
        <v>12</v>
      </c>
      <c r="C53" s="3" t="s">
        <v>162</v>
      </c>
      <c r="D53" s="5">
        <v>1</v>
      </c>
      <c r="E53" s="1">
        <v>45017.070833333331</v>
      </c>
      <c r="F53" s="1">
        <v>45017.126388888886</v>
      </c>
      <c r="G53" s="3" t="s">
        <v>115</v>
      </c>
      <c r="H53" s="3" t="s">
        <v>54</v>
      </c>
      <c r="I53" s="3" t="s">
        <v>47</v>
      </c>
      <c r="J53" s="6">
        <v>37.08</v>
      </c>
      <c r="K53" s="3" t="s">
        <v>42</v>
      </c>
      <c r="L53" s="8">
        <f>SUMIFS(Tabla_cocina[Ganancia Bruta],Tabla_cocina[Numero de Orden],Tabla_Sala[[#This Row],[Número de Orden]])</f>
        <v>225</v>
      </c>
      <c r="M53" s="8">
        <f>Tabla_Sala[[#This Row],[Propina]]+Tabla_Sala[[#This Row],[Monto Total de la Cuenta]]</f>
        <v>262.08</v>
      </c>
      <c r="N53" t="str">
        <f t="shared" si="0"/>
        <v>Plato_14,  Plato_11,  Plato_5,  Plato_4</v>
      </c>
      <c r="O53" s="3" t="s">
        <v>43</v>
      </c>
      <c r="P53" s="3" t="s">
        <v>22</v>
      </c>
      <c r="Q53" s="3" t="s">
        <v>63</v>
      </c>
      <c r="R53" s="3" t="s">
        <v>78</v>
      </c>
      <c r="S53" s="3" t="s">
        <v>67</v>
      </c>
      <c r="T53" t="str" cm="1">
        <f t="array" ref="T53">_xlfn.CONCAT(_xlfn._xlws.FILTER(Tabla_cocina[Nombre del Plato], Tabla_cocina[Numero de Orden]=Tabla_Sala[[#This Row],[Número de Orden]]), "")</f>
        <v>Plato_14Plato_11Plato_5Plato_4</v>
      </c>
    </row>
    <row r="54" spans="1:20" x14ac:dyDescent="0.3">
      <c r="A54" s="3">
        <v>52</v>
      </c>
      <c r="B54" s="3">
        <v>7</v>
      </c>
      <c r="C54" s="3" t="s">
        <v>163</v>
      </c>
      <c r="D54" s="5">
        <v>4</v>
      </c>
      <c r="E54" s="1">
        <v>45017.000694444447</v>
      </c>
      <c r="F54" s="1">
        <v>45017.049305555556</v>
      </c>
      <c r="G54" s="3" t="s">
        <v>109</v>
      </c>
      <c r="H54" s="3" t="s">
        <v>40</v>
      </c>
      <c r="I54" s="3" t="s">
        <v>47</v>
      </c>
      <c r="J54" s="6">
        <v>46.88</v>
      </c>
      <c r="K54" s="3" t="s">
        <v>48</v>
      </c>
      <c r="L54" s="8">
        <f>SUMIFS(Tabla_cocina[Ganancia Bruta],Tabla_cocina[Numero de Orden],Tabla_Sala[[#This Row],[Número de Orden]])</f>
        <v>263</v>
      </c>
      <c r="M54" s="8">
        <f>Tabla_Sala[[#This Row],[Propina]]+Tabla_Sala[[#This Row],[Monto Total de la Cuenta]]</f>
        <v>309.88</v>
      </c>
      <c r="N54" t="str">
        <f t="shared" si="0"/>
        <v>Plato_11,  Plato_17,  Plato_18</v>
      </c>
      <c r="O54" s="3" t="s">
        <v>52</v>
      </c>
      <c r="P54" s="3" t="s">
        <v>14</v>
      </c>
      <c r="Q54" s="3" t="s">
        <v>50</v>
      </c>
      <c r="R54" s="3" t="s">
        <v>74</v>
      </c>
      <c r="T54" t="str" cm="1">
        <f t="array" ref="T54">_xlfn.CONCAT(_xlfn._xlws.FILTER(Tabla_cocina[Nombre del Plato], Tabla_cocina[Numero de Orden]=Tabla_Sala[[#This Row],[Número de Orden]]), "")</f>
        <v>Plato_11Plato_17Plato_18</v>
      </c>
    </row>
    <row r="55" spans="1:20" x14ac:dyDescent="0.3">
      <c r="A55" s="3">
        <v>53</v>
      </c>
      <c r="B55" s="3">
        <v>16</v>
      </c>
      <c r="C55" s="3" t="s">
        <v>164</v>
      </c>
      <c r="D55" s="5">
        <v>5</v>
      </c>
      <c r="E55" s="1">
        <v>45017.125694444447</v>
      </c>
      <c r="F55" s="1">
        <v>45017.197222222225</v>
      </c>
      <c r="G55" s="3" t="s">
        <v>115</v>
      </c>
      <c r="H55" s="3" t="s">
        <v>40</v>
      </c>
      <c r="I55" s="3" t="s">
        <v>41</v>
      </c>
      <c r="J55" s="6">
        <v>36.880000000000003</v>
      </c>
      <c r="K55" s="3" t="s">
        <v>48</v>
      </c>
      <c r="L55" s="8">
        <f>SUMIFS(Tabla_cocina[Ganancia Bruta],Tabla_cocina[Numero de Orden],Tabla_Sala[[#This Row],[Número de Orden]])</f>
        <v>267</v>
      </c>
      <c r="M55" s="8">
        <f>Tabla_Sala[[#This Row],[Propina]]+Tabla_Sala[[#This Row],[Monto Total de la Cuenta]]</f>
        <v>303.88</v>
      </c>
      <c r="N55" t="str">
        <f t="shared" si="0"/>
        <v>Plato_14,  Plato_2,  Plato_19</v>
      </c>
      <c r="O55" s="3" t="s">
        <v>52</v>
      </c>
      <c r="P55" s="3" t="s">
        <v>22</v>
      </c>
      <c r="Q55" s="3" t="s">
        <v>79</v>
      </c>
      <c r="R55" s="3" t="s">
        <v>51</v>
      </c>
      <c r="T55" t="str" cm="1">
        <f t="array" ref="T55">_xlfn.CONCAT(_xlfn._xlws.FILTER(Tabla_cocina[Nombre del Plato], Tabla_cocina[Numero de Orden]=Tabla_Sala[[#This Row],[Número de Orden]]), "")</f>
        <v>Plato_14Plato_2Plato_19</v>
      </c>
    </row>
    <row r="56" spans="1:20" x14ac:dyDescent="0.3">
      <c r="A56" s="3">
        <v>54</v>
      </c>
      <c r="B56" s="3">
        <v>6</v>
      </c>
      <c r="C56" s="3" t="s">
        <v>165</v>
      </c>
      <c r="D56" s="5">
        <v>6</v>
      </c>
      <c r="E56" s="1">
        <v>45017.027777777781</v>
      </c>
      <c r="F56" s="1">
        <v>45017.176388888889</v>
      </c>
      <c r="G56" s="3" t="s">
        <v>117</v>
      </c>
      <c r="H56" s="3" t="s">
        <v>54</v>
      </c>
      <c r="I56" s="3" t="s">
        <v>47</v>
      </c>
      <c r="J56" s="6">
        <v>23.36</v>
      </c>
      <c r="K56" s="3" t="s">
        <v>42</v>
      </c>
      <c r="L56" s="8">
        <f>SUMIFS(Tabla_cocina[Ganancia Bruta],Tabla_cocina[Numero de Orden],Tabla_Sala[[#This Row],[Número de Orden]])</f>
        <v>187</v>
      </c>
      <c r="M56" s="8">
        <f>Tabla_Sala[[#This Row],[Propina]]+Tabla_Sala[[#This Row],[Monto Total de la Cuenta]]</f>
        <v>210.36</v>
      </c>
      <c r="N56" t="str">
        <f t="shared" si="0"/>
        <v>Plato_8,  Plato_17,  Plato_4,  Plato_11</v>
      </c>
      <c r="O56" s="3" t="s">
        <v>58</v>
      </c>
      <c r="P56" s="3" t="s">
        <v>17</v>
      </c>
      <c r="Q56" s="3" t="s">
        <v>50</v>
      </c>
      <c r="R56" s="3" t="s">
        <v>67</v>
      </c>
      <c r="S56" s="3" t="s">
        <v>63</v>
      </c>
      <c r="T56" t="str" cm="1">
        <f t="array" ref="T56">_xlfn.CONCAT(_xlfn._xlws.FILTER(Tabla_cocina[Nombre del Plato], Tabla_cocina[Numero de Orden]=Tabla_Sala[[#This Row],[Número de Orden]]), "")</f>
        <v>Plato_8Plato_17Plato_4Plato_11</v>
      </c>
    </row>
    <row r="57" spans="1:20" x14ac:dyDescent="0.3">
      <c r="A57" s="3">
        <v>55</v>
      </c>
      <c r="B57" s="3">
        <v>20</v>
      </c>
      <c r="C57" s="3" t="s">
        <v>166</v>
      </c>
      <c r="D57" s="5">
        <v>5</v>
      </c>
      <c r="E57" s="1">
        <v>45017.0625</v>
      </c>
      <c r="F57" s="1">
        <v>45017.208333333336</v>
      </c>
      <c r="G57" s="3" t="s">
        <v>117</v>
      </c>
      <c r="H57" s="3" t="s">
        <v>54</v>
      </c>
      <c r="I57" s="3" t="s">
        <v>47</v>
      </c>
      <c r="J57" s="6">
        <v>45.49</v>
      </c>
      <c r="K57" s="3" t="s">
        <v>55</v>
      </c>
      <c r="L57" s="8">
        <f>SUMIFS(Tabla_cocina[Ganancia Bruta],Tabla_cocina[Numero de Orden],Tabla_Sala[[#This Row],[Número de Orden]])</f>
        <v>255</v>
      </c>
      <c r="M57" s="8">
        <f>Tabla_Sala[[#This Row],[Propina]]+Tabla_Sala[[#This Row],[Monto Total de la Cuenta]]</f>
        <v>300.49</v>
      </c>
      <c r="N57" t="str">
        <f t="shared" si="0"/>
        <v>Plato_11,  Plato_7,  Plato_19,  Plato_15</v>
      </c>
      <c r="O57" s="3" t="s">
        <v>53</v>
      </c>
      <c r="P57" s="3" t="s">
        <v>14</v>
      </c>
      <c r="Q57" s="3" t="s">
        <v>59</v>
      </c>
      <c r="R57" s="3" t="s">
        <v>51</v>
      </c>
      <c r="S57" s="3" t="s">
        <v>73</v>
      </c>
      <c r="T57" t="str" cm="1">
        <f t="array" ref="T57">_xlfn.CONCAT(_xlfn._xlws.FILTER(Tabla_cocina[Nombre del Plato], Tabla_cocina[Numero de Orden]=Tabla_Sala[[#This Row],[Número de Orden]]), "")</f>
        <v>Plato_11Plato_7Plato_19Plato_15</v>
      </c>
    </row>
    <row r="58" spans="1:20" x14ac:dyDescent="0.3">
      <c r="A58" s="3">
        <v>56</v>
      </c>
      <c r="B58" s="3">
        <v>1</v>
      </c>
      <c r="C58" s="3" t="s">
        <v>127</v>
      </c>
      <c r="D58" s="5">
        <v>3</v>
      </c>
      <c r="E58" s="1">
        <v>45017.055555555555</v>
      </c>
      <c r="F58" s="1">
        <v>45017.206250000003</v>
      </c>
      <c r="G58" s="3" t="s">
        <v>115</v>
      </c>
      <c r="H58" s="3" t="s">
        <v>40</v>
      </c>
      <c r="I58" s="3" t="s">
        <v>41</v>
      </c>
      <c r="J58" s="6">
        <v>43.2</v>
      </c>
      <c r="K58" s="3" t="s">
        <v>48</v>
      </c>
      <c r="L58" s="8">
        <f>SUMIFS(Tabla_cocina[Ganancia Bruta],Tabla_cocina[Numero de Orden],Tabla_Sala[[#This Row],[Número de Orden]])</f>
        <v>48</v>
      </c>
      <c r="M58" s="8">
        <f>Tabla_Sala[[#This Row],[Propina]]+Tabla_Sala[[#This Row],[Monto Total de la Cuenta]]</f>
        <v>91.2</v>
      </c>
      <c r="N58" t="str">
        <f t="shared" si="0"/>
        <v>Plato_9,  Plato_12</v>
      </c>
      <c r="O58" s="3" t="s">
        <v>66</v>
      </c>
      <c r="P58" s="3" t="s">
        <v>13</v>
      </c>
      <c r="Q58" s="3" t="s">
        <v>60</v>
      </c>
      <c r="T58" t="str" cm="1">
        <f t="array" ref="T58">_xlfn.CONCAT(_xlfn._xlws.FILTER(Tabla_cocina[Nombre del Plato], Tabla_cocina[Numero de Orden]=Tabla_Sala[[#This Row],[Número de Orden]]), "")</f>
        <v>Plato_9Plato_12</v>
      </c>
    </row>
    <row r="59" spans="1:20" x14ac:dyDescent="0.3">
      <c r="A59" s="3">
        <v>57</v>
      </c>
      <c r="B59" s="3">
        <v>18</v>
      </c>
      <c r="C59" s="3" t="s">
        <v>167</v>
      </c>
      <c r="D59" s="5">
        <v>2</v>
      </c>
      <c r="E59" s="1">
        <v>45017.12777777778</v>
      </c>
      <c r="F59" s="1">
        <v>45017.202777777777</v>
      </c>
      <c r="G59" s="3" t="s">
        <v>113</v>
      </c>
      <c r="H59" s="3" t="s">
        <v>40</v>
      </c>
      <c r="I59" s="3" t="s">
        <v>47</v>
      </c>
      <c r="J59" s="6">
        <v>45.45</v>
      </c>
      <c r="K59" s="3" t="s">
        <v>48</v>
      </c>
      <c r="L59" s="8">
        <f>SUMIFS(Tabla_cocina[Ganancia Bruta],Tabla_cocina[Numero de Orden],Tabla_Sala[[#This Row],[Número de Orden]])</f>
        <v>169</v>
      </c>
      <c r="M59" s="8">
        <f>Tabla_Sala[[#This Row],[Propina]]+Tabla_Sala[[#This Row],[Monto Total de la Cuenta]]</f>
        <v>214.45</v>
      </c>
      <c r="N59" t="str">
        <f t="shared" si="0"/>
        <v>Plato_8,  Plato_20,  Plato_5,  Plato_19</v>
      </c>
      <c r="O59" s="3" t="s">
        <v>46</v>
      </c>
      <c r="P59" s="3" t="s">
        <v>17</v>
      </c>
      <c r="Q59" s="3" t="s">
        <v>68</v>
      </c>
      <c r="R59" s="3" t="s">
        <v>78</v>
      </c>
      <c r="S59" s="3" t="s">
        <v>51</v>
      </c>
      <c r="T59" t="str" cm="1">
        <f t="array" ref="T59">_xlfn.CONCAT(_xlfn._xlws.FILTER(Tabla_cocina[Nombre del Plato], Tabla_cocina[Numero de Orden]=Tabla_Sala[[#This Row],[Número de Orden]]), "")</f>
        <v>Plato_8Plato_20Plato_5Plato_19</v>
      </c>
    </row>
    <row r="60" spans="1:20" x14ac:dyDescent="0.3">
      <c r="A60" s="3">
        <v>58</v>
      </c>
      <c r="B60" s="3">
        <v>8</v>
      </c>
      <c r="C60" s="3" t="s">
        <v>168</v>
      </c>
      <c r="D60" s="5">
        <v>3</v>
      </c>
      <c r="E60" s="1">
        <v>45017.063194444447</v>
      </c>
      <c r="F60" s="1">
        <v>45017.181250000001</v>
      </c>
      <c r="G60" s="3" t="s">
        <v>111</v>
      </c>
      <c r="H60" s="3" t="s">
        <v>54</v>
      </c>
      <c r="I60" s="3" t="s">
        <v>47</v>
      </c>
      <c r="J60" s="6">
        <v>30.7</v>
      </c>
      <c r="K60" s="3" t="s">
        <v>42</v>
      </c>
      <c r="L60" s="8">
        <f>SUMIFS(Tabla_cocina[Ganancia Bruta],Tabla_cocina[Numero de Orden],Tabla_Sala[[#This Row],[Número de Orden]])</f>
        <v>82</v>
      </c>
      <c r="M60" s="8">
        <f>Tabla_Sala[[#This Row],[Propina]]+Tabla_Sala[[#This Row],[Monto Total de la Cuenta]]</f>
        <v>112.7</v>
      </c>
      <c r="N60" t="str">
        <f t="shared" si="0"/>
        <v>Plato_5,  Plato_3</v>
      </c>
      <c r="O60" s="3" t="s">
        <v>49</v>
      </c>
      <c r="P60" s="3" t="s">
        <v>19</v>
      </c>
      <c r="Q60" s="3" t="s">
        <v>72</v>
      </c>
      <c r="T60" t="str" cm="1">
        <f t="array" ref="T60">_xlfn.CONCAT(_xlfn._xlws.FILTER(Tabla_cocina[Nombre del Plato], Tabla_cocina[Numero de Orden]=Tabla_Sala[[#This Row],[Número de Orden]]), "")</f>
        <v>Plato_5Plato_3</v>
      </c>
    </row>
    <row r="61" spans="1:20" x14ac:dyDescent="0.3">
      <c r="A61" s="3">
        <v>59</v>
      </c>
      <c r="B61" s="3">
        <v>8</v>
      </c>
      <c r="C61" s="3" t="s">
        <v>169</v>
      </c>
      <c r="D61" s="5">
        <v>4</v>
      </c>
      <c r="E61" s="1">
        <v>45017.056250000001</v>
      </c>
      <c r="F61" s="1">
        <v>45017.211111111108</v>
      </c>
      <c r="G61" s="3" t="s">
        <v>111</v>
      </c>
      <c r="H61" s="3" t="s">
        <v>40</v>
      </c>
      <c r="I61" s="3" t="s">
        <v>45</v>
      </c>
      <c r="J61" s="6">
        <v>33.89</v>
      </c>
      <c r="K61" s="3" t="s">
        <v>48</v>
      </c>
      <c r="L61" s="8">
        <f>SUMIFS(Tabla_cocina[Ganancia Bruta],Tabla_cocina[Numero de Orden],Tabla_Sala[[#This Row],[Número de Orden]])</f>
        <v>160</v>
      </c>
      <c r="M61" s="8">
        <f>Tabla_Sala[[#This Row],[Propina]]+Tabla_Sala[[#This Row],[Monto Total de la Cuenta]]</f>
        <v>193.89</v>
      </c>
      <c r="N61" t="str">
        <f t="shared" si="0"/>
        <v>Plato_12,  Plato_14,  Plato_4,  Plato_20</v>
      </c>
      <c r="O61" s="3" t="s">
        <v>46</v>
      </c>
      <c r="P61" s="3" t="s">
        <v>16</v>
      </c>
      <c r="Q61" s="3" t="s">
        <v>64</v>
      </c>
      <c r="R61" s="3" t="s">
        <v>67</v>
      </c>
      <c r="S61" s="3" t="s">
        <v>68</v>
      </c>
      <c r="T61" t="str" cm="1">
        <f t="array" ref="T61">_xlfn.CONCAT(_xlfn._xlws.FILTER(Tabla_cocina[Nombre del Plato], Tabla_cocina[Numero de Orden]=Tabla_Sala[[#This Row],[Número de Orden]]), "")</f>
        <v>Plato_12Plato_14Plato_4Plato_20</v>
      </c>
    </row>
    <row r="62" spans="1:20" x14ac:dyDescent="0.3">
      <c r="A62" s="3">
        <v>60</v>
      </c>
      <c r="B62" s="3">
        <v>6</v>
      </c>
      <c r="C62" s="3" t="s">
        <v>170</v>
      </c>
      <c r="D62" s="5">
        <v>1</v>
      </c>
      <c r="E62" s="1">
        <v>45017.089583333334</v>
      </c>
      <c r="F62" s="1">
        <v>45017.240277777775</v>
      </c>
      <c r="G62" s="3" t="s">
        <v>111</v>
      </c>
      <c r="H62" s="3" t="s">
        <v>40</v>
      </c>
      <c r="I62" s="3" t="s">
        <v>47</v>
      </c>
      <c r="J62" s="6">
        <v>19.54</v>
      </c>
      <c r="K62" s="3" t="s">
        <v>42</v>
      </c>
      <c r="L62" s="8">
        <f>SUMIFS(Tabla_cocina[Ganancia Bruta],Tabla_cocina[Numero de Orden],Tabla_Sala[[#This Row],[Número de Orden]])</f>
        <v>102</v>
      </c>
      <c r="M62" s="8">
        <f>Tabla_Sala[[#This Row],[Propina]]+Tabla_Sala[[#This Row],[Monto Total de la Cuenta]]</f>
        <v>121.53999999999999</v>
      </c>
      <c r="N62" t="str">
        <f t="shared" si="0"/>
        <v>Plato_4,  Plato_11</v>
      </c>
      <c r="O62" s="3" t="s">
        <v>58</v>
      </c>
      <c r="P62" s="3" t="s">
        <v>24</v>
      </c>
      <c r="Q62" s="3" t="s">
        <v>63</v>
      </c>
      <c r="T62" t="str" cm="1">
        <f t="array" ref="T62">_xlfn.CONCAT(_xlfn._xlws.FILTER(Tabla_cocina[Nombre del Plato], Tabla_cocina[Numero de Orden]=Tabla_Sala[[#This Row],[Número de Orden]]), "")</f>
        <v>Plato_4Plato_11</v>
      </c>
    </row>
    <row r="63" spans="1:20" x14ac:dyDescent="0.3">
      <c r="A63" s="3">
        <v>61</v>
      </c>
      <c r="B63" s="3">
        <v>10</v>
      </c>
      <c r="C63" s="3" t="s">
        <v>171</v>
      </c>
      <c r="D63" s="5">
        <v>5</v>
      </c>
      <c r="E63" s="1">
        <v>45017.15902777778</v>
      </c>
      <c r="F63" s="1">
        <v>45017.265277777777</v>
      </c>
      <c r="G63" s="3" t="s">
        <v>113</v>
      </c>
      <c r="H63" s="3" t="s">
        <v>40</v>
      </c>
      <c r="I63" s="3" t="s">
        <v>47</v>
      </c>
      <c r="J63" s="6">
        <v>42.87</v>
      </c>
      <c r="K63" s="3" t="s">
        <v>55</v>
      </c>
      <c r="L63" s="8">
        <f>SUMIFS(Tabla_cocina[Ganancia Bruta],Tabla_cocina[Numero de Orden],Tabla_Sala[[#This Row],[Número de Orden]])</f>
        <v>242</v>
      </c>
      <c r="M63" s="8">
        <f>Tabla_Sala[[#This Row],[Propina]]+Tabla_Sala[[#This Row],[Monto Total de la Cuenta]]</f>
        <v>284.87</v>
      </c>
      <c r="N63" t="str">
        <f t="shared" si="0"/>
        <v>Plato_20,  Plato_4,  Plato_2,  Plato_16</v>
      </c>
      <c r="O63" s="3" t="s">
        <v>70</v>
      </c>
      <c r="P63" s="3" t="s">
        <v>11</v>
      </c>
      <c r="Q63" s="3" t="s">
        <v>67</v>
      </c>
      <c r="R63" s="3" t="s">
        <v>79</v>
      </c>
      <c r="S63" s="3" t="s">
        <v>57</v>
      </c>
      <c r="T63" t="str" cm="1">
        <f t="array" ref="T63">_xlfn.CONCAT(_xlfn._xlws.FILTER(Tabla_cocina[Nombre del Plato], Tabla_cocina[Numero de Orden]=Tabla_Sala[[#This Row],[Número de Orden]]), "")</f>
        <v>Plato_20Plato_4Plato_2Plato_16</v>
      </c>
    </row>
    <row r="64" spans="1:20" x14ac:dyDescent="0.3">
      <c r="A64" s="3">
        <v>62</v>
      </c>
      <c r="B64" s="3">
        <v>2</v>
      </c>
      <c r="C64" s="3" t="s">
        <v>172</v>
      </c>
      <c r="D64" s="5">
        <v>1</v>
      </c>
      <c r="E64" s="1">
        <v>45017.115972222222</v>
      </c>
      <c r="F64" s="1">
        <v>45017.26666666667</v>
      </c>
      <c r="G64" s="3" t="s">
        <v>111</v>
      </c>
      <c r="H64" s="3" t="s">
        <v>54</v>
      </c>
      <c r="I64" s="3" t="s">
        <v>47</v>
      </c>
      <c r="J64" s="6">
        <v>37.93</v>
      </c>
      <c r="K64" s="3" t="s">
        <v>55</v>
      </c>
      <c r="L64" s="8">
        <f>SUMIFS(Tabla_cocina[Ganancia Bruta],Tabla_cocina[Numero de Orden],Tabla_Sala[[#This Row],[Número de Orden]])</f>
        <v>148</v>
      </c>
      <c r="M64" s="8">
        <f>Tabla_Sala[[#This Row],[Propina]]+Tabla_Sala[[#This Row],[Monto Total de la Cuenta]]</f>
        <v>185.93</v>
      </c>
      <c r="N64" t="str">
        <f t="shared" si="0"/>
        <v>Plato_2,  Plato_12,  Plato_17</v>
      </c>
      <c r="O64" s="3" t="s">
        <v>76</v>
      </c>
      <c r="P64" s="3" t="s">
        <v>7</v>
      </c>
      <c r="Q64" s="3" t="s">
        <v>60</v>
      </c>
      <c r="R64" s="3" t="s">
        <v>50</v>
      </c>
      <c r="T64" t="str" cm="1">
        <f t="array" ref="T64">_xlfn.CONCAT(_xlfn._xlws.FILTER(Tabla_cocina[Nombre del Plato], Tabla_cocina[Numero de Orden]=Tabla_Sala[[#This Row],[Número de Orden]]), "")</f>
        <v>Plato_2Plato_12Plato_17</v>
      </c>
    </row>
    <row r="65" spans="1:20" x14ac:dyDescent="0.3">
      <c r="A65" s="3">
        <v>63</v>
      </c>
      <c r="B65" s="3">
        <v>17</v>
      </c>
      <c r="C65" s="3" t="s">
        <v>123</v>
      </c>
      <c r="D65" s="5">
        <v>4</v>
      </c>
      <c r="E65" s="1">
        <v>45017.02847222222</v>
      </c>
      <c r="F65" s="1">
        <v>45017.17083333333</v>
      </c>
      <c r="G65" s="3" t="s">
        <v>117</v>
      </c>
      <c r="H65" s="3" t="s">
        <v>40</v>
      </c>
      <c r="I65" s="3" t="s">
        <v>47</v>
      </c>
      <c r="J65" s="6">
        <v>33.340000000000003</v>
      </c>
      <c r="K65" s="3" t="s">
        <v>42</v>
      </c>
      <c r="L65" s="8">
        <f>SUMIFS(Tabla_cocina[Ganancia Bruta],Tabla_cocina[Numero de Orden],Tabla_Sala[[#This Row],[Número de Orden]])</f>
        <v>55</v>
      </c>
      <c r="M65" s="8">
        <f>Tabla_Sala[[#This Row],[Propina]]+Tabla_Sala[[#This Row],[Monto Total de la Cuenta]]</f>
        <v>88.34</v>
      </c>
      <c r="N65" t="str">
        <f t="shared" si="0"/>
        <v>Plato_3,  Plato_8</v>
      </c>
      <c r="O65" s="3" t="s">
        <v>46</v>
      </c>
      <c r="P65" s="3" t="s">
        <v>21</v>
      </c>
      <c r="Q65" s="3" t="s">
        <v>62</v>
      </c>
      <c r="T65" t="str" cm="1">
        <f t="array" ref="T65">_xlfn.CONCAT(_xlfn._xlws.FILTER(Tabla_cocina[Nombre del Plato], Tabla_cocina[Numero de Orden]=Tabla_Sala[[#This Row],[Número de Orden]]), "")</f>
        <v>Plato_3Plato_8</v>
      </c>
    </row>
    <row r="66" spans="1:20" x14ac:dyDescent="0.3">
      <c r="A66" s="3">
        <v>64</v>
      </c>
      <c r="B66" s="3">
        <v>3</v>
      </c>
      <c r="C66" s="3" t="s">
        <v>173</v>
      </c>
      <c r="D66" s="5">
        <v>3</v>
      </c>
      <c r="E66" s="1">
        <v>45017.069444444445</v>
      </c>
      <c r="F66" s="1">
        <v>45017.168055555558</v>
      </c>
      <c r="G66" s="3" t="s">
        <v>115</v>
      </c>
      <c r="H66" s="3" t="s">
        <v>44</v>
      </c>
      <c r="I66" s="3" t="s">
        <v>45</v>
      </c>
      <c r="J66" s="6">
        <v>34.770000000000003</v>
      </c>
      <c r="K66" s="3" t="s">
        <v>42</v>
      </c>
      <c r="L66" s="8">
        <f>SUMIFS(Tabla_cocina[Ganancia Bruta],Tabla_cocina[Numero de Orden],Tabla_Sala[[#This Row],[Número de Orden]])</f>
        <v>288</v>
      </c>
      <c r="M66" s="8">
        <f>Tabla_Sala[[#This Row],[Propina]]+Tabla_Sala[[#This Row],[Monto Total de la Cuenta]]</f>
        <v>322.77</v>
      </c>
      <c r="N66" t="str">
        <f t="shared" si="0"/>
        <v>Plato_3,  Plato_20,  Plato_19</v>
      </c>
      <c r="O66" s="3" t="s">
        <v>53</v>
      </c>
      <c r="P66" s="3" t="s">
        <v>21</v>
      </c>
      <c r="Q66" s="3" t="s">
        <v>68</v>
      </c>
      <c r="R66" s="3" t="s">
        <v>51</v>
      </c>
      <c r="T66" t="str" cm="1">
        <f t="array" ref="T66">_xlfn.CONCAT(_xlfn._xlws.FILTER(Tabla_cocina[Nombre del Plato], Tabla_cocina[Numero de Orden]=Tabla_Sala[[#This Row],[Número de Orden]]), "")</f>
        <v>Plato_3Plato_20Plato_19</v>
      </c>
    </row>
    <row r="67" spans="1:20" x14ac:dyDescent="0.3">
      <c r="A67" s="3">
        <v>65</v>
      </c>
      <c r="B67" s="3">
        <v>5</v>
      </c>
      <c r="C67" s="3" t="s">
        <v>174</v>
      </c>
      <c r="D67" s="5">
        <v>1</v>
      </c>
      <c r="E67" s="1">
        <v>45017.07916666667</v>
      </c>
      <c r="F67" s="1">
        <v>45017.127083333333</v>
      </c>
      <c r="G67" s="3" t="s">
        <v>109</v>
      </c>
      <c r="H67" s="3" t="s">
        <v>40</v>
      </c>
      <c r="I67" s="3" t="s">
        <v>41</v>
      </c>
      <c r="J67" s="6">
        <v>14</v>
      </c>
      <c r="K67" s="3" t="s">
        <v>55</v>
      </c>
      <c r="L67" s="8">
        <f>SUMIFS(Tabla_cocina[Ganancia Bruta],Tabla_cocina[Numero de Orden],Tabla_Sala[[#This Row],[Número de Orden]])</f>
        <v>196</v>
      </c>
      <c r="M67" s="8">
        <f>Tabla_Sala[[#This Row],[Propina]]+Tabla_Sala[[#This Row],[Monto Total de la Cuenta]]</f>
        <v>210</v>
      </c>
      <c r="N67" t="str">
        <f t="shared" ref="N67:N120" si="1">_xlfn.TEXTJOIN(", ",TRUE,P67:S67)</f>
        <v>Plato_16,  Plato_17,  Plato_12,  Plato_20</v>
      </c>
      <c r="O67" s="3" t="s">
        <v>58</v>
      </c>
      <c r="P67" s="3" t="s">
        <v>15</v>
      </c>
      <c r="Q67" s="3" t="s">
        <v>50</v>
      </c>
      <c r="R67" s="3" t="s">
        <v>60</v>
      </c>
      <c r="S67" s="3" t="s">
        <v>68</v>
      </c>
      <c r="T67" t="str" cm="1">
        <f t="array" ref="T67">_xlfn.CONCAT(_xlfn._xlws.FILTER(Tabla_cocina[Nombre del Plato], Tabla_cocina[Numero de Orden]=Tabla_Sala[[#This Row],[Número de Orden]]), "")</f>
        <v>Plato_16Plato_17Plato_12Plato_20</v>
      </c>
    </row>
    <row r="68" spans="1:20" x14ac:dyDescent="0.3">
      <c r="A68" s="3">
        <v>66</v>
      </c>
      <c r="B68" s="3">
        <v>18</v>
      </c>
      <c r="C68" s="3" t="s">
        <v>175</v>
      </c>
      <c r="D68" s="5">
        <v>2</v>
      </c>
      <c r="E68" s="1">
        <v>45017.102777777778</v>
      </c>
      <c r="F68" s="1">
        <v>45017.262499999997</v>
      </c>
      <c r="G68" s="3" t="s">
        <v>115</v>
      </c>
      <c r="H68" s="3" t="s">
        <v>40</v>
      </c>
      <c r="I68" s="3" t="s">
        <v>47</v>
      </c>
      <c r="J68" s="6">
        <v>10.88</v>
      </c>
      <c r="K68" s="3" t="s">
        <v>42</v>
      </c>
      <c r="L68" s="8">
        <f>SUMIFS(Tabla_cocina[Ganancia Bruta],Tabla_cocina[Numero de Orden],Tabla_Sala[[#This Row],[Número de Orden]])</f>
        <v>210</v>
      </c>
      <c r="M68" s="8">
        <f>Tabla_Sala[[#This Row],[Propina]]+Tabla_Sala[[#This Row],[Monto Total de la Cuenta]]</f>
        <v>220.88</v>
      </c>
      <c r="N68" t="str">
        <f t="shared" si="1"/>
        <v>Plato_19,  Plato_20,  Plato_4</v>
      </c>
      <c r="O68" s="3" t="s">
        <v>43</v>
      </c>
      <c r="P68" s="3" t="s">
        <v>12</v>
      </c>
      <c r="Q68" s="3" t="s">
        <v>68</v>
      </c>
      <c r="R68" s="3" t="s">
        <v>67</v>
      </c>
      <c r="T68" t="str" cm="1">
        <f t="array" ref="T68">_xlfn.CONCAT(_xlfn._xlws.FILTER(Tabla_cocina[Nombre del Plato], Tabla_cocina[Numero de Orden]=Tabla_Sala[[#This Row],[Número de Orden]]), "")</f>
        <v>Plato_19Plato_20Plato_4</v>
      </c>
    </row>
    <row r="69" spans="1:20" x14ac:dyDescent="0.3">
      <c r="A69" s="3">
        <v>67</v>
      </c>
      <c r="B69" s="3">
        <v>2</v>
      </c>
      <c r="C69" s="3" t="s">
        <v>176</v>
      </c>
      <c r="D69" s="5">
        <v>6</v>
      </c>
      <c r="E69" s="1">
        <v>45017.15625</v>
      </c>
      <c r="F69" s="1">
        <v>45017.215277777781</v>
      </c>
      <c r="G69" s="3" t="s">
        <v>113</v>
      </c>
      <c r="H69" s="3" t="s">
        <v>40</v>
      </c>
      <c r="I69" s="3" t="s">
        <v>41</v>
      </c>
      <c r="J69" s="6">
        <v>21.25</v>
      </c>
      <c r="K69" s="3" t="s">
        <v>42</v>
      </c>
      <c r="L69" s="8">
        <f>SUMIFS(Tabla_cocina[Ganancia Bruta],Tabla_cocina[Numero de Orden],Tabla_Sala[[#This Row],[Número de Orden]])</f>
        <v>256</v>
      </c>
      <c r="M69" s="8">
        <f>Tabla_Sala[[#This Row],[Propina]]+Tabla_Sala[[#This Row],[Monto Total de la Cuenta]]</f>
        <v>277.25</v>
      </c>
      <c r="N69" t="str">
        <f t="shared" si="1"/>
        <v>Plato_20,  Plato_19,  Plato_10,  Plato_2</v>
      </c>
      <c r="O69" s="3" t="s">
        <v>53</v>
      </c>
      <c r="P69" s="3" t="s">
        <v>11</v>
      </c>
      <c r="Q69" s="3" t="s">
        <v>51</v>
      </c>
      <c r="R69" s="3" t="s">
        <v>69</v>
      </c>
      <c r="S69" s="3" t="s">
        <v>79</v>
      </c>
      <c r="T69" t="str" cm="1">
        <f t="array" ref="T69">_xlfn.CONCAT(_xlfn._xlws.FILTER(Tabla_cocina[Nombre del Plato], Tabla_cocina[Numero de Orden]=Tabla_Sala[[#This Row],[Número de Orden]]), "")</f>
        <v>Plato_20Plato_19Plato_10Plato_2</v>
      </c>
    </row>
    <row r="70" spans="1:20" x14ac:dyDescent="0.3">
      <c r="A70" s="3">
        <v>68</v>
      </c>
      <c r="B70" s="3">
        <v>8</v>
      </c>
      <c r="C70" s="3" t="s">
        <v>177</v>
      </c>
      <c r="D70" s="5">
        <v>4</v>
      </c>
      <c r="E70" s="1">
        <v>45017.001388888886</v>
      </c>
      <c r="F70" s="1">
        <v>45017.135416666664</v>
      </c>
      <c r="G70" s="3" t="s">
        <v>115</v>
      </c>
      <c r="H70" s="3" t="s">
        <v>54</v>
      </c>
      <c r="I70" s="3" t="s">
        <v>47</v>
      </c>
      <c r="J70" s="6">
        <v>45.65</v>
      </c>
      <c r="K70" s="3" t="s">
        <v>55</v>
      </c>
      <c r="L70" s="8">
        <f>SUMIFS(Tabla_cocina[Ganancia Bruta],Tabla_cocina[Numero de Orden],Tabla_Sala[[#This Row],[Número de Orden]])</f>
        <v>218</v>
      </c>
      <c r="M70" s="8">
        <f>Tabla_Sala[[#This Row],[Propina]]+Tabla_Sala[[#This Row],[Monto Total de la Cuenta]]</f>
        <v>263.64999999999998</v>
      </c>
      <c r="N70" t="str">
        <f t="shared" si="1"/>
        <v>Plato_14,  Plato_16,  Plato_15,  Plato_1</v>
      </c>
      <c r="O70" s="3" t="s">
        <v>49</v>
      </c>
      <c r="P70" s="3" t="s">
        <v>22</v>
      </c>
      <c r="Q70" s="3" t="s">
        <v>57</v>
      </c>
      <c r="R70" s="3" t="s">
        <v>73</v>
      </c>
      <c r="S70" s="3" t="s">
        <v>71</v>
      </c>
      <c r="T70" t="str" cm="1">
        <f t="array" ref="T70">_xlfn.CONCAT(_xlfn._xlws.FILTER(Tabla_cocina[Nombre del Plato], Tabla_cocina[Numero de Orden]=Tabla_Sala[[#This Row],[Número de Orden]]), "")</f>
        <v>Plato_14Plato_16Plato_15Plato_1</v>
      </c>
    </row>
    <row r="71" spans="1:20" x14ac:dyDescent="0.3">
      <c r="A71" s="3">
        <v>69</v>
      </c>
      <c r="B71" s="3">
        <v>5</v>
      </c>
      <c r="C71" s="3" t="s">
        <v>178</v>
      </c>
      <c r="D71" s="5">
        <v>4</v>
      </c>
      <c r="E71" s="1">
        <v>45017.084722222222</v>
      </c>
      <c r="F71" s="1">
        <v>45017.164583333331</v>
      </c>
      <c r="G71" s="3" t="s">
        <v>113</v>
      </c>
      <c r="H71" s="3" t="s">
        <v>40</v>
      </c>
      <c r="I71" s="3" t="s">
        <v>47</v>
      </c>
      <c r="J71" s="6">
        <v>31.49</v>
      </c>
      <c r="K71" s="3" t="s">
        <v>48</v>
      </c>
      <c r="L71" s="8">
        <f>SUMIFS(Tabla_cocina[Ganancia Bruta],Tabla_cocina[Numero de Orden],Tabla_Sala[[#This Row],[Número de Orden]])</f>
        <v>234</v>
      </c>
      <c r="M71" s="8">
        <f>Tabla_Sala[[#This Row],[Propina]]+Tabla_Sala[[#This Row],[Monto Total de la Cuenta]]</f>
        <v>265.49</v>
      </c>
      <c r="N71" t="str">
        <f t="shared" si="1"/>
        <v>Plato_13,  Plato_7,  Plato_11</v>
      </c>
      <c r="O71" s="3" t="s">
        <v>53</v>
      </c>
      <c r="P71" s="3" t="s">
        <v>23</v>
      </c>
      <c r="Q71" s="3" t="s">
        <v>59</v>
      </c>
      <c r="R71" s="3" t="s">
        <v>63</v>
      </c>
      <c r="T71" t="str" cm="1">
        <f t="array" ref="T71">_xlfn.CONCAT(_xlfn._xlws.FILTER(Tabla_cocina[Nombre del Plato], Tabla_cocina[Numero de Orden]=Tabla_Sala[[#This Row],[Número de Orden]]), "")</f>
        <v>Plato_13Plato_7Plato_11</v>
      </c>
    </row>
    <row r="72" spans="1:20" x14ac:dyDescent="0.3">
      <c r="A72" s="3">
        <v>70</v>
      </c>
      <c r="B72" s="3">
        <v>17</v>
      </c>
      <c r="C72" s="3" t="s">
        <v>179</v>
      </c>
      <c r="D72" s="5">
        <v>4</v>
      </c>
      <c r="E72" s="1">
        <v>45017.007638888892</v>
      </c>
      <c r="F72" s="1">
        <v>45017.056944444441</v>
      </c>
      <c r="G72" s="3" t="s">
        <v>117</v>
      </c>
      <c r="H72" s="3" t="s">
        <v>40</v>
      </c>
      <c r="I72" s="3" t="s">
        <v>41</v>
      </c>
      <c r="J72" s="6">
        <v>28.26</v>
      </c>
      <c r="K72" s="3" t="s">
        <v>48</v>
      </c>
      <c r="L72" s="8">
        <f>SUMIFS(Tabla_cocina[Ganancia Bruta],Tabla_cocina[Numero de Orden],Tabla_Sala[[#This Row],[Número de Orden]])</f>
        <v>118</v>
      </c>
      <c r="M72" s="8">
        <f>Tabla_Sala[[#This Row],[Propina]]+Tabla_Sala[[#This Row],[Monto Total de la Cuenta]]</f>
        <v>146.26</v>
      </c>
      <c r="N72" t="str">
        <f t="shared" si="1"/>
        <v>Plato_1,  Plato_18</v>
      </c>
      <c r="O72" s="3" t="s">
        <v>52</v>
      </c>
      <c r="P72" s="3" t="s">
        <v>26</v>
      </c>
      <c r="Q72" s="3" t="s">
        <v>74</v>
      </c>
      <c r="T72" t="str" cm="1">
        <f t="array" ref="T72">_xlfn.CONCAT(_xlfn._xlws.FILTER(Tabla_cocina[Nombre del Plato], Tabla_cocina[Numero de Orden]=Tabla_Sala[[#This Row],[Número de Orden]]), "")</f>
        <v>Plato_1Plato_18</v>
      </c>
    </row>
    <row r="73" spans="1:20" x14ac:dyDescent="0.3">
      <c r="A73" s="3">
        <v>71</v>
      </c>
      <c r="B73" s="3">
        <v>18</v>
      </c>
      <c r="C73" s="3" t="s">
        <v>180</v>
      </c>
      <c r="D73" s="5">
        <v>4</v>
      </c>
      <c r="E73" s="1">
        <v>45017.081250000003</v>
      </c>
      <c r="F73" s="1">
        <v>45017.24722222222</v>
      </c>
      <c r="G73" s="3" t="s">
        <v>109</v>
      </c>
      <c r="H73" s="3" t="s">
        <v>40</v>
      </c>
      <c r="I73" s="3" t="s">
        <v>47</v>
      </c>
      <c r="J73" s="6">
        <v>24.01</v>
      </c>
      <c r="K73" s="3" t="s">
        <v>55</v>
      </c>
      <c r="L73" s="8">
        <f>SUMIFS(Tabla_cocina[Ganancia Bruta],Tabla_cocina[Numero de Orden],Tabla_Sala[[#This Row],[Número de Orden]])</f>
        <v>136</v>
      </c>
      <c r="M73" s="8">
        <f>Tabla_Sala[[#This Row],[Propina]]+Tabla_Sala[[#This Row],[Monto Total de la Cuenta]]</f>
        <v>160.01</v>
      </c>
      <c r="N73" t="str">
        <f t="shared" si="1"/>
        <v>Plato_2,  Plato_14</v>
      </c>
      <c r="O73" s="3" t="s">
        <v>52</v>
      </c>
      <c r="P73" s="3" t="s">
        <v>7</v>
      </c>
      <c r="Q73" s="3" t="s">
        <v>64</v>
      </c>
      <c r="T73" t="str" cm="1">
        <f t="array" ref="T73">_xlfn.CONCAT(_xlfn._xlws.FILTER(Tabla_cocina[Nombre del Plato], Tabla_cocina[Numero de Orden]=Tabla_Sala[[#This Row],[Número de Orden]]), "")</f>
        <v>Plato_2Plato_14</v>
      </c>
    </row>
    <row r="74" spans="1:20" x14ac:dyDescent="0.3">
      <c r="A74" s="3">
        <v>72</v>
      </c>
      <c r="B74" s="3">
        <v>17</v>
      </c>
      <c r="C74" s="3" t="s">
        <v>181</v>
      </c>
      <c r="D74" s="5">
        <v>1</v>
      </c>
      <c r="E74" s="1">
        <v>45017.112500000003</v>
      </c>
      <c r="F74" s="1">
        <v>45017.243750000001</v>
      </c>
      <c r="G74" s="3" t="s">
        <v>113</v>
      </c>
      <c r="H74" s="3" t="s">
        <v>40</v>
      </c>
      <c r="I74" s="3" t="s">
        <v>47</v>
      </c>
      <c r="J74" s="6">
        <v>15.28</v>
      </c>
      <c r="K74" s="3" t="s">
        <v>42</v>
      </c>
      <c r="L74" s="8">
        <f>SUMIFS(Tabla_cocina[Ganancia Bruta],Tabla_cocina[Numero de Orden],Tabla_Sala[[#This Row],[Número de Orden]])</f>
        <v>75</v>
      </c>
      <c r="M74" s="8">
        <f>Tabla_Sala[[#This Row],[Propina]]+Tabla_Sala[[#This Row],[Monto Total de la Cuenta]]</f>
        <v>90.28</v>
      </c>
      <c r="N74" t="str">
        <f t="shared" si="1"/>
        <v>Plato_13,  Plato_4</v>
      </c>
      <c r="O74" s="3" t="s">
        <v>53</v>
      </c>
      <c r="P74" s="3" t="s">
        <v>23</v>
      </c>
      <c r="Q74" s="3" t="s">
        <v>67</v>
      </c>
      <c r="T74" t="str" cm="1">
        <f t="array" ref="T74">_xlfn.CONCAT(_xlfn._xlws.FILTER(Tabla_cocina[Nombre del Plato], Tabla_cocina[Numero de Orden]=Tabla_Sala[[#This Row],[Número de Orden]]), "")</f>
        <v>Plato_13Plato_4</v>
      </c>
    </row>
    <row r="75" spans="1:20" x14ac:dyDescent="0.3">
      <c r="A75" s="3">
        <v>73</v>
      </c>
      <c r="B75" s="3">
        <v>1</v>
      </c>
      <c r="C75" s="3" t="s">
        <v>182</v>
      </c>
      <c r="D75" s="5">
        <v>4</v>
      </c>
      <c r="E75" s="1">
        <v>45017.11041666667</v>
      </c>
      <c r="F75" s="1">
        <v>45017.256249999999</v>
      </c>
      <c r="G75" s="3" t="s">
        <v>117</v>
      </c>
      <c r="H75" s="3" t="s">
        <v>44</v>
      </c>
      <c r="I75" s="3" t="s">
        <v>47</v>
      </c>
      <c r="J75" s="6">
        <v>34.51</v>
      </c>
      <c r="K75" s="3" t="s">
        <v>48</v>
      </c>
      <c r="L75" s="8">
        <f>SUMIFS(Tabla_cocina[Ganancia Bruta],Tabla_cocina[Numero de Orden],Tabla_Sala[[#This Row],[Número de Orden]])</f>
        <v>81</v>
      </c>
      <c r="M75" s="8">
        <f>Tabla_Sala[[#This Row],[Propina]]+Tabla_Sala[[#This Row],[Monto Total de la Cuenta]]</f>
        <v>115.50999999999999</v>
      </c>
      <c r="N75" t="str">
        <f t="shared" si="1"/>
        <v>Plato_6</v>
      </c>
      <c r="O75" s="3" t="s">
        <v>76</v>
      </c>
      <c r="P75" s="3" t="s">
        <v>10</v>
      </c>
      <c r="Q75" s="3"/>
      <c r="T75" t="str" cm="1">
        <f t="array" ref="T75">_xlfn.CONCAT(_xlfn._xlws.FILTER(Tabla_cocina[Nombre del Plato], Tabla_cocina[Numero de Orden]=Tabla_Sala[[#This Row],[Número de Orden]]), "")</f>
        <v>Plato_6</v>
      </c>
    </row>
    <row r="76" spans="1:20" x14ac:dyDescent="0.3">
      <c r="A76" s="3">
        <v>74</v>
      </c>
      <c r="B76" s="3">
        <v>19</v>
      </c>
      <c r="C76" s="3" t="s">
        <v>183</v>
      </c>
      <c r="D76" s="5">
        <v>4</v>
      </c>
      <c r="E76" s="1">
        <v>45017.044444444444</v>
      </c>
      <c r="F76" s="1">
        <v>45017.175694444442</v>
      </c>
      <c r="G76" s="3" t="s">
        <v>117</v>
      </c>
      <c r="H76" s="3" t="s">
        <v>40</v>
      </c>
      <c r="I76" s="3" t="s">
        <v>47</v>
      </c>
      <c r="J76" s="6">
        <v>30.83</v>
      </c>
      <c r="K76" s="3" t="s">
        <v>48</v>
      </c>
      <c r="L76" s="8">
        <f>SUMIFS(Tabla_cocina[Ganancia Bruta],Tabla_cocina[Numero de Orden],Tabla_Sala[[#This Row],[Número de Orden]])</f>
        <v>218</v>
      </c>
      <c r="M76" s="8">
        <f>Tabla_Sala[[#This Row],[Propina]]+Tabla_Sala[[#This Row],[Monto Total de la Cuenta]]</f>
        <v>248.82999999999998</v>
      </c>
      <c r="N76" t="str">
        <f t="shared" si="1"/>
        <v>Plato_10,  Plato_18,  Plato_15</v>
      </c>
      <c r="O76" s="3" t="s">
        <v>49</v>
      </c>
      <c r="P76" s="3" t="s">
        <v>25</v>
      </c>
      <c r="Q76" s="3" t="s">
        <v>74</v>
      </c>
      <c r="R76" s="3" t="s">
        <v>73</v>
      </c>
      <c r="T76" t="str" cm="1">
        <f t="array" ref="T76">_xlfn.CONCAT(_xlfn._xlws.FILTER(Tabla_cocina[Nombre del Plato], Tabla_cocina[Numero de Orden]=Tabla_Sala[[#This Row],[Número de Orden]]), "")</f>
        <v>Plato_10Plato_18Plato_15</v>
      </c>
    </row>
    <row r="77" spans="1:20" x14ac:dyDescent="0.3">
      <c r="A77" s="3">
        <v>75</v>
      </c>
      <c r="B77" s="3">
        <v>19</v>
      </c>
      <c r="C77" s="3" t="s">
        <v>184</v>
      </c>
      <c r="D77" s="5">
        <v>5</v>
      </c>
      <c r="E77" s="1">
        <v>45017.15</v>
      </c>
      <c r="F77" s="1">
        <v>45017.200694444444</v>
      </c>
      <c r="G77" s="3" t="s">
        <v>115</v>
      </c>
      <c r="H77" s="3" t="s">
        <v>40</v>
      </c>
      <c r="I77" s="3" t="s">
        <v>47</v>
      </c>
      <c r="J77" s="6">
        <v>45.23</v>
      </c>
      <c r="K77" s="3" t="s">
        <v>55</v>
      </c>
      <c r="L77" s="8">
        <f>SUMIFS(Tabla_cocina[Ganancia Bruta],Tabla_cocina[Numero de Orden],Tabla_Sala[[#This Row],[Número de Orden]])</f>
        <v>109</v>
      </c>
      <c r="M77" s="8">
        <f>Tabla_Sala[[#This Row],[Propina]]+Tabla_Sala[[#This Row],[Monto Total de la Cuenta]]</f>
        <v>154.22999999999999</v>
      </c>
      <c r="N77" t="str">
        <f t="shared" si="1"/>
        <v>Plato_20,  Plato_14</v>
      </c>
      <c r="O77" s="3" t="s">
        <v>56</v>
      </c>
      <c r="P77" s="3" t="s">
        <v>11</v>
      </c>
      <c r="Q77" s="3" t="s">
        <v>64</v>
      </c>
      <c r="T77" t="str" cm="1">
        <f t="array" ref="T77">_xlfn.CONCAT(_xlfn._xlws.FILTER(Tabla_cocina[Nombre del Plato], Tabla_cocina[Numero de Orden]=Tabla_Sala[[#This Row],[Número de Orden]]), "")</f>
        <v>Plato_20Plato_14</v>
      </c>
    </row>
    <row r="78" spans="1:20" x14ac:dyDescent="0.3">
      <c r="A78" s="3">
        <v>76</v>
      </c>
      <c r="B78" s="3">
        <v>17</v>
      </c>
      <c r="C78" s="3" t="s">
        <v>185</v>
      </c>
      <c r="D78" s="5">
        <v>3</v>
      </c>
      <c r="E78" s="1">
        <v>45017.122916666667</v>
      </c>
      <c r="F78" s="1">
        <v>45017.224999999999</v>
      </c>
      <c r="G78" s="3" t="s">
        <v>111</v>
      </c>
      <c r="H78" s="3" t="s">
        <v>40</v>
      </c>
      <c r="I78" s="3" t="s">
        <v>47</v>
      </c>
      <c r="J78" s="6">
        <v>17.760000000000002</v>
      </c>
      <c r="K78" s="3" t="s">
        <v>42</v>
      </c>
      <c r="L78" s="8">
        <f>SUMIFS(Tabla_cocina[Ganancia Bruta],Tabla_cocina[Numero de Orden],Tabla_Sala[[#This Row],[Número de Orden]])</f>
        <v>158</v>
      </c>
      <c r="M78" s="8">
        <f>Tabla_Sala[[#This Row],[Propina]]+Tabla_Sala[[#This Row],[Monto Total de la Cuenta]]</f>
        <v>175.76</v>
      </c>
      <c r="N78" t="str">
        <f t="shared" si="1"/>
        <v>Plato_2,  Plato_4,  Plato_7,  Plato_10</v>
      </c>
      <c r="O78" s="3" t="s">
        <v>76</v>
      </c>
      <c r="P78" s="3" t="s">
        <v>7</v>
      </c>
      <c r="Q78" s="3" t="s">
        <v>67</v>
      </c>
      <c r="R78" s="3" t="s">
        <v>59</v>
      </c>
      <c r="S78" s="3" t="s">
        <v>69</v>
      </c>
      <c r="T78" t="str" cm="1">
        <f t="array" ref="T78">_xlfn.CONCAT(_xlfn._xlws.FILTER(Tabla_cocina[Nombre del Plato], Tabla_cocina[Numero de Orden]=Tabla_Sala[[#This Row],[Número de Orden]]), "")</f>
        <v>Plato_2Plato_4Plato_7Plato_10</v>
      </c>
    </row>
    <row r="79" spans="1:20" x14ac:dyDescent="0.3">
      <c r="A79" s="3">
        <v>77</v>
      </c>
      <c r="B79" s="3">
        <v>3</v>
      </c>
      <c r="C79" s="3" t="s">
        <v>186</v>
      </c>
      <c r="D79" s="5">
        <v>1</v>
      </c>
      <c r="E79" s="1">
        <v>45017.115277777775</v>
      </c>
      <c r="F79" s="1">
        <v>45017.260416666664</v>
      </c>
      <c r="G79" s="3" t="s">
        <v>109</v>
      </c>
      <c r="H79" s="3" t="s">
        <v>54</v>
      </c>
      <c r="I79" s="3" t="s">
        <v>47</v>
      </c>
      <c r="J79" s="6">
        <v>19.88</v>
      </c>
      <c r="K79" s="3" t="s">
        <v>48</v>
      </c>
      <c r="L79" s="8">
        <f>SUMIFS(Tabla_cocina[Ganancia Bruta],Tabla_cocina[Numero de Orden],Tabla_Sala[[#This Row],[Número de Orden]])</f>
        <v>99</v>
      </c>
      <c r="M79" s="8">
        <f>Tabla_Sala[[#This Row],[Propina]]+Tabla_Sala[[#This Row],[Monto Total de la Cuenta]]</f>
        <v>118.88</v>
      </c>
      <c r="N79" t="str">
        <f t="shared" si="1"/>
        <v>Plato_4,  Plato_7,  Plato_11</v>
      </c>
      <c r="O79" s="3" t="s">
        <v>58</v>
      </c>
      <c r="P79" s="3" t="s">
        <v>24</v>
      </c>
      <c r="Q79" s="3" t="s">
        <v>59</v>
      </c>
      <c r="R79" s="3" t="s">
        <v>63</v>
      </c>
      <c r="T79" t="str" cm="1">
        <f t="array" ref="T79">_xlfn.CONCAT(_xlfn._xlws.FILTER(Tabla_cocina[Nombre del Plato], Tabla_cocina[Numero de Orden]=Tabla_Sala[[#This Row],[Número de Orden]]), "")</f>
        <v>Plato_4Plato_7Plato_11</v>
      </c>
    </row>
    <row r="80" spans="1:20" x14ac:dyDescent="0.3">
      <c r="A80" s="3">
        <v>78</v>
      </c>
      <c r="B80" s="3">
        <v>7</v>
      </c>
      <c r="C80" s="3" t="s">
        <v>187</v>
      </c>
      <c r="D80" s="5">
        <v>4</v>
      </c>
      <c r="E80" s="1">
        <v>45017.06527777778</v>
      </c>
      <c r="F80" s="1">
        <v>45017.127083333333</v>
      </c>
      <c r="G80" s="3" t="s">
        <v>109</v>
      </c>
      <c r="H80" s="3" t="s">
        <v>40</v>
      </c>
      <c r="I80" s="3" t="s">
        <v>47</v>
      </c>
      <c r="J80" s="6">
        <v>20.02</v>
      </c>
      <c r="K80" s="3" t="s">
        <v>48</v>
      </c>
      <c r="L80" s="8">
        <f>SUMIFS(Tabla_cocina[Ganancia Bruta],Tabla_cocina[Numero de Orden],Tabla_Sala[[#This Row],[Número de Orden]])</f>
        <v>57</v>
      </c>
      <c r="M80" s="8">
        <f>Tabla_Sala[[#This Row],[Propina]]+Tabla_Sala[[#This Row],[Monto Total de la Cuenta]]</f>
        <v>77.02</v>
      </c>
      <c r="N80" t="str">
        <f t="shared" si="1"/>
        <v>Plato_12</v>
      </c>
      <c r="O80" s="3" t="s">
        <v>46</v>
      </c>
      <c r="P80" s="3" t="s">
        <v>16</v>
      </c>
      <c r="Q80" s="3"/>
      <c r="T80" t="str" cm="1">
        <f t="array" ref="T80">_xlfn.CONCAT(_xlfn._xlws.FILTER(Tabla_cocina[Nombre del Plato], Tabla_cocina[Numero de Orden]=Tabla_Sala[[#This Row],[Número de Orden]]), "")</f>
        <v>Plato_12</v>
      </c>
    </row>
    <row r="81" spans="1:20" x14ac:dyDescent="0.3">
      <c r="A81" s="3">
        <v>79</v>
      </c>
      <c r="B81" s="3">
        <v>16</v>
      </c>
      <c r="C81" s="3" t="s">
        <v>188</v>
      </c>
      <c r="D81" s="5">
        <v>2</v>
      </c>
      <c r="E81" s="1">
        <v>45017.06527777778</v>
      </c>
      <c r="F81" s="1">
        <v>45017.213888888888</v>
      </c>
      <c r="G81" s="3" t="s">
        <v>109</v>
      </c>
      <c r="H81" s="3" t="s">
        <v>40</v>
      </c>
      <c r="I81" s="3" t="s">
        <v>47</v>
      </c>
      <c r="J81" s="6">
        <v>34.01</v>
      </c>
      <c r="K81" s="3" t="s">
        <v>48</v>
      </c>
      <c r="L81" s="8">
        <f>SUMIFS(Tabla_cocina[Ganancia Bruta],Tabla_cocina[Numero de Orden],Tabla_Sala[[#This Row],[Número de Orden]])</f>
        <v>309</v>
      </c>
      <c r="M81" s="8">
        <f>Tabla_Sala[[#This Row],[Propina]]+Tabla_Sala[[#This Row],[Monto Total de la Cuenta]]</f>
        <v>343.01</v>
      </c>
      <c r="N81" t="str">
        <f t="shared" si="1"/>
        <v>Plato_9,  Plato_11,  Plato_3,  Plato_13</v>
      </c>
      <c r="O81" s="3" t="s">
        <v>56</v>
      </c>
      <c r="P81" s="3" t="s">
        <v>13</v>
      </c>
      <c r="Q81" s="3" t="s">
        <v>63</v>
      </c>
      <c r="R81" s="3" t="s">
        <v>72</v>
      </c>
      <c r="S81" s="3" t="s">
        <v>65</v>
      </c>
      <c r="T81" t="str" cm="1">
        <f t="array" ref="T81">_xlfn.CONCAT(_xlfn._xlws.FILTER(Tabla_cocina[Nombre del Plato], Tabla_cocina[Numero de Orden]=Tabla_Sala[[#This Row],[Número de Orden]]), "")</f>
        <v>Plato_9Plato_11Plato_3Plato_13</v>
      </c>
    </row>
    <row r="82" spans="1:20" x14ac:dyDescent="0.3">
      <c r="A82" s="3">
        <v>80</v>
      </c>
      <c r="B82" s="3">
        <v>18</v>
      </c>
      <c r="C82" s="3" t="s">
        <v>189</v>
      </c>
      <c r="D82" s="5">
        <v>6</v>
      </c>
      <c r="E82" s="1">
        <v>45017.093055555553</v>
      </c>
      <c r="F82" s="1">
        <v>45017.156944444447</v>
      </c>
      <c r="G82" s="3" t="s">
        <v>117</v>
      </c>
      <c r="H82" s="3" t="s">
        <v>40</v>
      </c>
      <c r="I82" s="3" t="s">
        <v>47</v>
      </c>
      <c r="J82" s="6">
        <v>39.049999999999997</v>
      </c>
      <c r="K82" s="3" t="s">
        <v>48</v>
      </c>
      <c r="L82" s="8">
        <f>SUMIFS(Tabla_cocina[Ganancia Bruta],Tabla_cocina[Numero de Orden],Tabla_Sala[[#This Row],[Número de Orden]])</f>
        <v>121</v>
      </c>
      <c r="M82" s="8">
        <f>Tabla_Sala[[#This Row],[Propina]]+Tabla_Sala[[#This Row],[Monto Total de la Cuenta]]</f>
        <v>160.05000000000001</v>
      </c>
      <c r="N82" t="str">
        <f t="shared" si="1"/>
        <v>Plato_5,  Plato_9,  Plato_7</v>
      </c>
      <c r="O82" s="3" t="s">
        <v>56</v>
      </c>
      <c r="P82" s="3" t="s">
        <v>19</v>
      </c>
      <c r="Q82" s="3" t="s">
        <v>75</v>
      </c>
      <c r="R82" s="3" t="s">
        <v>59</v>
      </c>
      <c r="T82" t="str" cm="1">
        <f t="array" ref="T82">_xlfn.CONCAT(_xlfn._xlws.FILTER(Tabla_cocina[Nombre del Plato], Tabla_cocina[Numero de Orden]=Tabla_Sala[[#This Row],[Número de Orden]]), "")</f>
        <v>Plato_5Plato_9Plato_7</v>
      </c>
    </row>
    <row r="83" spans="1:20" x14ac:dyDescent="0.3">
      <c r="A83" s="3">
        <v>81</v>
      </c>
      <c r="B83" s="3">
        <v>17</v>
      </c>
      <c r="C83" s="3" t="s">
        <v>190</v>
      </c>
      <c r="D83" s="5">
        <v>4</v>
      </c>
      <c r="E83" s="1">
        <v>45017.152777777781</v>
      </c>
      <c r="F83" s="1">
        <v>45017.271527777775</v>
      </c>
      <c r="G83" s="3" t="s">
        <v>115</v>
      </c>
      <c r="H83" s="3" t="s">
        <v>54</v>
      </c>
      <c r="I83" s="3" t="s">
        <v>47</v>
      </c>
      <c r="J83" s="6">
        <v>23.69</v>
      </c>
      <c r="K83" s="3" t="s">
        <v>55</v>
      </c>
      <c r="L83" s="8">
        <f>SUMIFS(Tabla_cocina[Ganancia Bruta],Tabla_cocina[Numero de Orden],Tabla_Sala[[#This Row],[Número de Orden]])</f>
        <v>62</v>
      </c>
      <c r="M83" s="8">
        <f>Tabla_Sala[[#This Row],[Propina]]+Tabla_Sala[[#This Row],[Monto Total de la Cuenta]]</f>
        <v>85.69</v>
      </c>
      <c r="N83" t="str">
        <f t="shared" si="1"/>
        <v>Plato_17</v>
      </c>
      <c r="O83" s="3" t="s">
        <v>61</v>
      </c>
      <c r="P83" s="3" t="s">
        <v>9</v>
      </c>
      <c r="Q83" s="3"/>
      <c r="T83" t="str" cm="1">
        <f t="array" ref="T83">_xlfn.CONCAT(_xlfn._xlws.FILTER(Tabla_cocina[Nombre del Plato], Tabla_cocina[Numero de Orden]=Tabla_Sala[[#This Row],[Número de Orden]]), "")</f>
        <v>Plato_17</v>
      </c>
    </row>
    <row r="84" spans="1:20" x14ac:dyDescent="0.3">
      <c r="A84" s="3">
        <v>82</v>
      </c>
      <c r="B84" s="3">
        <v>16</v>
      </c>
      <c r="C84" s="3" t="s">
        <v>191</v>
      </c>
      <c r="D84" s="5">
        <v>3</v>
      </c>
      <c r="E84" s="1">
        <v>45017.142361111109</v>
      </c>
      <c r="F84" s="1">
        <v>45017.298611111109</v>
      </c>
      <c r="G84" s="3" t="s">
        <v>115</v>
      </c>
      <c r="H84" s="3" t="s">
        <v>44</v>
      </c>
      <c r="I84" s="3" t="s">
        <v>47</v>
      </c>
      <c r="J84" s="6">
        <v>38.6</v>
      </c>
      <c r="K84" s="3" t="s">
        <v>48</v>
      </c>
      <c r="L84" s="8">
        <f>SUMIFS(Tabla_cocina[Ganancia Bruta],Tabla_cocina[Numero de Orden],Tabla_Sala[[#This Row],[Número de Orden]])</f>
        <v>80</v>
      </c>
      <c r="M84" s="8">
        <f>Tabla_Sala[[#This Row],[Propina]]+Tabla_Sala[[#This Row],[Monto Total de la Cuenta]]</f>
        <v>118.6</v>
      </c>
      <c r="N84" t="str">
        <f t="shared" si="1"/>
        <v>Plato_1,  Plato_2</v>
      </c>
      <c r="O84" s="3" t="s">
        <v>52</v>
      </c>
      <c r="P84" s="3" t="s">
        <v>26</v>
      </c>
      <c r="Q84" s="3" t="s">
        <v>79</v>
      </c>
      <c r="T84" t="str" cm="1">
        <f t="array" ref="T84">_xlfn.CONCAT(_xlfn._xlws.FILTER(Tabla_cocina[Nombre del Plato], Tabla_cocina[Numero de Orden]=Tabla_Sala[[#This Row],[Número de Orden]]), "")</f>
        <v>Plato_1Plato_2</v>
      </c>
    </row>
    <row r="85" spans="1:20" x14ac:dyDescent="0.3">
      <c r="A85" s="3">
        <v>83</v>
      </c>
      <c r="B85" s="3">
        <v>15</v>
      </c>
      <c r="C85" s="3" t="s">
        <v>192</v>
      </c>
      <c r="D85" s="5">
        <v>1</v>
      </c>
      <c r="E85" s="1">
        <v>45017.154166666667</v>
      </c>
      <c r="F85" s="1">
        <v>45017.277083333334</v>
      </c>
      <c r="G85" s="3" t="s">
        <v>111</v>
      </c>
      <c r="H85" s="3" t="s">
        <v>54</v>
      </c>
      <c r="I85" s="3" t="s">
        <v>47</v>
      </c>
      <c r="J85" s="6">
        <v>24.94</v>
      </c>
      <c r="K85" s="3" t="s">
        <v>55</v>
      </c>
      <c r="L85" s="8">
        <f>SUMIFS(Tabla_cocina[Ganancia Bruta],Tabla_cocina[Numero de Orden],Tabla_Sala[[#This Row],[Número de Orden]])</f>
        <v>170</v>
      </c>
      <c r="M85" s="8">
        <f>Tabla_Sala[[#This Row],[Propina]]+Tabla_Sala[[#This Row],[Monto Total de la Cuenta]]</f>
        <v>194.94</v>
      </c>
      <c r="N85" t="str">
        <f t="shared" si="1"/>
        <v>Plato_6,  Plato_3,  Plato_15</v>
      </c>
      <c r="O85" s="3" t="s">
        <v>76</v>
      </c>
      <c r="P85" s="3" t="s">
        <v>10</v>
      </c>
      <c r="Q85" s="3" t="s">
        <v>72</v>
      </c>
      <c r="R85" s="3" t="s">
        <v>73</v>
      </c>
      <c r="T85" t="str" cm="1">
        <f t="array" ref="T85">_xlfn.CONCAT(_xlfn._xlws.FILTER(Tabla_cocina[Nombre del Plato], Tabla_cocina[Numero de Orden]=Tabla_Sala[[#This Row],[Número de Orden]]), "")</f>
        <v>Plato_6Plato_3Plato_15</v>
      </c>
    </row>
    <row r="86" spans="1:20" x14ac:dyDescent="0.3">
      <c r="A86" s="3">
        <v>84</v>
      </c>
      <c r="B86" s="3">
        <v>19</v>
      </c>
      <c r="C86" s="3" t="s">
        <v>193</v>
      </c>
      <c r="D86" s="5">
        <v>5</v>
      </c>
      <c r="E86" s="1">
        <v>45017.070833333331</v>
      </c>
      <c r="F86" s="1">
        <v>45017.137499999997</v>
      </c>
      <c r="G86" s="3" t="s">
        <v>117</v>
      </c>
      <c r="H86" s="3" t="s">
        <v>40</v>
      </c>
      <c r="I86" s="3" t="s">
        <v>47</v>
      </c>
      <c r="J86" s="6">
        <v>15.11</v>
      </c>
      <c r="K86" s="3" t="s">
        <v>55</v>
      </c>
      <c r="L86" s="8">
        <f>SUMIFS(Tabla_cocina[Ganancia Bruta],Tabla_cocina[Numero de Orden],Tabla_Sala[[#This Row],[Número de Orden]])</f>
        <v>60</v>
      </c>
      <c r="M86" s="8">
        <f>Tabla_Sala[[#This Row],[Propina]]+Tabla_Sala[[#This Row],[Monto Total de la Cuenta]]</f>
        <v>75.11</v>
      </c>
      <c r="N86" t="str">
        <f t="shared" si="1"/>
        <v>Plato_2</v>
      </c>
      <c r="O86" s="3" t="s">
        <v>53</v>
      </c>
      <c r="P86" s="3" t="s">
        <v>7</v>
      </c>
      <c r="Q86" s="3"/>
      <c r="T86" t="str" cm="1">
        <f t="array" ref="T86">_xlfn.CONCAT(_xlfn._xlws.FILTER(Tabla_cocina[Nombre del Plato], Tabla_cocina[Numero de Orden]=Tabla_Sala[[#This Row],[Número de Orden]]), "")</f>
        <v>Plato_2</v>
      </c>
    </row>
    <row r="87" spans="1:20" x14ac:dyDescent="0.3">
      <c r="A87" s="3">
        <v>85</v>
      </c>
      <c r="B87" s="3">
        <v>8</v>
      </c>
      <c r="C87" s="3" t="s">
        <v>194</v>
      </c>
      <c r="D87" s="5">
        <v>3</v>
      </c>
      <c r="E87" s="1">
        <v>45017.107638888891</v>
      </c>
      <c r="F87" s="1">
        <v>45017.188194444447</v>
      </c>
      <c r="G87" s="3" t="s">
        <v>113</v>
      </c>
      <c r="H87" s="3" t="s">
        <v>54</v>
      </c>
      <c r="I87" s="3" t="s">
        <v>47</v>
      </c>
      <c r="J87" s="6">
        <v>45.96</v>
      </c>
      <c r="K87" s="3" t="s">
        <v>48</v>
      </c>
      <c r="L87" s="8">
        <f>SUMIFS(Tabla_cocina[Ganancia Bruta],Tabla_cocina[Numero de Orden],Tabla_Sala[[#This Row],[Número de Orden]])</f>
        <v>208</v>
      </c>
      <c r="M87" s="8">
        <f>Tabla_Sala[[#This Row],[Propina]]+Tabla_Sala[[#This Row],[Monto Total de la Cuenta]]</f>
        <v>253.96</v>
      </c>
      <c r="N87" t="str">
        <f t="shared" si="1"/>
        <v>Plato_16,  Plato_19,  Plato_3,  Plato_15</v>
      </c>
      <c r="O87" s="3" t="s">
        <v>66</v>
      </c>
      <c r="P87" s="3" t="s">
        <v>15</v>
      </c>
      <c r="Q87" s="3" t="s">
        <v>51</v>
      </c>
      <c r="R87" s="3" t="s">
        <v>72</v>
      </c>
      <c r="S87" s="3" t="s">
        <v>73</v>
      </c>
      <c r="T87" t="str" cm="1">
        <f t="array" ref="T87">_xlfn.CONCAT(_xlfn._xlws.FILTER(Tabla_cocina[Nombre del Plato], Tabla_cocina[Numero de Orden]=Tabla_Sala[[#This Row],[Número de Orden]]), "")</f>
        <v>Plato_16Plato_19Plato_3Plato_15</v>
      </c>
    </row>
    <row r="88" spans="1:20" x14ac:dyDescent="0.3">
      <c r="A88" s="3">
        <v>86</v>
      </c>
      <c r="B88" s="3">
        <v>20</v>
      </c>
      <c r="C88" s="3" t="s">
        <v>195</v>
      </c>
      <c r="D88" s="5">
        <v>3</v>
      </c>
      <c r="E88" s="1">
        <v>45017.001388888886</v>
      </c>
      <c r="F88" s="1">
        <v>45017.088888888888</v>
      </c>
      <c r="G88" s="3" t="s">
        <v>115</v>
      </c>
      <c r="H88" s="3" t="s">
        <v>40</v>
      </c>
      <c r="I88" s="3" t="s">
        <v>41</v>
      </c>
      <c r="J88" s="6">
        <v>11.84</v>
      </c>
      <c r="K88" s="3" t="s">
        <v>48</v>
      </c>
      <c r="L88" s="8">
        <f>SUMIFS(Tabla_cocina[Ganancia Bruta],Tabla_cocina[Numero de Orden],Tabla_Sala[[#This Row],[Número de Orden]])</f>
        <v>50</v>
      </c>
      <c r="M88" s="8">
        <f>Tabla_Sala[[#This Row],[Propina]]+Tabla_Sala[[#This Row],[Monto Total de la Cuenta]]</f>
        <v>61.84</v>
      </c>
      <c r="N88" t="str">
        <f t="shared" si="1"/>
        <v>Plato_1</v>
      </c>
      <c r="O88" s="3" t="s">
        <v>43</v>
      </c>
      <c r="P88" s="3" t="s">
        <v>26</v>
      </c>
      <c r="Q88" s="3"/>
      <c r="T88" t="str" cm="1">
        <f t="array" ref="T88">_xlfn.CONCAT(_xlfn._xlws.FILTER(Tabla_cocina[Nombre del Plato], Tabla_cocina[Numero de Orden]=Tabla_Sala[[#This Row],[Número de Orden]]), "")</f>
        <v>Plato_1</v>
      </c>
    </row>
    <row r="89" spans="1:20" x14ac:dyDescent="0.3">
      <c r="A89" s="3">
        <v>87</v>
      </c>
      <c r="B89" s="3">
        <v>3</v>
      </c>
      <c r="C89" s="3" t="s">
        <v>196</v>
      </c>
      <c r="D89" s="5">
        <v>2</v>
      </c>
      <c r="E89" s="1">
        <v>45017.073611111111</v>
      </c>
      <c r="F89" s="1">
        <v>45017.137499999997</v>
      </c>
      <c r="G89" s="3" t="s">
        <v>117</v>
      </c>
      <c r="H89" s="3" t="s">
        <v>40</v>
      </c>
      <c r="I89" s="3" t="s">
        <v>47</v>
      </c>
      <c r="J89" s="6">
        <v>29.46</v>
      </c>
      <c r="K89" s="3" t="s">
        <v>55</v>
      </c>
      <c r="L89" s="8">
        <f>SUMIFS(Tabla_cocina[Ganancia Bruta],Tabla_cocina[Numero de Orden],Tabla_Sala[[#This Row],[Número de Orden]])</f>
        <v>99</v>
      </c>
      <c r="M89" s="8">
        <f>Tabla_Sala[[#This Row],[Propina]]+Tabla_Sala[[#This Row],[Monto Total de la Cuenta]]</f>
        <v>128.46</v>
      </c>
      <c r="N89" t="str">
        <f t="shared" si="1"/>
        <v>Plato_4,  Plato_15,  Plato_17</v>
      </c>
      <c r="O89" s="3" t="s">
        <v>56</v>
      </c>
      <c r="P89" s="3" t="s">
        <v>24</v>
      </c>
      <c r="Q89" s="3" t="s">
        <v>73</v>
      </c>
      <c r="R89" s="3" t="s">
        <v>50</v>
      </c>
      <c r="T89" t="str" cm="1">
        <f t="array" ref="T89">_xlfn.CONCAT(_xlfn._xlws.FILTER(Tabla_cocina[Nombre del Plato], Tabla_cocina[Numero de Orden]=Tabla_Sala[[#This Row],[Número de Orden]]), "")</f>
        <v>Plato_4Plato_15Plato_17</v>
      </c>
    </row>
    <row r="90" spans="1:20" x14ac:dyDescent="0.3">
      <c r="A90" s="3">
        <v>88</v>
      </c>
      <c r="B90" s="3">
        <v>18</v>
      </c>
      <c r="C90" s="3" t="s">
        <v>197</v>
      </c>
      <c r="D90" s="5">
        <v>1</v>
      </c>
      <c r="E90" s="1">
        <v>45017.145833333336</v>
      </c>
      <c r="F90" s="1">
        <v>45017.277777777781</v>
      </c>
      <c r="G90" s="3" t="s">
        <v>117</v>
      </c>
      <c r="H90" s="3" t="s">
        <v>40</v>
      </c>
      <c r="I90" s="3" t="s">
        <v>41</v>
      </c>
      <c r="J90" s="6">
        <v>23.93</v>
      </c>
      <c r="K90" s="3" t="s">
        <v>42</v>
      </c>
      <c r="L90" s="8">
        <f>SUMIFS(Tabla_cocina[Ganancia Bruta],Tabla_cocina[Numero de Orden],Tabla_Sala[[#This Row],[Número de Orden]])</f>
        <v>123</v>
      </c>
      <c r="M90" s="8">
        <f>Tabla_Sala[[#This Row],[Propina]]+Tabla_Sala[[#This Row],[Monto Total de la Cuenta]]</f>
        <v>146.93</v>
      </c>
      <c r="N90" t="str">
        <f t="shared" si="1"/>
        <v>Plato_20,  Plato_12,  Plato_10</v>
      </c>
      <c r="O90" s="3" t="s">
        <v>66</v>
      </c>
      <c r="P90" s="3" t="s">
        <v>11</v>
      </c>
      <c r="Q90" s="3" t="s">
        <v>60</v>
      </c>
      <c r="R90" s="3" t="s">
        <v>69</v>
      </c>
      <c r="T90" t="str" cm="1">
        <f t="array" ref="T90">_xlfn.CONCAT(_xlfn._xlws.FILTER(Tabla_cocina[Nombre del Plato], Tabla_cocina[Numero de Orden]=Tabla_Sala[[#This Row],[Número de Orden]]), "")</f>
        <v>Plato_20Plato_12Plato_10</v>
      </c>
    </row>
    <row r="91" spans="1:20" x14ac:dyDescent="0.3">
      <c r="A91" s="3">
        <v>89</v>
      </c>
      <c r="B91" s="3">
        <v>11</v>
      </c>
      <c r="C91" s="3" t="s">
        <v>171</v>
      </c>
      <c r="D91" s="5">
        <v>4</v>
      </c>
      <c r="E91" s="1">
        <v>45017.029166666667</v>
      </c>
      <c r="F91" s="1">
        <v>45017.09652777778</v>
      </c>
      <c r="G91" s="3" t="s">
        <v>115</v>
      </c>
      <c r="H91" s="3" t="s">
        <v>44</v>
      </c>
      <c r="I91" s="3" t="s">
        <v>41</v>
      </c>
      <c r="J91" s="6">
        <v>12.28</v>
      </c>
      <c r="K91" s="3" t="s">
        <v>48</v>
      </c>
      <c r="L91" s="8">
        <f>SUMIFS(Tabla_cocina[Ganancia Bruta],Tabla_cocina[Numero de Orden],Tabla_Sala[[#This Row],[Número de Orden]])</f>
        <v>159</v>
      </c>
      <c r="M91" s="8">
        <f>Tabla_Sala[[#This Row],[Propina]]+Tabla_Sala[[#This Row],[Monto Total de la Cuenta]]</f>
        <v>171.28</v>
      </c>
      <c r="N91" t="str">
        <f t="shared" si="1"/>
        <v>Plato_14,  Plato_18,  Plato_5</v>
      </c>
      <c r="O91" s="3" t="s">
        <v>61</v>
      </c>
      <c r="P91" s="3" t="s">
        <v>22</v>
      </c>
      <c r="Q91" s="3" t="s">
        <v>74</v>
      </c>
      <c r="R91" s="3" t="s">
        <v>78</v>
      </c>
      <c r="T91" t="str" cm="1">
        <f t="array" ref="T91">_xlfn.CONCAT(_xlfn._xlws.FILTER(Tabla_cocina[Nombre del Plato], Tabla_cocina[Numero de Orden]=Tabla_Sala[[#This Row],[Número de Orden]]), "")</f>
        <v>Plato_14Plato_18Plato_5</v>
      </c>
    </row>
    <row r="92" spans="1:20" x14ac:dyDescent="0.3">
      <c r="A92" s="3">
        <v>90</v>
      </c>
      <c r="B92" s="3">
        <v>6</v>
      </c>
      <c r="C92" s="3" t="s">
        <v>198</v>
      </c>
      <c r="D92" s="5">
        <v>3</v>
      </c>
      <c r="E92" s="1">
        <v>45017.053472222222</v>
      </c>
      <c r="F92" s="1">
        <v>45017.134027777778</v>
      </c>
      <c r="G92" s="3" t="s">
        <v>115</v>
      </c>
      <c r="H92" s="3" t="s">
        <v>40</v>
      </c>
      <c r="I92" s="3" t="s">
        <v>41</v>
      </c>
      <c r="J92" s="6">
        <v>30.69</v>
      </c>
      <c r="K92" s="3" t="s">
        <v>42</v>
      </c>
      <c r="L92" s="8">
        <f>SUMIFS(Tabla_cocina[Ganancia Bruta],Tabla_cocina[Numero de Orden],Tabla_Sala[[#This Row],[Número de Orden]])</f>
        <v>34</v>
      </c>
      <c r="M92" s="8">
        <f>Tabla_Sala[[#This Row],[Propina]]+Tabla_Sala[[#This Row],[Monto Total de la Cuenta]]</f>
        <v>64.69</v>
      </c>
      <c r="N92" t="str">
        <f t="shared" si="1"/>
        <v>Plato_18</v>
      </c>
      <c r="O92" s="3" t="s">
        <v>66</v>
      </c>
      <c r="P92" s="3" t="s">
        <v>20</v>
      </c>
      <c r="Q92" s="3"/>
      <c r="T92" t="str" cm="1">
        <f t="array" ref="T92">_xlfn.CONCAT(_xlfn._xlws.FILTER(Tabla_cocina[Nombre del Plato], Tabla_cocina[Numero de Orden]=Tabla_Sala[[#This Row],[Número de Orden]]), "")</f>
        <v>Plato_18</v>
      </c>
    </row>
    <row r="93" spans="1:20" x14ac:dyDescent="0.3">
      <c r="A93" s="3">
        <v>91</v>
      </c>
      <c r="B93" s="3">
        <v>1</v>
      </c>
      <c r="C93" s="3" t="s">
        <v>199</v>
      </c>
      <c r="D93" s="5">
        <v>5</v>
      </c>
      <c r="E93" s="1">
        <v>45017.151388888888</v>
      </c>
      <c r="F93" s="1">
        <v>45017.224999999999</v>
      </c>
      <c r="G93" s="3" t="s">
        <v>115</v>
      </c>
      <c r="H93" s="3" t="s">
        <v>40</v>
      </c>
      <c r="I93" s="3" t="s">
        <v>47</v>
      </c>
      <c r="J93" s="6">
        <v>39.1</v>
      </c>
      <c r="K93" s="3" t="s">
        <v>42</v>
      </c>
      <c r="L93" s="8">
        <f>SUMIFS(Tabla_cocina[Ganancia Bruta],Tabla_cocina[Numero de Orden],Tabla_Sala[[#This Row],[Número de Orden]])</f>
        <v>293</v>
      </c>
      <c r="M93" s="8">
        <f>Tabla_Sala[[#This Row],[Propina]]+Tabla_Sala[[#This Row],[Monto Total de la Cuenta]]</f>
        <v>332.1</v>
      </c>
      <c r="N93" t="str">
        <f t="shared" si="1"/>
        <v>Plato_8,  Plato_13,  Plato_5,  Plato_6</v>
      </c>
      <c r="O93" s="3" t="s">
        <v>43</v>
      </c>
      <c r="P93" s="3" t="s">
        <v>17</v>
      </c>
      <c r="Q93" s="3" t="s">
        <v>65</v>
      </c>
      <c r="R93" s="3" t="s">
        <v>78</v>
      </c>
      <c r="S93" s="3" t="s">
        <v>77</v>
      </c>
      <c r="T93" t="str" cm="1">
        <f t="array" ref="T93">_xlfn.CONCAT(_xlfn._xlws.FILTER(Tabla_cocina[Nombre del Plato], Tabla_cocina[Numero de Orden]=Tabla_Sala[[#This Row],[Número de Orden]]), "")</f>
        <v>Plato_8Plato_13Plato_5Plato_6</v>
      </c>
    </row>
    <row r="94" spans="1:20" x14ac:dyDescent="0.3">
      <c r="A94" s="3">
        <v>92</v>
      </c>
      <c r="B94" s="3">
        <v>6</v>
      </c>
      <c r="C94" s="3" t="s">
        <v>200</v>
      </c>
      <c r="D94" s="5">
        <v>2</v>
      </c>
      <c r="E94" s="1">
        <v>45017.149305555555</v>
      </c>
      <c r="F94" s="1">
        <v>45017.256249999999</v>
      </c>
      <c r="G94" s="3" t="s">
        <v>113</v>
      </c>
      <c r="H94" s="3" t="s">
        <v>44</v>
      </c>
      <c r="I94" s="3" t="s">
        <v>47</v>
      </c>
      <c r="J94" s="6">
        <v>12.75</v>
      </c>
      <c r="K94" s="3" t="s">
        <v>48</v>
      </c>
      <c r="L94" s="8">
        <f>SUMIFS(Tabla_cocina[Ganancia Bruta],Tabla_cocina[Numero de Orden],Tabla_Sala[[#This Row],[Número de Orden]])</f>
        <v>82</v>
      </c>
      <c r="M94" s="8">
        <f>Tabla_Sala[[#This Row],[Propina]]+Tabla_Sala[[#This Row],[Monto Total de la Cuenta]]</f>
        <v>94.75</v>
      </c>
      <c r="N94" t="str">
        <f t="shared" si="1"/>
        <v>Plato_9,  Plato_7</v>
      </c>
      <c r="O94" s="3" t="s">
        <v>56</v>
      </c>
      <c r="P94" s="3" t="s">
        <v>13</v>
      </c>
      <c r="Q94" s="3" t="s">
        <v>59</v>
      </c>
      <c r="T94" t="str" cm="1">
        <f t="array" ref="T94">_xlfn.CONCAT(_xlfn._xlws.FILTER(Tabla_cocina[Nombre del Plato], Tabla_cocina[Numero de Orden]=Tabla_Sala[[#This Row],[Número de Orden]]), "")</f>
        <v>Plato_9Plato_7</v>
      </c>
    </row>
    <row r="95" spans="1:20" x14ac:dyDescent="0.3">
      <c r="A95" s="3">
        <v>93</v>
      </c>
      <c r="B95" s="3">
        <v>2</v>
      </c>
      <c r="C95" s="3" t="s">
        <v>201</v>
      </c>
      <c r="D95" s="5">
        <v>2</v>
      </c>
      <c r="E95" s="1">
        <v>45017.068749999999</v>
      </c>
      <c r="F95" s="1">
        <v>45017.158333333333</v>
      </c>
      <c r="G95" s="3" t="s">
        <v>113</v>
      </c>
      <c r="H95" s="3" t="s">
        <v>40</v>
      </c>
      <c r="I95" s="3" t="s">
        <v>47</v>
      </c>
      <c r="J95" s="6">
        <v>45.66</v>
      </c>
      <c r="K95" s="3" t="s">
        <v>48</v>
      </c>
      <c r="L95" s="8">
        <f>SUMIFS(Tabla_cocina[Ganancia Bruta],Tabla_cocina[Numero de Orden],Tabla_Sala[[#This Row],[Número de Orden]])</f>
        <v>29</v>
      </c>
      <c r="M95" s="8">
        <f>Tabla_Sala[[#This Row],[Propina]]+Tabla_Sala[[#This Row],[Monto Total de la Cuenta]]</f>
        <v>74.66</v>
      </c>
      <c r="N95" t="str">
        <f t="shared" si="1"/>
        <v>Plato_9</v>
      </c>
      <c r="O95" s="3" t="s">
        <v>53</v>
      </c>
      <c r="P95" s="3" t="s">
        <v>13</v>
      </c>
      <c r="Q95" s="3"/>
      <c r="T95" t="str" cm="1">
        <f t="array" ref="T95">_xlfn.CONCAT(_xlfn._xlws.FILTER(Tabla_cocina[Nombre del Plato], Tabla_cocina[Numero de Orden]=Tabla_Sala[[#This Row],[Número de Orden]]), "")</f>
        <v>Plato_9</v>
      </c>
    </row>
    <row r="96" spans="1:20" x14ac:dyDescent="0.3">
      <c r="A96" s="3">
        <v>94</v>
      </c>
      <c r="B96" s="3">
        <v>12</v>
      </c>
      <c r="C96" s="3" t="s">
        <v>202</v>
      </c>
      <c r="D96" s="5">
        <v>1</v>
      </c>
      <c r="E96" s="1">
        <v>45017.077777777777</v>
      </c>
      <c r="F96" s="1">
        <v>45017.203472222223</v>
      </c>
      <c r="G96" s="3" t="s">
        <v>117</v>
      </c>
      <c r="H96" s="3" t="s">
        <v>40</v>
      </c>
      <c r="I96" s="3" t="s">
        <v>47</v>
      </c>
      <c r="J96" s="6">
        <v>28.36</v>
      </c>
      <c r="K96" s="3" t="s">
        <v>55</v>
      </c>
      <c r="L96" s="8">
        <f>SUMIFS(Tabla_cocina[Ganancia Bruta],Tabla_cocina[Numero de Orden],Tabla_Sala[[#This Row],[Número de Orden]])</f>
        <v>253</v>
      </c>
      <c r="M96" s="8">
        <f>Tabla_Sala[[#This Row],[Propina]]+Tabla_Sala[[#This Row],[Monto Total de la Cuenta]]</f>
        <v>281.36</v>
      </c>
      <c r="N96" t="str">
        <f t="shared" si="1"/>
        <v>Plato_2,  Plato_15,  Plato_11</v>
      </c>
      <c r="O96" s="3" t="s">
        <v>70</v>
      </c>
      <c r="P96" s="3" t="s">
        <v>7</v>
      </c>
      <c r="Q96" s="3" t="s">
        <v>73</v>
      </c>
      <c r="R96" s="3" t="s">
        <v>63</v>
      </c>
      <c r="T96" t="str" cm="1">
        <f t="array" ref="T96">_xlfn.CONCAT(_xlfn._xlws.FILTER(Tabla_cocina[Nombre del Plato], Tabla_cocina[Numero de Orden]=Tabla_Sala[[#This Row],[Número de Orden]]), "")</f>
        <v>Plato_2Plato_15Plato_11</v>
      </c>
    </row>
    <row r="97" spans="1:20" x14ac:dyDescent="0.3">
      <c r="A97" s="3">
        <v>95</v>
      </c>
      <c r="B97" s="3">
        <v>12</v>
      </c>
      <c r="C97" s="3" t="s">
        <v>203</v>
      </c>
      <c r="D97" s="5">
        <v>5</v>
      </c>
      <c r="E97" s="1">
        <v>45017.138194444444</v>
      </c>
      <c r="F97" s="1">
        <v>45017.254861111112</v>
      </c>
      <c r="G97" s="3" t="s">
        <v>113</v>
      </c>
      <c r="H97" s="3" t="s">
        <v>54</v>
      </c>
      <c r="I97" s="3" t="s">
        <v>47</v>
      </c>
      <c r="J97" s="6">
        <v>24.68</v>
      </c>
      <c r="K97" s="3" t="s">
        <v>55</v>
      </c>
      <c r="L97" s="8">
        <f>SUMIFS(Tabla_cocina[Ganancia Bruta],Tabla_cocina[Numero de Orden],Tabla_Sala[[#This Row],[Número de Orden]])</f>
        <v>153</v>
      </c>
      <c r="M97" s="8">
        <f>Tabla_Sala[[#This Row],[Propina]]+Tabla_Sala[[#This Row],[Monto Total de la Cuenta]]</f>
        <v>177.68</v>
      </c>
      <c r="N97" t="str">
        <f t="shared" si="1"/>
        <v>Plato_12,  Plato_15</v>
      </c>
      <c r="O97" s="3" t="s">
        <v>43</v>
      </c>
      <c r="P97" s="3" t="s">
        <v>16</v>
      </c>
      <c r="Q97" s="3" t="s">
        <v>73</v>
      </c>
      <c r="T97" t="str" cm="1">
        <f t="array" ref="T97">_xlfn.CONCAT(_xlfn._xlws.FILTER(Tabla_cocina[Nombre del Plato], Tabla_cocina[Numero de Orden]=Tabla_Sala[[#This Row],[Número de Orden]]), "")</f>
        <v>Plato_12Plato_15</v>
      </c>
    </row>
    <row r="98" spans="1:20" x14ac:dyDescent="0.3">
      <c r="A98" s="3">
        <v>96</v>
      </c>
      <c r="B98" s="3">
        <v>16</v>
      </c>
      <c r="C98" s="3" t="s">
        <v>204</v>
      </c>
      <c r="D98" s="5">
        <v>5</v>
      </c>
      <c r="E98" s="1">
        <v>45017.082638888889</v>
      </c>
      <c r="F98" s="1">
        <v>45017.226388888892</v>
      </c>
      <c r="G98" s="3" t="s">
        <v>117</v>
      </c>
      <c r="H98" s="3" t="s">
        <v>44</v>
      </c>
      <c r="I98" s="3" t="s">
        <v>47</v>
      </c>
      <c r="J98" s="6">
        <v>33.630000000000003</v>
      </c>
      <c r="K98" s="3" t="s">
        <v>48</v>
      </c>
      <c r="L98" s="8">
        <f>SUMIFS(Tabla_cocina[Ganancia Bruta],Tabla_cocina[Numero de Orden],Tabla_Sala[[#This Row],[Número de Orden]])</f>
        <v>176</v>
      </c>
      <c r="M98" s="8">
        <f>Tabla_Sala[[#This Row],[Propina]]+Tabla_Sala[[#This Row],[Monto Total de la Cuenta]]</f>
        <v>209.63</v>
      </c>
      <c r="N98" t="str">
        <f t="shared" si="1"/>
        <v>Plato_11,  Plato_12,  Plato_7</v>
      </c>
      <c r="O98" s="3" t="s">
        <v>58</v>
      </c>
      <c r="P98" s="3" t="s">
        <v>14</v>
      </c>
      <c r="Q98" s="3" t="s">
        <v>60</v>
      </c>
      <c r="R98" s="3" t="s">
        <v>59</v>
      </c>
      <c r="T98" t="str" cm="1">
        <f t="array" ref="T98">_xlfn.CONCAT(_xlfn._xlws.FILTER(Tabla_cocina[Nombre del Plato], Tabla_cocina[Numero de Orden]=Tabla_Sala[[#This Row],[Número de Orden]]), "")</f>
        <v>Plato_11Plato_12Plato_7</v>
      </c>
    </row>
    <row r="99" spans="1:20" x14ac:dyDescent="0.3">
      <c r="A99" s="3">
        <v>97</v>
      </c>
      <c r="B99" s="3">
        <v>14</v>
      </c>
      <c r="C99" s="3" t="s">
        <v>205</v>
      </c>
      <c r="D99" s="5">
        <v>2</v>
      </c>
      <c r="E99" s="1">
        <v>45017.073611111111</v>
      </c>
      <c r="F99" s="1">
        <v>45017.127083333333</v>
      </c>
      <c r="G99" s="3" t="s">
        <v>113</v>
      </c>
      <c r="H99" s="3" t="s">
        <v>54</v>
      </c>
      <c r="I99" s="3" t="s">
        <v>47</v>
      </c>
      <c r="J99" s="6">
        <v>19.22</v>
      </c>
      <c r="K99" s="3" t="s">
        <v>55</v>
      </c>
      <c r="L99" s="8">
        <f>SUMIFS(Tabla_cocina[Ganancia Bruta],Tabla_cocina[Numero de Orden],Tabla_Sala[[#This Row],[Número de Orden]])</f>
        <v>188</v>
      </c>
      <c r="M99" s="8">
        <f>Tabla_Sala[[#This Row],[Propina]]+Tabla_Sala[[#This Row],[Monto Total de la Cuenta]]</f>
        <v>207.22</v>
      </c>
      <c r="N99" t="str">
        <f t="shared" si="1"/>
        <v>Plato_10,  Plato_3,  Plato_18</v>
      </c>
      <c r="O99" s="3" t="s">
        <v>66</v>
      </c>
      <c r="P99" s="3" t="s">
        <v>25</v>
      </c>
      <c r="Q99" s="3" t="s">
        <v>72</v>
      </c>
      <c r="R99" s="3" t="s">
        <v>74</v>
      </c>
      <c r="T99" t="str" cm="1">
        <f t="array" ref="T99">_xlfn.CONCAT(_xlfn._xlws.FILTER(Tabla_cocina[Nombre del Plato], Tabla_cocina[Numero de Orden]=Tabla_Sala[[#This Row],[Número de Orden]]), "")</f>
        <v>Plato_10Plato_3Plato_18</v>
      </c>
    </row>
    <row r="100" spans="1:20" x14ac:dyDescent="0.3">
      <c r="A100" s="3">
        <v>98</v>
      </c>
      <c r="B100" s="3">
        <v>7</v>
      </c>
      <c r="C100" s="3" t="s">
        <v>206</v>
      </c>
      <c r="D100" s="5">
        <v>3</v>
      </c>
      <c r="E100" s="1">
        <v>45017.042361111111</v>
      </c>
      <c r="F100" s="1">
        <v>45017.140277777777</v>
      </c>
      <c r="G100" s="3" t="s">
        <v>115</v>
      </c>
      <c r="H100" s="3" t="s">
        <v>40</v>
      </c>
      <c r="I100" s="3" t="s">
        <v>47</v>
      </c>
      <c r="J100" s="6">
        <v>17.149999999999999</v>
      </c>
      <c r="K100" s="3" t="s">
        <v>55</v>
      </c>
      <c r="L100" s="8">
        <f>SUMIFS(Tabla_cocina[Ganancia Bruta],Tabla_cocina[Numero de Orden],Tabla_Sala[[#This Row],[Número de Orden]])</f>
        <v>166</v>
      </c>
      <c r="M100" s="8">
        <f>Tabla_Sala[[#This Row],[Propina]]+Tabla_Sala[[#This Row],[Monto Total de la Cuenta]]</f>
        <v>183.15</v>
      </c>
      <c r="N100" t="str">
        <f t="shared" si="1"/>
        <v>Plato_3,  Plato_9,  Plato_12</v>
      </c>
      <c r="O100" s="3" t="s">
        <v>58</v>
      </c>
      <c r="P100" s="3" t="s">
        <v>21</v>
      </c>
      <c r="Q100" s="3" t="s">
        <v>75</v>
      </c>
      <c r="R100" s="3" t="s">
        <v>60</v>
      </c>
      <c r="T100" t="str" cm="1">
        <f t="array" ref="T100">_xlfn.CONCAT(_xlfn._xlws.FILTER(Tabla_cocina[Nombre del Plato], Tabla_cocina[Numero de Orden]=Tabla_Sala[[#This Row],[Número de Orden]]), "")</f>
        <v>Plato_3Plato_9Plato_12</v>
      </c>
    </row>
    <row r="101" spans="1:20" x14ac:dyDescent="0.3">
      <c r="A101" s="3">
        <v>99</v>
      </c>
      <c r="B101" s="3">
        <v>2</v>
      </c>
      <c r="C101" s="3" t="s">
        <v>125</v>
      </c>
      <c r="D101" s="5">
        <v>6</v>
      </c>
      <c r="E101" s="1">
        <v>45017.098611111112</v>
      </c>
      <c r="F101" s="1">
        <v>45017.262499999997</v>
      </c>
      <c r="G101" s="3" t="s">
        <v>113</v>
      </c>
      <c r="H101" s="3" t="s">
        <v>40</v>
      </c>
      <c r="I101" s="3" t="s">
        <v>47</v>
      </c>
      <c r="J101" s="6">
        <v>33.549999999999997</v>
      </c>
      <c r="K101" s="3" t="s">
        <v>55</v>
      </c>
      <c r="L101" s="8">
        <f>SUMIFS(Tabla_cocina[Ganancia Bruta],Tabla_cocina[Numero de Orden],Tabla_Sala[[#This Row],[Número de Orden]])</f>
        <v>139</v>
      </c>
      <c r="M101" s="8">
        <f>Tabla_Sala[[#This Row],[Propina]]+Tabla_Sala[[#This Row],[Monto Total de la Cuenta]]</f>
        <v>172.55</v>
      </c>
      <c r="N101" t="str">
        <f t="shared" si="1"/>
        <v>Plato_2,  Plato_17,  Plato_12,  Plato_9</v>
      </c>
      <c r="O101" s="3" t="s">
        <v>70</v>
      </c>
      <c r="P101" s="3" t="s">
        <v>7</v>
      </c>
      <c r="Q101" s="3" t="s">
        <v>50</v>
      </c>
      <c r="R101" s="3" t="s">
        <v>60</v>
      </c>
      <c r="S101" s="3" t="s">
        <v>75</v>
      </c>
      <c r="T101" t="str" cm="1">
        <f t="array" ref="T101">_xlfn.CONCAT(_xlfn._xlws.FILTER(Tabla_cocina[Nombre del Plato], Tabla_cocina[Numero de Orden]=Tabla_Sala[[#This Row],[Número de Orden]]), "")</f>
        <v>Plato_2Plato_17Plato_12Plato_9</v>
      </c>
    </row>
    <row r="102" spans="1:20" x14ac:dyDescent="0.3">
      <c r="A102" s="3">
        <v>100</v>
      </c>
      <c r="B102" s="3">
        <v>18</v>
      </c>
      <c r="C102" s="3" t="s">
        <v>118</v>
      </c>
      <c r="D102" s="5">
        <v>1</v>
      </c>
      <c r="E102" s="1">
        <v>45017.147222222222</v>
      </c>
      <c r="F102" s="1">
        <v>45017.28125</v>
      </c>
      <c r="G102" s="3" t="s">
        <v>111</v>
      </c>
      <c r="H102" s="3" t="s">
        <v>40</v>
      </c>
      <c r="I102" s="3" t="s">
        <v>47</v>
      </c>
      <c r="J102" s="6">
        <v>15.15</v>
      </c>
      <c r="K102" s="3" t="s">
        <v>42</v>
      </c>
      <c r="L102" s="8">
        <f>SUMIFS(Tabla_cocina[Ganancia Bruta],Tabla_cocina[Numero de Orden],Tabla_Sala[[#This Row],[Número de Orden]])</f>
        <v>166</v>
      </c>
      <c r="M102" s="8">
        <f>Tabla_Sala[[#This Row],[Propina]]+Tabla_Sala[[#This Row],[Monto Total de la Cuenta]]</f>
        <v>181.15</v>
      </c>
      <c r="N102" t="str">
        <f t="shared" si="1"/>
        <v>Plato_7,  Plato_5,  Plato_1</v>
      </c>
      <c r="O102" s="3" t="s">
        <v>52</v>
      </c>
      <c r="P102" s="3" t="s">
        <v>5</v>
      </c>
      <c r="Q102" s="3" t="s">
        <v>78</v>
      </c>
      <c r="R102" s="3" t="s">
        <v>71</v>
      </c>
      <c r="T102" t="str" cm="1">
        <f t="array" ref="T102">_xlfn.CONCAT(_xlfn._xlws.FILTER(Tabla_cocina[Nombre del Plato], Tabla_cocina[Numero de Orden]=Tabla_Sala[[#This Row],[Número de Orden]]), "")</f>
        <v>Plato_7Plato_5Plato_1</v>
      </c>
    </row>
    <row r="103" spans="1:20" x14ac:dyDescent="0.3">
      <c r="A103" s="3">
        <v>101</v>
      </c>
      <c r="B103" s="3">
        <v>1</v>
      </c>
      <c r="C103" s="3" t="s">
        <v>207</v>
      </c>
      <c r="D103" s="5">
        <v>5</v>
      </c>
      <c r="E103" s="1">
        <v>45017.009722222225</v>
      </c>
      <c r="F103" s="1">
        <v>45017.09375</v>
      </c>
      <c r="G103" s="3" t="s">
        <v>117</v>
      </c>
      <c r="H103" s="3" t="s">
        <v>40</v>
      </c>
      <c r="I103" s="3" t="s">
        <v>47</v>
      </c>
      <c r="J103" s="6">
        <v>15.09</v>
      </c>
      <c r="K103" s="3" t="s">
        <v>48</v>
      </c>
      <c r="L103" s="8">
        <f>SUMIFS(Tabla_cocina[Ganancia Bruta],Tabla_cocina[Numero de Orden],Tabla_Sala[[#This Row],[Número de Orden]])</f>
        <v>138</v>
      </c>
      <c r="M103" s="8">
        <f>Tabla_Sala[[#This Row],[Propina]]+Tabla_Sala[[#This Row],[Monto Total de la Cuenta]]</f>
        <v>153.09</v>
      </c>
      <c r="N103" t="str">
        <f t="shared" si="1"/>
        <v>Plato_17,  Plato_1,  Plato_5,  Plato_8</v>
      </c>
      <c r="O103" s="3" t="s">
        <v>56</v>
      </c>
      <c r="P103" s="3" t="s">
        <v>9</v>
      </c>
      <c r="Q103" s="3" t="s">
        <v>71</v>
      </c>
      <c r="R103" s="3" t="s">
        <v>78</v>
      </c>
      <c r="S103" s="3" t="s">
        <v>62</v>
      </c>
      <c r="T103" t="str" cm="1">
        <f t="array" ref="T103">_xlfn.CONCAT(_xlfn._xlws.FILTER(Tabla_cocina[Nombre del Plato], Tabla_cocina[Numero de Orden]=Tabla_Sala[[#This Row],[Número de Orden]]), "")</f>
        <v>Plato_17Plato_1Plato_5Plato_8</v>
      </c>
    </row>
    <row r="104" spans="1:20" x14ac:dyDescent="0.3">
      <c r="A104" s="3">
        <v>102</v>
      </c>
      <c r="B104" s="3">
        <v>19</v>
      </c>
      <c r="C104" s="3" t="s">
        <v>208</v>
      </c>
      <c r="D104" s="5">
        <v>2</v>
      </c>
      <c r="E104" s="1">
        <v>45017.064583333333</v>
      </c>
      <c r="F104" s="1">
        <v>45017.176388888889</v>
      </c>
      <c r="G104" s="3" t="s">
        <v>109</v>
      </c>
      <c r="H104" s="3" t="s">
        <v>40</v>
      </c>
      <c r="I104" s="3" t="s">
        <v>47</v>
      </c>
      <c r="J104" s="6">
        <v>12.65</v>
      </c>
      <c r="K104" s="3" t="s">
        <v>42</v>
      </c>
      <c r="L104" s="8">
        <f>SUMIFS(Tabla_cocina[Ganancia Bruta],Tabla_cocina[Numero de Orden],Tabla_Sala[[#This Row],[Número de Orden]])</f>
        <v>171</v>
      </c>
      <c r="M104" s="8">
        <f>Tabla_Sala[[#This Row],[Propina]]+Tabla_Sala[[#This Row],[Monto Total de la Cuenta]]</f>
        <v>183.65</v>
      </c>
      <c r="N104" t="str">
        <f t="shared" si="1"/>
        <v>Plato_16,  Plato_9</v>
      </c>
      <c r="O104" s="3" t="s">
        <v>56</v>
      </c>
      <c r="P104" s="3" t="s">
        <v>15</v>
      </c>
      <c r="Q104" s="3" t="s">
        <v>75</v>
      </c>
      <c r="T104" t="str" cm="1">
        <f t="array" ref="T104">_xlfn.CONCAT(_xlfn._xlws.FILTER(Tabla_cocina[Nombre del Plato], Tabla_cocina[Numero de Orden]=Tabla_Sala[[#This Row],[Número de Orden]]), "")</f>
        <v>Plato_16Plato_9</v>
      </c>
    </row>
    <row r="105" spans="1:20" x14ac:dyDescent="0.3">
      <c r="A105" s="3">
        <v>103</v>
      </c>
      <c r="B105" s="3">
        <v>13</v>
      </c>
      <c r="C105" s="3" t="s">
        <v>209</v>
      </c>
      <c r="D105" s="5">
        <v>3</v>
      </c>
      <c r="E105" s="1">
        <v>45017.070833333331</v>
      </c>
      <c r="F105" s="1">
        <v>45017.215277777781</v>
      </c>
      <c r="G105" s="3" t="s">
        <v>117</v>
      </c>
      <c r="H105" s="3" t="s">
        <v>40</v>
      </c>
      <c r="I105" s="3" t="s">
        <v>41</v>
      </c>
      <c r="J105" s="6">
        <v>26.75</v>
      </c>
      <c r="K105" s="3" t="s">
        <v>42</v>
      </c>
      <c r="L105" s="8">
        <f>SUMIFS(Tabla_cocina[Ganancia Bruta],Tabla_cocina[Numero de Orden],Tabla_Sala[[#This Row],[Número de Orden]])</f>
        <v>73</v>
      </c>
      <c r="M105" s="8">
        <f>Tabla_Sala[[#This Row],[Propina]]+Tabla_Sala[[#This Row],[Monto Total de la Cuenta]]</f>
        <v>99.75</v>
      </c>
      <c r="N105" t="str">
        <f t="shared" si="1"/>
        <v>Plato_13,  Plato_18,  Plato_4</v>
      </c>
      <c r="O105" s="3" t="s">
        <v>49</v>
      </c>
      <c r="P105" s="3" t="s">
        <v>23</v>
      </c>
      <c r="Q105" s="3" t="s">
        <v>74</v>
      </c>
      <c r="R105" s="3" t="s">
        <v>67</v>
      </c>
      <c r="T105" t="str" cm="1">
        <f t="array" ref="T105">_xlfn.CONCAT(_xlfn._xlws.FILTER(Tabla_cocina[Nombre del Plato], Tabla_cocina[Numero de Orden]=Tabla_Sala[[#This Row],[Número de Orden]]), "")</f>
        <v>Plato_13Plato_18Plato_4</v>
      </c>
    </row>
    <row r="106" spans="1:20" x14ac:dyDescent="0.3">
      <c r="A106" s="3">
        <v>104</v>
      </c>
      <c r="B106" s="3">
        <v>14</v>
      </c>
      <c r="C106" s="3" t="s">
        <v>210</v>
      </c>
      <c r="D106" s="5">
        <v>4</v>
      </c>
      <c r="E106" s="1">
        <v>45017.061111111114</v>
      </c>
      <c r="F106" s="1">
        <v>45017.113888888889</v>
      </c>
      <c r="G106" s="3" t="s">
        <v>109</v>
      </c>
      <c r="H106" s="3" t="s">
        <v>44</v>
      </c>
      <c r="I106" s="3" t="s">
        <v>41</v>
      </c>
      <c r="J106" s="6">
        <v>11.12</v>
      </c>
      <c r="K106" s="3" t="s">
        <v>42</v>
      </c>
      <c r="L106" s="8">
        <f>SUMIFS(Tabla_cocina[Ganancia Bruta],Tabla_cocina[Numero de Orden],Tabla_Sala[[#This Row],[Número de Orden]])</f>
        <v>77</v>
      </c>
      <c r="M106" s="8">
        <f>Tabla_Sala[[#This Row],[Propina]]+Tabla_Sala[[#This Row],[Monto Total de la Cuenta]]</f>
        <v>88.12</v>
      </c>
      <c r="N106" t="str">
        <f t="shared" si="1"/>
        <v>Plato_14,  Plato_17</v>
      </c>
      <c r="O106" s="3" t="s">
        <v>61</v>
      </c>
      <c r="P106" s="3" t="s">
        <v>22</v>
      </c>
      <c r="Q106" s="3" t="s">
        <v>50</v>
      </c>
      <c r="T106" t="str" cm="1">
        <f t="array" ref="T106">_xlfn.CONCAT(_xlfn._xlws.FILTER(Tabla_cocina[Nombre del Plato], Tabla_cocina[Numero de Orden]=Tabla_Sala[[#This Row],[Número de Orden]]), "")</f>
        <v>Plato_14Plato_17</v>
      </c>
    </row>
    <row r="107" spans="1:20" x14ac:dyDescent="0.3">
      <c r="A107" s="3">
        <v>105</v>
      </c>
      <c r="B107" s="3">
        <v>14</v>
      </c>
      <c r="C107" s="3" t="s">
        <v>211</v>
      </c>
      <c r="D107" s="5">
        <v>6</v>
      </c>
      <c r="E107" s="1">
        <v>45017.054166666669</v>
      </c>
      <c r="F107" s="1">
        <v>45017.166666666664</v>
      </c>
      <c r="G107" s="3" t="s">
        <v>109</v>
      </c>
      <c r="H107" s="3" t="s">
        <v>40</v>
      </c>
      <c r="I107" s="3" t="s">
        <v>47</v>
      </c>
      <c r="J107" s="6">
        <v>15.64</v>
      </c>
      <c r="K107" s="3" t="s">
        <v>48</v>
      </c>
      <c r="L107" s="8">
        <f>SUMIFS(Tabla_cocina[Ganancia Bruta],Tabla_cocina[Numero de Orden],Tabla_Sala[[#This Row],[Número de Orden]])</f>
        <v>141</v>
      </c>
      <c r="M107" s="8">
        <f>Tabla_Sala[[#This Row],[Propina]]+Tabla_Sala[[#This Row],[Monto Total de la Cuenta]]</f>
        <v>156.63999999999999</v>
      </c>
      <c r="N107" t="str">
        <f t="shared" si="1"/>
        <v>Plato_3,  Plato_6</v>
      </c>
      <c r="O107" s="3" t="s">
        <v>49</v>
      </c>
      <c r="P107" s="3" t="s">
        <v>21</v>
      </c>
      <c r="Q107" s="3" t="s">
        <v>77</v>
      </c>
      <c r="T107" t="str" cm="1">
        <f t="array" ref="T107">_xlfn.CONCAT(_xlfn._xlws.FILTER(Tabla_cocina[Nombre del Plato], Tabla_cocina[Numero de Orden]=Tabla_Sala[[#This Row],[Número de Orden]]), "")</f>
        <v>Plato_3Plato_6</v>
      </c>
    </row>
    <row r="108" spans="1:20" x14ac:dyDescent="0.3">
      <c r="A108" s="3">
        <v>106</v>
      </c>
      <c r="B108" s="3">
        <v>15</v>
      </c>
      <c r="C108" s="3" t="s">
        <v>212</v>
      </c>
      <c r="D108" s="5">
        <v>3</v>
      </c>
      <c r="E108" s="1">
        <v>45017.083333333336</v>
      </c>
      <c r="F108" s="1">
        <v>45017.213888888888</v>
      </c>
      <c r="G108" s="3" t="s">
        <v>117</v>
      </c>
      <c r="H108" s="3" t="s">
        <v>44</v>
      </c>
      <c r="I108" s="3" t="s">
        <v>45</v>
      </c>
      <c r="J108" s="6">
        <v>22.72</v>
      </c>
      <c r="K108" s="3" t="s">
        <v>48</v>
      </c>
      <c r="L108" s="8">
        <f>SUMIFS(Tabla_cocina[Ganancia Bruta],Tabla_cocina[Numero de Orden],Tabla_Sala[[#This Row],[Número de Orden]])</f>
        <v>68</v>
      </c>
      <c r="M108" s="8">
        <f>Tabla_Sala[[#This Row],[Propina]]+Tabla_Sala[[#This Row],[Monto Total de la Cuenta]]</f>
        <v>90.72</v>
      </c>
      <c r="N108" t="str">
        <f t="shared" si="1"/>
        <v>Plato_18</v>
      </c>
      <c r="O108" s="3" t="s">
        <v>61</v>
      </c>
      <c r="P108" s="3" t="s">
        <v>20</v>
      </c>
      <c r="Q108" s="3"/>
      <c r="T108" t="str" cm="1">
        <f t="array" ref="T108">_xlfn.CONCAT(_xlfn._xlws.FILTER(Tabla_cocina[Nombre del Plato], Tabla_cocina[Numero de Orden]=Tabla_Sala[[#This Row],[Número de Orden]]), "")</f>
        <v>Plato_18</v>
      </c>
    </row>
    <row r="109" spans="1:20" x14ac:dyDescent="0.3">
      <c r="A109" s="3">
        <v>107</v>
      </c>
      <c r="B109" s="3">
        <v>11</v>
      </c>
      <c r="C109" s="3" t="s">
        <v>213</v>
      </c>
      <c r="D109" s="5">
        <v>5</v>
      </c>
      <c r="E109" s="1">
        <v>45017.061805555553</v>
      </c>
      <c r="F109" s="1">
        <v>45017.123611111114</v>
      </c>
      <c r="G109" s="3" t="s">
        <v>113</v>
      </c>
      <c r="H109" s="3" t="s">
        <v>40</v>
      </c>
      <c r="I109" s="3" t="s">
        <v>41</v>
      </c>
      <c r="J109" s="6">
        <v>48.77</v>
      </c>
      <c r="K109" s="3" t="s">
        <v>42</v>
      </c>
      <c r="L109" s="8">
        <f>SUMIFS(Tabla_cocina[Ganancia Bruta],Tabla_cocina[Numero de Orden],Tabla_Sala[[#This Row],[Número de Orden]])</f>
        <v>253</v>
      </c>
      <c r="M109" s="8">
        <f>Tabla_Sala[[#This Row],[Propina]]+Tabla_Sala[[#This Row],[Monto Total de la Cuenta]]</f>
        <v>301.77</v>
      </c>
      <c r="N109" t="str">
        <f t="shared" si="1"/>
        <v>Plato_15,  Plato_9,  Plato_18</v>
      </c>
      <c r="O109" s="3" t="s">
        <v>58</v>
      </c>
      <c r="P109" s="3" t="s">
        <v>18</v>
      </c>
      <c r="Q109" s="3" t="s">
        <v>75</v>
      </c>
      <c r="R109" s="3" t="s">
        <v>74</v>
      </c>
      <c r="T109" t="str" cm="1">
        <f t="array" ref="T109">_xlfn.CONCAT(_xlfn._xlws.FILTER(Tabla_cocina[Nombre del Plato], Tabla_cocina[Numero de Orden]=Tabla_Sala[[#This Row],[Número de Orden]]), "")</f>
        <v>Plato_15Plato_9Plato_18</v>
      </c>
    </row>
    <row r="110" spans="1:20" x14ac:dyDescent="0.3">
      <c r="A110" s="3">
        <v>108</v>
      </c>
      <c r="B110" s="3">
        <v>3</v>
      </c>
      <c r="C110" s="3" t="s">
        <v>214</v>
      </c>
      <c r="D110" s="5">
        <v>3</v>
      </c>
      <c r="E110" s="1">
        <v>45017.063888888886</v>
      </c>
      <c r="F110" s="1">
        <v>45017.150694444441</v>
      </c>
      <c r="G110" s="3" t="s">
        <v>117</v>
      </c>
      <c r="H110" s="3" t="s">
        <v>44</v>
      </c>
      <c r="I110" s="3" t="s">
        <v>41</v>
      </c>
      <c r="J110" s="6">
        <v>23.26</v>
      </c>
      <c r="K110" s="3" t="s">
        <v>42</v>
      </c>
      <c r="L110" s="8">
        <f>SUMIFS(Tabla_cocina[Ganancia Bruta],Tabla_cocina[Numero de Orden],Tabla_Sala[[#This Row],[Número de Orden]])</f>
        <v>124</v>
      </c>
      <c r="M110" s="8">
        <f>Tabla_Sala[[#This Row],[Propina]]+Tabla_Sala[[#This Row],[Monto Total de la Cuenta]]</f>
        <v>147.26</v>
      </c>
      <c r="N110" t="str">
        <f t="shared" si="1"/>
        <v>Plato_9,  Plato_4,  Plato_3,  Plato_16</v>
      </c>
      <c r="O110" s="3" t="s">
        <v>52</v>
      </c>
      <c r="P110" s="3" t="s">
        <v>13</v>
      </c>
      <c r="Q110" s="3" t="s">
        <v>67</v>
      </c>
      <c r="R110" s="3" t="s">
        <v>72</v>
      </c>
      <c r="S110" s="3" t="s">
        <v>57</v>
      </c>
      <c r="T110" t="str" cm="1">
        <f t="array" ref="T110">_xlfn.CONCAT(_xlfn._xlws.FILTER(Tabla_cocina[Nombre del Plato], Tabla_cocina[Numero de Orden]=Tabla_Sala[[#This Row],[Número de Orden]]), "")</f>
        <v>Plato_9Plato_4Plato_3Plato_16</v>
      </c>
    </row>
    <row r="111" spans="1:20" x14ac:dyDescent="0.3">
      <c r="A111" s="3">
        <v>109</v>
      </c>
      <c r="B111" s="3">
        <v>10</v>
      </c>
      <c r="C111" s="3" t="s">
        <v>215</v>
      </c>
      <c r="D111" s="5">
        <v>2</v>
      </c>
      <c r="E111" s="1">
        <v>45017.059027777781</v>
      </c>
      <c r="F111" s="1">
        <v>45017.101388888892</v>
      </c>
      <c r="G111" s="3" t="s">
        <v>117</v>
      </c>
      <c r="H111" s="3" t="s">
        <v>44</v>
      </c>
      <c r="I111" s="3" t="s">
        <v>47</v>
      </c>
      <c r="J111" s="6">
        <v>42.95</v>
      </c>
      <c r="K111" s="3" t="s">
        <v>48</v>
      </c>
      <c r="L111" s="8">
        <f>SUMIFS(Tabla_cocina[Ganancia Bruta],Tabla_cocina[Numero de Orden],Tabla_Sala[[#This Row],[Número de Orden]])</f>
        <v>169</v>
      </c>
      <c r="M111" s="8">
        <f>Tabla_Sala[[#This Row],[Propina]]+Tabla_Sala[[#This Row],[Monto Total de la Cuenta]]</f>
        <v>211.95</v>
      </c>
      <c r="N111" t="str">
        <f t="shared" si="1"/>
        <v>Plato_18,  Plato_14,  Plato_5</v>
      </c>
      <c r="O111" s="3" t="s">
        <v>66</v>
      </c>
      <c r="P111" s="3" t="s">
        <v>20</v>
      </c>
      <c r="Q111" s="3" t="s">
        <v>64</v>
      </c>
      <c r="R111" s="3" t="s">
        <v>78</v>
      </c>
      <c r="T111" t="str" cm="1">
        <f t="array" ref="T111">_xlfn.CONCAT(_xlfn._xlws.FILTER(Tabla_cocina[Nombre del Plato], Tabla_cocina[Numero de Orden]=Tabla_Sala[[#This Row],[Número de Orden]]), "")</f>
        <v>Plato_18Plato_14Plato_5</v>
      </c>
    </row>
    <row r="112" spans="1:20" x14ac:dyDescent="0.3">
      <c r="A112" s="3">
        <v>110</v>
      </c>
      <c r="B112" s="3">
        <v>5</v>
      </c>
      <c r="C112" s="3" t="s">
        <v>216</v>
      </c>
      <c r="D112" s="5">
        <v>1</v>
      </c>
      <c r="E112" s="1">
        <v>45017.147222222222</v>
      </c>
      <c r="F112" s="1">
        <v>45017.275694444441</v>
      </c>
      <c r="G112" s="3" t="s">
        <v>111</v>
      </c>
      <c r="H112" s="3" t="s">
        <v>40</v>
      </c>
      <c r="I112" s="3" t="s">
        <v>47</v>
      </c>
      <c r="J112" s="6">
        <v>47.91</v>
      </c>
      <c r="K112" s="3" t="s">
        <v>42</v>
      </c>
      <c r="L112" s="8">
        <f>SUMIFS(Tabla_cocina[Ganancia Bruta],Tabla_cocina[Numero de Orden],Tabla_Sala[[#This Row],[Número de Orden]])</f>
        <v>163</v>
      </c>
      <c r="M112" s="8">
        <f>Tabla_Sala[[#This Row],[Propina]]+Tabla_Sala[[#This Row],[Monto Total de la Cuenta]]</f>
        <v>210.91</v>
      </c>
      <c r="N112" t="str">
        <f t="shared" si="1"/>
        <v>Plato_9,  Plato_10,  Plato_6</v>
      </c>
      <c r="O112" s="3" t="s">
        <v>52</v>
      </c>
      <c r="P112" s="3" t="s">
        <v>13</v>
      </c>
      <c r="Q112" s="3" t="s">
        <v>69</v>
      </c>
      <c r="R112" s="3" t="s">
        <v>77</v>
      </c>
      <c r="T112" t="str" cm="1">
        <f t="array" ref="T112">_xlfn.CONCAT(_xlfn._xlws.FILTER(Tabla_cocina[Nombre del Plato], Tabla_cocina[Numero de Orden]=Tabla_Sala[[#This Row],[Número de Orden]]), "")</f>
        <v>Plato_9Plato_10Plato_6</v>
      </c>
    </row>
    <row r="113" spans="1:20" x14ac:dyDescent="0.3">
      <c r="A113" s="3">
        <v>111</v>
      </c>
      <c r="B113" s="3">
        <v>3</v>
      </c>
      <c r="C113" s="3" t="s">
        <v>217</v>
      </c>
      <c r="D113" s="5">
        <v>2</v>
      </c>
      <c r="E113" s="1">
        <v>45017.074999999997</v>
      </c>
      <c r="F113" s="1">
        <v>45017.213194444441</v>
      </c>
      <c r="G113" s="3" t="s">
        <v>109</v>
      </c>
      <c r="H113" s="3" t="s">
        <v>44</v>
      </c>
      <c r="I113" s="3" t="s">
        <v>47</v>
      </c>
      <c r="J113" s="6">
        <v>18.82</v>
      </c>
      <c r="K113" s="3" t="s">
        <v>42</v>
      </c>
      <c r="L113" s="8">
        <f>SUMIFS(Tabla_cocina[Ganancia Bruta],Tabla_cocina[Numero de Orden],Tabla_Sala[[#This Row],[Número de Orden]])</f>
        <v>204</v>
      </c>
      <c r="M113" s="8">
        <f>Tabla_Sala[[#This Row],[Propina]]+Tabla_Sala[[#This Row],[Monto Total de la Cuenta]]</f>
        <v>222.82</v>
      </c>
      <c r="N113" t="str">
        <f t="shared" si="1"/>
        <v>Plato_15,  Plato_5,  Plato_7,  Plato_9</v>
      </c>
      <c r="O113" s="3" t="s">
        <v>66</v>
      </c>
      <c r="P113" s="3" t="s">
        <v>18</v>
      </c>
      <c r="Q113" s="3" t="s">
        <v>78</v>
      </c>
      <c r="R113" s="3" t="s">
        <v>59</v>
      </c>
      <c r="S113" s="3" t="s">
        <v>75</v>
      </c>
      <c r="T113" t="str" cm="1">
        <f t="array" ref="T113">_xlfn.CONCAT(_xlfn._xlws.FILTER(Tabla_cocina[Nombre del Plato], Tabla_cocina[Numero de Orden]=Tabla_Sala[[#This Row],[Número de Orden]]), "")</f>
        <v>Plato_15Plato_5Plato_7Plato_9</v>
      </c>
    </row>
    <row r="114" spans="1:20" x14ac:dyDescent="0.3">
      <c r="A114" s="3">
        <v>112</v>
      </c>
      <c r="B114" s="3">
        <v>6</v>
      </c>
      <c r="C114" s="3" t="s">
        <v>218</v>
      </c>
      <c r="D114" s="5">
        <v>2</v>
      </c>
      <c r="E114" s="1">
        <v>45017.075694444444</v>
      </c>
      <c r="F114" s="1">
        <v>45017.167361111111</v>
      </c>
      <c r="G114" s="3" t="s">
        <v>113</v>
      </c>
      <c r="H114" s="3" t="s">
        <v>54</v>
      </c>
      <c r="I114" s="3" t="s">
        <v>45</v>
      </c>
      <c r="J114" s="6">
        <v>35.36</v>
      </c>
      <c r="K114" s="3" t="s">
        <v>55</v>
      </c>
      <c r="L114" s="8">
        <f>SUMIFS(Tabla_cocina[Ganancia Bruta],Tabla_cocina[Numero de Orden],Tabla_Sala[[#This Row],[Número de Orden]])</f>
        <v>20</v>
      </c>
      <c r="M114" s="8">
        <f>Tabla_Sala[[#This Row],[Propina]]+Tabla_Sala[[#This Row],[Monto Total de la Cuenta]]</f>
        <v>55.36</v>
      </c>
      <c r="N114" t="str">
        <f t="shared" si="1"/>
        <v>Plato_3</v>
      </c>
      <c r="O114" s="3" t="s">
        <v>53</v>
      </c>
      <c r="P114" s="3" t="s">
        <v>21</v>
      </c>
      <c r="Q114" s="3"/>
      <c r="T114" t="str" cm="1">
        <f t="array" ref="T114">_xlfn.CONCAT(_xlfn._xlws.FILTER(Tabla_cocina[Nombre del Plato], Tabla_cocina[Numero de Orden]=Tabla_Sala[[#This Row],[Número de Orden]]), "")</f>
        <v>Plato_3</v>
      </c>
    </row>
    <row r="115" spans="1:20" x14ac:dyDescent="0.3">
      <c r="A115" s="3">
        <v>113</v>
      </c>
      <c r="B115" s="3">
        <v>4</v>
      </c>
      <c r="C115" s="3" t="s">
        <v>219</v>
      </c>
      <c r="D115" s="5">
        <v>2</v>
      </c>
      <c r="E115" s="1">
        <v>45017.05</v>
      </c>
      <c r="F115" s="1">
        <v>45017.181250000001</v>
      </c>
      <c r="G115" s="3" t="s">
        <v>109</v>
      </c>
      <c r="H115" s="3" t="s">
        <v>40</v>
      </c>
      <c r="I115" s="3" t="s">
        <v>47</v>
      </c>
      <c r="J115" s="6">
        <v>29.74</v>
      </c>
      <c r="K115" s="3" t="s">
        <v>55</v>
      </c>
      <c r="L115" s="8">
        <f>SUMIFS(Tabla_cocina[Ganancia Bruta],Tabla_cocina[Numero de Orden],Tabla_Sala[[#This Row],[Número de Orden]])</f>
        <v>68</v>
      </c>
      <c r="M115" s="8">
        <f>Tabla_Sala[[#This Row],[Propina]]+Tabla_Sala[[#This Row],[Monto Total de la Cuenta]]</f>
        <v>97.74</v>
      </c>
      <c r="N115" t="str">
        <f t="shared" si="1"/>
        <v>Plato_18</v>
      </c>
      <c r="O115" s="3" t="s">
        <v>49</v>
      </c>
      <c r="P115" s="3" t="s">
        <v>20</v>
      </c>
      <c r="Q115" s="3"/>
      <c r="T115" t="str" cm="1">
        <f t="array" ref="T115">_xlfn.CONCAT(_xlfn._xlws.FILTER(Tabla_cocina[Nombre del Plato], Tabla_cocina[Numero de Orden]=Tabla_Sala[[#This Row],[Número de Orden]]), "")</f>
        <v>Plato_18</v>
      </c>
    </row>
    <row r="116" spans="1:20" x14ac:dyDescent="0.3">
      <c r="A116" s="3">
        <v>114</v>
      </c>
      <c r="B116" s="3">
        <v>7</v>
      </c>
      <c r="C116" s="3" t="s">
        <v>220</v>
      </c>
      <c r="D116" s="5">
        <v>6</v>
      </c>
      <c r="E116" s="1">
        <v>45017.03402777778</v>
      </c>
      <c r="F116" s="1">
        <v>45017.145833333336</v>
      </c>
      <c r="G116" s="3" t="s">
        <v>111</v>
      </c>
      <c r="H116" s="3" t="s">
        <v>40</v>
      </c>
      <c r="I116" s="3" t="s">
        <v>47</v>
      </c>
      <c r="J116" s="6">
        <v>38.81</v>
      </c>
      <c r="K116" s="3" t="s">
        <v>55</v>
      </c>
      <c r="L116" s="8">
        <f>SUMIFS(Tabla_cocina[Ganancia Bruta],Tabla_cocina[Numero de Orden],Tabla_Sala[[#This Row],[Número de Orden]])</f>
        <v>253</v>
      </c>
      <c r="M116" s="8">
        <f>Tabla_Sala[[#This Row],[Propina]]+Tabla_Sala[[#This Row],[Monto Total de la Cuenta]]</f>
        <v>291.81</v>
      </c>
      <c r="N116" t="str">
        <f t="shared" si="1"/>
        <v>Plato_2,  Plato_9,  Plato_4,  Plato_5</v>
      </c>
      <c r="O116" s="3" t="s">
        <v>70</v>
      </c>
      <c r="P116" s="3" t="s">
        <v>7</v>
      </c>
      <c r="Q116" s="3" t="s">
        <v>75</v>
      </c>
      <c r="R116" s="3" t="s">
        <v>67</v>
      </c>
      <c r="S116" s="3" t="s">
        <v>78</v>
      </c>
      <c r="T116" t="str" cm="1">
        <f t="array" ref="T116">_xlfn.CONCAT(_xlfn._xlws.FILTER(Tabla_cocina[Nombre del Plato], Tabla_cocina[Numero de Orden]=Tabla_Sala[[#This Row],[Número de Orden]]), "")</f>
        <v>Plato_2Plato_9Plato_4Plato_5</v>
      </c>
    </row>
    <row r="117" spans="1:20" x14ac:dyDescent="0.3">
      <c r="A117" s="3">
        <v>115</v>
      </c>
      <c r="B117" s="3">
        <v>12</v>
      </c>
      <c r="C117" s="3" t="s">
        <v>207</v>
      </c>
      <c r="D117" s="5">
        <v>6</v>
      </c>
      <c r="E117" s="1">
        <v>45017.154861111114</v>
      </c>
      <c r="F117" s="1">
        <v>45017.268055555556</v>
      </c>
      <c r="G117" s="3" t="s">
        <v>111</v>
      </c>
      <c r="H117" s="3" t="s">
        <v>54</v>
      </c>
      <c r="I117" s="3" t="s">
        <v>41</v>
      </c>
      <c r="J117" s="6">
        <v>46.46</v>
      </c>
      <c r="K117" s="3" t="s">
        <v>55</v>
      </c>
      <c r="L117" s="8">
        <f>SUMIFS(Tabla_cocina[Ganancia Bruta],Tabla_cocina[Numero de Orden],Tabla_Sala[[#This Row],[Número de Orden]])</f>
        <v>237</v>
      </c>
      <c r="M117" s="8">
        <f>Tabla_Sala[[#This Row],[Propina]]+Tabla_Sala[[#This Row],[Monto Total de la Cuenta]]</f>
        <v>283.45999999999998</v>
      </c>
      <c r="N117" t="str">
        <f t="shared" si="1"/>
        <v>Plato_6,  Plato_2,  Plato_15</v>
      </c>
      <c r="O117" s="3" t="s">
        <v>61</v>
      </c>
      <c r="P117" s="3" t="s">
        <v>10</v>
      </c>
      <c r="Q117" s="3" t="s">
        <v>79</v>
      </c>
      <c r="R117" s="3" t="s">
        <v>73</v>
      </c>
      <c r="T117" t="str" cm="1">
        <f t="array" ref="T117">_xlfn.CONCAT(_xlfn._xlws.FILTER(Tabla_cocina[Nombre del Plato], Tabla_cocina[Numero de Orden]=Tabla_Sala[[#This Row],[Número de Orden]]), "")</f>
        <v>Plato_6Plato_2Plato_15</v>
      </c>
    </row>
    <row r="118" spans="1:20" x14ac:dyDescent="0.3">
      <c r="A118" s="3">
        <v>116</v>
      </c>
      <c r="B118" s="3">
        <v>8</v>
      </c>
      <c r="C118" s="3" t="s">
        <v>221</v>
      </c>
      <c r="D118" s="5">
        <v>5</v>
      </c>
      <c r="E118" s="1">
        <v>45017.135416666664</v>
      </c>
      <c r="F118" s="1">
        <v>45017.272916666669</v>
      </c>
      <c r="G118" s="3" t="s">
        <v>111</v>
      </c>
      <c r="H118" s="3" t="s">
        <v>40</v>
      </c>
      <c r="I118" s="3" t="s">
        <v>47</v>
      </c>
      <c r="J118" s="6">
        <v>47.69</v>
      </c>
      <c r="K118" s="3" t="s">
        <v>55</v>
      </c>
      <c r="L118" s="8">
        <f>SUMIFS(Tabla_cocina[Ganancia Bruta],Tabla_cocina[Numero de Orden],Tabla_Sala[[#This Row],[Número de Orden]])</f>
        <v>269</v>
      </c>
      <c r="M118" s="8">
        <f>Tabla_Sala[[#This Row],[Propina]]+Tabla_Sala[[#This Row],[Monto Total de la Cuenta]]</f>
        <v>316.69</v>
      </c>
      <c r="N118" t="str">
        <f t="shared" si="1"/>
        <v>Plato_15,  Plato_8,  Plato_19,  Plato_18</v>
      </c>
      <c r="O118" s="3" t="s">
        <v>70</v>
      </c>
      <c r="P118" s="3" t="s">
        <v>18</v>
      </c>
      <c r="Q118" s="3" t="s">
        <v>62</v>
      </c>
      <c r="R118" s="3" t="s">
        <v>51</v>
      </c>
      <c r="S118" s="3" t="s">
        <v>74</v>
      </c>
      <c r="T118" t="str" cm="1">
        <f t="array" ref="T118">_xlfn.CONCAT(_xlfn._xlws.FILTER(Tabla_cocina[Nombre del Plato], Tabla_cocina[Numero de Orden]=Tabla_Sala[[#This Row],[Número de Orden]]), "")</f>
        <v>Plato_15Plato_8Plato_19Plato_18</v>
      </c>
    </row>
    <row r="119" spans="1:20" x14ac:dyDescent="0.3">
      <c r="A119" s="3">
        <v>117</v>
      </c>
      <c r="B119" s="3">
        <v>8</v>
      </c>
      <c r="C119" s="3" t="s">
        <v>222</v>
      </c>
      <c r="D119" s="5">
        <v>4</v>
      </c>
      <c r="E119" s="1">
        <v>45017.121527777781</v>
      </c>
      <c r="F119" s="1">
        <v>45017.239583333336</v>
      </c>
      <c r="G119" s="3" t="s">
        <v>109</v>
      </c>
      <c r="H119" s="3" t="s">
        <v>44</v>
      </c>
      <c r="I119" s="3" t="s">
        <v>47</v>
      </c>
      <c r="J119" s="6">
        <v>11.65</v>
      </c>
      <c r="K119" s="3" t="s">
        <v>55</v>
      </c>
      <c r="L119" s="8">
        <f>SUMIFS(Tabla_cocina[Ganancia Bruta],Tabla_cocina[Numero de Orden],Tabla_Sala[[#This Row],[Número de Orden]])</f>
        <v>70</v>
      </c>
      <c r="M119" s="8">
        <f>Tabla_Sala[[#This Row],[Propina]]+Tabla_Sala[[#This Row],[Monto Total de la Cuenta]]</f>
        <v>81.650000000000006</v>
      </c>
      <c r="N119" t="str">
        <f t="shared" si="1"/>
        <v>Plato_8</v>
      </c>
      <c r="O119" s="3" t="s">
        <v>70</v>
      </c>
      <c r="P119" s="3" t="s">
        <v>17</v>
      </c>
      <c r="Q119" s="3"/>
      <c r="T119" t="str" cm="1">
        <f t="array" ref="T119">_xlfn.CONCAT(_xlfn._xlws.FILTER(Tabla_cocina[Nombre del Plato], Tabla_cocina[Numero de Orden]=Tabla_Sala[[#This Row],[Número de Orden]]), "")</f>
        <v>Plato_8</v>
      </c>
    </row>
    <row r="120" spans="1:20" x14ac:dyDescent="0.3">
      <c r="A120" s="3">
        <v>118</v>
      </c>
      <c r="B120" s="3">
        <v>13</v>
      </c>
      <c r="C120" s="3" t="s">
        <v>223</v>
      </c>
      <c r="D120" s="5">
        <v>1</v>
      </c>
      <c r="E120" s="1">
        <v>45017.023611111108</v>
      </c>
      <c r="F120" s="1">
        <v>45017.072916666664</v>
      </c>
      <c r="G120" s="3" t="s">
        <v>115</v>
      </c>
      <c r="H120" s="3" t="s">
        <v>54</v>
      </c>
      <c r="I120" s="3" t="s">
        <v>41</v>
      </c>
      <c r="J120" s="6">
        <v>49.32</v>
      </c>
      <c r="K120" s="3" t="s">
        <v>48</v>
      </c>
      <c r="L120" s="8">
        <f>SUMIFS(Tabla_cocina[Ganancia Bruta],Tabla_cocina[Numero de Orden],Tabla_Sala[[#This Row],[Número de Orden]])</f>
        <v>209</v>
      </c>
      <c r="M120" s="8">
        <f>Tabla_Sala[[#This Row],[Propina]]+Tabla_Sala[[#This Row],[Monto Total de la Cuenta]]</f>
        <v>258.32</v>
      </c>
      <c r="N120" t="str">
        <f t="shared" si="1"/>
        <v>Plato_4,  Plato_14,  Plato_6,  Plato_15</v>
      </c>
      <c r="O120" s="3" t="s">
        <v>58</v>
      </c>
      <c r="P120" s="3" t="s">
        <v>24</v>
      </c>
      <c r="Q120" s="3" t="s">
        <v>64</v>
      </c>
      <c r="R120" s="3" t="s">
        <v>77</v>
      </c>
      <c r="S120" s="3" t="s">
        <v>73</v>
      </c>
      <c r="T120" t="str" cm="1">
        <f t="array" ref="T120">_xlfn.CONCAT(_xlfn._xlws.FILTER(Tabla_cocina[Nombre del Plato], Tabla_cocina[Numero de Orden]=Tabla_Sala[[#This Row],[Número de Orden]]), "")</f>
        <v>Plato_4Plato_14Plato_6Plato_15</v>
      </c>
    </row>
    <row r="121" spans="1:20" x14ac:dyDescent="0.3">
      <c r="A121" s="3">
        <v>203</v>
      </c>
      <c r="B121" s="3">
        <v>5</v>
      </c>
      <c r="C121" s="3" t="s">
        <v>302</v>
      </c>
      <c r="D121" s="5">
        <v>2</v>
      </c>
      <c r="E121" s="1">
        <v>45018.164583333331</v>
      </c>
      <c r="F121" s="1">
        <v>45018.222916666666</v>
      </c>
      <c r="G121" s="3" t="s">
        <v>111</v>
      </c>
      <c r="H121" s="3" t="s">
        <v>40</v>
      </c>
      <c r="I121" s="3" t="s">
        <v>47</v>
      </c>
      <c r="J121" s="6">
        <v>40.19</v>
      </c>
      <c r="K121" s="3" t="s">
        <v>48</v>
      </c>
      <c r="L121" s="8">
        <f>SUMIFS(Tabla_cocina[Ganancia Bruta],Tabla_cocina[Numero de Orden],Tabla_Sala[[#This Row],[Número de Orden]])</f>
        <v>156</v>
      </c>
      <c r="M121" s="8">
        <f>Tabla_Sala[[#This Row],[Propina]]+Tabla_Sala[[#This Row],[Monto Total de la Cuenta]]</f>
        <v>196.19</v>
      </c>
      <c r="N121" t="str">
        <f t="shared" ref="N121:N152" si="2">_xlfn.TEXTJOIN(", ",TRUE,P121:S121)</f>
        <v>Plato_17,  Plato_13</v>
      </c>
      <c r="O121" s="3" t="s">
        <v>53</v>
      </c>
      <c r="P121" s="3" t="s">
        <v>9</v>
      </c>
      <c r="Q121" s="3" t="s">
        <v>65</v>
      </c>
      <c r="T121" t="str" cm="1">
        <f t="array" ref="T121">_xlfn.CONCAT(_xlfn._xlws.FILTER(Tabla_cocina[Nombre del Plato], Tabla_cocina[Numero de Orden]=Tabla_Sala[[#This Row],[Número de Orden]]), "")</f>
        <v>Plato_17Plato_13</v>
      </c>
    </row>
    <row r="122" spans="1:20" x14ac:dyDescent="0.3">
      <c r="A122" s="3">
        <v>184</v>
      </c>
      <c r="B122" s="3">
        <v>4</v>
      </c>
      <c r="C122" s="3" t="s">
        <v>286</v>
      </c>
      <c r="D122" s="5">
        <v>6</v>
      </c>
      <c r="E122" s="1">
        <v>45018.163194444445</v>
      </c>
      <c r="F122" s="1">
        <v>45018.292361111111</v>
      </c>
      <c r="G122" s="3" t="s">
        <v>115</v>
      </c>
      <c r="H122" s="3" t="s">
        <v>40</v>
      </c>
      <c r="I122" s="3" t="s">
        <v>47</v>
      </c>
      <c r="J122" s="6">
        <v>24.24</v>
      </c>
      <c r="K122" s="3" t="s">
        <v>55</v>
      </c>
      <c r="L122" s="8">
        <f>SUMIFS(Tabla_cocina[Ganancia Bruta],Tabla_cocina[Numero de Orden],Tabla_Sala[[#This Row],[Número de Orden]])</f>
        <v>205</v>
      </c>
      <c r="M122" s="8">
        <f>Tabla_Sala[[#This Row],[Propina]]+Tabla_Sala[[#This Row],[Monto Total de la Cuenta]]</f>
        <v>229.24</v>
      </c>
      <c r="N122" t="str">
        <f t="shared" si="2"/>
        <v>Plato_16,  Plato_6,  Plato_3</v>
      </c>
      <c r="O122" s="3" t="s">
        <v>70</v>
      </c>
      <c r="P122" s="3" t="s">
        <v>15</v>
      </c>
      <c r="Q122" s="3" t="s">
        <v>77</v>
      </c>
      <c r="R122" s="3" t="s">
        <v>72</v>
      </c>
      <c r="T122" t="str" cm="1">
        <f t="array" ref="T122">_xlfn.CONCAT(_xlfn._xlws.FILTER(Tabla_cocina[Nombre del Plato], Tabla_cocina[Numero de Orden]=Tabla_Sala[[#This Row],[Número de Orden]]), "")</f>
        <v>Plato_16Plato_6Plato_3</v>
      </c>
    </row>
    <row r="123" spans="1:20" x14ac:dyDescent="0.3">
      <c r="A123" s="3">
        <v>182</v>
      </c>
      <c r="B123" s="3">
        <v>18</v>
      </c>
      <c r="C123" s="3" t="s">
        <v>284</v>
      </c>
      <c r="D123" s="5">
        <v>2</v>
      </c>
      <c r="E123" s="1">
        <v>45018.161805555559</v>
      </c>
      <c r="F123" s="1">
        <v>45018.270833333336</v>
      </c>
      <c r="G123" s="3" t="s">
        <v>109</v>
      </c>
      <c r="H123" s="3" t="s">
        <v>40</v>
      </c>
      <c r="I123" s="3" t="s">
        <v>41</v>
      </c>
      <c r="J123" s="6">
        <v>38.36</v>
      </c>
      <c r="K123" s="3" t="s">
        <v>48</v>
      </c>
      <c r="L123" s="8">
        <f>SUMIFS(Tabla_cocina[Ganancia Bruta],Tabla_cocina[Numero de Orden],Tabla_Sala[[#This Row],[Número de Orden]])</f>
        <v>38</v>
      </c>
      <c r="M123" s="8">
        <f>Tabla_Sala[[#This Row],[Propina]]+Tabla_Sala[[#This Row],[Monto Total de la Cuenta]]</f>
        <v>76.36</v>
      </c>
      <c r="N123" t="str">
        <f t="shared" si="2"/>
        <v>Plato_12</v>
      </c>
      <c r="O123" s="3" t="s">
        <v>52</v>
      </c>
      <c r="P123" s="3" t="s">
        <v>16</v>
      </c>
      <c r="Q123" s="3"/>
      <c r="T123" t="str" cm="1">
        <f t="array" ref="T123">_xlfn.CONCAT(_xlfn._xlws.FILTER(Tabla_cocina[Nombre del Plato], Tabla_cocina[Numero de Orden]=Tabla_Sala[[#This Row],[Número de Orden]]), "")</f>
        <v>Plato_12</v>
      </c>
    </row>
    <row r="124" spans="1:20" x14ac:dyDescent="0.3">
      <c r="A124" s="3">
        <v>148</v>
      </c>
      <c r="B124" s="3">
        <v>10</v>
      </c>
      <c r="C124" s="3" t="s">
        <v>252</v>
      </c>
      <c r="D124" s="5">
        <v>6</v>
      </c>
      <c r="E124" s="1">
        <v>45018.161111111112</v>
      </c>
      <c r="F124" s="1">
        <v>45018.249305555553</v>
      </c>
      <c r="G124" s="3" t="s">
        <v>109</v>
      </c>
      <c r="H124" s="3" t="s">
        <v>40</v>
      </c>
      <c r="I124" s="3" t="s">
        <v>41</v>
      </c>
      <c r="J124" s="6">
        <v>46.26</v>
      </c>
      <c r="K124" s="3" t="s">
        <v>55</v>
      </c>
      <c r="L124" s="8">
        <f>SUMIFS(Tabla_cocina[Ganancia Bruta],Tabla_cocina[Numero de Orden],Tabla_Sala[[#This Row],[Número de Orden]])</f>
        <v>212</v>
      </c>
      <c r="M124" s="8">
        <f>Tabla_Sala[[#This Row],[Propina]]+Tabla_Sala[[#This Row],[Monto Total de la Cuenta]]</f>
        <v>258.26</v>
      </c>
      <c r="N124" t="str">
        <f t="shared" si="2"/>
        <v>Plato_9,  Plato_18,  Plato_3,  Plato_10</v>
      </c>
      <c r="O124" s="3" t="s">
        <v>46</v>
      </c>
      <c r="P124" s="3" t="s">
        <v>13</v>
      </c>
      <c r="Q124" s="3" t="s">
        <v>74</v>
      </c>
      <c r="R124" s="3" t="s">
        <v>72</v>
      </c>
      <c r="S124" s="3" t="s">
        <v>69</v>
      </c>
      <c r="T124" t="str" cm="1">
        <f t="array" ref="T124">_xlfn.CONCAT(_xlfn._xlws.FILTER(Tabla_cocina[Nombre del Plato], Tabla_cocina[Numero de Orden]=Tabla_Sala[[#This Row],[Número de Orden]]), "")</f>
        <v>Plato_9Plato_18Plato_3Plato_10</v>
      </c>
    </row>
    <row r="125" spans="1:20" x14ac:dyDescent="0.3">
      <c r="A125" s="3">
        <v>215</v>
      </c>
      <c r="B125" s="3">
        <v>6</v>
      </c>
      <c r="C125" s="3" t="s">
        <v>313</v>
      </c>
      <c r="D125" s="5">
        <v>4</v>
      </c>
      <c r="E125" s="1">
        <v>45018.161111111112</v>
      </c>
      <c r="F125" s="1">
        <v>45018.267361111109</v>
      </c>
      <c r="G125" s="3" t="s">
        <v>109</v>
      </c>
      <c r="H125" s="3" t="s">
        <v>40</v>
      </c>
      <c r="I125" s="3" t="s">
        <v>41</v>
      </c>
      <c r="J125" s="6">
        <v>35.64</v>
      </c>
      <c r="K125" s="3" t="s">
        <v>55</v>
      </c>
      <c r="L125" s="8">
        <f>SUMIFS(Tabla_cocina[Ganancia Bruta],Tabla_cocina[Numero de Orden],Tabla_Sala[[#This Row],[Número de Orden]])</f>
        <v>158</v>
      </c>
      <c r="M125" s="8">
        <f>Tabla_Sala[[#This Row],[Propina]]+Tabla_Sala[[#This Row],[Monto Total de la Cuenta]]</f>
        <v>193.64</v>
      </c>
      <c r="N125" t="str">
        <f t="shared" si="2"/>
        <v>Plato_18,  Plato_2</v>
      </c>
      <c r="O125" s="3" t="s">
        <v>61</v>
      </c>
      <c r="P125" s="3" t="s">
        <v>20</v>
      </c>
      <c r="Q125" s="3" t="s">
        <v>79</v>
      </c>
      <c r="T125" t="str" cm="1">
        <f t="array" ref="T125">_xlfn.CONCAT(_xlfn._xlws.FILTER(Tabla_cocina[Nombre del Plato], Tabla_cocina[Numero de Orden]=Tabla_Sala[[#This Row],[Número de Orden]]), "")</f>
        <v>Plato_18Plato_2</v>
      </c>
    </row>
    <row r="126" spans="1:20" x14ac:dyDescent="0.3">
      <c r="A126" s="3">
        <v>140</v>
      </c>
      <c r="B126" s="3">
        <v>11</v>
      </c>
      <c r="C126" s="3" t="s">
        <v>244</v>
      </c>
      <c r="D126" s="5">
        <v>4</v>
      </c>
      <c r="E126" s="1">
        <v>45018.15902777778</v>
      </c>
      <c r="F126" s="1">
        <v>45018.270138888889</v>
      </c>
      <c r="G126" s="3" t="s">
        <v>113</v>
      </c>
      <c r="H126" s="3" t="s">
        <v>40</v>
      </c>
      <c r="I126" s="3" t="s">
        <v>45</v>
      </c>
      <c r="J126" s="6">
        <v>32.130000000000003</v>
      </c>
      <c r="K126" s="3" t="s">
        <v>48</v>
      </c>
      <c r="L126" s="8">
        <f>SUMIFS(Tabla_cocina[Ganancia Bruta],Tabla_cocina[Numero de Orden],Tabla_Sala[[#This Row],[Número de Orden]])</f>
        <v>191</v>
      </c>
      <c r="M126" s="8">
        <f>Tabla_Sala[[#This Row],[Propina]]+Tabla_Sala[[#This Row],[Monto Total de la Cuenta]]</f>
        <v>223.13</v>
      </c>
      <c r="N126" t="str">
        <f t="shared" si="2"/>
        <v>Plato_1,  Plato_8,  Plato_4</v>
      </c>
      <c r="O126" s="3" t="s">
        <v>52</v>
      </c>
      <c r="P126" s="3" t="s">
        <v>26</v>
      </c>
      <c r="Q126" s="3" t="s">
        <v>62</v>
      </c>
      <c r="R126" s="3" t="s">
        <v>67</v>
      </c>
      <c r="T126" t="str" cm="1">
        <f t="array" ref="T126">_xlfn.CONCAT(_xlfn._xlws.FILTER(Tabla_cocina[Nombre del Plato], Tabla_cocina[Numero de Orden]=Tabla_Sala[[#This Row],[Número de Orden]]), "")</f>
        <v>Plato_1Plato_8Plato_4</v>
      </c>
    </row>
    <row r="127" spans="1:20" x14ac:dyDescent="0.3">
      <c r="A127" s="3">
        <v>138</v>
      </c>
      <c r="B127" s="3">
        <v>6</v>
      </c>
      <c r="C127" s="3" t="s">
        <v>242</v>
      </c>
      <c r="D127" s="5">
        <v>2</v>
      </c>
      <c r="E127" s="1">
        <v>45018.158333333333</v>
      </c>
      <c r="F127" s="1">
        <v>45018.214583333334</v>
      </c>
      <c r="G127" s="3" t="s">
        <v>113</v>
      </c>
      <c r="H127" s="3" t="s">
        <v>44</v>
      </c>
      <c r="I127" s="3" t="s">
        <v>41</v>
      </c>
      <c r="J127" s="6">
        <v>32.79</v>
      </c>
      <c r="K127" s="3" t="s">
        <v>55</v>
      </c>
      <c r="L127" s="8">
        <f>SUMIFS(Tabla_cocina[Ganancia Bruta],Tabla_cocina[Numero de Orden],Tabla_Sala[[#This Row],[Número de Orden]])</f>
        <v>238</v>
      </c>
      <c r="M127" s="8">
        <f>Tabla_Sala[[#This Row],[Propina]]+Tabla_Sala[[#This Row],[Monto Total de la Cuenta]]</f>
        <v>270.79000000000002</v>
      </c>
      <c r="N127" t="str">
        <f t="shared" si="2"/>
        <v>Plato_17,  Plato_12,  Plato_10,  Plato_2</v>
      </c>
      <c r="O127" s="3" t="s">
        <v>56</v>
      </c>
      <c r="P127" s="3" t="s">
        <v>9</v>
      </c>
      <c r="Q127" s="3" t="s">
        <v>60</v>
      </c>
      <c r="R127" s="3" t="s">
        <v>69</v>
      </c>
      <c r="S127" s="3" t="s">
        <v>79</v>
      </c>
      <c r="T127" t="str" cm="1">
        <f t="array" ref="T127">_xlfn.CONCAT(_xlfn._xlws.FILTER(Tabla_cocina[Nombre del Plato], Tabla_cocina[Numero de Orden]=Tabla_Sala[[#This Row],[Número de Orden]]), "")</f>
        <v>Plato_17Plato_12Plato_10Plato_2</v>
      </c>
    </row>
    <row r="128" spans="1:20" x14ac:dyDescent="0.3">
      <c r="A128" s="3">
        <v>189</v>
      </c>
      <c r="B128" s="3">
        <v>11</v>
      </c>
      <c r="C128" s="3" t="s">
        <v>290</v>
      </c>
      <c r="D128" s="5">
        <v>4</v>
      </c>
      <c r="E128" s="1">
        <v>45018.158333333333</v>
      </c>
      <c r="F128" s="1">
        <v>45018.256944444445</v>
      </c>
      <c r="G128" s="3" t="s">
        <v>113</v>
      </c>
      <c r="H128" s="3" t="s">
        <v>40</v>
      </c>
      <c r="I128" s="3" t="s">
        <v>47</v>
      </c>
      <c r="J128" s="6">
        <v>41.66</v>
      </c>
      <c r="K128" s="3" t="s">
        <v>42</v>
      </c>
      <c r="L128" s="8">
        <f>SUMIFS(Tabla_cocina[Ganancia Bruta],Tabla_cocina[Numero de Orden],Tabla_Sala[[#This Row],[Número de Orden]])</f>
        <v>192</v>
      </c>
      <c r="M128" s="8">
        <f>Tabla_Sala[[#This Row],[Propina]]+Tabla_Sala[[#This Row],[Monto Total de la Cuenta]]</f>
        <v>233.66</v>
      </c>
      <c r="N128" t="str">
        <f t="shared" si="2"/>
        <v>Plato_18,  Plato_10,  Plato_7</v>
      </c>
      <c r="O128" s="3" t="s">
        <v>43</v>
      </c>
      <c r="P128" s="3" t="s">
        <v>20</v>
      </c>
      <c r="Q128" s="3" t="s">
        <v>69</v>
      </c>
      <c r="R128" s="3" t="s">
        <v>59</v>
      </c>
      <c r="T128" t="str" cm="1">
        <f t="array" ref="T128">_xlfn.CONCAT(_xlfn._xlws.FILTER(Tabla_cocina[Nombre del Plato], Tabla_cocina[Numero de Orden]=Tabla_Sala[[#This Row],[Número de Orden]]), "")</f>
        <v>Plato_18Plato_10Plato_7</v>
      </c>
    </row>
    <row r="129" spans="1:20" x14ac:dyDescent="0.3">
      <c r="A129" s="3">
        <v>121</v>
      </c>
      <c r="B129" s="3">
        <v>5</v>
      </c>
      <c r="C129" s="3" t="s">
        <v>226</v>
      </c>
      <c r="D129" s="5">
        <v>4</v>
      </c>
      <c r="E129" s="1">
        <v>45018.15625</v>
      </c>
      <c r="F129" s="1">
        <v>45018.259027777778</v>
      </c>
      <c r="G129" s="3" t="s">
        <v>117</v>
      </c>
      <c r="H129" s="3" t="s">
        <v>40</v>
      </c>
      <c r="I129" s="3" t="s">
        <v>47</v>
      </c>
      <c r="J129" s="6">
        <v>12.3</v>
      </c>
      <c r="K129" s="3" t="s">
        <v>42</v>
      </c>
      <c r="L129" s="8">
        <f>SUMIFS(Tabla_cocina[Ganancia Bruta],Tabla_cocina[Numero de Orden],Tabla_Sala[[#This Row],[Número de Orden]])</f>
        <v>52</v>
      </c>
      <c r="M129" s="8">
        <f>Tabla_Sala[[#This Row],[Propina]]+Tabla_Sala[[#This Row],[Monto Total de la Cuenta]]</f>
        <v>64.3</v>
      </c>
      <c r="N129" t="str">
        <f t="shared" si="2"/>
        <v>Plato_10</v>
      </c>
      <c r="O129" s="3" t="s">
        <v>52</v>
      </c>
      <c r="P129" s="3" t="s">
        <v>25</v>
      </c>
      <c r="Q129" s="3"/>
      <c r="T129" t="str" cm="1">
        <f t="array" ref="T129">_xlfn.CONCAT(_xlfn._xlws.FILTER(Tabla_cocina[Nombre del Plato], Tabla_cocina[Numero de Orden]=Tabla_Sala[[#This Row],[Número de Orden]]), "")</f>
        <v>Plato_10</v>
      </c>
    </row>
    <row r="130" spans="1:20" x14ac:dyDescent="0.3">
      <c r="A130" s="3">
        <v>244</v>
      </c>
      <c r="B130" s="3">
        <v>17</v>
      </c>
      <c r="C130" s="3" t="s">
        <v>166</v>
      </c>
      <c r="D130" s="5">
        <v>6</v>
      </c>
      <c r="E130" s="1">
        <v>45018.155555555553</v>
      </c>
      <c r="F130" s="1">
        <v>45018.250694444447</v>
      </c>
      <c r="G130" s="3" t="s">
        <v>109</v>
      </c>
      <c r="H130" s="3" t="s">
        <v>40</v>
      </c>
      <c r="I130" s="3" t="s">
        <v>45</v>
      </c>
      <c r="J130" s="6">
        <v>17.649999999999999</v>
      </c>
      <c r="K130" s="3" t="s">
        <v>42</v>
      </c>
      <c r="L130" s="8">
        <f>SUMIFS(Tabla_cocina[Ganancia Bruta],Tabla_cocina[Numero de Orden],Tabla_Sala[[#This Row],[Número de Orden]])</f>
        <v>158</v>
      </c>
      <c r="M130" s="8">
        <f>Tabla_Sala[[#This Row],[Propina]]+Tabla_Sala[[#This Row],[Monto Total de la Cuenta]]</f>
        <v>175.65</v>
      </c>
      <c r="N130" t="str">
        <f t="shared" si="2"/>
        <v>Plato_20,  Plato_12</v>
      </c>
      <c r="O130" s="3" t="s">
        <v>53</v>
      </c>
      <c r="P130" s="3" t="s">
        <v>11</v>
      </c>
      <c r="Q130" s="3" t="s">
        <v>60</v>
      </c>
      <c r="T130" t="str" cm="1">
        <f t="array" ref="T130">_xlfn.CONCAT(_xlfn._xlws.FILTER(Tabla_cocina[Nombre del Plato], Tabla_cocina[Numero de Orden]=Tabla_Sala[[#This Row],[Número de Orden]]), "")</f>
        <v>Plato_20Plato_12</v>
      </c>
    </row>
    <row r="131" spans="1:20" x14ac:dyDescent="0.3">
      <c r="A131" s="3">
        <v>262</v>
      </c>
      <c r="B131" s="3">
        <v>18</v>
      </c>
      <c r="C131" s="3" t="s">
        <v>349</v>
      </c>
      <c r="D131" s="5">
        <v>4</v>
      </c>
      <c r="E131" s="1">
        <v>45018.155555555553</v>
      </c>
      <c r="F131" s="1">
        <v>45018.306250000001</v>
      </c>
      <c r="G131" s="3" t="s">
        <v>113</v>
      </c>
      <c r="H131" s="3" t="s">
        <v>40</v>
      </c>
      <c r="I131" s="3" t="s">
        <v>47</v>
      </c>
      <c r="J131" s="6">
        <v>42.83</v>
      </c>
      <c r="K131" s="3" t="s">
        <v>55</v>
      </c>
      <c r="L131" s="8">
        <f>SUMIFS(Tabla_cocina[Ganancia Bruta],Tabla_cocina[Numero de Orden],Tabla_Sala[[#This Row],[Número de Orden]])</f>
        <v>115</v>
      </c>
      <c r="M131" s="8">
        <f>Tabla_Sala[[#This Row],[Propina]]+Tabla_Sala[[#This Row],[Monto Total de la Cuenta]]</f>
        <v>157.82999999999998</v>
      </c>
      <c r="N131" t="str">
        <f t="shared" si="2"/>
        <v>Plato_5,  Plato_17</v>
      </c>
      <c r="O131" s="3" t="s">
        <v>56</v>
      </c>
      <c r="P131" s="3" t="s">
        <v>19</v>
      </c>
      <c r="Q131" s="3" t="s">
        <v>50</v>
      </c>
      <c r="T131" t="str" cm="1">
        <f t="array" ref="T131">_xlfn.CONCAT(_xlfn._xlws.FILTER(Tabla_cocina[Nombre del Plato], Tabla_cocina[Numero de Orden]=Tabla_Sala[[#This Row],[Número de Orden]]), "")</f>
        <v>Plato_5Plato_17</v>
      </c>
    </row>
    <row r="132" spans="1:20" x14ac:dyDescent="0.3">
      <c r="A132" s="3">
        <v>242</v>
      </c>
      <c r="B132" s="3">
        <v>12</v>
      </c>
      <c r="C132" s="3" t="s">
        <v>333</v>
      </c>
      <c r="D132" s="5">
        <v>2</v>
      </c>
      <c r="E132" s="1">
        <v>45018.154166666667</v>
      </c>
      <c r="F132" s="1">
        <v>45018.214583333334</v>
      </c>
      <c r="G132" s="3" t="s">
        <v>113</v>
      </c>
      <c r="H132" s="3" t="s">
        <v>40</v>
      </c>
      <c r="I132" s="3" t="s">
        <v>47</v>
      </c>
      <c r="J132" s="6">
        <v>31.29</v>
      </c>
      <c r="K132" s="3" t="s">
        <v>42</v>
      </c>
      <c r="L132" s="8">
        <f>SUMIFS(Tabla_cocina[Ganancia Bruta],Tabla_cocina[Numero de Orden],Tabla_Sala[[#This Row],[Número de Orden]])</f>
        <v>134</v>
      </c>
      <c r="M132" s="8">
        <f>Tabla_Sala[[#This Row],[Propina]]+Tabla_Sala[[#This Row],[Monto Total de la Cuenta]]</f>
        <v>165.29</v>
      </c>
      <c r="N132" t="str">
        <f t="shared" si="2"/>
        <v>Plato_10,  Plato_1,  Plato_11</v>
      </c>
      <c r="O132" s="3" t="s">
        <v>56</v>
      </c>
      <c r="P132" s="3" t="s">
        <v>25</v>
      </c>
      <c r="Q132" s="3" t="s">
        <v>71</v>
      </c>
      <c r="R132" s="3" t="s">
        <v>63</v>
      </c>
      <c r="T132" t="str" cm="1">
        <f t="array" ref="T132">_xlfn.CONCAT(_xlfn._xlws.FILTER(Tabla_cocina[Nombre del Plato], Tabla_cocina[Numero de Orden]=Tabla_Sala[[#This Row],[Número de Orden]]), "")</f>
        <v>Plato_10Plato_1Plato_11</v>
      </c>
    </row>
    <row r="133" spans="1:20" x14ac:dyDescent="0.3">
      <c r="A133" s="3">
        <v>188</v>
      </c>
      <c r="B133" s="3">
        <v>20</v>
      </c>
      <c r="C133" s="3" t="s">
        <v>289</v>
      </c>
      <c r="D133" s="5">
        <v>4</v>
      </c>
      <c r="E133" s="1">
        <v>45018.152777777781</v>
      </c>
      <c r="F133" s="1">
        <v>45018.222916666666</v>
      </c>
      <c r="G133" s="3" t="s">
        <v>109</v>
      </c>
      <c r="H133" s="3" t="s">
        <v>44</v>
      </c>
      <c r="I133" s="3" t="s">
        <v>47</v>
      </c>
      <c r="J133" s="6">
        <v>13.95</v>
      </c>
      <c r="K133" s="3" t="s">
        <v>42</v>
      </c>
      <c r="L133" s="8">
        <f>SUMIFS(Tabla_cocina[Ganancia Bruta],Tabla_cocina[Numero de Orden],Tabla_Sala[[#This Row],[Número de Orden]])</f>
        <v>83</v>
      </c>
      <c r="M133" s="8">
        <f>Tabla_Sala[[#This Row],[Propina]]+Tabla_Sala[[#This Row],[Monto Total de la Cuenta]]</f>
        <v>96.95</v>
      </c>
      <c r="N133" t="str">
        <f t="shared" si="2"/>
        <v>Plato_17,  Plato_10</v>
      </c>
      <c r="O133" s="3" t="s">
        <v>46</v>
      </c>
      <c r="P133" s="3" t="s">
        <v>9</v>
      </c>
      <c r="Q133" s="3" t="s">
        <v>69</v>
      </c>
      <c r="T133" t="str" cm="1">
        <f t="array" ref="T133">_xlfn.CONCAT(_xlfn._xlws.FILTER(Tabla_cocina[Nombre del Plato], Tabla_cocina[Numero de Orden]=Tabla_Sala[[#This Row],[Número de Orden]]), "")</f>
        <v>Plato_17Plato_10</v>
      </c>
    </row>
    <row r="134" spans="1:20" x14ac:dyDescent="0.3">
      <c r="A134" s="3">
        <v>211</v>
      </c>
      <c r="B134" s="3">
        <v>1</v>
      </c>
      <c r="C134" s="3" t="s">
        <v>310</v>
      </c>
      <c r="D134" s="5">
        <v>2</v>
      </c>
      <c r="E134" s="1">
        <v>45018.152777777781</v>
      </c>
      <c r="F134" s="1">
        <v>45018.226388888892</v>
      </c>
      <c r="G134" s="3" t="s">
        <v>111</v>
      </c>
      <c r="H134" s="3" t="s">
        <v>40</v>
      </c>
      <c r="I134" s="3" t="s">
        <v>41</v>
      </c>
      <c r="J134" s="6">
        <v>11.13</v>
      </c>
      <c r="K134" s="3" t="s">
        <v>42</v>
      </c>
      <c r="L134" s="8">
        <f>SUMIFS(Tabla_cocina[Ganancia Bruta],Tabla_cocina[Numero de Orden],Tabla_Sala[[#This Row],[Número de Orden]])</f>
        <v>169</v>
      </c>
      <c r="M134" s="8">
        <f>Tabla_Sala[[#This Row],[Propina]]+Tabla_Sala[[#This Row],[Monto Total de la Cuenta]]</f>
        <v>180.13</v>
      </c>
      <c r="N134" t="str">
        <f t="shared" si="2"/>
        <v>Plato_13,  Plato_4,  Plato_1,  Plato_3</v>
      </c>
      <c r="O134" s="3" t="s">
        <v>76</v>
      </c>
      <c r="P134" s="3" t="s">
        <v>23</v>
      </c>
      <c r="Q134" s="3" t="s">
        <v>67</v>
      </c>
      <c r="R134" s="3" t="s">
        <v>71</v>
      </c>
      <c r="S134" s="3" t="s">
        <v>72</v>
      </c>
      <c r="T134" t="str" cm="1">
        <f t="array" ref="T134">_xlfn.CONCAT(_xlfn._xlws.FILTER(Tabla_cocina[Nombre del Plato], Tabla_cocina[Numero de Orden]=Tabla_Sala[[#This Row],[Número de Orden]]), "")</f>
        <v>Plato_13Plato_4Plato_1Plato_3</v>
      </c>
    </row>
    <row r="135" spans="1:20" x14ac:dyDescent="0.3">
      <c r="A135" s="3">
        <v>124</v>
      </c>
      <c r="B135" s="3">
        <v>16</v>
      </c>
      <c r="C135" s="3" t="s">
        <v>229</v>
      </c>
      <c r="D135" s="5">
        <v>5</v>
      </c>
      <c r="E135" s="1">
        <v>45018.152083333334</v>
      </c>
      <c r="F135" s="1">
        <v>45018.223611111112</v>
      </c>
      <c r="G135" s="3" t="s">
        <v>109</v>
      </c>
      <c r="H135" s="3" t="s">
        <v>40</v>
      </c>
      <c r="I135" s="3" t="s">
        <v>41</v>
      </c>
      <c r="J135" s="6">
        <v>10.85</v>
      </c>
      <c r="K135" s="3" t="s">
        <v>48</v>
      </c>
      <c r="L135" s="8">
        <f>SUMIFS(Tabla_cocina[Ganancia Bruta],Tabla_cocina[Numero de Orden],Tabla_Sala[[#This Row],[Número de Orden]])</f>
        <v>222</v>
      </c>
      <c r="M135" s="8">
        <f>Tabla_Sala[[#This Row],[Propina]]+Tabla_Sala[[#This Row],[Monto Total de la Cuenta]]</f>
        <v>232.85</v>
      </c>
      <c r="N135" t="str">
        <f t="shared" si="2"/>
        <v>Plato_3,  Plato_1,  Plato_11,  Plato_9</v>
      </c>
      <c r="O135" s="3" t="s">
        <v>43</v>
      </c>
      <c r="P135" s="3" t="s">
        <v>21</v>
      </c>
      <c r="Q135" s="3" t="s">
        <v>71</v>
      </c>
      <c r="R135" s="3" t="s">
        <v>63</v>
      </c>
      <c r="S135" s="3" t="s">
        <v>75</v>
      </c>
      <c r="T135" t="str" cm="1">
        <f t="array" ref="T135">_xlfn.CONCAT(_xlfn._xlws.FILTER(Tabla_cocina[Nombre del Plato], Tabla_cocina[Numero de Orden]=Tabla_Sala[[#This Row],[Número de Orden]]), "")</f>
        <v>Plato_3Plato_1Plato_11Plato_9</v>
      </c>
    </row>
    <row r="136" spans="1:20" x14ac:dyDescent="0.3">
      <c r="A136" s="3">
        <v>222</v>
      </c>
      <c r="B136" s="3">
        <v>3</v>
      </c>
      <c r="C136" s="3" t="s">
        <v>318</v>
      </c>
      <c r="D136" s="5">
        <v>3</v>
      </c>
      <c r="E136" s="1">
        <v>45018.151388888888</v>
      </c>
      <c r="F136" s="1">
        <v>45018.279166666667</v>
      </c>
      <c r="G136" s="3" t="s">
        <v>115</v>
      </c>
      <c r="H136" s="3" t="s">
        <v>54</v>
      </c>
      <c r="I136" s="3" t="s">
        <v>41</v>
      </c>
      <c r="J136" s="6">
        <v>32.58</v>
      </c>
      <c r="K136" s="3" t="s">
        <v>48</v>
      </c>
      <c r="L136" s="8">
        <f>SUMIFS(Tabla_cocina[Ganancia Bruta],Tabla_cocina[Numero de Orden],Tabla_Sala[[#This Row],[Número de Orden]])</f>
        <v>97</v>
      </c>
      <c r="M136" s="8">
        <f>Tabla_Sala[[#This Row],[Propina]]+Tabla_Sala[[#This Row],[Monto Total de la Cuenta]]</f>
        <v>129.57999999999998</v>
      </c>
      <c r="N136" t="str">
        <f t="shared" si="2"/>
        <v>Plato_14,  Plato_16</v>
      </c>
      <c r="O136" s="3" t="s">
        <v>66</v>
      </c>
      <c r="P136" s="3" t="s">
        <v>22</v>
      </c>
      <c r="Q136" s="3" t="s">
        <v>57</v>
      </c>
      <c r="T136" t="str" cm="1">
        <f t="array" ref="T136">_xlfn.CONCAT(_xlfn._xlws.FILTER(Tabla_cocina[Nombre del Plato], Tabla_cocina[Numero de Orden]=Tabla_Sala[[#This Row],[Número de Orden]]), "")</f>
        <v>Plato_14Plato_16</v>
      </c>
    </row>
    <row r="137" spans="1:20" x14ac:dyDescent="0.3">
      <c r="A137" s="3">
        <v>208</v>
      </c>
      <c r="B137" s="3">
        <v>16</v>
      </c>
      <c r="C137" s="3" t="s">
        <v>307</v>
      </c>
      <c r="D137" s="5">
        <v>4</v>
      </c>
      <c r="E137" s="1">
        <v>45018.147916666669</v>
      </c>
      <c r="F137" s="1">
        <v>45018.275000000001</v>
      </c>
      <c r="G137" s="3" t="s">
        <v>111</v>
      </c>
      <c r="H137" s="3" t="s">
        <v>40</v>
      </c>
      <c r="I137" s="3" t="s">
        <v>41</v>
      </c>
      <c r="J137" s="6">
        <v>36.700000000000003</v>
      </c>
      <c r="K137" s="3" t="s">
        <v>55</v>
      </c>
      <c r="L137" s="8">
        <f>SUMIFS(Tabla_cocina[Ganancia Bruta],Tabla_cocina[Numero de Orden],Tabla_Sala[[#This Row],[Número de Orden]])</f>
        <v>180</v>
      </c>
      <c r="M137" s="8">
        <f>Tabla_Sala[[#This Row],[Propina]]+Tabla_Sala[[#This Row],[Monto Total de la Cuenta]]</f>
        <v>216.7</v>
      </c>
      <c r="N137" t="str">
        <f t="shared" si="2"/>
        <v>Plato_15,  Plato_19,  Plato_3</v>
      </c>
      <c r="O137" s="3" t="s">
        <v>53</v>
      </c>
      <c r="P137" s="3" t="s">
        <v>18</v>
      </c>
      <c r="Q137" s="3" t="s">
        <v>51</v>
      </c>
      <c r="R137" s="3" t="s">
        <v>72</v>
      </c>
      <c r="T137" t="str" cm="1">
        <f t="array" ref="T137">_xlfn.CONCAT(_xlfn._xlws.FILTER(Tabla_cocina[Nombre del Plato], Tabla_cocina[Numero de Orden]=Tabla_Sala[[#This Row],[Número de Orden]]), "")</f>
        <v>Plato_15Plato_19Plato_3</v>
      </c>
    </row>
    <row r="138" spans="1:20" x14ac:dyDescent="0.3">
      <c r="A138" s="3">
        <v>245</v>
      </c>
      <c r="B138" s="3">
        <v>11</v>
      </c>
      <c r="C138" s="3" t="s">
        <v>335</v>
      </c>
      <c r="D138" s="5">
        <v>1</v>
      </c>
      <c r="E138" s="1">
        <v>45018.146527777775</v>
      </c>
      <c r="F138" s="1">
        <v>45018.289583333331</v>
      </c>
      <c r="G138" s="3" t="s">
        <v>111</v>
      </c>
      <c r="H138" s="3" t="s">
        <v>40</v>
      </c>
      <c r="I138" s="3" t="s">
        <v>47</v>
      </c>
      <c r="J138" s="6">
        <v>14.82</v>
      </c>
      <c r="K138" s="3" t="s">
        <v>42</v>
      </c>
      <c r="L138" s="8">
        <f>SUMIFS(Tabla_cocina[Ganancia Bruta],Tabla_cocina[Numero de Orden],Tabla_Sala[[#This Row],[Número de Orden]])</f>
        <v>273</v>
      </c>
      <c r="M138" s="8">
        <f>Tabla_Sala[[#This Row],[Propina]]+Tabla_Sala[[#This Row],[Monto Total de la Cuenta]]</f>
        <v>287.82</v>
      </c>
      <c r="N138" t="str">
        <f t="shared" si="2"/>
        <v>Plato_4,  Plato_17,  Plato_20,  Plato_19</v>
      </c>
      <c r="O138" s="3" t="s">
        <v>58</v>
      </c>
      <c r="P138" s="3" t="s">
        <v>24</v>
      </c>
      <c r="Q138" s="3" t="s">
        <v>50</v>
      </c>
      <c r="R138" s="3" t="s">
        <v>68</v>
      </c>
      <c r="S138" s="3" t="s">
        <v>51</v>
      </c>
      <c r="T138" t="str" cm="1">
        <f t="array" ref="T138">_xlfn.CONCAT(_xlfn._xlws.FILTER(Tabla_cocina[Nombre del Plato], Tabla_cocina[Numero de Orden]=Tabla_Sala[[#This Row],[Número de Orden]]), "")</f>
        <v>Plato_4Plato_17Plato_20Plato_19</v>
      </c>
    </row>
    <row r="139" spans="1:20" x14ac:dyDescent="0.3">
      <c r="A139" s="3">
        <v>206</v>
      </c>
      <c r="B139" s="3">
        <v>4</v>
      </c>
      <c r="C139" s="3" t="s">
        <v>305</v>
      </c>
      <c r="D139" s="5">
        <v>6</v>
      </c>
      <c r="E139" s="1">
        <v>45018.143750000003</v>
      </c>
      <c r="F139" s="1">
        <v>45018.256249999999</v>
      </c>
      <c r="G139" s="3" t="s">
        <v>117</v>
      </c>
      <c r="H139" s="3" t="s">
        <v>40</v>
      </c>
      <c r="I139" s="3" t="s">
        <v>47</v>
      </c>
      <c r="J139" s="6">
        <v>36.96</v>
      </c>
      <c r="K139" s="3" t="s">
        <v>55</v>
      </c>
      <c r="L139" s="8">
        <f>SUMIFS(Tabla_cocina[Ganancia Bruta],Tabla_cocina[Numero de Orden],Tabla_Sala[[#This Row],[Número de Orden]])</f>
        <v>30</v>
      </c>
      <c r="M139" s="8">
        <f>Tabla_Sala[[#This Row],[Propina]]+Tabla_Sala[[#This Row],[Monto Total de la Cuenta]]</f>
        <v>66.960000000000008</v>
      </c>
      <c r="N139" t="str">
        <f t="shared" si="2"/>
        <v>Plato_2</v>
      </c>
      <c r="O139" s="3" t="s">
        <v>58</v>
      </c>
      <c r="P139" s="3" t="s">
        <v>7</v>
      </c>
      <c r="Q139" s="3"/>
      <c r="T139" t="str" cm="1">
        <f t="array" ref="T139">_xlfn.CONCAT(_xlfn._xlws.FILTER(Tabla_cocina[Nombre del Plato], Tabla_cocina[Numero de Orden]=Tabla_Sala[[#This Row],[Número de Orden]]), "")</f>
        <v>Plato_2</v>
      </c>
    </row>
    <row r="140" spans="1:20" x14ac:dyDescent="0.3">
      <c r="A140" s="3">
        <v>259</v>
      </c>
      <c r="B140" s="3">
        <v>10</v>
      </c>
      <c r="C140" s="3" t="s">
        <v>171</v>
      </c>
      <c r="D140" s="5">
        <v>5</v>
      </c>
      <c r="E140" s="1">
        <v>45018.143750000003</v>
      </c>
      <c r="F140" s="1">
        <v>45018.261111111111</v>
      </c>
      <c r="G140" s="3" t="s">
        <v>111</v>
      </c>
      <c r="H140" s="3" t="s">
        <v>40</v>
      </c>
      <c r="I140" s="3" t="s">
        <v>47</v>
      </c>
      <c r="J140" s="6">
        <v>46.72</v>
      </c>
      <c r="K140" s="3" t="s">
        <v>55</v>
      </c>
      <c r="L140" s="8">
        <f>SUMIFS(Tabla_cocina[Ganancia Bruta],Tabla_cocina[Numero de Orden],Tabla_Sala[[#This Row],[Número de Orden]])</f>
        <v>81</v>
      </c>
      <c r="M140" s="8">
        <f>Tabla_Sala[[#This Row],[Propina]]+Tabla_Sala[[#This Row],[Monto Total de la Cuenta]]</f>
        <v>127.72</v>
      </c>
      <c r="N140" t="str">
        <f t="shared" si="2"/>
        <v>Plato_6</v>
      </c>
      <c r="O140" s="3" t="s">
        <v>56</v>
      </c>
      <c r="P140" s="3" t="s">
        <v>10</v>
      </c>
      <c r="Q140" s="3"/>
      <c r="T140" t="str" cm="1">
        <f t="array" ref="T140">_xlfn.CONCAT(_xlfn._xlws.FILTER(Tabla_cocina[Nombre del Plato], Tabla_cocina[Numero de Orden]=Tabla_Sala[[#This Row],[Número de Orden]]), "")</f>
        <v>Plato_6</v>
      </c>
    </row>
    <row r="141" spans="1:20" x14ac:dyDescent="0.3">
      <c r="A141" s="3">
        <v>119</v>
      </c>
      <c r="B141" s="3">
        <v>17</v>
      </c>
      <c r="C141" s="3" t="s">
        <v>224</v>
      </c>
      <c r="D141" s="5">
        <v>3</v>
      </c>
      <c r="E141" s="1">
        <v>45018.14166666667</v>
      </c>
      <c r="F141" s="1">
        <v>45018.210416666669</v>
      </c>
      <c r="G141" s="3" t="s">
        <v>113</v>
      </c>
      <c r="H141" s="3" t="s">
        <v>44</v>
      </c>
      <c r="I141" s="3" t="s">
        <v>47</v>
      </c>
      <c r="J141" s="6">
        <v>11.5</v>
      </c>
      <c r="K141" s="3" t="s">
        <v>42</v>
      </c>
      <c r="L141" s="8">
        <f>SUMIFS(Tabla_cocina[Ganancia Bruta],Tabla_cocina[Numero de Orden],Tabla_Sala[[#This Row],[Número de Orden]])</f>
        <v>134</v>
      </c>
      <c r="M141" s="8">
        <f>Tabla_Sala[[#This Row],[Propina]]+Tabla_Sala[[#This Row],[Monto Total de la Cuenta]]</f>
        <v>145.5</v>
      </c>
      <c r="N141" t="str">
        <f t="shared" si="2"/>
        <v>Plato_10,  Plato_19,  Plato_4</v>
      </c>
      <c r="O141" s="3" t="s">
        <v>53</v>
      </c>
      <c r="P141" s="3" t="s">
        <v>25</v>
      </c>
      <c r="Q141" s="3" t="s">
        <v>51</v>
      </c>
      <c r="R141" s="3" t="s">
        <v>67</v>
      </c>
      <c r="T141" t="str" cm="1">
        <f t="array" ref="T141">_xlfn.CONCAT(_xlfn._xlws.FILTER(Tabla_cocina[Nombre del Plato], Tabla_cocina[Numero de Orden]=Tabla_Sala[[#This Row],[Número de Orden]]), "")</f>
        <v>Plato_10Plato_19Plato_4</v>
      </c>
    </row>
    <row r="142" spans="1:20" x14ac:dyDescent="0.3">
      <c r="A142" s="3">
        <v>157</v>
      </c>
      <c r="B142" s="3">
        <v>13</v>
      </c>
      <c r="C142" s="3" t="s">
        <v>260</v>
      </c>
      <c r="D142" s="5">
        <v>5</v>
      </c>
      <c r="E142" s="1">
        <v>45018.140277777777</v>
      </c>
      <c r="F142" s="1">
        <v>45018.260416666664</v>
      </c>
      <c r="G142" s="3" t="s">
        <v>109</v>
      </c>
      <c r="H142" s="3" t="s">
        <v>44</v>
      </c>
      <c r="I142" s="3" t="s">
        <v>47</v>
      </c>
      <c r="J142" s="6">
        <v>28.48</v>
      </c>
      <c r="K142" s="3" t="s">
        <v>55</v>
      </c>
      <c r="L142" s="8">
        <f>SUMIFS(Tabla_cocina[Ganancia Bruta],Tabla_cocina[Numero de Orden],Tabla_Sala[[#This Row],[Número de Orden]])</f>
        <v>271</v>
      </c>
      <c r="M142" s="8">
        <f>Tabla_Sala[[#This Row],[Propina]]+Tabla_Sala[[#This Row],[Monto Total de la Cuenta]]</f>
        <v>299.48</v>
      </c>
      <c r="N142" t="str">
        <f t="shared" si="2"/>
        <v>Plato_1,  Plato_16,  Plato_2,  Plato_19</v>
      </c>
      <c r="O142" s="3" t="s">
        <v>53</v>
      </c>
      <c r="P142" s="3" t="s">
        <v>26</v>
      </c>
      <c r="Q142" s="3" t="s">
        <v>57</v>
      </c>
      <c r="R142" s="3" t="s">
        <v>79</v>
      </c>
      <c r="S142" s="3" t="s">
        <v>51</v>
      </c>
      <c r="T142" t="str" cm="1">
        <f t="array" ref="T142">_xlfn.CONCAT(_xlfn._xlws.FILTER(Tabla_cocina[Nombre del Plato], Tabla_cocina[Numero de Orden]=Tabla_Sala[[#This Row],[Número de Orden]]), "")</f>
        <v>Plato_1Plato_16Plato_2Plato_19</v>
      </c>
    </row>
    <row r="143" spans="1:20" x14ac:dyDescent="0.3">
      <c r="A143" s="3">
        <v>147</v>
      </c>
      <c r="B143" s="3">
        <v>5</v>
      </c>
      <c r="C143" s="3" t="s">
        <v>251</v>
      </c>
      <c r="D143" s="5">
        <v>4</v>
      </c>
      <c r="E143" s="1">
        <v>45018.137499999997</v>
      </c>
      <c r="F143" s="1">
        <v>45018.206944444442</v>
      </c>
      <c r="G143" s="3" t="s">
        <v>109</v>
      </c>
      <c r="H143" s="3" t="s">
        <v>44</v>
      </c>
      <c r="I143" s="3" t="s">
        <v>47</v>
      </c>
      <c r="J143" s="6">
        <v>27.14</v>
      </c>
      <c r="K143" s="3" t="s">
        <v>42</v>
      </c>
      <c r="L143" s="8">
        <f>SUMIFS(Tabla_cocina[Ganancia Bruta],Tabla_cocina[Numero de Orden],Tabla_Sala[[#This Row],[Número de Orden]])</f>
        <v>84</v>
      </c>
      <c r="M143" s="8">
        <f>Tabla_Sala[[#This Row],[Propina]]+Tabla_Sala[[#This Row],[Monto Total de la Cuenta]]</f>
        <v>111.14</v>
      </c>
      <c r="N143" t="str">
        <f t="shared" si="2"/>
        <v>Plato_20,  Plato_5</v>
      </c>
      <c r="O143" s="3" t="s">
        <v>46</v>
      </c>
      <c r="P143" s="3" t="s">
        <v>11</v>
      </c>
      <c r="Q143" s="3" t="s">
        <v>78</v>
      </c>
      <c r="T143" t="str" cm="1">
        <f t="array" ref="T143">_xlfn.CONCAT(_xlfn._xlws.FILTER(Tabla_cocina[Nombre del Plato], Tabla_cocina[Numero de Orden]=Tabla_Sala[[#This Row],[Número de Orden]]), "")</f>
        <v>Plato_20Plato_5</v>
      </c>
    </row>
    <row r="144" spans="1:20" x14ac:dyDescent="0.3">
      <c r="A144" s="3">
        <v>214</v>
      </c>
      <c r="B144" s="3">
        <v>2</v>
      </c>
      <c r="C144" s="3" t="s">
        <v>312</v>
      </c>
      <c r="D144" s="5">
        <v>4</v>
      </c>
      <c r="E144" s="1">
        <v>45018.137499999997</v>
      </c>
      <c r="F144" s="1">
        <v>45018.214583333334</v>
      </c>
      <c r="G144" s="3" t="s">
        <v>111</v>
      </c>
      <c r="H144" s="3" t="s">
        <v>40</v>
      </c>
      <c r="I144" s="3" t="s">
        <v>41</v>
      </c>
      <c r="J144" s="6">
        <v>33.39</v>
      </c>
      <c r="K144" s="3" t="s">
        <v>55</v>
      </c>
      <c r="L144" s="8">
        <f>SUMIFS(Tabla_cocina[Ganancia Bruta],Tabla_cocina[Numero de Orden],Tabla_Sala[[#This Row],[Número de Orden]])</f>
        <v>228</v>
      </c>
      <c r="M144" s="8">
        <f>Tabla_Sala[[#This Row],[Propina]]+Tabla_Sala[[#This Row],[Monto Total de la Cuenta]]</f>
        <v>261.39</v>
      </c>
      <c r="N144" t="str">
        <f t="shared" si="2"/>
        <v>Plato_18,  Plato_20,  Plato_3</v>
      </c>
      <c r="O144" s="3" t="s">
        <v>76</v>
      </c>
      <c r="P144" s="3" t="s">
        <v>20</v>
      </c>
      <c r="Q144" s="3" t="s">
        <v>68</v>
      </c>
      <c r="R144" s="3" t="s">
        <v>72</v>
      </c>
      <c r="T144" t="str" cm="1">
        <f t="array" ref="T144">_xlfn.CONCAT(_xlfn._xlws.FILTER(Tabla_cocina[Nombre del Plato], Tabla_cocina[Numero de Orden]=Tabla_Sala[[#This Row],[Número de Orden]]), "")</f>
        <v>Plato_18Plato_20Plato_3</v>
      </c>
    </row>
    <row r="145" spans="1:20" x14ac:dyDescent="0.3">
      <c r="A145" s="3">
        <v>151</v>
      </c>
      <c r="B145" s="3">
        <v>6</v>
      </c>
      <c r="C145" s="3" t="s">
        <v>255</v>
      </c>
      <c r="D145" s="5">
        <v>2</v>
      </c>
      <c r="E145" s="1">
        <v>45018.135416666664</v>
      </c>
      <c r="F145" s="1">
        <v>45018.286805555559</v>
      </c>
      <c r="G145" s="3" t="s">
        <v>117</v>
      </c>
      <c r="H145" s="3" t="s">
        <v>54</v>
      </c>
      <c r="I145" s="3" t="s">
        <v>47</v>
      </c>
      <c r="J145" s="6">
        <v>41.51</v>
      </c>
      <c r="K145" s="3" t="s">
        <v>55</v>
      </c>
      <c r="L145" s="8">
        <f>SUMIFS(Tabla_cocina[Ganancia Bruta],Tabla_cocina[Numero de Orden],Tabla_Sala[[#This Row],[Número de Orden]])</f>
        <v>132</v>
      </c>
      <c r="M145" s="8">
        <f>Tabla_Sala[[#This Row],[Propina]]+Tabla_Sala[[#This Row],[Monto Total de la Cuenta]]</f>
        <v>173.51</v>
      </c>
      <c r="N145" t="str">
        <f t="shared" si="2"/>
        <v>Plato_14,  Plato_13</v>
      </c>
      <c r="O145" s="3" t="s">
        <v>66</v>
      </c>
      <c r="P145" s="3" t="s">
        <v>22</v>
      </c>
      <c r="Q145" s="3" t="s">
        <v>65</v>
      </c>
      <c r="T145" t="str" cm="1">
        <f t="array" ref="T145">_xlfn.CONCAT(_xlfn._xlws.FILTER(Tabla_cocina[Nombre del Plato], Tabla_cocina[Numero de Orden]=Tabla_Sala[[#This Row],[Número de Orden]]), "")</f>
        <v>Plato_14Plato_13</v>
      </c>
    </row>
    <row r="146" spans="1:20" x14ac:dyDescent="0.3">
      <c r="A146" s="3">
        <v>264</v>
      </c>
      <c r="B146" s="3">
        <v>2</v>
      </c>
      <c r="C146" s="3" t="s">
        <v>350</v>
      </c>
      <c r="D146" s="5">
        <v>1</v>
      </c>
      <c r="E146" s="1">
        <v>45018.132638888892</v>
      </c>
      <c r="F146" s="1">
        <v>45018.18472222222</v>
      </c>
      <c r="G146" s="3" t="s">
        <v>111</v>
      </c>
      <c r="H146" s="3" t="s">
        <v>40</v>
      </c>
      <c r="I146" s="3" t="s">
        <v>47</v>
      </c>
      <c r="J146" s="6">
        <v>49.21</v>
      </c>
      <c r="K146" s="3" t="s">
        <v>48</v>
      </c>
      <c r="L146" s="8">
        <f>SUMIFS(Tabla_cocina[Ganancia Bruta],Tabla_cocina[Numero de Orden],Tabla_Sala[[#This Row],[Número de Orden]])</f>
        <v>182</v>
      </c>
      <c r="M146" s="8">
        <f>Tabla_Sala[[#This Row],[Propina]]+Tabla_Sala[[#This Row],[Monto Total de la Cuenta]]</f>
        <v>231.21</v>
      </c>
      <c r="N146" t="str">
        <f t="shared" si="2"/>
        <v>Plato_8,  Plato_15,  Plato_2,  Plato_1</v>
      </c>
      <c r="O146" s="3" t="s">
        <v>58</v>
      </c>
      <c r="P146" s="3" t="s">
        <v>17</v>
      </c>
      <c r="Q146" s="3" t="s">
        <v>73</v>
      </c>
      <c r="R146" s="3" t="s">
        <v>79</v>
      </c>
      <c r="S146" s="3" t="s">
        <v>71</v>
      </c>
      <c r="T146" t="str" cm="1">
        <f t="array" ref="T146">_xlfn.CONCAT(_xlfn._xlws.FILTER(Tabla_cocina[Nombre del Plato], Tabla_cocina[Numero de Orden]=Tabla_Sala[[#This Row],[Número de Orden]]), "")</f>
        <v>Plato_8Plato_15Plato_2Plato_1</v>
      </c>
    </row>
    <row r="147" spans="1:20" x14ac:dyDescent="0.3">
      <c r="A147" s="3">
        <v>123</v>
      </c>
      <c r="B147" s="3">
        <v>16</v>
      </c>
      <c r="C147" s="3" t="s">
        <v>228</v>
      </c>
      <c r="D147" s="5">
        <v>6</v>
      </c>
      <c r="E147" s="1">
        <v>45018.131249999999</v>
      </c>
      <c r="F147" s="1">
        <v>45018.173611111109</v>
      </c>
      <c r="G147" s="3" t="s">
        <v>117</v>
      </c>
      <c r="H147" s="3" t="s">
        <v>40</v>
      </c>
      <c r="I147" s="3" t="s">
        <v>41</v>
      </c>
      <c r="J147" s="6">
        <v>46.88</v>
      </c>
      <c r="K147" s="3" t="s">
        <v>42</v>
      </c>
      <c r="L147" s="8">
        <f>SUMIFS(Tabla_cocina[Ganancia Bruta],Tabla_cocina[Numero de Orden],Tabla_Sala[[#This Row],[Número de Orden]])</f>
        <v>24</v>
      </c>
      <c r="M147" s="8">
        <f>Tabla_Sala[[#This Row],[Propina]]+Tabla_Sala[[#This Row],[Monto Total de la Cuenta]]</f>
        <v>70.88</v>
      </c>
      <c r="N147" t="str">
        <f t="shared" si="2"/>
        <v>Plato_7</v>
      </c>
      <c r="O147" s="3" t="s">
        <v>76</v>
      </c>
      <c r="P147" s="3" t="s">
        <v>5</v>
      </c>
      <c r="Q147" s="3"/>
      <c r="T147" t="str" cm="1">
        <f t="array" ref="T147">_xlfn.CONCAT(_xlfn._xlws.FILTER(Tabla_cocina[Nombre del Plato], Tabla_cocina[Numero de Orden]=Tabla_Sala[[#This Row],[Número de Orden]]), "")</f>
        <v>Plato_7</v>
      </c>
    </row>
    <row r="148" spans="1:20" x14ac:dyDescent="0.3">
      <c r="A148" s="3">
        <v>153</v>
      </c>
      <c r="B148" s="3">
        <v>10</v>
      </c>
      <c r="C148" s="3" t="s">
        <v>153</v>
      </c>
      <c r="D148" s="5">
        <v>1</v>
      </c>
      <c r="E148" s="1">
        <v>45018.129166666666</v>
      </c>
      <c r="F148" s="1">
        <v>45018.226388888892</v>
      </c>
      <c r="G148" s="3" t="s">
        <v>113</v>
      </c>
      <c r="H148" s="3" t="s">
        <v>44</v>
      </c>
      <c r="I148" s="3" t="s">
        <v>41</v>
      </c>
      <c r="J148" s="6">
        <v>42.84</v>
      </c>
      <c r="K148" s="3" t="s">
        <v>55</v>
      </c>
      <c r="L148" s="8">
        <f>SUMIFS(Tabla_cocina[Ganancia Bruta],Tabla_cocina[Numero de Orden],Tabla_Sala[[#This Row],[Número de Orden]])</f>
        <v>203</v>
      </c>
      <c r="M148" s="8">
        <f>Tabla_Sala[[#This Row],[Propina]]+Tabla_Sala[[#This Row],[Monto Total de la Cuenta]]</f>
        <v>245.84</v>
      </c>
      <c r="N148" t="str">
        <f t="shared" si="2"/>
        <v>Plato_11,  Plato_7,  Plato_20</v>
      </c>
      <c r="O148" s="3" t="s">
        <v>52</v>
      </c>
      <c r="P148" s="3" t="s">
        <v>14</v>
      </c>
      <c r="Q148" s="3" t="s">
        <v>59</v>
      </c>
      <c r="R148" s="3" t="s">
        <v>68</v>
      </c>
      <c r="T148" t="str" cm="1">
        <f t="array" ref="T148">_xlfn.CONCAT(_xlfn._xlws.FILTER(Tabla_cocina[Nombre del Plato], Tabla_cocina[Numero de Orden]=Tabla_Sala[[#This Row],[Número de Orden]]), "")</f>
        <v>Plato_11Plato_7Plato_20</v>
      </c>
    </row>
    <row r="149" spans="1:20" x14ac:dyDescent="0.3">
      <c r="A149" s="3">
        <v>254</v>
      </c>
      <c r="B149" s="3">
        <v>10</v>
      </c>
      <c r="C149" s="3" t="s">
        <v>342</v>
      </c>
      <c r="D149" s="5">
        <v>6</v>
      </c>
      <c r="E149" s="1">
        <v>45018.128472222219</v>
      </c>
      <c r="F149" s="1">
        <v>45018.240972222222</v>
      </c>
      <c r="G149" s="3" t="s">
        <v>111</v>
      </c>
      <c r="H149" s="3" t="s">
        <v>54</v>
      </c>
      <c r="I149" s="3" t="s">
        <v>47</v>
      </c>
      <c r="J149" s="6">
        <v>36.43</v>
      </c>
      <c r="K149" s="3" t="s">
        <v>42</v>
      </c>
      <c r="L149" s="8">
        <f>SUMIFS(Tabla_cocina[Ganancia Bruta],Tabla_cocina[Numero de Orden],Tabla_Sala[[#This Row],[Número de Orden]])</f>
        <v>297</v>
      </c>
      <c r="M149" s="8">
        <f>Tabla_Sala[[#This Row],[Propina]]+Tabla_Sala[[#This Row],[Monto Total de la Cuenta]]</f>
        <v>333.43</v>
      </c>
      <c r="N149" t="str">
        <f t="shared" si="2"/>
        <v>Plato_17,  Plato_10,  Plato_18,  Plato_16</v>
      </c>
      <c r="O149" s="3" t="s">
        <v>52</v>
      </c>
      <c r="P149" s="3" t="s">
        <v>9</v>
      </c>
      <c r="Q149" s="3" t="s">
        <v>69</v>
      </c>
      <c r="R149" s="3" t="s">
        <v>74</v>
      </c>
      <c r="S149" s="3" t="s">
        <v>57</v>
      </c>
      <c r="T149" t="str" cm="1">
        <f t="array" ref="T149">_xlfn.CONCAT(_xlfn._xlws.FILTER(Tabla_cocina[Nombre del Plato], Tabla_cocina[Numero de Orden]=Tabla_Sala[[#This Row],[Número de Orden]]), "")</f>
        <v>Plato_17Plato_10Plato_18Plato_16</v>
      </c>
    </row>
    <row r="150" spans="1:20" x14ac:dyDescent="0.3">
      <c r="A150" s="3">
        <v>195</v>
      </c>
      <c r="B150" s="3">
        <v>2</v>
      </c>
      <c r="C150" s="3" t="s">
        <v>295</v>
      </c>
      <c r="D150" s="5">
        <v>1</v>
      </c>
      <c r="E150" s="1">
        <v>45018.12777777778</v>
      </c>
      <c r="F150" s="1">
        <v>45018.17291666667</v>
      </c>
      <c r="G150" s="3" t="s">
        <v>109</v>
      </c>
      <c r="H150" s="3" t="s">
        <v>40</v>
      </c>
      <c r="I150" s="3" t="s">
        <v>41</v>
      </c>
      <c r="J150" s="6">
        <v>10.06</v>
      </c>
      <c r="K150" s="3" t="s">
        <v>55</v>
      </c>
      <c r="L150" s="8">
        <f>SUMIFS(Tabla_cocina[Ganancia Bruta],Tabla_cocina[Numero de Orden],Tabla_Sala[[#This Row],[Número de Orden]])</f>
        <v>50</v>
      </c>
      <c r="M150" s="8">
        <f>Tabla_Sala[[#This Row],[Propina]]+Tabla_Sala[[#This Row],[Monto Total de la Cuenta]]</f>
        <v>60.06</v>
      </c>
      <c r="N150" t="str">
        <f t="shared" si="2"/>
        <v>Plato_1</v>
      </c>
      <c r="O150" s="3" t="s">
        <v>46</v>
      </c>
      <c r="P150" s="3" t="s">
        <v>26</v>
      </c>
      <c r="Q150" s="3"/>
      <c r="T150" t="str" cm="1">
        <f t="array" ref="T150">_xlfn.CONCAT(_xlfn._xlws.FILTER(Tabla_cocina[Nombre del Plato], Tabla_cocina[Numero de Orden]=Tabla_Sala[[#This Row],[Número de Orden]]), "")</f>
        <v>Plato_1</v>
      </c>
    </row>
    <row r="151" spans="1:20" x14ac:dyDescent="0.3">
      <c r="A151" s="3">
        <v>144</v>
      </c>
      <c r="B151" s="3">
        <v>18</v>
      </c>
      <c r="C151" s="3" t="s">
        <v>248</v>
      </c>
      <c r="D151" s="5">
        <v>1</v>
      </c>
      <c r="E151" s="1">
        <v>45018.123611111114</v>
      </c>
      <c r="F151" s="1">
        <v>45018.230555555558</v>
      </c>
      <c r="G151" s="3" t="s">
        <v>117</v>
      </c>
      <c r="H151" s="3" t="s">
        <v>54</v>
      </c>
      <c r="I151" s="3" t="s">
        <v>47</v>
      </c>
      <c r="J151" s="6">
        <v>11.22</v>
      </c>
      <c r="K151" s="3" t="s">
        <v>55</v>
      </c>
      <c r="L151" s="8">
        <f>SUMIFS(Tabla_cocina[Ganancia Bruta],Tabla_cocina[Numero de Orden],Tabla_Sala[[#This Row],[Número de Orden]])</f>
        <v>185</v>
      </c>
      <c r="M151" s="8">
        <f>Tabla_Sala[[#This Row],[Propina]]+Tabla_Sala[[#This Row],[Monto Total de la Cuenta]]</f>
        <v>196.22</v>
      </c>
      <c r="N151" t="str">
        <f t="shared" si="2"/>
        <v>Plato_19,  Plato_12,  Plato_9,  Plato_18</v>
      </c>
      <c r="O151" s="3" t="s">
        <v>53</v>
      </c>
      <c r="P151" s="3" t="s">
        <v>12</v>
      </c>
      <c r="Q151" s="3" t="s">
        <v>60</v>
      </c>
      <c r="R151" s="3" t="s">
        <v>75</v>
      </c>
      <c r="S151" s="3" t="s">
        <v>74</v>
      </c>
      <c r="T151" t="str" cm="1">
        <f t="array" ref="T151">_xlfn.CONCAT(_xlfn._xlws.FILTER(Tabla_cocina[Nombre del Plato], Tabla_cocina[Numero de Orden]=Tabla_Sala[[#This Row],[Número de Orden]]), "")</f>
        <v>Plato_19Plato_12Plato_9Plato_18</v>
      </c>
    </row>
    <row r="152" spans="1:20" x14ac:dyDescent="0.3">
      <c r="A152" s="3">
        <v>125</v>
      </c>
      <c r="B152" s="3">
        <v>14</v>
      </c>
      <c r="C152" s="3" t="s">
        <v>230</v>
      </c>
      <c r="D152" s="5">
        <v>2</v>
      </c>
      <c r="E152" s="1">
        <v>45018.12222222222</v>
      </c>
      <c r="F152" s="1">
        <v>45018.259027777778</v>
      </c>
      <c r="G152" s="3" t="s">
        <v>109</v>
      </c>
      <c r="H152" s="3" t="s">
        <v>40</v>
      </c>
      <c r="I152" s="3" t="s">
        <v>47</v>
      </c>
      <c r="J152" s="6">
        <v>24.66</v>
      </c>
      <c r="K152" s="3" t="s">
        <v>48</v>
      </c>
      <c r="L152" s="8">
        <f>SUMIFS(Tabla_cocina[Ganancia Bruta],Tabla_cocina[Numero de Orden],Tabla_Sala[[#This Row],[Número de Orden]])</f>
        <v>184</v>
      </c>
      <c r="M152" s="8">
        <f>Tabla_Sala[[#This Row],[Propina]]+Tabla_Sala[[#This Row],[Monto Total de la Cuenta]]</f>
        <v>208.66</v>
      </c>
      <c r="N152" t="str">
        <f t="shared" si="2"/>
        <v>Plato_16,  Plato_18,  Plato_3</v>
      </c>
      <c r="O152" s="3" t="s">
        <v>58</v>
      </c>
      <c r="P152" s="3" t="s">
        <v>15</v>
      </c>
      <c r="Q152" s="3" t="s">
        <v>74</v>
      </c>
      <c r="R152" s="3" t="s">
        <v>72</v>
      </c>
      <c r="T152" t="str" cm="1">
        <f t="array" ref="T152">_xlfn.CONCAT(_xlfn._xlws.FILTER(Tabla_cocina[Nombre del Plato], Tabla_cocina[Numero de Orden]=Tabla_Sala[[#This Row],[Número de Orden]]), "")</f>
        <v>Plato_16Plato_18Plato_3</v>
      </c>
    </row>
    <row r="153" spans="1:20" x14ac:dyDescent="0.3">
      <c r="A153" s="3">
        <v>250</v>
      </c>
      <c r="B153" s="3">
        <v>8</v>
      </c>
      <c r="C153" s="3" t="s">
        <v>338</v>
      </c>
      <c r="D153" s="5">
        <v>2</v>
      </c>
      <c r="E153" s="1">
        <v>45018.12222222222</v>
      </c>
      <c r="F153" s="1">
        <v>45018.272916666669</v>
      </c>
      <c r="G153" s="3" t="s">
        <v>117</v>
      </c>
      <c r="H153" s="3" t="s">
        <v>40</v>
      </c>
      <c r="I153" s="3" t="s">
        <v>47</v>
      </c>
      <c r="J153" s="6">
        <v>23.21</v>
      </c>
      <c r="K153" s="3" t="s">
        <v>48</v>
      </c>
      <c r="L153" s="8">
        <f>SUMIFS(Tabla_cocina[Ganancia Bruta],Tabla_cocina[Numero de Orden],Tabla_Sala[[#This Row],[Número de Orden]])</f>
        <v>20</v>
      </c>
      <c r="M153" s="8">
        <f>Tabla_Sala[[#This Row],[Propina]]+Tabla_Sala[[#This Row],[Monto Total de la Cuenta]]</f>
        <v>43.21</v>
      </c>
      <c r="N153" t="str">
        <f t="shared" ref="N153:N184" si="3">_xlfn.TEXTJOIN(", ",TRUE,P153:S153)</f>
        <v>Plato_3</v>
      </c>
      <c r="O153" s="3" t="s">
        <v>43</v>
      </c>
      <c r="P153" s="3" t="s">
        <v>21</v>
      </c>
      <c r="Q153" s="3"/>
      <c r="T153" t="str" cm="1">
        <f t="array" ref="T153">_xlfn.CONCAT(_xlfn._xlws.FILTER(Tabla_cocina[Nombre del Plato], Tabla_cocina[Numero de Orden]=Tabla_Sala[[#This Row],[Número de Orden]]), "")</f>
        <v>Plato_3</v>
      </c>
    </row>
    <row r="154" spans="1:20" x14ac:dyDescent="0.3">
      <c r="A154" s="3">
        <v>265</v>
      </c>
      <c r="B154" s="3">
        <v>6</v>
      </c>
      <c r="C154" s="3" t="s">
        <v>351</v>
      </c>
      <c r="D154" s="5">
        <v>1</v>
      </c>
      <c r="E154" s="1">
        <v>45018.120833333334</v>
      </c>
      <c r="F154" s="1">
        <v>45018.260416666664</v>
      </c>
      <c r="G154" s="3" t="s">
        <v>113</v>
      </c>
      <c r="H154" s="3" t="s">
        <v>44</v>
      </c>
      <c r="I154" s="3" t="s">
        <v>41</v>
      </c>
      <c r="J154" s="6">
        <v>21.48</v>
      </c>
      <c r="K154" s="3" t="s">
        <v>48</v>
      </c>
      <c r="L154" s="8">
        <f>SUMIFS(Tabla_cocina[Ganancia Bruta],Tabla_cocina[Numero de Orden],Tabla_Sala[[#This Row],[Número de Orden]])</f>
        <v>171</v>
      </c>
      <c r="M154" s="8">
        <f>Tabla_Sala[[#This Row],[Propina]]+Tabla_Sala[[#This Row],[Monto Total de la Cuenta]]</f>
        <v>192.48</v>
      </c>
      <c r="N154" t="str">
        <f t="shared" si="3"/>
        <v>Plato_14,  Plato_17,  Plato_6,  Plato_2</v>
      </c>
      <c r="O154" s="3" t="s">
        <v>70</v>
      </c>
      <c r="P154" s="3" t="s">
        <v>22</v>
      </c>
      <c r="Q154" s="3" t="s">
        <v>50</v>
      </c>
      <c r="R154" s="3" t="s">
        <v>77</v>
      </c>
      <c r="S154" s="3" t="s">
        <v>79</v>
      </c>
      <c r="T154" t="str" cm="1">
        <f t="array" ref="T154">_xlfn.CONCAT(_xlfn._xlws.FILTER(Tabla_cocina[Nombre del Plato], Tabla_cocina[Numero de Orden]=Tabla_Sala[[#This Row],[Número de Orden]]), "")</f>
        <v>Plato_14Plato_17Plato_6Plato_2</v>
      </c>
    </row>
    <row r="155" spans="1:20" x14ac:dyDescent="0.3">
      <c r="A155" s="3">
        <v>263</v>
      </c>
      <c r="B155" s="3">
        <v>5</v>
      </c>
      <c r="C155" s="3" t="s">
        <v>230</v>
      </c>
      <c r="D155" s="5">
        <v>1</v>
      </c>
      <c r="E155" s="1">
        <v>45018.120138888888</v>
      </c>
      <c r="F155" s="1">
        <v>45018.226388888892</v>
      </c>
      <c r="G155" s="3" t="s">
        <v>111</v>
      </c>
      <c r="H155" s="3" t="s">
        <v>44</v>
      </c>
      <c r="I155" s="3" t="s">
        <v>47</v>
      </c>
      <c r="J155" s="6">
        <v>42.96</v>
      </c>
      <c r="K155" s="3" t="s">
        <v>48</v>
      </c>
      <c r="L155" s="8">
        <f>SUMIFS(Tabla_cocina[Ganancia Bruta],Tabla_cocina[Numero de Orden],Tabla_Sala[[#This Row],[Número de Orden]])</f>
        <v>121</v>
      </c>
      <c r="M155" s="8">
        <f>Tabla_Sala[[#This Row],[Propina]]+Tabla_Sala[[#This Row],[Monto Total de la Cuenta]]</f>
        <v>163.96</v>
      </c>
      <c r="N155" t="str">
        <f t="shared" si="3"/>
        <v>Plato_15,  Plato_8,  Plato_2,  Plato_7</v>
      </c>
      <c r="O155" s="3" t="s">
        <v>61</v>
      </c>
      <c r="P155" s="3" t="s">
        <v>18</v>
      </c>
      <c r="Q155" s="3" t="s">
        <v>62</v>
      </c>
      <c r="R155" s="3" t="s">
        <v>79</v>
      </c>
      <c r="S155" s="3" t="s">
        <v>59</v>
      </c>
      <c r="T155" t="str" cm="1">
        <f t="array" ref="T155">_xlfn.CONCAT(_xlfn._xlws.FILTER(Tabla_cocina[Nombre del Plato], Tabla_cocina[Numero de Orden]=Tabla_Sala[[#This Row],[Número de Orden]]), "")</f>
        <v>Plato_15Plato_8Plato_2Plato_7</v>
      </c>
    </row>
    <row r="156" spans="1:20" x14ac:dyDescent="0.3">
      <c r="A156" s="3">
        <v>172</v>
      </c>
      <c r="B156" s="3">
        <v>12</v>
      </c>
      <c r="C156" s="3" t="s">
        <v>275</v>
      </c>
      <c r="D156" s="5">
        <v>3</v>
      </c>
      <c r="E156" s="1">
        <v>45018.117361111108</v>
      </c>
      <c r="F156" s="1">
        <v>45018.254166666666</v>
      </c>
      <c r="G156" s="3" t="s">
        <v>111</v>
      </c>
      <c r="H156" s="3" t="s">
        <v>40</v>
      </c>
      <c r="I156" s="3" t="s">
        <v>47</v>
      </c>
      <c r="J156" s="6">
        <v>45.17</v>
      </c>
      <c r="K156" s="3" t="s">
        <v>55</v>
      </c>
      <c r="L156" s="8">
        <f>SUMIFS(Tabla_cocina[Ganancia Bruta],Tabla_cocina[Numero de Orden],Tabla_Sala[[#This Row],[Número de Orden]])</f>
        <v>68</v>
      </c>
      <c r="M156" s="8">
        <f>Tabla_Sala[[#This Row],[Propina]]+Tabla_Sala[[#This Row],[Monto Total de la Cuenta]]</f>
        <v>113.17</v>
      </c>
      <c r="N156" t="str">
        <f t="shared" si="3"/>
        <v>Plato_18</v>
      </c>
      <c r="O156" s="3" t="s">
        <v>58</v>
      </c>
      <c r="P156" s="3" t="s">
        <v>20</v>
      </c>
      <c r="Q156" s="3"/>
      <c r="T156" t="str" cm="1">
        <f t="array" ref="T156">_xlfn.CONCAT(_xlfn._xlws.FILTER(Tabla_cocina[Nombre del Plato], Tabla_cocina[Numero de Orden]=Tabla_Sala[[#This Row],[Número de Orden]]), "")</f>
        <v>Plato_18</v>
      </c>
    </row>
    <row r="157" spans="1:20" x14ac:dyDescent="0.3">
      <c r="A157" s="3">
        <v>207</v>
      </c>
      <c r="B157" s="3">
        <v>20</v>
      </c>
      <c r="C157" s="3" t="s">
        <v>306</v>
      </c>
      <c r="D157" s="5">
        <v>3</v>
      </c>
      <c r="E157" s="1">
        <v>45018.117361111108</v>
      </c>
      <c r="F157" s="1">
        <v>45018.168055555558</v>
      </c>
      <c r="G157" s="3" t="s">
        <v>115</v>
      </c>
      <c r="H157" s="3" t="s">
        <v>54</v>
      </c>
      <c r="I157" s="3" t="s">
        <v>47</v>
      </c>
      <c r="J157" s="6">
        <v>46.54</v>
      </c>
      <c r="K157" s="3" t="s">
        <v>42</v>
      </c>
      <c r="L157" s="8">
        <f>SUMIFS(Tabla_cocina[Ganancia Bruta],Tabla_cocina[Numero de Orden],Tabla_Sala[[#This Row],[Número de Orden]])</f>
        <v>180</v>
      </c>
      <c r="M157" s="8">
        <f>Tabla_Sala[[#This Row],[Propina]]+Tabla_Sala[[#This Row],[Monto Total de la Cuenta]]</f>
        <v>226.54</v>
      </c>
      <c r="N157" t="str">
        <f t="shared" si="3"/>
        <v>Plato_10,  Plato_8,  Plato_17</v>
      </c>
      <c r="O157" s="3" t="s">
        <v>49</v>
      </c>
      <c r="P157" s="3" t="s">
        <v>25</v>
      </c>
      <c r="Q157" s="3" t="s">
        <v>62</v>
      </c>
      <c r="R157" s="3" t="s">
        <v>50</v>
      </c>
      <c r="T157" t="str" cm="1">
        <f t="array" ref="T157">_xlfn.CONCAT(_xlfn._xlws.FILTER(Tabla_cocina[Nombre del Plato], Tabla_cocina[Numero de Orden]=Tabla_Sala[[#This Row],[Número de Orden]]), "")</f>
        <v>Plato_10Plato_8Plato_17</v>
      </c>
    </row>
    <row r="158" spans="1:20" x14ac:dyDescent="0.3">
      <c r="A158" s="3">
        <v>185</v>
      </c>
      <c r="B158" s="3">
        <v>16</v>
      </c>
      <c r="C158" s="3" t="s">
        <v>250</v>
      </c>
      <c r="D158" s="5">
        <v>2</v>
      </c>
      <c r="E158" s="1">
        <v>45018.115972222222</v>
      </c>
      <c r="F158" s="1">
        <v>45018.268055555556</v>
      </c>
      <c r="G158" s="3" t="s">
        <v>111</v>
      </c>
      <c r="H158" s="3" t="s">
        <v>44</v>
      </c>
      <c r="I158" s="3" t="s">
        <v>47</v>
      </c>
      <c r="J158" s="6">
        <v>28.07</v>
      </c>
      <c r="K158" s="3" t="s">
        <v>48</v>
      </c>
      <c r="L158" s="8">
        <f>SUMIFS(Tabla_cocina[Ganancia Bruta],Tabla_cocina[Numero de Orden],Tabla_Sala[[#This Row],[Número de Orden]])</f>
        <v>91</v>
      </c>
      <c r="M158" s="8">
        <f>Tabla_Sala[[#This Row],[Propina]]+Tabla_Sala[[#This Row],[Monto Total de la Cuenta]]</f>
        <v>119.07</v>
      </c>
      <c r="N158" t="str">
        <f t="shared" si="3"/>
        <v>Plato_13,  Plato_16</v>
      </c>
      <c r="O158" s="3" t="s">
        <v>61</v>
      </c>
      <c r="P158" s="3" t="s">
        <v>23</v>
      </c>
      <c r="Q158" s="3" t="s">
        <v>57</v>
      </c>
      <c r="T158" t="str" cm="1">
        <f t="array" ref="T158">_xlfn.CONCAT(_xlfn._xlws.FILTER(Tabla_cocina[Nombre del Plato], Tabla_cocina[Numero de Orden]=Tabla_Sala[[#This Row],[Número de Orden]]), "")</f>
        <v>Plato_13Plato_16</v>
      </c>
    </row>
    <row r="159" spans="1:20" x14ac:dyDescent="0.3">
      <c r="A159" s="3">
        <v>183</v>
      </c>
      <c r="B159" s="3">
        <v>18</v>
      </c>
      <c r="C159" s="3" t="s">
        <v>285</v>
      </c>
      <c r="D159" s="5">
        <v>1</v>
      </c>
      <c r="E159" s="1">
        <v>45018.115277777775</v>
      </c>
      <c r="F159" s="1">
        <v>45018.269444444442</v>
      </c>
      <c r="G159" s="3" t="s">
        <v>111</v>
      </c>
      <c r="H159" s="3" t="s">
        <v>40</v>
      </c>
      <c r="I159" s="3" t="s">
        <v>47</v>
      </c>
      <c r="J159" s="6">
        <v>11.69</v>
      </c>
      <c r="K159" s="3" t="s">
        <v>55</v>
      </c>
      <c r="L159" s="8">
        <f>SUMIFS(Tabla_cocina[Ganancia Bruta],Tabla_cocina[Numero de Orden],Tabla_Sala[[#This Row],[Número de Orden]])</f>
        <v>255</v>
      </c>
      <c r="M159" s="8">
        <f>Tabla_Sala[[#This Row],[Propina]]+Tabla_Sala[[#This Row],[Monto Total de la Cuenta]]</f>
        <v>266.69</v>
      </c>
      <c r="N159" t="str">
        <f t="shared" si="3"/>
        <v>Plato_15,  Plato_10,  Plato_3,  Plato_8</v>
      </c>
      <c r="O159" s="3" t="s">
        <v>61</v>
      </c>
      <c r="P159" s="3" t="s">
        <v>18</v>
      </c>
      <c r="Q159" s="3" t="s">
        <v>69</v>
      </c>
      <c r="R159" s="3" t="s">
        <v>72</v>
      </c>
      <c r="S159" s="3" t="s">
        <v>62</v>
      </c>
      <c r="T159" t="str" cm="1">
        <f t="array" ref="T159">_xlfn.CONCAT(_xlfn._xlws.FILTER(Tabla_cocina[Nombre del Plato], Tabla_cocina[Numero de Orden]=Tabla_Sala[[#This Row],[Número de Orden]]), "")</f>
        <v>Plato_15Plato_10Plato_3Plato_8</v>
      </c>
    </row>
    <row r="160" spans="1:20" x14ac:dyDescent="0.3">
      <c r="A160" s="3">
        <v>197</v>
      </c>
      <c r="B160" s="3">
        <v>5</v>
      </c>
      <c r="C160" s="3" t="s">
        <v>296</v>
      </c>
      <c r="D160" s="5">
        <v>6</v>
      </c>
      <c r="E160" s="1">
        <v>45018.115277777775</v>
      </c>
      <c r="F160" s="1">
        <v>45018.20416666667</v>
      </c>
      <c r="G160" s="3" t="s">
        <v>113</v>
      </c>
      <c r="H160" s="3" t="s">
        <v>44</v>
      </c>
      <c r="I160" s="3" t="s">
        <v>41</v>
      </c>
      <c r="J160" s="6">
        <v>20.11</v>
      </c>
      <c r="K160" s="3" t="s">
        <v>55</v>
      </c>
      <c r="L160" s="8">
        <f>SUMIFS(Tabla_cocina[Ganancia Bruta],Tabla_cocina[Numero de Orden],Tabla_Sala[[#This Row],[Número de Orden]])</f>
        <v>129</v>
      </c>
      <c r="M160" s="8">
        <f>Tabla_Sala[[#This Row],[Propina]]+Tabla_Sala[[#This Row],[Monto Total de la Cuenta]]</f>
        <v>149.11000000000001</v>
      </c>
      <c r="N160" t="str">
        <f t="shared" si="3"/>
        <v>Plato_18,  Plato_6</v>
      </c>
      <c r="O160" s="3" t="s">
        <v>46</v>
      </c>
      <c r="P160" s="3" t="s">
        <v>20</v>
      </c>
      <c r="Q160" s="3" t="s">
        <v>77</v>
      </c>
      <c r="T160" t="str" cm="1">
        <f t="array" ref="T160">_xlfn.CONCAT(_xlfn._xlws.FILTER(Tabla_cocina[Nombre del Plato], Tabla_cocina[Numero de Orden]=Tabla_Sala[[#This Row],[Número de Orden]]), "")</f>
        <v>Plato_18Plato_6</v>
      </c>
    </row>
    <row r="161" spans="1:20" x14ac:dyDescent="0.3">
      <c r="A161" s="3">
        <v>234</v>
      </c>
      <c r="B161" s="3">
        <v>17</v>
      </c>
      <c r="C161" s="3" t="s">
        <v>327</v>
      </c>
      <c r="D161" s="5">
        <v>6</v>
      </c>
      <c r="E161" s="1">
        <v>45018.115277777775</v>
      </c>
      <c r="F161" s="1">
        <v>45018.227777777778</v>
      </c>
      <c r="G161" s="3" t="s">
        <v>109</v>
      </c>
      <c r="H161" s="3" t="s">
        <v>44</v>
      </c>
      <c r="I161" s="3" t="s">
        <v>47</v>
      </c>
      <c r="J161" s="6">
        <v>10.220000000000001</v>
      </c>
      <c r="K161" s="3" t="s">
        <v>48</v>
      </c>
      <c r="L161" s="8">
        <f>SUMIFS(Tabla_cocina[Ganancia Bruta],Tabla_cocina[Numero de Orden],Tabla_Sala[[#This Row],[Número de Orden]])</f>
        <v>225</v>
      </c>
      <c r="M161" s="8">
        <f>Tabla_Sala[[#This Row],[Propina]]+Tabla_Sala[[#This Row],[Monto Total de la Cuenta]]</f>
        <v>235.22</v>
      </c>
      <c r="N161" t="str">
        <f t="shared" si="3"/>
        <v>Plato_2,  Plato_7,  Plato_17</v>
      </c>
      <c r="O161" s="3" t="s">
        <v>49</v>
      </c>
      <c r="P161" s="3" t="s">
        <v>7</v>
      </c>
      <c r="Q161" s="3" t="s">
        <v>59</v>
      </c>
      <c r="R161" s="3" t="s">
        <v>50</v>
      </c>
      <c r="T161" t="str" cm="1">
        <f t="array" ref="T161">_xlfn.CONCAT(_xlfn._xlws.FILTER(Tabla_cocina[Nombre del Plato], Tabla_cocina[Numero de Orden]=Tabla_Sala[[#This Row],[Número de Orden]]), "")</f>
        <v>Plato_2Plato_7Plato_17</v>
      </c>
    </row>
    <row r="162" spans="1:20" x14ac:dyDescent="0.3">
      <c r="A162" s="3">
        <v>239</v>
      </c>
      <c r="B162" s="3">
        <v>12</v>
      </c>
      <c r="C162" s="3" t="s">
        <v>330</v>
      </c>
      <c r="D162" s="5">
        <v>6</v>
      </c>
      <c r="E162" s="1">
        <v>45018.115277777775</v>
      </c>
      <c r="F162" s="1">
        <v>45018.254861111112</v>
      </c>
      <c r="G162" s="3" t="s">
        <v>117</v>
      </c>
      <c r="H162" s="3" t="s">
        <v>40</v>
      </c>
      <c r="I162" s="3" t="s">
        <v>45</v>
      </c>
      <c r="J162" s="6">
        <v>11.76</v>
      </c>
      <c r="K162" s="3" t="s">
        <v>42</v>
      </c>
      <c r="L162" s="8">
        <f>SUMIFS(Tabla_cocina[Ganancia Bruta],Tabla_cocina[Numero de Orden],Tabla_Sala[[#This Row],[Número de Orden]])</f>
        <v>74</v>
      </c>
      <c r="M162" s="8">
        <f>Tabla_Sala[[#This Row],[Propina]]+Tabla_Sala[[#This Row],[Monto Total de la Cuenta]]</f>
        <v>85.76</v>
      </c>
      <c r="N162" t="str">
        <f t="shared" si="3"/>
        <v>Plato_10,  Plato_7</v>
      </c>
      <c r="O162" s="3" t="s">
        <v>49</v>
      </c>
      <c r="P162" s="3" t="s">
        <v>25</v>
      </c>
      <c r="Q162" s="3" t="s">
        <v>59</v>
      </c>
      <c r="T162" t="str" cm="1">
        <f t="array" ref="T162">_xlfn.CONCAT(_xlfn._xlws.FILTER(Tabla_cocina[Nombre del Plato], Tabla_cocina[Numero de Orden]=Tabla_Sala[[#This Row],[Número de Orden]]), "")</f>
        <v>Plato_10Plato_7</v>
      </c>
    </row>
    <row r="163" spans="1:20" x14ac:dyDescent="0.3">
      <c r="A163" s="3">
        <v>126</v>
      </c>
      <c r="B163" s="3">
        <v>18</v>
      </c>
      <c r="C163" s="3" t="s">
        <v>231</v>
      </c>
      <c r="D163" s="5">
        <v>3</v>
      </c>
      <c r="E163" s="1">
        <v>45018.114583333336</v>
      </c>
      <c r="F163" s="1">
        <v>45018.216666666667</v>
      </c>
      <c r="G163" s="3" t="s">
        <v>111</v>
      </c>
      <c r="H163" s="3" t="s">
        <v>40</v>
      </c>
      <c r="I163" s="3" t="s">
        <v>47</v>
      </c>
      <c r="J163" s="6">
        <v>41.82</v>
      </c>
      <c r="K163" s="3" t="s">
        <v>48</v>
      </c>
      <c r="L163" s="8">
        <f>SUMIFS(Tabla_cocina[Ganancia Bruta],Tabla_cocina[Numero de Orden],Tabla_Sala[[#This Row],[Número de Orden]])</f>
        <v>165</v>
      </c>
      <c r="M163" s="8">
        <f>Tabla_Sala[[#This Row],[Propina]]+Tabla_Sala[[#This Row],[Monto Total de la Cuenta]]</f>
        <v>206.82</v>
      </c>
      <c r="N163" t="str">
        <f t="shared" si="3"/>
        <v>Plato_16,  Plato_8,  Plato_7,  Plato_2</v>
      </c>
      <c r="O163" s="3" t="s">
        <v>53</v>
      </c>
      <c r="P163" s="3" t="s">
        <v>15</v>
      </c>
      <c r="Q163" s="3" t="s">
        <v>62</v>
      </c>
      <c r="R163" s="3" t="s">
        <v>59</v>
      </c>
      <c r="S163" s="3" t="s">
        <v>79</v>
      </c>
      <c r="T163" t="str" cm="1">
        <f t="array" ref="T163">_xlfn.CONCAT(_xlfn._xlws.FILTER(Tabla_cocina[Nombre del Plato], Tabla_cocina[Numero de Orden]=Tabla_Sala[[#This Row],[Número de Orden]]), "")</f>
        <v>Plato_16Plato_8Plato_7Plato_2</v>
      </c>
    </row>
    <row r="164" spans="1:20" x14ac:dyDescent="0.3">
      <c r="A164" s="3">
        <v>158</v>
      </c>
      <c r="B164" s="3">
        <v>5</v>
      </c>
      <c r="C164" s="3" t="s">
        <v>261</v>
      </c>
      <c r="D164" s="5">
        <v>5</v>
      </c>
      <c r="E164" s="1">
        <v>45018.114583333336</v>
      </c>
      <c r="F164" s="1">
        <v>45018.165972222225</v>
      </c>
      <c r="G164" s="3" t="s">
        <v>109</v>
      </c>
      <c r="H164" s="3" t="s">
        <v>40</v>
      </c>
      <c r="I164" s="3" t="s">
        <v>47</v>
      </c>
      <c r="J164" s="6">
        <v>48.75</v>
      </c>
      <c r="K164" s="3" t="s">
        <v>48</v>
      </c>
      <c r="L164" s="8">
        <f>SUMIFS(Tabla_cocina[Ganancia Bruta],Tabla_cocina[Numero de Orden],Tabla_Sala[[#This Row],[Número de Orden]])</f>
        <v>310</v>
      </c>
      <c r="M164" s="8">
        <f>Tabla_Sala[[#This Row],[Propina]]+Tabla_Sala[[#This Row],[Monto Total de la Cuenta]]</f>
        <v>358.75</v>
      </c>
      <c r="N164" t="str">
        <f t="shared" si="3"/>
        <v>Plato_12,  Plato_10,  Plato_19,  Plato_8</v>
      </c>
      <c r="O164" s="3" t="s">
        <v>70</v>
      </c>
      <c r="P164" s="3" t="s">
        <v>16</v>
      </c>
      <c r="Q164" s="3" t="s">
        <v>69</v>
      </c>
      <c r="R164" s="3" t="s">
        <v>51</v>
      </c>
      <c r="S164" s="3" t="s">
        <v>62</v>
      </c>
      <c r="T164" t="str" cm="1">
        <f t="array" ref="T164">_xlfn.CONCAT(_xlfn._xlws.FILTER(Tabla_cocina[Nombre del Plato], Tabla_cocina[Numero de Orden]=Tabla_Sala[[#This Row],[Número de Orden]]), "")</f>
        <v>Plato_12Plato_10Plato_19Plato_8</v>
      </c>
    </row>
    <row r="165" spans="1:20" x14ac:dyDescent="0.3">
      <c r="A165" s="3">
        <v>181</v>
      </c>
      <c r="B165" s="3">
        <v>15</v>
      </c>
      <c r="C165" s="3" t="s">
        <v>283</v>
      </c>
      <c r="D165" s="5">
        <v>1</v>
      </c>
      <c r="E165" s="1">
        <v>45018.114583333336</v>
      </c>
      <c r="F165" s="1">
        <v>45018.162499999999</v>
      </c>
      <c r="G165" s="3" t="s">
        <v>111</v>
      </c>
      <c r="H165" s="3" t="s">
        <v>54</v>
      </c>
      <c r="I165" s="3" t="s">
        <v>47</v>
      </c>
      <c r="J165" s="6">
        <v>42.58</v>
      </c>
      <c r="K165" s="3" t="s">
        <v>55</v>
      </c>
      <c r="L165" s="8">
        <f>SUMIFS(Tabla_cocina[Ganancia Bruta],Tabla_cocina[Numero de Orden],Tabla_Sala[[#This Row],[Número de Orden]])</f>
        <v>27</v>
      </c>
      <c r="M165" s="8">
        <f>Tabla_Sala[[#This Row],[Propina]]+Tabla_Sala[[#This Row],[Monto Total de la Cuenta]]</f>
        <v>69.58</v>
      </c>
      <c r="N165" t="str">
        <f t="shared" si="3"/>
        <v>Plato_6</v>
      </c>
      <c r="O165" s="3" t="s">
        <v>52</v>
      </c>
      <c r="P165" s="3" t="s">
        <v>10</v>
      </c>
      <c r="Q165" s="3"/>
      <c r="T165" t="str" cm="1">
        <f t="array" ref="T165">_xlfn.CONCAT(_xlfn._xlws.FILTER(Tabla_cocina[Nombre del Plato], Tabla_cocina[Numero de Orden]=Tabla_Sala[[#This Row],[Número de Orden]]), "")</f>
        <v>Plato_6</v>
      </c>
    </row>
    <row r="166" spans="1:20" x14ac:dyDescent="0.3">
      <c r="A166" s="3">
        <v>237</v>
      </c>
      <c r="B166" s="3">
        <v>4</v>
      </c>
      <c r="C166" s="3" t="s">
        <v>282</v>
      </c>
      <c r="D166" s="5">
        <v>6</v>
      </c>
      <c r="E166" s="1">
        <v>45018.114583333336</v>
      </c>
      <c r="F166" s="1">
        <v>45018.25</v>
      </c>
      <c r="G166" s="3" t="s">
        <v>113</v>
      </c>
      <c r="H166" s="3" t="s">
        <v>40</v>
      </c>
      <c r="I166" s="3" t="s">
        <v>47</v>
      </c>
      <c r="J166" s="6">
        <v>13.15</v>
      </c>
      <c r="K166" s="3" t="s">
        <v>55</v>
      </c>
      <c r="L166" s="8">
        <f>SUMIFS(Tabla_cocina[Ganancia Bruta],Tabla_cocina[Numero de Orden],Tabla_Sala[[#This Row],[Número de Orden]])</f>
        <v>106</v>
      </c>
      <c r="M166" s="8">
        <f>Tabla_Sala[[#This Row],[Propina]]+Tabla_Sala[[#This Row],[Monto Total de la Cuenta]]</f>
        <v>119.15</v>
      </c>
      <c r="N166" t="str">
        <f t="shared" si="3"/>
        <v>Plato_14,  Plato_2</v>
      </c>
      <c r="O166" s="3" t="s">
        <v>53</v>
      </c>
      <c r="P166" s="3" t="s">
        <v>22</v>
      </c>
      <c r="Q166" s="3" t="s">
        <v>79</v>
      </c>
      <c r="T166" t="str" cm="1">
        <f t="array" ref="T166">_xlfn.CONCAT(_xlfn._xlws.FILTER(Tabla_cocina[Nombre del Plato], Tabla_cocina[Numero de Orden]=Tabla_Sala[[#This Row],[Número de Orden]]), "")</f>
        <v>Plato_14Plato_2</v>
      </c>
    </row>
    <row r="167" spans="1:20" x14ac:dyDescent="0.3">
      <c r="A167" s="3">
        <v>210</v>
      </c>
      <c r="B167" s="3">
        <v>10</v>
      </c>
      <c r="C167" s="3" t="s">
        <v>309</v>
      </c>
      <c r="D167" s="5">
        <v>4</v>
      </c>
      <c r="E167" s="1">
        <v>45018.113194444442</v>
      </c>
      <c r="F167" s="1">
        <v>45018.186805555553</v>
      </c>
      <c r="G167" s="3" t="s">
        <v>113</v>
      </c>
      <c r="H167" s="3" t="s">
        <v>44</v>
      </c>
      <c r="I167" s="3" t="s">
        <v>47</v>
      </c>
      <c r="J167" s="6">
        <v>14.67</v>
      </c>
      <c r="K167" s="3" t="s">
        <v>48</v>
      </c>
      <c r="L167" s="8">
        <f>SUMIFS(Tabla_cocina[Ganancia Bruta],Tabla_cocina[Numero de Orden],Tabla_Sala[[#This Row],[Número de Orden]])</f>
        <v>195</v>
      </c>
      <c r="M167" s="8">
        <f>Tabla_Sala[[#This Row],[Propina]]+Tabla_Sala[[#This Row],[Monto Total de la Cuenta]]</f>
        <v>209.67</v>
      </c>
      <c r="N167" t="str">
        <f t="shared" si="3"/>
        <v>Plato_13,  Plato_2,  Plato_7,  Plato_20</v>
      </c>
      <c r="O167" s="3" t="s">
        <v>56</v>
      </c>
      <c r="P167" s="3" t="s">
        <v>23</v>
      </c>
      <c r="Q167" s="3" t="s">
        <v>79</v>
      </c>
      <c r="R167" s="3" t="s">
        <v>59</v>
      </c>
      <c r="S167" s="3" t="s">
        <v>68</v>
      </c>
      <c r="T167" t="str" cm="1">
        <f t="array" ref="T167">_xlfn.CONCAT(_xlfn._xlws.FILTER(Tabla_cocina[Nombre del Plato], Tabla_cocina[Numero de Orden]=Tabla_Sala[[#This Row],[Número de Orden]]), "")</f>
        <v>Plato_13Plato_2Plato_7Plato_20</v>
      </c>
    </row>
    <row r="168" spans="1:20" x14ac:dyDescent="0.3">
      <c r="A168" s="3">
        <v>194</v>
      </c>
      <c r="B168" s="3">
        <v>3</v>
      </c>
      <c r="C168" s="3" t="s">
        <v>294</v>
      </c>
      <c r="D168" s="5">
        <v>6</v>
      </c>
      <c r="E168" s="1">
        <v>45018.111111111109</v>
      </c>
      <c r="F168" s="1">
        <v>45018.163888888892</v>
      </c>
      <c r="G168" s="3" t="s">
        <v>115</v>
      </c>
      <c r="H168" s="3" t="s">
        <v>40</v>
      </c>
      <c r="I168" s="3" t="s">
        <v>41</v>
      </c>
      <c r="J168" s="6">
        <v>11.41</v>
      </c>
      <c r="K168" s="3" t="s">
        <v>42</v>
      </c>
      <c r="L168" s="8">
        <f>SUMIFS(Tabla_cocina[Ganancia Bruta],Tabla_cocina[Numero de Orden],Tabla_Sala[[#This Row],[Número de Orden]])</f>
        <v>96</v>
      </c>
      <c r="M168" s="8">
        <f>Tabla_Sala[[#This Row],[Propina]]+Tabla_Sala[[#This Row],[Monto Total de la Cuenta]]</f>
        <v>107.41</v>
      </c>
      <c r="N168" t="str">
        <f t="shared" si="3"/>
        <v>Plato_11,  Plato_2</v>
      </c>
      <c r="O168" s="3" t="s">
        <v>53</v>
      </c>
      <c r="P168" s="3" t="s">
        <v>14</v>
      </c>
      <c r="Q168" s="3" t="s">
        <v>79</v>
      </c>
      <c r="T168" t="str" cm="1">
        <f t="array" ref="T168">_xlfn.CONCAT(_xlfn._xlws.FILTER(Tabla_cocina[Nombre del Plato], Tabla_cocina[Numero de Orden]=Tabla_Sala[[#This Row],[Número de Orden]]), "")</f>
        <v>Plato_11Plato_2</v>
      </c>
    </row>
    <row r="169" spans="1:20" x14ac:dyDescent="0.3">
      <c r="A169" s="3">
        <v>170</v>
      </c>
      <c r="B169" s="3">
        <v>12</v>
      </c>
      <c r="C169" s="3" t="s">
        <v>273</v>
      </c>
      <c r="D169" s="5">
        <v>2</v>
      </c>
      <c r="E169" s="1">
        <v>45018.109027777777</v>
      </c>
      <c r="F169" s="1">
        <v>45018.226388888892</v>
      </c>
      <c r="G169" s="3" t="s">
        <v>113</v>
      </c>
      <c r="H169" s="3" t="s">
        <v>54</v>
      </c>
      <c r="I169" s="3" t="s">
        <v>47</v>
      </c>
      <c r="J169" s="6">
        <v>25.98</v>
      </c>
      <c r="K169" s="3" t="s">
        <v>48</v>
      </c>
      <c r="L169" s="8">
        <f>SUMIFS(Tabla_cocina[Ganancia Bruta],Tabla_cocina[Numero de Orden],Tabla_Sala[[#This Row],[Número de Orden]])</f>
        <v>243</v>
      </c>
      <c r="M169" s="8">
        <f>Tabla_Sala[[#This Row],[Propina]]+Tabla_Sala[[#This Row],[Monto Total de la Cuenta]]</f>
        <v>268.98</v>
      </c>
      <c r="N169" t="str">
        <f t="shared" si="3"/>
        <v>Plato_3,  Plato_9,  Plato_19,  Plato_2</v>
      </c>
      <c r="O169" s="3" t="s">
        <v>46</v>
      </c>
      <c r="P169" s="3" t="s">
        <v>21</v>
      </c>
      <c r="Q169" s="3" t="s">
        <v>75</v>
      </c>
      <c r="R169" s="3" t="s">
        <v>51</v>
      </c>
      <c r="S169" s="3" t="s">
        <v>79</v>
      </c>
      <c r="T169" t="str" cm="1">
        <f t="array" ref="T169">_xlfn.CONCAT(_xlfn._xlws.FILTER(Tabla_cocina[Nombre del Plato], Tabla_cocina[Numero de Orden]=Tabla_Sala[[#This Row],[Número de Orden]]), "")</f>
        <v>Plato_3Plato_9Plato_19Plato_2</v>
      </c>
    </row>
    <row r="170" spans="1:20" x14ac:dyDescent="0.3">
      <c r="A170" s="3">
        <v>192</v>
      </c>
      <c r="B170" s="3">
        <v>17</v>
      </c>
      <c r="C170" s="3" t="s">
        <v>292</v>
      </c>
      <c r="D170" s="5">
        <v>4</v>
      </c>
      <c r="E170" s="1">
        <v>45018.10833333333</v>
      </c>
      <c r="F170" s="1">
        <v>45018.203472222223</v>
      </c>
      <c r="G170" s="3" t="s">
        <v>113</v>
      </c>
      <c r="H170" s="3" t="s">
        <v>44</v>
      </c>
      <c r="I170" s="3" t="s">
        <v>45</v>
      </c>
      <c r="J170" s="6">
        <v>15.99</v>
      </c>
      <c r="K170" s="3" t="s">
        <v>48</v>
      </c>
      <c r="L170" s="8">
        <f>SUMIFS(Tabla_cocina[Ganancia Bruta],Tabla_cocina[Numero de Orden],Tabla_Sala[[#This Row],[Número de Orden]])</f>
        <v>75</v>
      </c>
      <c r="M170" s="8">
        <f>Tabla_Sala[[#This Row],[Propina]]+Tabla_Sala[[#This Row],[Monto Total de la Cuenta]]</f>
        <v>90.99</v>
      </c>
      <c r="N170" t="str">
        <f t="shared" si="3"/>
        <v>Plato_1</v>
      </c>
      <c r="O170" s="3" t="s">
        <v>70</v>
      </c>
      <c r="P170" s="3" t="s">
        <v>26</v>
      </c>
      <c r="Q170" s="3"/>
      <c r="T170" t="str" cm="1">
        <f t="array" ref="T170">_xlfn.CONCAT(_xlfn._xlws.FILTER(Tabla_cocina[Nombre del Plato], Tabla_cocina[Numero de Orden]=Tabla_Sala[[#This Row],[Número de Orden]]), "")</f>
        <v>Plato_1</v>
      </c>
    </row>
    <row r="171" spans="1:20" x14ac:dyDescent="0.3">
      <c r="A171" s="3">
        <v>200</v>
      </c>
      <c r="B171" s="3">
        <v>11</v>
      </c>
      <c r="C171" s="3" t="s">
        <v>299</v>
      </c>
      <c r="D171" s="5">
        <v>4</v>
      </c>
      <c r="E171" s="1">
        <v>45018.107638888891</v>
      </c>
      <c r="F171" s="1">
        <v>45018.226388888892</v>
      </c>
      <c r="G171" s="3" t="s">
        <v>109</v>
      </c>
      <c r="H171" s="3" t="s">
        <v>40</v>
      </c>
      <c r="I171" s="3" t="s">
        <v>47</v>
      </c>
      <c r="J171" s="6">
        <v>48.73</v>
      </c>
      <c r="K171" s="3" t="s">
        <v>42</v>
      </c>
      <c r="L171" s="8">
        <f>SUMIFS(Tabla_cocina[Ganancia Bruta],Tabla_cocina[Numero de Orden],Tabla_Sala[[#This Row],[Número de Orden]])</f>
        <v>88</v>
      </c>
      <c r="M171" s="8">
        <f>Tabla_Sala[[#This Row],[Propina]]+Tabla_Sala[[#This Row],[Monto Total de la Cuenta]]</f>
        <v>136.72999999999999</v>
      </c>
      <c r="N171" t="str">
        <f t="shared" si="3"/>
        <v>Plato_12,  Plato_1</v>
      </c>
      <c r="O171" s="3" t="s">
        <v>46</v>
      </c>
      <c r="P171" s="3" t="s">
        <v>16</v>
      </c>
      <c r="Q171" s="3" t="s">
        <v>71</v>
      </c>
      <c r="T171" t="str" cm="1">
        <f t="array" ref="T171">_xlfn.CONCAT(_xlfn._xlws.FILTER(Tabla_cocina[Nombre del Plato], Tabla_cocina[Numero de Orden]=Tabla_Sala[[#This Row],[Número de Orden]]), "")</f>
        <v>Plato_12Plato_1</v>
      </c>
    </row>
    <row r="172" spans="1:20" x14ac:dyDescent="0.3">
      <c r="A172" s="3">
        <v>212</v>
      </c>
      <c r="B172" s="3">
        <v>14</v>
      </c>
      <c r="C172" s="3" t="s">
        <v>197</v>
      </c>
      <c r="D172" s="5">
        <v>6</v>
      </c>
      <c r="E172" s="1">
        <v>45018.107638888891</v>
      </c>
      <c r="F172" s="1">
        <v>45018.152777777781</v>
      </c>
      <c r="G172" s="3" t="s">
        <v>117</v>
      </c>
      <c r="H172" s="3" t="s">
        <v>40</v>
      </c>
      <c r="I172" s="3" t="s">
        <v>41</v>
      </c>
      <c r="J172" s="6">
        <v>18.850000000000001</v>
      </c>
      <c r="K172" s="3" t="s">
        <v>55</v>
      </c>
      <c r="L172" s="8">
        <f>SUMIFS(Tabla_cocina[Ganancia Bruta],Tabla_cocina[Numero de Orden],Tabla_Sala[[#This Row],[Número de Orden]])</f>
        <v>245</v>
      </c>
      <c r="M172" s="8">
        <f>Tabla_Sala[[#This Row],[Propina]]+Tabla_Sala[[#This Row],[Monto Total de la Cuenta]]</f>
        <v>263.85000000000002</v>
      </c>
      <c r="N172" t="str">
        <f t="shared" si="3"/>
        <v>Plato_2,  Plato_10,  Plato_13,  Plato_16</v>
      </c>
      <c r="O172" s="3" t="s">
        <v>53</v>
      </c>
      <c r="P172" s="3" t="s">
        <v>7</v>
      </c>
      <c r="Q172" s="3" t="s">
        <v>69</v>
      </c>
      <c r="R172" s="3" t="s">
        <v>65</v>
      </c>
      <c r="S172" s="3" t="s">
        <v>57</v>
      </c>
      <c r="T172" t="str" cm="1">
        <f t="array" ref="T172">_xlfn.CONCAT(_xlfn._xlws.FILTER(Tabla_cocina[Nombre del Plato], Tabla_cocina[Numero de Orden]=Tabla_Sala[[#This Row],[Número de Orden]]), "")</f>
        <v>Plato_2Plato_10Plato_13Plato_16</v>
      </c>
    </row>
    <row r="173" spans="1:20" x14ac:dyDescent="0.3">
      <c r="A173" s="3">
        <v>164</v>
      </c>
      <c r="B173" s="3">
        <v>8</v>
      </c>
      <c r="C173" s="3" t="s">
        <v>267</v>
      </c>
      <c r="D173" s="5">
        <v>2</v>
      </c>
      <c r="E173" s="1">
        <v>45018.106944444444</v>
      </c>
      <c r="F173" s="1">
        <v>45018.251388888886</v>
      </c>
      <c r="G173" s="3" t="s">
        <v>117</v>
      </c>
      <c r="H173" s="3" t="s">
        <v>54</v>
      </c>
      <c r="I173" s="3" t="s">
        <v>47</v>
      </c>
      <c r="J173" s="6">
        <v>47.53</v>
      </c>
      <c r="K173" s="3" t="s">
        <v>42</v>
      </c>
      <c r="L173" s="8">
        <f>SUMIFS(Tabla_cocina[Ganancia Bruta],Tabla_cocina[Numero de Orden],Tabla_Sala[[#This Row],[Número de Orden]])</f>
        <v>170</v>
      </c>
      <c r="M173" s="8">
        <f>Tabla_Sala[[#This Row],[Propina]]+Tabla_Sala[[#This Row],[Monto Total de la Cuenta]]</f>
        <v>217.53</v>
      </c>
      <c r="N173" t="str">
        <f t="shared" si="3"/>
        <v>Plato_5,  Plato_19,  Plato_15,  Plato_7</v>
      </c>
      <c r="O173" s="3" t="s">
        <v>46</v>
      </c>
      <c r="P173" s="3" t="s">
        <v>19</v>
      </c>
      <c r="Q173" s="3" t="s">
        <v>51</v>
      </c>
      <c r="R173" s="3" t="s">
        <v>73</v>
      </c>
      <c r="S173" s="3" t="s">
        <v>59</v>
      </c>
      <c r="T173" t="str" cm="1">
        <f t="array" ref="T173">_xlfn.CONCAT(_xlfn._xlws.FILTER(Tabla_cocina[Nombre del Plato], Tabla_cocina[Numero de Orden]=Tabla_Sala[[#This Row],[Número de Orden]]), "")</f>
        <v>Plato_5Plato_19Plato_15Plato_7</v>
      </c>
    </row>
    <row r="174" spans="1:20" x14ac:dyDescent="0.3">
      <c r="A174" s="3">
        <v>229</v>
      </c>
      <c r="B174" s="3">
        <v>14</v>
      </c>
      <c r="C174" s="3" t="s">
        <v>324</v>
      </c>
      <c r="D174" s="5">
        <v>3</v>
      </c>
      <c r="E174" s="1">
        <v>45018.106944444444</v>
      </c>
      <c r="F174" s="1">
        <v>45018.1875</v>
      </c>
      <c r="G174" s="3" t="s">
        <v>113</v>
      </c>
      <c r="H174" s="3" t="s">
        <v>54</v>
      </c>
      <c r="I174" s="3" t="s">
        <v>47</v>
      </c>
      <c r="J174" s="6">
        <v>28.58</v>
      </c>
      <c r="K174" s="3" t="s">
        <v>42</v>
      </c>
      <c r="L174" s="8">
        <f>SUMIFS(Tabla_cocina[Ganancia Bruta],Tabla_cocina[Numero de Orden],Tabla_Sala[[#This Row],[Número de Orden]])</f>
        <v>124</v>
      </c>
      <c r="M174" s="8">
        <f>Tabla_Sala[[#This Row],[Propina]]+Tabla_Sala[[#This Row],[Monto Total de la Cuenta]]</f>
        <v>152.57999999999998</v>
      </c>
      <c r="N174" t="str">
        <f t="shared" si="3"/>
        <v>Plato_1,  Plato_8,  Plato_19,  Plato_16</v>
      </c>
      <c r="O174" s="3" t="s">
        <v>58</v>
      </c>
      <c r="P174" s="3" t="s">
        <v>26</v>
      </c>
      <c r="Q174" s="3" t="s">
        <v>62</v>
      </c>
      <c r="R174" s="3" t="s">
        <v>51</v>
      </c>
      <c r="S174" s="3" t="s">
        <v>57</v>
      </c>
      <c r="T174" t="str" cm="1">
        <f t="array" ref="T174">_xlfn.CONCAT(_xlfn._xlws.FILTER(Tabla_cocina[Nombre del Plato], Tabla_cocina[Numero de Orden]=Tabla_Sala[[#This Row],[Número de Orden]]), "")</f>
        <v>Plato_1Plato_8Plato_19Plato_16</v>
      </c>
    </row>
    <row r="175" spans="1:20" x14ac:dyDescent="0.3">
      <c r="A175" s="3">
        <v>247</v>
      </c>
      <c r="B175" s="3">
        <v>11</v>
      </c>
      <c r="C175" s="3" t="s">
        <v>263</v>
      </c>
      <c r="D175" s="5">
        <v>6</v>
      </c>
      <c r="E175" s="1">
        <v>45018.106944444444</v>
      </c>
      <c r="F175" s="1">
        <v>45018.222916666666</v>
      </c>
      <c r="G175" s="3" t="s">
        <v>113</v>
      </c>
      <c r="H175" s="3" t="s">
        <v>40</v>
      </c>
      <c r="I175" s="3" t="s">
        <v>47</v>
      </c>
      <c r="J175" s="6">
        <v>49.07</v>
      </c>
      <c r="K175" s="3" t="s">
        <v>55</v>
      </c>
      <c r="L175" s="8">
        <f>SUMIFS(Tabla_cocina[Ganancia Bruta],Tabla_cocina[Numero de Orden],Tabla_Sala[[#This Row],[Número de Orden]])</f>
        <v>66</v>
      </c>
      <c r="M175" s="8">
        <f>Tabla_Sala[[#This Row],[Propina]]+Tabla_Sala[[#This Row],[Monto Total de la Cuenta]]</f>
        <v>115.07</v>
      </c>
      <c r="N175" t="str">
        <f t="shared" si="3"/>
        <v>Plato_11</v>
      </c>
      <c r="O175" s="3" t="s">
        <v>66</v>
      </c>
      <c r="P175" s="3" t="s">
        <v>14</v>
      </c>
      <c r="Q175" s="3"/>
      <c r="T175" t="str" cm="1">
        <f t="array" ref="T175">_xlfn.CONCAT(_xlfn._xlws.FILTER(Tabla_cocina[Nombre del Plato], Tabla_cocina[Numero de Orden]=Tabla_Sala[[#This Row],[Número de Orden]]), "")</f>
        <v>Plato_11</v>
      </c>
    </row>
    <row r="176" spans="1:20" x14ac:dyDescent="0.3">
      <c r="A176" s="3">
        <v>219</v>
      </c>
      <c r="B176" s="3">
        <v>1</v>
      </c>
      <c r="C176" s="3" t="s">
        <v>316</v>
      </c>
      <c r="D176" s="5">
        <v>5</v>
      </c>
      <c r="E176" s="1">
        <v>45018.106249999997</v>
      </c>
      <c r="F176" s="1">
        <v>45018.200694444444</v>
      </c>
      <c r="G176" s="3" t="s">
        <v>109</v>
      </c>
      <c r="H176" s="3" t="s">
        <v>40</v>
      </c>
      <c r="I176" s="3" t="s">
        <v>47</v>
      </c>
      <c r="J176" s="6">
        <v>46.96</v>
      </c>
      <c r="K176" s="3" t="s">
        <v>48</v>
      </c>
      <c r="L176" s="8">
        <f>SUMIFS(Tabla_cocina[Ganancia Bruta],Tabla_cocina[Numero de Orden],Tabla_Sala[[#This Row],[Número de Orden]])</f>
        <v>139</v>
      </c>
      <c r="M176" s="8">
        <f>Tabla_Sala[[#This Row],[Propina]]+Tabla_Sala[[#This Row],[Monto Total de la Cuenta]]</f>
        <v>185.96</v>
      </c>
      <c r="N176" t="str">
        <f t="shared" si="3"/>
        <v>Plato_14,  Plato_17</v>
      </c>
      <c r="O176" s="3" t="s">
        <v>56</v>
      </c>
      <c r="P176" s="3" t="s">
        <v>22</v>
      </c>
      <c r="Q176" s="3" t="s">
        <v>50</v>
      </c>
      <c r="T176" t="str" cm="1">
        <f t="array" ref="T176">_xlfn.CONCAT(_xlfn._xlws.FILTER(Tabla_cocina[Nombre del Plato], Tabla_cocina[Numero de Orden]=Tabla_Sala[[#This Row],[Número de Orden]]), "")</f>
        <v>Plato_14Plato_17</v>
      </c>
    </row>
    <row r="177" spans="1:20" x14ac:dyDescent="0.3">
      <c r="A177" s="3">
        <v>176</v>
      </c>
      <c r="B177" s="3">
        <v>20</v>
      </c>
      <c r="C177" s="3" t="s">
        <v>278</v>
      </c>
      <c r="D177" s="5">
        <v>4</v>
      </c>
      <c r="E177" s="1">
        <v>45018.102083333331</v>
      </c>
      <c r="F177" s="1">
        <v>45018.188888888886</v>
      </c>
      <c r="G177" s="3" t="s">
        <v>113</v>
      </c>
      <c r="H177" s="3" t="s">
        <v>40</v>
      </c>
      <c r="I177" s="3" t="s">
        <v>47</v>
      </c>
      <c r="J177" s="6">
        <v>30.5</v>
      </c>
      <c r="K177" s="3" t="s">
        <v>55</v>
      </c>
      <c r="L177" s="8">
        <f>SUMIFS(Tabla_cocina[Ganancia Bruta],Tabla_cocina[Numero de Orden],Tabla_Sala[[#This Row],[Número de Orden]])</f>
        <v>63</v>
      </c>
      <c r="M177" s="8">
        <f>Tabla_Sala[[#This Row],[Propina]]+Tabla_Sala[[#This Row],[Monto Total de la Cuenta]]</f>
        <v>93.5</v>
      </c>
      <c r="N177" t="str">
        <f t="shared" si="3"/>
        <v>Plato_13</v>
      </c>
      <c r="O177" s="3" t="s">
        <v>70</v>
      </c>
      <c r="P177" s="3" t="s">
        <v>23</v>
      </c>
      <c r="Q177" s="3"/>
      <c r="T177" t="str" cm="1">
        <f t="array" ref="T177">_xlfn.CONCAT(_xlfn._xlws.FILTER(Tabla_cocina[Nombre del Plato], Tabla_cocina[Numero de Orden]=Tabla_Sala[[#This Row],[Número de Orden]]), "")</f>
        <v>Plato_13</v>
      </c>
    </row>
    <row r="178" spans="1:20" x14ac:dyDescent="0.3">
      <c r="A178" s="3">
        <v>187</v>
      </c>
      <c r="B178" s="3">
        <v>5</v>
      </c>
      <c r="C178" s="3" t="s">
        <v>288</v>
      </c>
      <c r="D178" s="5">
        <v>1</v>
      </c>
      <c r="E178" s="1">
        <v>45018.099305555559</v>
      </c>
      <c r="F178" s="1">
        <v>45018.227777777778</v>
      </c>
      <c r="G178" s="3" t="s">
        <v>117</v>
      </c>
      <c r="H178" s="3" t="s">
        <v>40</v>
      </c>
      <c r="I178" s="3" t="s">
        <v>47</v>
      </c>
      <c r="J178" s="6">
        <v>17.399999999999999</v>
      </c>
      <c r="K178" s="3" t="s">
        <v>48</v>
      </c>
      <c r="L178" s="8">
        <f>SUMIFS(Tabla_cocina[Ganancia Bruta],Tabla_cocina[Numero de Orden],Tabla_Sala[[#This Row],[Número de Orden]])</f>
        <v>208</v>
      </c>
      <c r="M178" s="8">
        <f>Tabla_Sala[[#This Row],[Propina]]+Tabla_Sala[[#This Row],[Monto Total de la Cuenta]]</f>
        <v>225.4</v>
      </c>
      <c r="N178" t="str">
        <f t="shared" si="3"/>
        <v>Plato_18,  Plato_10,  Plato_9,  Plato_6</v>
      </c>
      <c r="O178" s="3" t="s">
        <v>56</v>
      </c>
      <c r="P178" s="3" t="s">
        <v>20</v>
      </c>
      <c r="Q178" s="3" t="s">
        <v>69</v>
      </c>
      <c r="R178" s="3" t="s">
        <v>75</v>
      </c>
      <c r="S178" s="3" t="s">
        <v>77</v>
      </c>
      <c r="T178" t="str" cm="1">
        <f t="array" ref="T178">_xlfn.CONCAT(_xlfn._xlws.FILTER(Tabla_cocina[Nombre del Plato], Tabla_cocina[Numero de Orden]=Tabla_Sala[[#This Row],[Número de Orden]]), "")</f>
        <v>Plato_18Plato_10Plato_9Plato_6</v>
      </c>
    </row>
    <row r="179" spans="1:20" x14ac:dyDescent="0.3">
      <c r="A179" s="3">
        <v>255</v>
      </c>
      <c r="B179" s="3">
        <v>8</v>
      </c>
      <c r="C179" s="3" t="s">
        <v>343</v>
      </c>
      <c r="D179" s="5">
        <v>4</v>
      </c>
      <c r="E179" s="1">
        <v>45018.099305555559</v>
      </c>
      <c r="F179" s="1">
        <v>45018.165972222225</v>
      </c>
      <c r="G179" s="3" t="s">
        <v>113</v>
      </c>
      <c r="H179" s="3" t="s">
        <v>54</v>
      </c>
      <c r="I179" s="3" t="s">
        <v>45</v>
      </c>
      <c r="J179" s="6">
        <v>13.34</v>
      </c>
      <c r="K179" s="3" t="s">
        <v>42</v>
      </c>
      <c r="L179" s="8">
        <f>SUMIFS(Tabla_cocina[Ganancia Bruta],Tabla_cocina[Numero de Orden],Tabla_Sala[[#This Row],[Número de Orden]])</f>
        <v>25</v>
      </c>
      <c r="M179" s="8">
        <f>Tabla_Sala[[#This Row],[Propina]]+Tabla_Sala[[#This Row],[Monto Total de la Cuenta]]</f>
        <v>38.340000000000003</v>
      </c>
      <c r="N179" t="str">
        <f t="shared" si="3"/>
        <v>Plato_1</v>
      </c>
      <c r="O179" s="3" t="s">
        <v>61</v>
      </c>
      <c r="P179" s="3" t="s">
        <v>26</v>
      </c>
      <c r="Q179" s="3"/>
      <c r="T179" t="str" cm="1">
        <f t="array" ref="T179">_xlfn.CONCAT(_xlfn._xlws.FILTER(Tabla_cocina[Nombre del Plato], Tabla_cocina[Numero de Orden]=Tabla_Sala[[#This Row],[Número de Orden]]), "")</f>
        <v>Plato_1</v>
      </c>
    </row>
    <row r="180" spans="1:20" x14ac:dyDescent="0.3">
      <c r="A180" s="3">
        <v>165</v>
      </c>
      <c r="B180" s="3">
        <v>10</v>
      </c>
      <c r="C180" s="3" t="s">
        <v>268</v>
      </c>
      <c r="D180" s="5">
        <v>3</v>
      </c>
      <c r="E180" s="1">
        <v>45018.097916666666</v>
      </c>
      <c r="F180" s="1">
        <v>45018.216666666667</v>
      </c>
      <c r="G180" s="3" t="s">
        <v>109</v>
      </c>
      <c r="H180" s="3" t="s">
        <v>54</v>
      </c>
      <c r="I180" s="3" t="s">
        <v>47</v>
      </c>
      <c r="J180" s="6">
        <v>41.9</v>
      </c>
      <c r="K180" s="3" t="s">
        <v>55</v>
      </c>
      <c r="L180" s="8">
        <f>SUMIFS(Tabla_cocina[Ganancia Bruta],Tabla_cocina[Numero de Orden],Tabla_Sala[[#This Row],[Número de Orden]])</f>
        <v>90</v>
      </c>
      <c r="M180" s="8">
        <f>Tabla_Sala[[#This Row],[Propina]]+Tabla_Sala[[#This Row],[Monto Total de la Cuenta]]</f>
        <v>131.9</v>
      </c>
      <c r="N180" t="str">
        <f t="shared" si="3"/>
        <v>Plato_7,  Plato_13</v>
      </c>
      <c r="O180" s="3" t="s">
        <v>53</v>
      </c>
      <c r="P180" s="3" t="s">
        <v>5</v>
      </c>
      <c r="Q180" s="3" t="s">
        <v>65</v>
      </c>
      <c r="T180" t="str" cm="1">
        <f t="array" ref="T180">_xlfn.CONCAT(_xlfn._xlws.FILTER(Tabla_cocina[Nombre del Plato], Tabla_cocina[Numero de Orden]=Tabla_Sala[[#This Row],[Número de Orden]]), "")</f>
        <v>Plato_7Plato_13</v>
      </c>
    </row>
    <row r="181" spans="1:20" x14ac:dyDescent="0.3">
      <c r="A181" s="3">
        <v>180</v>
      </c>
      <c r="B181" s="3">
        <v>10</v>
      </c>
      <c r="C181" s="3" t="s">
        <v>282</v>
      </c>
      <c r="D181" s="5">
        <v>1</v>
      </c>
      <c r="E181" s="1">
        <v>45018.097916666666</v>
      </c>
      <c r="F181" s="1">
        <v>45018.214583333334</v>
      </c>
      <c r="G181" s="3" t="s">
        <v>113</v>
      </c>
      <c r="H181" s="3" t="s">
        <v>54</v>
      </c>
      <c r="I181" s="3" t="s">
        <v>47</v>
      </c>
      <c r="J181" s="6">
        <v>46.61</v>
      </c>
      <c r="K181" s="3" t="s">
        <v>42</v>
      </c>
      <c r="L181" s="8">
        <f>SUMIFS(Tabla_cocina[Ganancia Bruta],Tabla_cocina[Numero de Orden],Tabla_Sala[[#This Row],[Número de Orden]])</f>
        <v>166</v>
      </c>
      <c r="M181" s="8">
        <f>Tabla_Sala[[#This Row],[Propina]]+Tabla_Sala[[#This Row],[Monto Total de la Cuenta]]</f>
        <v>212.61</v>
      </c>
      <c r="N181" t="str">
        <f t="shared" si="3"/>
        <v>Plato_9,  Plato_2,  Plato_3,  Plato_6</v>
      </c>
      <c r="O181" s="3" t="s">
        <v>49</v>
      </c>
      <c r="P181" s="3" t="s">
        <v>13</v>
      </c>
      <c r="Q181" s="3" t="s">
        <v>79</v>
      </c>
      <c r="R181" s="3" t="s">
        <v>72</v>
      </c>
      <c r="S181" s="3" t="s">
        <v>77</v>
      </c>
      <c r="T181" t="str" cm="1">
        <f t="array" ref="T181">_xlfn.CONCAT(_xlfn._xlws.FILTER(Tabla_cocina[Nombre del Plato], Tabla_cocina[Numero de Orden]=Tabla_Sala[[#This Row],[Número de Orden]]), "")</f>
        <v>Plato_9Plato_2Plato_3Plato_6</v>
      </c>
    </row>
    <row r="182" spans="1:20" x14ac:dyDescent="0.3">
      <c r="A182" s="3">
        <v>238</v>
      </c>
      <c r="B182" s="3">
        <v>13</v>
      </c>
      <c r="C182" s="3" t="s">
        <v>329</v>
      </c>
      <c r="D182" s="5">
        <v>6</v>
      </c>
      <c r="E182" s="1">
        <v>45018.095138888886</v>
      </c>
      <c r="F182" s="1">
        <v>45018.205555555556</v>
      </c>
      <c r="G182" s="3" t="s">
        <v>113</v>
      </c>
      <c r="H182" s="3" t="s">
        <v>44</v>
      </c>
      <c r="I182" s="3" t="s">
        <v>47</v>
      </c>
      <c r="J182" s="6">
        <v>33.020000000000003</v>
      </c>
      <c r="K182" s="3" t="s">
        <v>48</v>
      </c>
      <c r="L182" s="8">
        <f>SUMIFS(Tabla_cocina[Ganancia Bruta],Tabla_cocina[Numero de Orden],Tabla_Sala[[#This Row],[Número de Orden]])</f>
        <v>72</v>
      </c>
      <c r="M182" s="8">
        <f>Tabla_Sala[[#This Row],[Propina]]+Tabla_Sala[[#This Row],[Monto Total de la Cuenta]]</f>
        <v>105.02000000000001</v>
      </c>
      <c r="N182" t="str">
        <f t="shared" si="3"/>
        <v>Plato_19</v>
      </c>
      <c r="O182" s="3" t="s">
        <v>49</v>
      </c>
      <c r="P182" s="3" t="s">
        <v>12</v>
      </c>
      <c r="Q182" s="3"/>
      <c r="T182" t="str" cm="1">
        <f t="array" ref="T182">_xlfn.CONCAT(_xlfn._xlws.FILTER(Tabla_cocina[Nombre del Plato], Tabla_cocina[Numero de Orden]=Tabla_Sala[[#This Row],[Número de Orden]]), "")</f>
        <v>Plato_19</v>
      </c>
    </row>
    <row r="183" spans="1:20" x14ac:dyDescent="0.3">
      <c r="A183" s="3">
        <v>205</v>
      </c>
      <c r="B183" s="3">
        <v>14</v>
      </c>
      <c r="C183" s="3" t="s">
        <v>304</v>
      </c>
      <c r="D183" s="5">
        <v>1</v>
      </c>
      <c r="E183" s="1">
        <v>45018.09375</v>
      </c>
      <c r="F183" s="1">
        <v>45018.259722222225</v>
      </c>
      <c r="G183" s="3" t="s">
        <v>113</v>
      </c>
      <c r="H183" s="3" t="s">
        <v>40</v>
      </c>
      <c r="I183" s="3" t="s">
        <v>41</v>
      </c>
      <c r="J183" s="6">
        <v>26.49</v>
      </c>
      <c r="K183" s="3" t="s">
        <v>48</v>
      </c>
      <c r="L183" s="8">
        <f>SUMIFS(Tabla_cocina[Ganancia Bruta],Tabla_cocina[Numero de Orden],Tabla_Sala[[#This Row],[Número de Orden]])</f>
        <v>61</v>
      </c>
      <c r="M183" s="8">
        <f>Tabla_Sala[[#This Row],[Propina]]+Tabla_Sala[[#This Row],[Monto Total de la Cuenta]]</f>
        <v>87.49</v>
      </c>
      <c r="N183" t="str">
        <f t="shared" si="3"/>
        <v>Plato_15,  Plato_9</v>
      </c>
      <c r="O183" s="3" t="s">
        <v>70</v>
      </c>
      <c r="P183" s="3" t="s">
        <v>18</v>
      </c>
      <c r="Q183" s="3" t="s">
        <v>75</v>
      </c>
      <c r="T183" t="str" cm="1">
        <f t="array" ref="T183">_xlfn.CONCAT(_xlfn._xlws.FILTER(Tabla_cocina[Nombre del Plato], Tabla_cocina[Numero de Orden]=Tabla_Sala[[#This Row],[Número de Orden]]), "")</f>
        <v>Plato_15Plato_9</v>
      </c>
    </row>
    <row r="184" spans="1:20" x14ac:dyDescent="0.3">
      <c r="A184" s="3">
        <v>230</v>
      </c>
      <c r="B184" s="3">
        <v>5</v>
      </c>
      <c r="C184" s="3" t="s">
        <v>150</v>
      </c>
      <c r="D184" s="5">
        <v>5</v>
      </c>
      <c r="E184" s="1">
        <v>45018.09375</v>
      </c>
      <c r="F184" s="1">
        <v>45018.2</v>
      </c>
      <c r="G184" s="3" t="s">
        <v>113</v>
      </c>
      <c r="H184" s="3" t="s">
        <v>40</v>
      </c>
      <c r="I184" s="3" t="s">
        <v>47</v>
      </c>
      <c r="J184" s="6">
        <v>15.84</v>
      </c>
      <c r="K184" s="3" t="s">
        <v>48</v>
      </c>
      <c r="L184" s="8">
        <f>SUMIFS(Tabla_cocina[Ganancia Bruta],Tabla_cocina[Numero de Orden],Tabla_Sala[[#This Row],[Número de Orden]])</f>
        <v>214</v>
      </c>
      <c r="M184" s="8">
        <f>Tabla_Sala[[#This Row],[Propina]]+Tabla_Sala[[#This Row],[Monto Total de la Cuenta]]</f>
        <v>229.84</v>
      </c>
      <c r="N184" t="str">
        <f t="shared" si="3"/>
        <v>Plato_15,  Plato_16,  Plato_17</v>
      </c>
      <c r="O184" s="3" t="s">
        <v>56</v>
      </c>
      <c r="P184" s="3" t="s">
        <v>18</v>
      </c>
      <c r="Q184" s="3" t="s">
        <v>57</v>
      </c>
      <c r="R184" s="3" t="s">
        <v>50</v>
      </c>
      <c r="T184" t="str" cm="1">
        <f t="array" ref="T184">_xlfn.CONCAT(_xlfn._xlws.FILTER(Tabla_cocina[Nombre del Plato], Tabla_cocina[Numero de Orden]=Tabla_Sala[[#This Row],[Número de Orden]]), "")</f>
        <v>Plato_15Plato_16Plato_17</v>
      </c>
    </row>
    <row r="185" spans="1:20" x14ac:dyDescent="0.3">
      <c r="A185" s="3">
        <v>154</v>
      </c>
      <c r="B185" s="3">
        <v>11</v>
      </c>
      <c r="C185" s="3" t="s">
        <v>257</v>
      </c>
      <c r="D185" s="5">
        <v>6</v>
      </c>
      <c r="E185" s="1">
        <v>45018.089583333334</v>
      </c>
      <c r="F185" s="1">
        <v>45018.15</v>
      </c>
      <c r="G185" s="3" t="s">
        <v>111</v>
      </c>
      <c r="H185" s="3" t="s">
        <v>44</v>
      </c>
      <c r="I185" s="3" t="s">
        <v>47</v>
      </c>
      <c r="J185" s="6">
        <v>17.2</v>
      </c>
      <c r="K185" s="3" t="s">
        <v>48</v>
      </c>
      <c r="L185" s="8">
        <f>SUMIFS(Tabla_cocina[Ganancia Bruta],Tabla_cocina[Numero de Orden],Tabla_Sala[[#This Row],[Número de Orden]])</f>
        <v>144</v>
      </c>
      <c r="M185" s="8">
        <f>Tabla_Sala[[#This Row],[Propina]]+Tabla_Sala[[#This Row],[Monto Total de la Cuenta]]</f>
        <v>161.19999999999999</v>
      </c>
      <c r="N185" t="str">
        <f t="shared" ref="N185:N216" si="4">_xlfn.TEXTJOIN(", ",TRUE,P185:S185)</f>
        <v>Plato_19,  Plato_4</v>
      </c>
      <c r="O185" s="3" t="s">
        <v>66</v>
      </c>
      <c r="P185" s="3" t="s">
        <v>12</v>
      </c>
      <c r="Q185" s="3" t="s">
        <v>67</v>
      </c>
      <c r="T185" t="str" cm="1">
        <f t="array" ref="T185">_xlfn.CONCAT(_xlfn._xlws.FILTER(Tabla_cocina[Nombre del Plato], Tabla_cocina[Numero de Orden]=Tabla_Sala[[#This Row],[Número de Orden]]), "")</f>
        <v>Plato_19Plato_4</v>
      </c>
    </row>
    <row r="186" spans="1:20" x14ac:dyDescent="0.3">
      <c r="A186" s="3">
        <v>257</v>
      </c>
      <c r="B186" s="3">
        <v>12</v>
      </c>
      <c r="C186" s="3" t="s">
        <v>345</v>
      </c>
      <c r="D186" s="5">
        <v>5</v>
      </c>
      <c r="E186" s="1">
        <v>45018.088888888888</v>
      </c>
      <c r="F186" s="1">
        <v>45018.136805555558</v>
      </c>
      <c r="G186" s="3" t="s">
        <v>113</v>
      </c>
      <c r="H186" s="3" t="s">
        <v>40</v>
      </c>
      <c r="I186" s="3" t="s">
        <v>47</v>
      </c>
      <c r="J186" s="6">
        <v>26.78</v>
      </c>
      <c r="K186" s="3" t="s">
        <v>42</v>
      </c>
      <c r="L186" s="8">
        <f>SUMIFS(Tabla_cocina[Ganancia Bruta],Tabla_cocina[Numero de Orden],Tabla_Sala[[#This Row],[Número de Orden]])</f>
        <v>46</v>
      </c>
      <c r="M186" s="8">
        <f>Tabla_Sala[[#This Row],[Propina]]+Tabla_Sala[[#This Row],[Monto Total de la Cuenta]]</f>
        <v>72.78</v>
      </c>
      <c r="N186" t="str">
        <f t="shared" si="4"/>
        <v>Plato_14</v>
      </c>
      <c r="O186" s="3" t="s">
        <v>66</v>
      </c>
      <c r="P186" s="3" t="s">
        <v>22</v>
      </c>
      <c r="Q186" s="3"/>
      <c r="T186" t="str" cm="1">
        <f t="array" ref="T186">_xlfn.CONCAT(_xlfn._xlws.FILTER(Tabla_cocina[Nombre del Plato], Tabla_cocina[Numero de Orden]=Tabla_Sala[[#This Row],[Número de Orden]]), "")</f>
        <v>Plato_14</v>
      </c>
    </row>
    <row r="187" spans="1:20" x14ac:dyDescent="0.3">
      <c r="A187" s="3">
        <v>224</v>
      </c>
      <c r="B187" s="3">
        <v>7</v>
      </c>
      <c r="C187" s="3" t="s">
        <v>320</v>
      </c>
      <c r="D187" s="5">
        <v>6</v>
      </c>
      <c r="E187" s="1">
        <v>45018.088194444441</v>
      </c>
      <c r="F187" s="1">
        <v>45018.240972222222</v>
      </c>
      <c r="G187" s="3" t="s">
        <v>109</v>
      </c>
      <c r="H187" s="3" t="s">
        <v>40</v>
      </c>
      <c r="I187" s="3" t="s">
        <v>47</v>
      </c>
      <c r="J187" s="6">
        <v>17.61</v>
      </c>
      <c r="K187" s="3" t="s">
        <v>55</v>
      </c>
      <c r="L187" s="8">
        <f>SUMIFS(Tabla_cocina[Ganancia Bruta],Tabla_cocina[Numero de Orden],Tabla_Sala[[#This Row],[Número de Orden]])</f>
        <v>52</v>
      </c>
      <c r="M187" s="8">
        <f>Tabla_Sala[[#This Row],[Propina]]+Tabla_Sala[[#This Row],[Monto Total de la Cuenta]]</f>
        <v>69.61</v>
      </c>
      <c r="N187" t="str">
        <f t="shared" si="4"/>
        <v>Plato_10</v>
      </c>
      <c r="O187" s="3" t="s">
        <v>58</v>
      </c>
      <c r="P187" s="3" t="s">
        <v>25</v>
      </c>
      <c r="Q187" s="3"/>
      <c r="T187" t="str" cm="1">
        <f t="array" ref="T187">_xlfn.CONCAT(_xlfn._xlws.FILTER(Tabla_cocina[Nombre del Plato], Tabla_cocina[Numero de Orden]=Tabla_Sala[[#This Row],[Número de Orden]]), "")</f>
        <v>Plato_10</v>
      </c>
    </row>
    <row r="188" spans="1:20" x14ac:dyDescent="0.3">
      <c r="A188" s="3">
        <v>142</v>
      </c>
      <c r="B188" s="3">
        <v>14</v>
      </c>
      <c r="C188" s="3" t="s">
        <v>246</v>
      </c>
      <c r="D188" s="5">
        <v>3</v>
      </c>
      <c r="E188" s="1">
        <v>45018.086805555555</v>
      </c>
      <c r="F188" s="1">
        <v>45018.170138888891</v>
      </c>
      <c r="G188" s="3" t="s">
        <v>117</v>
      </c>
      <c r="H188" s="3" t="s">
        <v>40</v>
      </c>
      <c r="I188" s="3" t="s">
        <v>47</v>
      </c>
      <c r="J188" s="6">
        <v>16.29</v>
      </c>
      <c r="K188" s="3" t="s">
        <v>55</v>
      </c>
      <c r="L188" s="8">
        <f>SUMIFS(Tabla_cocina[Ganancia Bruta],Tabla_cocina[Numero de Orden],Tabla_Sala[[#This Row],[Número de Orden]])</f>
        <v>181</v>
      </c>
      <c r="M188" s="8">
        <f>Tabla_Sala[[#This Row],[Propina]]+Tabla_Sala[[#This Row],[Monto Total de la Cuenta]]</f>
        <v>197.29</v>
      </c>
      <c r="N188" t="str">
        <f t="shared" si="4"/>
        <v>Plato_7,  Plato_14,  Plato_20</v>
      </c>
      <c r="O188" s="3" t="s">
        <v>76</v>
      </c>
      <c r="P188" s="3" t="s">
        <v>5</v>
      </c>
      <c r="Q188" s="3" t="s">
        <v>64</v>
      </c>
      <c r="R188" s="3" t="s">
        <v>68</v>
      </c>
      <c r="T188" t="str" cm="1">
        <f t="array" ref="T188">_xlfn.CONCAT(_xlfn._xlws.FILTER(Tabla_cocina[Nombre del Plato], Tabla_cocina[Numero de Orden]=Tabla_Sala[[#This Row],[Número de Orden]]), "")</f>
        <v>Plato_7Plato_14Plato_20</v>
      </c>
    </row>
    <row r="189" spans="1:20" x14ac:dyDescent="0.3">
      <c r="A189" s="3">
        <v>168</v>
      </c>
      <c r="B189" s="3">
        <v>17</v>
      </c>
      <c r="C189" s="3" t="s">
        <v>271</v>
      </c>
      <c r="D189" s="5">
        <v>4</v>
      </c>
      <c r="E189" s="1">
        <v>45018.086805555555</v>
      </c>
      <c r="F189" s="1">
        <v>45018.140972222223</v>
      </c>
      <c r="G189" s="3" t="s">
        <v>111</v>
      </c>
      <c r="H189" s="3" t="s">
        <v>40</v>
      </c>
      <c r="I189" s="3" t="s">
        <v>47</v>
      </c>
      <c r="J189" s="6">
        <v>17.09</v>
      </c>
      <c r="K189" s="3" t="s">
        <v>42</v>
      </c>
      <c r="L189" s="8">
        <f>SUMIFS(Tabla_cocina[Ganancia Bruta],Tabla_cocina[Numero de Orden],Tabla_Sala[[#This Row],[Número de Orden]])</f>
        <v>44</v>
      </c>
      <c r="M189" s="8">
        <f>Tabla_Sala[[#This Row],[Propina]]+Tabla_Sala[[#This Row],[Monto Total de la Cuenta]]</f>
        <v>61.09</v>
      </c>
      <c r="N189" t="str">
        <f t="shared" si="4"/>
        <v>Plato_5</v>
      </c>
      <c r="O189" s="3" t="s">
        <v>56</v>
      </c>
      <c r="P189" s="3" t="s">
        <v>19</v>
      </c>
      <c r="Q189" s="3"/>
      <c r="T189" t="str" cm="1">
        <f t="array" ref="T189">_xlfn.CONCAT(_xlfn._xlws.FILTER(Tabla_cocina[Nombre del Plato], Tabla_cocina[Numero de Orden]=Tabla_Sala[[#This Row],[Número de Orden]]), "")</f>
        <v>Plato_5</v>
      </c>
    </row>
    <row r="190" spans="1:20" x14ac:dyDescent="0.3">
      <c r="A190" s="3">
        <v>232</v>
      </c>
      <c r="B190" s="3">
        <v>2</v>
      </c>
      <c r="C190" s="3" t="s">
        <v>326</v>
      </c>
      <c r="D190" s="5">
        <v>2</v>
      </c>
      <c r="E190" s="1">
        <v>45018.086111111108</v>
      </c>
      <c r="F190" s="1">
        <v>45018.142361111109</v>
      </c>
      <c r="G190" s="3" t="s">
        <v>111</v>
      </c>
      <c r="H190" s="3" t="s">
        <v>40</v>
      </c>
      <c r="I190" s="3" t="s">
        <v>47</v>
      </c>
      <c r="J190" s="6">
        <v>15.43</v>
      </c>
      <c r="K190" s="3" t="s">
        <v>42</v>
      </c>
      <c r="L190" s="8">
        <f>SUMIFS(Tabla_cocina[Ganancia Bruta],Tabla_cocina[Numero de Orden],Tabla_Sala[[#This Row],[Número de Orden]])</f>
        <v>190</v>
      </c>
      <c r="M190" s="8">
        <f>Tabla_Sala[[#This Row],[Propina]]+Tabla_Sala[[#This Row],[Monto Total de la Cuenta]]</f>
        <v>205.43</v>
      </c>
      <c r="N190" t="str">
        <f t="shared" si="4"/>
        <v>Plato_7,  Plato_6,  Plato_2,  Plato_10</v>
      </c>
      <c r="O190" s="3" t="s">
        <v>76</v>
      </c>
      <c r="P190" s="3" t="s">
        <v>5</v>
      </c>
      <c r="Q190" s="3" t="s">
        <v>77</v>
      </c>
      <c r="R190" s="3" t="s">
        <v>79</v>
      </c>
      <c r="S190" s="3" t="s">
        <v>69</v>
      </c>
      <c r="T190" t="str" cm="1">
        <f t="array" ref="T190">_xlfn.CONCAT(_xlfn._xlws.FILTER(Tabla_cocina[Nombre del Plato], Tabla_cocina[Numero de Orden]=Tabla_Sala[[#This Row],[Número de Orden]]), "")</f>
        <v>Plato_7Plato_6Plato_2Plato_10</v>
      </c>
    </row>
    <row r="191" spans="1:20" x14ac:dyDescent="0.3">
      <c r="A191" s="3">
        <v>141</v>
      </c>
      <c r="B191" s="3">
        <v>4</v>
      </c>
      <c r="C191" s="3" t="s">
        <v>245</v>
      </c>
      <c r="D191" s="5">
        <v>4</v>
      </c>
      <c r="E191" s="1">
        <v>45018.081944444442</v>
      </c>
      <c r="F191" s="1">
        <v>45018.239583333336</v>
      </c>
      <c r="G191" s="3" t="s">
        <v>109</v>
      </c>
      <c r="H191" s="3" t="s">
        <v>44</v>
      </c>
      <c r="I191" s="3" t="s">
        <v>47</v>
      </c>
      <c r="J191" s="6">
        <v>41.56</v>
      </c>
      <c r="K191" s="3" t="s">
        <v>42</v>
      </c>
      <c r="L191" s="8">
        <f>SUMIFS(Tabla_cocina[Ganancia Bruta],Tabla_cocina[Numero de Orden],Tabla_Sala[[#This Row],[Número de Orden]])</f>
        <v>21</v>
      </c>
      <c r="M191" s="8">
        <f>Tabla_Sala[[#This Row],[Propina]]+Tabla_Sala[[#This Row],[Monto Total de la Cuenta]]</f>
        <v>62.56</v>
      </c>
      <c r="N191" t="str">
        <f t="shared" si="4"/>
        <v>Plato_13</v>
      </c>
      <c r="O191" s="3" t="s">
        <v>66</v>
      </c>
      <c r="P191" s="3" t="s">
        <v>23</v>
      </c>
      <c r="Q191" s="3"/>
      <c r="T191" t="str" cm="1">
        <f t="array" ref="T191">_xlfn.CONCAT(_xlfn._xlws.FILTER(Tabla_cocina[Nombre del Plato], Tabla_cocina[Numero de Orden]=Tabla_Sala[[#This Row],[Número de Orden]]), "")</f>
        <v>Plato_13</v>
      </c>
    </row>
    <row r="192" spans="1:20" x14ac:dyDescent="0.3">
      <c r="A192" s="3">
        <v>169</v>
      </c>
      <c r="B192" s="3">
        <v>19</v>
      </c>
      <c r="C192" s="3" t="s">
        <v>272</v>
      </c>
      <c r="D192" s="5">
        <v>1</v>
      </c>
      <c r="E192" s="1">
        <v>45018.080555555556</v>
      </c>
      <c r="F192" s="1">
        <v>45018.218055555553</v>
      </c>
      <c r="G192" s="3" t="s">
        <v>109</v>
      </c>
      <c r="H192" s="3" t="s">
        <v>40</v>
      </c>
      <c r="I192" s="3" t="s">
        <v>41</v>
      </c>
      <c r="J192" s="6">
        <v>16.62</v>
      </c>
      <c r="K192" s="3" t="s">
        <v>48</v>
      </c>
      <c r="L192" s="8">
        <f>SUMIFS(Tabla_cocina[Ganancia Bruta],Tabla_cocina[Numero de Orden],Tabla_Sala[[#This Row],[Número de Orden]])</f>
        <v>154</v>
      </c>
      <c r="M192" s="8">
        <f>Tabla_Sala[[#This Row],[Propina]]+Tabla_Sala[[#This Row],[Monto Total de la Cuenta]]</f>
        <v>170.62</v>
      </c>
      <c r="N192" t="str">
        <f t="shared" si="4"/>
        <v>Plato_13,  Plato_18,  Plato_5</v>
      </c>
      <c r="O192" s="3" t="s">
        <v>52</v>
      </c>
      <c r="P192" s="3" t="s">
        <v>23</v>
      </c>
      <c r="Q192" s="3" t="s">
        <v>74</v>
      </c>
      <c r="R192" s="3" t="s">
        <v>78</v>
      </c>
      <c r="T192" t="str" cm="1">
        <f t="array" ref="T192">_xlfn.CONCAT(_xlfn._xlws.FILTER(Tabla_cocina[Nombre del Plato], Tabla_cocina[Numero de Orden]=Tabla_Sala[[#This Row],[Número de Orden]]), "")</f>
        <v>Plato_13Plato_18Plato_5</v>
      </c>
    </row>
    <row r="193" spans="1:20" x14ac:dyDescent="0.3">
      <c r="A193" s="3">
        <v>199</v>
      </c>
      <c r="B193" s="3">
        <v>11</v>
      </c>
      <c r="C193" s="3" t="s">
        <v>298</v>
      </c>
      <c r="D193" s="5">
        <v>5</v>
      </c>
      <c r="E193" s="1">
        <v>45018.080555555556</v>
      </c>
      <c r="F193" s="1">
        <v>45018.236111111109</v>
      </c>
      <c r="G193" s="3" t="s">
        <v>113</v>
      </c>
      <c r="H193" s="3" t="s">
        <v>54</v>
      </c>
      <c r="I193" s="3" t="s">
        <v>41</v>
      </c>
      <c r="J193" s="6">
        <v>13.26</v>
      </c>
      <c r="K193" s="3" t="s">
        <v>48</v>
      </c>
      <c r="L193" s="8">
        <f>SUMIFS(Tabla_cocina[Ganancia Bruta],Tabla_cocina[Numero de Orden],Tabla_Sala[[#This Row],[Número de Orden]])</f>
        <v>261</v>
      </c>
      <c r="M193" s="8">
        <f>Tabla_Sala[[#This Row],[Propina]]+Tabla_Sala[[#This Row],[Monto Total de la Cuenta]]</f>
        <v>274.26</v>
      </c>
      <c r="N193" t="str">
        <f t="shared" si="4"/>
        <v>Plato_9,  Plato_8,  Plato_13,  Plato_6</v>
      </c>
      <c r="O193" s="3" t="s">
        <v>52</v>
      </c>
      <c r="P193" s="3" t="s">
        <v>13</v>
      </c>
      <c r="Q193" s="3" t="s">
        <v>62</v>
      </c>
      <c r="R193" s="3" t="s">
        <v>65</v>
      </c>
      <c r="S193" s="3" t="s">
        <v>77</v>
      </c>
      <c r="T193" t="str" cm="1">
        <f t="array" ref="T193">_xlfn.CONCAT(_xlfn._xlws.FILTER(Tabla_cocina[Nombre del Plato], Tabla_cocina[Numero de Orden]=Tabla_Sala[[#This Row],[Número de Orden]]), "")</f>
        <v>Plato_9Plato_8Plato_13Plato_6</v>
      </c>
    </row>
    <row r="194" spans="1:20" x14ac:dyDescent="0.3">
      <c r="A194" s="3">
        <v>155</v>
      </c>
      <c r="B194" s="3">
        <v>7</v>
      </c>
      <c r="C194" s="3" t="s">
        <v>258</v>
      </c>
      <c r="D194" s="5">
        <v>2</v>
      </c>
      <c r="E194" s="1">
        <v>45018.078472222223</v>
      </c>
      <c r="F194" s="1">
        <v>45018.197222222225</v>
      </c>
      <c r="G194" s="3" t="s">
        <v>115</v>
      </c>
      <c r="H194" s="3" t="s">
        <v>40</v>
      </c>
      <c r="I194" s="3" t="s">
        <v>47</v>
      </c>
      <c r="J194" s="6">
        <v>25.72</v>
      </c>
      <c r="K194" s="3" t="s">
        <v>42</v>
      </c>
      <c r="L194" s="8">
        <f>SUMIFS(Tabla_cocina[Ganancia Bruta],Tabla_cocina[Numero de Orden],Tabla_Sala[[#This Row],[Número de Orden]])</f>
        <v>136</v>
      </c>
      <c r="M194" s="8">
        <f>Tabla_Sala[[#This Row],[Propina]]+Tabla_Sala[[#This Row],[Monto Total de la Cuenta]]</f>
        <v>161.72</v>
      </c>
      <c r="N194" t="str">
        <f t="shared" si="4"/>
        <v>Plato_6,  Plato_17,  Plato_3</v>
      </c>
      <c r="O194" s="3" t="s">
        <v>56</v>
      </c>
      <c r="P194" s="3" t="s">
        <v>10</v>
      </c>
      <c r="Q194" s="3" t="s">
        <v>50</v>
      </c>
      <c r="R194" s="3" t="s">
        <v>72</v>
      </c>
      <c r="T194" t="str" cm="1">
        <f t="array" ref="T194">_xlfn.CONCAT(_xlfn._xlws.FILTER(Tabla_cocina[Nombre del Plato], Tabla_cocina[Numero de Orden]=Tabla_Sala[[#This Row],[Número de Orden]]), "")</f>
        <v>Plato_6Plato_17Plato_3</v>
      </c>
    </row>
    <row r="195" spans="1:20" x14ac:dyDescent="0.3">
      <c r="A195" s="3">
        <v>171</v>
      </c>
      <c r="B195" s="3">
        <v>16</v>
      </c>
      <c r="C195" s="3" t="s">
        <v>274</v>
      </c>
      <c r="D195" s="5">
        <v>6</v>
      </c>
      <c r="E195" s="1">
        <v>45018.078472222223</v>
      </c>
      <c r="F195" s="1">
        <v>45018.12777777778</v>
      </c>
      <c r="G195" s="3" t="s">
        <v>113</v>
      </c>
      <c r="H195" s="3" t="s">
        <v>54</v>
      </c>
      <c r="I195" s="3" t="s">
        <v>47</v>
      </c>
      <c r="J195" s="6">
        <v>46.56</v>
      </c>
      <c r="K195" s="3" t="s">
        <v>48</v>
      </c>
      <c r="L195" s="8">
        <f>SUMIFS(Tabla_cocina[Ganancia Bruta],Tabla_cocina[Numero de Orden],Tabla_Sala[[#This Row],[Número de Orden]])</f>
        <v>139</v>
      </c>
      <c r="M195" s="8">
        <f>Tabla_Sala[[#This Row],[Propina]]+Tabla_Sala[[#This Row],[Monto Total de la Cuenta]]</f>
        <v>185.56</v>
      </c>
      <c r="N195" t="str">
        <f t="shared" si="4"/>
        <v>Plato_10,  Plato_9</v>
      </c>
      <c r="O195" s="3" t="s">
        <v>49</v>
      </c>
      <c r="P195" s="3" t="s">
        <v>25</v>
      </c>
      <c r="Q195" s="3" t="s">
        <v>75</v>
      </c>
      <c r="T195" t="str" cm="1">
        <f t="array" ref="T195">_xlfn.CONCAT(_xlfn._xlws.FILTER(Tabla_cocina[Nombre del Plato], Tabla_cocina[Numero de Orden]=Tabla_Sala[[#This Row],[Número de Orden]]), "")</f>
        <v>Plato_10Plato_9</v>
      </c>
    </row>
    <row r="196" spans="1:20" x14ac:dyDescent="0.3">
      <c r="A196" s="3">
        <v>178</v>
      </c>
      <c r="B196" s="3">
        <v>11</v>
      </c>
      <c r="C196" s="3" t="s">
        <v>280</v>
      </c>
      <c r="D196" s="5">
        <v>6</v>
      </c>
      <c r="E196" s="1">
        <v>45018.078472222223</v>
      </c>
      <c r="F196" s="1">
        <v>45018.220833333333</v>
      </c>
      <c r="G196" s="3" t="s">
        <v>109</v>
      </c>
      <c r="H196" s="3" t="s">
        <v>54</v>
      </c>
      <c r="I196" s="3" t="s">
        <v>47</v>
      </c>
      <c r="J196" s="6">
        <v>31.6</v>
      </c>
      <c r="K196" s="3" t="s">
        <v>42</v>
      </c>
      <c r="L196" s="8">
        <f>SUMIFS(Tabla_cocina[Ganancia Bruta],Tabla_cocina[Numero de Orden],Tabla_Sala[[#This Row],[Número de Orden]])</f>
        <v>208</v>
      </c>
      <c r="M196" s="8">
        <f>Tabla_Sala[[#This Row],[Propina]]+Tabla_Sala[[#This Row],[Monto Total de la Cuenta]]</f>
        <v>239.6</v>
      </c>
      <c r="N196" t="str">
        <f t="shared" si="4"/>
        <v>Plato_2,  Plato_8,  Plato_5,  Plato_11</v>
      </c>
      <c r="O196" s="3" t="s">
        <v>56</v>
      </c>
      <c r="P196" s="3" t="s">
        <v>7</v>
      </c>
      <c r="Q196" s="3" t="s">
        <v>62</v>
      </c>
      <c r="R196" s="3" t="s">
        <v>78</v>
      </c>
      <c r="S196" s="3" t="s">
        <v>63</v>
      </c>
      <c r="T196" t="str" cm="1">
        <f t="array" ref="T196">_xlfn.CONCAT(_xlfn._xlws.FILTER(Tabla_cocina[Nombre del Plato], Tabla_cocina[Numero de Orden]=Tabla_Sala[[#This Row],[Número de Orden]]), "")</f>
        <v>Plato_2Plato_8Plato_5Plato_11</v>
      </c>
    </row>
    <row r="197" spans="1:20" x14ac:dyDescent="0.3">
      <c r="A197" s="3">
        <v>221</v>
      </c>
      <c r="B197" s="3">
        <v>16</v>
      </c>
      <c r="C197" s="3" t="s">
        <v>317</v>
      </c>
      <c r="D197" s="5">
        <v>1</v>
      </c>
      <c r="E197" s="1">
        <v>45018.07708333333</v>
      </c>
      <c r="F197" s="1">
        <v>45018.128472222219</v>
      </c>
      <c r="G197" s="3" t="s">
        <v>109</v>
      </c>
      <c r="H197" s="3" t="s">
        <v>40</v>
      </c>
      <c r="I197" s="3" t="s">
        <v>47</v>
      </c>
      <c r="J197" s="6">
        <v>17.829999999999998</v>
      </c>
      <c r="K197" s="3" t="s">
        <v>48</v>
      </c>
      <c r="L197" s="8">
        <f>SUMIFS(Tabla_cocina[Ganancia Bruta],Tabla_cocina[Numero de Orden],Tabla_Sala[[#This Row],[Número de Orden]])</f>
        <v>193</v>
      </c>
      <c r="M197" s="8">
        <f>Tabla_Sala[[#This Row],[Propina]]+Tabla_Sala[[#This Row],[Monto Total de la Cuenta]]</f>
        <v>210.82999999999998</v>
      </c>
      <c r="N197" t="str">
        <f t="shared" si="4"/>
        <v>Plato_15,  Plato_18,  Plato_9</v>
      </c>
      <c r="O197" s="3" t="s">
        <v>70</v>
      </c>
      <c r="P197" s="3" t="s">
        <v>18</v>
      </c>
      <c r="Q197" s="3" t="s">
        <v>74</v>
      </c>
      <c r="R197" s="3" t="s">
        <v>75</v>
      </c>
      <c r="T197" t="str" cm="1">
        <f t="array" ref="T197">_xlfn.CONCAT(_xlfn._xlws.FILTER(Tabla_cocina[Nombre del Plato], Tabla_cocina[Numero de Orden]=Tabla_Sala[[#This Row],[Número de Orden]]), "")</f>
        <v>Plato_15Plato_18Plato_9</v>
      </c>
    </row>
    <row r="198" spans="1:20" x14ac:dyDescent="0.3">
      <c r="A198" s="3">
        <v>136</v>
      </c>
      <c r="B198" s="3">
        <v>6</v>
      </c>
      <c r="C198" s="3" t="s">
        <v>240</v>
      </c>
      <c r="D198" s="5">
        <v>1</v>
      </c>
      <c r="E198" s="1">
        <v>45018.076388888891</v>
      </c>
      <c r="F198" s="1">
        <v>45018.209027777775</v>
      </c>
      <c r="G198" s="3" t="s">
        <v>111</v>
      </c>
      <c r="H198" s="3" t="s">
        <v>40</v>
      </c>
      <c r="I198" s="3" t="s">
        <v>47</v>
      </c>
      <c r="J198" s="6">
        <v>30.25</v>
      </c>
      <c r="K198" s="3" t="s">
        <v>55</v>
      </c>
      <c r="L198" s="8">
        <f>SUMIFS(Tabla_cocina[Ganancia Bruta],Tabla_cocina[Numero de Orden],Tabla_Sala[[#This Row],[Número de Orden]])</f>
        <v>80</v>
      </c>
      <c r="M198" s="8">
        <f>Tabla_Sala[[#This Row],[Propina]]+Tabla_Sala[[#This Row],[Monto Total de la Cuenta]]</f>
        <v>110.25</v>
      </c>
      <c r="N198" t="str">
        <f t="shared" si="4"/>
        <v>Plato_20</v>
      </c>
      <c r="O198" s="3" t="s">
        <v>58</v>
      </c>
      <c r="P198" s="3" t="s">
        <v>11</v>
      </c>
      <c r="Q198" s="3"/>
      <c r="T198" t="str" cm="1">
        <f t="array" ref="T198">_xlfn.CONCAT(_xlfn._xlws.FILTER(Tabla_cocina[Nombre del Plato], Tabla_cocina[Numero de Orden]=Tabla_Sala[[#This Row],[Número de Orden]]), "")</f>
        <v>Plato_20</v>
      </c>
    </row>
    <row r="199" spans="1:20" x14ac:dyDescent="0.3">
      <c r="A199" s="3">
        <v>246</v>
      </c>
      <c r="B199" s="3">
        <v>2</v>
      </c>
      <c r="C199" s="3" t="s">
        <v>333</v>
      </c>
      <c r="D199" s="5">
        <v>6</v>
      </c>
      <c r="E199" s="1">
        <v>45018.076388888891</v>
      </c>
      <c r="F199" s="1">
        <v>45018.17291666667</v>
      </c>
      <c r="G199" s="3" t="s">
        <v>113</v>
      </c>
      <c r="H199" s="3" t="s">
        <v>40</v>
      </c>
      <c r="I199" s="3" t="s">
        <v>47</v>
      </c>
      <c r="J199" s="6">
        <v>42.75</v>
      </c>
      <c r="K199" s="3" t="s">
        <v>48</v>
      </c>
      <c r="L199" s="8">
        <f>SUMIFS(Tabla_cocina[Ganancia Bruta],Tabla_cocina[Numero de Orden],Tabla_Sala[[#This Row],[Número de Orden]])</f>
        <v>327</v>
      </c>
      <c r="M199" s="8">
        <f>Tabla_Sala[[#This Row],[Propina]]+Tabla_Sala[[#This Row],[Monto Total de la Cuenta]]</f>
        <v>369.75</v>
      </c>
      <c r="N199" t="str">
        <f t="shared" si="4"/>
        <v>Plato_6,  Plato_7,  Plato_8,  Plato_17</v>
      </c>
      <c r="O199" s="3" t="s">
        <v>58</v>
      </c>
      <c r="P199" s="3" t="s">
        <v>10</v>
      </c>
      <c r="Q199" s="3" t="s">
        <v>59</v>
      </c>
      <c r="R199" s="3" t="s">
        <v>62</v>
      </c>
      <c r="S199" s="3" t="s">
        <v>50</v>
      </c>
      <c r="T199" t="str" cm="1">
        <f t="array" ref="T199">_xlfn.CONCAT(_xlfn._xlws.FILTER(Tabla_cocina[Nombre del Plato], Tabla_cocina[Numero de Orden]=Tabla_Sala[[#This Row],[Número de Orden]]), "")</f>
        <v>Plato_6Plato_7Plato_8Plato_17</v>
      </c>
    </row>
    <row r="200" spans="1:20" x14ac:dyDescent="0.3">
      <c r="A200" s="3">
        <v>227</v>
      </c>
      <c r="B200" s="3">
        <v>17</v>
      </c>
      <c r="C200" s="3" t="s">
        <v>200</v>
      </c>
      <c r="D200" s="5">
        <v>6</v>
      </c>
      <c r="E200" s="1">
        <v>45018.075694444444</v>
      </c>
      <c r="F200" s="1">
        <v>45018.202777777777</v>
      </c>
      <c r="G200" s="3" t="s">
        <v>115</v>
      </c>
      <c r="H200" s="3" t="s">
        <v>40</v>
      </c>
      <c r="I200" s="3" t="s">
        <v>47</v>
      </c>
      <c r="J200" s="6">
        <v>41.05</v>
      </c>
      <c r="K200" s="3" t="s">
        <v>48</v>
      </c>
      <c r="L200" s="8">
        <f>SUMIFS(Tabla_cocina[Ganancia Bruta],Tabla_cocina[Numero de Orden],Tabla_Sala[[#This Row],[Número de Orden]])</f>
        <v>211</v>
      </c>
      <c r="M200" s="8">
        <f>Tabla_Sala[[#This Row],[Propina]]+Tabla_Sala[[#This Row],[Monto Total de la Cuenta]]</f>
        <v>252.05</v>
      </c>
      <c r="N200" t="str">
        <f t="shared" si="4"/>
        <v>Plato_7,  Plato_17,  Plato_16,  Plato_11</v>
      </c>
      <c r="O200" s="3" t="s">
        <v>70</v>
      </c>
      <c r="P200" s="3" t="s">
        <v>5</v>
      </c>
      <c r="Q200" s="3" t="s">
        <v>50</v>
      </c>
      <c r="R200" s="3" t="s">
        <v>57</v>
      </c>
      <c r="S200" s="3" t="s">
        <v>63</v>
      </c>
      <c r="T200" t="str" cm="1">
        <f t="array" ref="T200">_xlfn.CONCAT(_xlfn._xlws.FILTER(Tabla_cocina[Nombre del Plato], Tabla_cocina[Numero de Orden]=Tabla_Sala[[#This Row],[Número de Orden]]), "")</f>
        <v>Plato_7Plato_17Plato_16Plato_11</v>
      </c>
    </row>
    <row r="201" spans="1:20" x14ac:dyDescent="0.3">
      <c r="A201" s="3">
        <v>213</v>
      </c>
      <c r="B201" s="3">
        <v>13</v>
      </c>
      <c r="C201" s="3" t="s">
        <v>311</v>
      </c>
      <c r="D201" s="5">
        <v>6</v>
      </c>
      <c r="E201" s="1">
        <v>45018.073611111111</v>
      </c>
      <c r="F201" s="1">
        <v>45018.206944444442</v>
      </c>
      <c r="G201" s="3" t="s">
        <v>115</v>
      </c>
      <c r="H201" s="3" t="s">
        <v>40</v>
      </c>
      <c r="I201" s="3" t="s">
        <v>47</v>
      </c>
      <c r="J201" s="6">
        <v>28.1</v>
      </c>
      <c r="K201" s="3" t="s">
        <v>48</v>
      </c>
      <c r="L201" s="8">
        <f>SUMIFS(Tabla_cocina[Ganancia Bruta],Tabla_cocina[Numero de Orden],Tabla_Sala[[#This Row],[Número de Orden]])</f>
        <v>87</v>
      </c>
      <c r="M201" s="8">
        <f>Tabla_Sala[[#This Row],[Propina]]+Tabla_Sala[[#This Row],[Monto Total de la Cuenta]]</f>
        <v>115.1</v>
      </c>
      <c r="N201" t="str">
        <f t="shared" si="4"/>
        <v>Plato_6,  Plato_2</v>
      </c>
      <c r="O201" s="3" t="s">
        <v>53</v>
      </c>
      <c r="P201" s="3" t="s">
        <v>10</v>
      </c>
      <c r="Q201" s="3" t="s">
        <v>79</v>
      </c>
      <c r="T201" t="str" cm="1">
        <f t="array" ref="T201">_xlfn.CONCAT(_xlfn._xlws.FILTER(Tabla_cocina[Nombre del Plato], Tabla_cocina[Numero de Orden]=Tabla_Sala[[#This Row],[Número de Orden]]), "")</f>
        <v>Plato_6Plato_2</v>
      </c>
    </row>
    <row r="202" spans="1:20" x14ac:dyDescent="0.3">
      <c r="A202" s="3">
        <v>216</v>
      </c>
      <c r="B202" s="3">
        <v>17</v>
      </c>
      <c r="C202" s="3" t="s">
        <v>314</v>
      </c>
      <c r="D202" s="5">
        <v>6</v>
      </c>
      <c r="E202" s="1">
        <v>45018.073611111111</v>
      </c>
      <c r="F202" s="1">
        <v>45018.23333333333</v>
      </c>
      <c r="G202" s="3" t="s">
        <v>113</v>
      </c>
      <c r="H202" s="3" t="s">
        <v>40</v>
      </c>
      <c r="I202" s="3" t="s">
        <v>47</v>
      </c>
      <c r="J202" s="6">
        <v>35.69</v>
      </c>
      <c r="K202" s="3" t="s">
        <v>48</v>
      </c>
      <c r="L202" s="8">
        <f>SUMIFS(Tabla_cocina[Ganancia Bruta],Tabla_cocina[Numero de Orden],Tabla_Sala[[#This Row],[Número de Orden]])</f>
        <v>142</v>
      </c>
      <c r="M202" s="8">
        <f>Tabla_Sala[[#This Row],[Propina]]+Tabla_Sala[[#This Row],[Monto Total de la Cuenta]]</f>
        <v>177.69</v>
      </c>
      <c r="N202" t="str">
        <f t="shared" si="4"/>
        <v>Plato_1,  Plato_13,  Plato_6</v>
      </c>
      <c r="O202" s="3" t="s">
        <v>61</v>
      </c>
      <c r="P202" s="3" t="s">
        <v>26</v>
      </c>
      <c r="Q202" s="3" t="s">
        <v>65</v>
      </c>
      <c r="R202" s="3" t="s">
        <v>77</v>
      </c>
      <c r="T202" t="str" cm="1">
        <f t="array" ref="T202">_xlfn.CONCAT(_xlfn._xlws.FILTER(Tabla_cocina[Nombre del Plato], Tabla_cocina[Numero de Orden]=Tabla_Sala[[#This Row],[Número de Orden]]), "")</f>
        <v>Plato_1Plato_13Plato_6</v>
      </c>
    </row>
    <row r="203" spans="1:20" x14ac:dyDescent="0.3">
      <c r="A203" s="3">
        <v>146</v>
      </c>
      <c r="B203" s="3">
        <v>8</v>
      </c>
      <c r="C203" s="3" t="s">
        <v>250</v>
      </c>
      <c r="D203" s="5">
        <v>6</v>
      </c>
      <c r="E203" s="1">
        <v>45018.069444444445</v>
      </c>
      <c r="F203" s="1">
        <v>45018.120833333334</v>
      </c>
      <c r="G203" s="3" t="s">
        <v>109</v>
      </c>
      <c r="H203" s="3" t="s">
        <v>40</v>
      </c>
      <c r="I203" s="3" t="s">
        <v>47</v>
      </c>
      <c r="J203" s="6">
        <v>38.4</v>
      </c>
      <c r="K203" s="3" t="s">
        <v>42</v>
      </c>
      <c r="L203" s="8">
        <f>SUMIFS(Tabla_cocina[Ganancia Bruta],Tabla_cocina[Numero de Orden],Tabla_Sala[[#This Row],[Número de Orden]])</f>
        <v>62</v>
      </c>
      <c r="M203" s="8">
        <f>Tabla_Sala[[#This Row],[Propina]]+Tabla_Sala[[#This Row],[Monto Total de la Cuenta]]</f>
        <v>100.4</v>
      </c>
      <c r="N203" t="str">
        <f t="shared" si="4"/>
        <v>Plato_17</v>
      </c>
      <c r="O203" s="3" t="s">
        <v>52</v>
      </c>
      <c r="P203" s="3" t="s">
        <v>9</v>
      </c>
      <c r="Q203" s="3"/>
      <c r="T203" t="str" cm="1">
        <f t="array" ref="T203">_xlfn.CONCAT(_xlfn._xlws.FILTER(Tabla_cocina[Nombre del Plato], Tabla_cocina[Numero de Orden]=Tabla_Sala[[#This Row],[Número de Orden]]), "")</f>
        <v>Plato_17</v>
      </c>
    </row>
    <row r="204" spans="1:20" x14ac:dyDescent="0.3">
      <c r="A204" s="3">
        <v>228</v>
      </c>
      <c r="B204" s="3">
        <v>16</v>
      </c>
      <c r="C204" s="3" t="s">
        <v>323</v>
      </c>
      <c r="D204" s="5">
        <v>4</v>
      </c>
      <c r="E204" s="1">
        <v>45018.069444444445</v>
      </c>
      <c r="F204" s="1">
        <v>45018.168055555558</v>
      </c>
      <c r="G204" s="3" t="s">
        <v>109</v>
      </c>
      <c r="H204" s="3" t="s">
        <v>40</v>
      </c>
      <c r="I204" s="3" t="s">
        <v>47</v>
      </c>
      <c r="J204" s="6">
        <v>10.66</v>
      </c>
      <c r="K204" s="3" t="s">
        <v>55</v>
      </c>
      <c r="L204" s="8">
        <f>SUMIFS(Tabla_cocina[Ganancia Bruta],Tabla_cocina[Numero de Orden],Tabla_Sala[[#This Row],[Número de Orden]])</f>
        <v>69</v>
      </c>
      <c r="M204" s="8">
        <f>Tabla_Sala[[#This Row],[Propina]]+Tabla_Sala[[#This Row],[Monto Total de la Cuenta]]</f>
        <v>79.66</v>
      </c>
      <c r="N204" t="str">
        <f t="shared" si="4"/>
        <v>Plato_14</v>
      </c>
      <c r="O204" s="3" t="s">
        <v>66</v>
      </c>
      <c r="P204" s="3" t="s">
        <v>22</v>
      </c>
      <c r="Q204" s="3"/>
      <c r="T204" t="str" cm="1">
        <f t="array" ref="T204">_xlfn.CONCAT(_xlfn._xlws.FILTER(Tabla_cocina[Nombre del Plato], Tabla_cocina[Numero de Orden]=Tabla_Sala[[#This Row],[Número de Orden]]), "")</f>
        <v>Plato_14</v>
      </c>
    </row>
    <row r="205" spans="1:20" x14ac:dyDescent="0.3">
      <c r="A205" s="3">
        <v>149</v>
      </c>
      <c r="B205" s="3">
        <v>18</v>
      </c>
      <c r="C205" s="3" t="s">
        <v>253</v>
      </c>
      <c r="D205" s="5">
        <v>4</v>
      </c>
      <c r="E205" s="1">
        <v>45018.065972222219</v>
      </c>
      <c r="F205" s="1">
        <v>45018.201388888891</v>
      </c>
      <c r="G205" s="3" t="s">
        <v>115</v>
      </c>
      <c r="H205" s="3" t="s">
        <v>44</v>
      </c>
      <c r="I205" s="3" t="s">
        <v>47</v>
      </c>
      <c r="J205" s="6">
        <v>15.92</v>
      </c>
      <c r="K205" s="3" t="s">
        <v>55</v>
      </c>
      <c r="L205" s="8">
        <f>SUMIFS(Tabla_cocina[Ganancia Bruta],Tabla_cocina[Numero de Orden],Tabla_Sala[[#This Row],[Número de Orden]])</f>
        <v>226</v>
      </c>
      <c r="M205" s="8">
        <f>Tabla_Sala[[#This Row],[Propina]]+Tabla_Sala[[#This Row],[Monto Total de la Cuenta]]</f>
        <v>241.92</v>
      </c>
      <c r="N205" t="str">
        <f t="shared" si="4"/>
        <v>Plato_18,  Plato_2,  Plato_4,  Plato_9</v>
      </c>
      <c r="O205" s="3" t="s">
        <v>49</v>
      </c>
      <c r="P205" s="3" t="s">
        <v>20</v>
      </c>
      <c r="Q205" s="3" t="s">
        <v>79</v>
      </c>
      <c r="R205" s="3" t="s">
        <v>67</v>
      </c>
      <c r="S205" s="3" t="s">
        <v>75</v>
      </c>
      <c r="T205" t="str" cm="1">
        <f t="array" ref="T205">_xlfn.CONCAT(_xlfn._xlws.FILTER(Tabla_cocina[Nombre del Plato], Tabla_cocina[Numero de Orden]=Tabla_Sala[[#This Row],[Número de Orden]]), "")</f>
        <v>Plato_18Plato_2Plato_4Plato_9</v>
      </c>
    </row>
    <row r="206" spans="1:20" x14ac:dyDescent="0.3">
      <c r="A206" s="3">
        <v>163</v>
      </c>
      <c r="B206" s="3">
        <v>6</v>
      </c>
      <c r="C206" s="3" t="s">
        <v>266</v>
      </c>
      <c r="D206" s="5">
        <v>1</v>
      </c>
      <c r="E206" s="1">
        <v>45018.065972222219</v>
      </c>
      <c r="F206" s="1">
        <v>45018.17291666667</v>
      </c>
      <c r="G206" s="3" t="s">
        <v>115</v>
      </c>
      <c r="H206" s="3" t="s">
        <v>40</v>
      </c>
      <c r="I206" s="3" t="s">
        <v>47</v>
      </c>
      <c r="J206" s="6">
        <v>14.94</v>
      </c>
      <c r="K206" s="3" t="s">
        <v>55</v>
      </c>
      <c r="L206" s="8">
        <f>SUMIFS(Tabla_cocina[Ganancia Bruta],Tabla_cocina[Numero de Orden],Tabla_Sala[[#This Row],[Número de Orden]])</f>
        <v>271</v>
      </c>
      <c r="M206" s="8">
        <f>Tabla_Sala[[#This Row],[Propina]]+Tabla_Sala[[#This Row],[Monto Total de la Cuenta]]</f>
        <v>285.94</v>
      </c>
      <c r="N206" t="str">
        <f t="shared" si="4"/>
        <v>Plato_17,  Plato_2,  Plato_11,  Plato_5</v>
      </c>
      <c r="O206" s="3" t="s">
        <v>70</v>
      </c>
      <c r="P206" s="3" t="s">
        <v>9</v>
      </c>
      <c r="Q206" s="3" t="s">
        <v>79</v>
      </c>
      <c r="R206" s="3" t="s">
        <v>63</v>
      </c>
      <c r="S206" s="3" t="s">
        <v>78</v>
      </c>
      <c r="T206" t="str" cm="1">
        <f t="array" ref="T206">_xlfn.CONCAT(_xlfn._xlws.FILTER(Tabla_cocina[Nombre del Plato], Tabla_cocina[Numero de Orden]=Tabla_Sala[[#This Row],[Número de Orden]]), "")</f>
        <v>Plato_17Plato_2Plato_11Plato_5</v>
      </c>
    </row>
    <row r="207" spans="1:20" x14ac:dyDescent="0.3">
      <c r="A207" s="3">
        <v>128</v>
      </c>
      <c r="B207" s="3">
        <v>2</v>
      </c>
      <c r="C207" s="3" t="s">
        <v>233</v>
      </c>
      <c r="D207" s="5">
        <v>5</v>
      </c>
      <c r="E207" s="1">
        <v>45018.063194444447</v>
      </c>
      <c r="F207" s="1">
        <v>45018.144444444442</v>
      </c>
      <c r="G207" s="3" t="s">
        <v>113</v>
      </c>
      <c r="H207" s="3" t="s">
        <v>40</v>
      </c>
      <c r="I207" s="3" t="s">
        <v>45</v>
      </c>
      <c r="J207" s="6">
        <v>49.36</v>
      </c>
      <c r="K207" s="3" t="s">
        <v>55</v>
      </c>
      <c r="L207" s="8">
        <f>SUMIFS(Tabla_cocina[Ganancia Bruta],Tabla_cocina[Numero de Orden],Tabla_Sala[[#This Row],[Número de Orden]])</f>
        <v>239</v>
      </c>
      <c r="M207" s="8">
        <f>Tabla_Sala[[#This Row],[Propina]]+Tabla_Sala[[#This Row],[Monto Total de la Cuenta]]</f>
        <v>288.36</v>
      </c>
      <c r="N207" t="str">
        <f t="shared" si="4"/>
        <v>Plato_1,  Plato_4,  Plato_7,  Plato_17</v>
      </c>
      <c r="O207" s="3" t="s">
        <v>61</v>
      </c>
      <c r="P207" s="3" t="s">
        <v>26</v>
      </c>
      <c r="Q207" s="3" t="s">
        <v>67</v>
      </c>
      <c r="R207" s="3" t="s">
        <v>59</v>
      </c>
      <c r="S207" s="3" t="s">
        <v>50</v>
      </c>
      <c r="T207" t="str" cm="1">
        <f t="array" ref="T207">_xlfn.CONCAT(_xlfn._xlws.FILTER(Tabla_cocina[Nombre del Plato], Tabla_cocina[Numero de Orden]=Tabla_Sala[[#This Row],[Número de Orden]]), "")</f>
        <v>Plato_1Plato_4Plato_7Plato_17</v>
      </c>
    </row>
    <row r="208" spans="1:20" x14ac:dyDescent="0.3">
      <c r="A208" s="3">
        <v>190</v>
      </c>
      <c r="B208" s="3">
        <v>5</v>
      </c>
      <c r="C208" s="3" t="s">
        <v>253</v>
      </c>
      <c r="D208" s="5">
        <v>2</v>
      </c>
      <c r="E208" s="1">
        <v>45018.063194444447</v>
      </c>
      <c r="F208" s="1">
        <v>45018.140277777777</v>
      </c>
      <c r="G208" s="3" t="s">
        <v>113</v>
      </c>
      <c r="H208" s="3" t="s">
        <v>40</v>
      </c>
      <c r="I208" s="3" t="s">
        <v>47</v>
      </c>
      <c r="J208" s="6">
        <v>38.880000000000003</v>
      </c>
      <c r="K208" s="3" t="s">
        <v>48</v>
      </c>
      <c r="L208" s="8">
        <f>SUMIFS(Tabla_cocina[Ganancia Bruta],Tabla_cocina[Numero de Orden],Tabla_Sala[[#This Row],[Número de Orden]])</f>
        <v>202</v>
      </c>
      <c r="M208" s="8">
        <f>Tabla_Sala[[#This Row],[Propina]]+Tabla_Sala[[#This Row],[Monto Total de la Cuenta]]</f>
        <v>240.88</v>
      </c>
      <c r="N208" t="str">
        <f t="shared" si="4"/>
        <v>Plato_4,  Plato_20,  Plato_8,  Plato_14</v>
      </c>
      <c r="O208" s="3" t="s">
        <v>46</v>
      </c>
      <c r="P208" s="3" t="s">
        <v>24</v>
      </c>
      <c r="Q208" s="3" t="s">
        <v>68</v>
      </c>
      <c r="R208" s="3" t="s">
        <v>62</v>
      </c>
      <c r="S208" s="3" t="s">
        <v>64</v>
      </c>
      <c r="T208" t="str" cm="1">
        <f t="array" ref="T208">_xlfn.CONCAT(_xlfn._xlws.FILTER(Tabla_cocina[Nombre del Plato], Tabla_cocina[Numero de Orden]=Tabla_Sala[[#This Row],[Número de Orden]]), "")</f>
        <v>Plato_4Plato_20Plato_8Plato_14</v>
      </c>
    </row>
    <row r="209" spans="1:20" x14ac:dyDescent="0.3">
      <c r="A209" s="3">
        <v>209</v>
      </c>
      <c r="B209" s="3">
        <v>9</v>
      </c>
      <c r="C209" s="3" t="s">
        <v>308</v>
      </c>
      <c r="D209" s="5">
        <v>6</v>
      </c>
      <c r="E209" s="1">
        <v>45018.063194444447</v>
      </c>
      <c r="F209" s="1">
        <v>45018.17083333333</v>
      </c>
      <c r="G209" s="3" t="s">
        <v>111</v>
      </c>
      <c r="H209" s="3" t="s">
        <v>54</v>
      </c>
      <c r="I209" s="3" t="s">
        <v>45</v>
      </c>
      <c r="J209" s="6">
        <v>34.49</v>
      </c>
      <c r="K209" s="3" t="s">
        <v>42</v>
      </c>
      <c r="L209" s="8">
        <f>SUMIFS(Tabla_cocina[Ganancia Bruta],Tabla_cocina[Numero de Orden],Tabla_Sala[[#This Row],[Número de Orden]])</f>
        <v>214</v>
      </c>
      <c r="M209" s="8">
        <f>Tabla_Sala[[#This Row],[Propina]]+Tabla_Sala[[#This Row],[Monto Total de la Cuenta]]</f>
        <v>248.49</v>
      </c>
      <c r="N209" t="str">
        <f t="shared" si="4"/>
        <v>Plato_14,  Plato_18,  Plato_1,  Plato_10</v>
      </c>
      <c r="O209" s="3" t="s">
        <v>58</v>
      </c>
      <c r="P209" s="3" t="s">
        <v>22</v>
      </c>
      <c r="Q209" s="3" t="s">
        <v>74</v>
      </c>
      <c r="R209" s="3" t="s">
        <v>71</v>
      </c>
      <c r="S209" s="3" t="s">
        <v>69</v>
      </c>
      <c r="T209" t="str" cm="1">
        <f t="array" ref="T209">_xlfn.CONCAT(_xlfn._xlws.FILTER(Tabla_cocina[Nombre del Plato], Tabla_cocina[Numero de Orden]=Tabla_Sala[[#This Row],[Número de Orden]]), "")</f>
        <v>Plato_14Plato_18Plato_1Plato_10</v>
      </c>
    </row>
    <row r="210" spans="1:20" x14ac:dyDescent="0.3">
      <c r="A210" s="3">
        <v>175</v>
      </c>
      <c r="B210" s="3">
        <v>14</v>
      </c>
      <c r="C210" s="3" t="s">
        <v>194</v>
      </c>
      <c r="D210" s="5">
        <v>3</v>
      </c>
      <c r="E210" s="1">
        <v>45018.060416666667</v>
      </c>
      <c r="F210" s="1">
        <v>45018.12777777778</v>
      </c>
      <c r="G210" s="3" t="s">
        <v>109</v>
      </c>
      <c r="H210" s="3" t="s">
        <v>40</v>
      </c>
      <c r="I210" s="3" t="s">
        <v>47</v>
      </c>
      <c r="J210" s="6">
        <v>27.94</v>
      </c>
      <c r="K210" s="3" t="s">
        <v>42</v>
      </c>
      <c r="L210" s="8">
        <f>SUMIFS(Tabla_cocina[Ganancia Bruta],Tabla_cocina[Numero de Orden],Tabla_Sala[[#This Row],[Número de Orden]])</f>
        <v>144</v>
      </c>
      <c r="M210" s="8">
        <f>Tabla_Sala[[#This Row],[Propina]]+Tabla_Sala[[#This Row],[Monto Total de la Cuenta]]</f>
        <v>171.94</v>
      </c>
      <c r="N210" t="str">
        <f t="shared" si="4"/>
        <v>Plato_15,  Plato_7</v>
      </c>
      <c r="O210" s="3" t="s">
        <v>46</v>
      </c>
      <c r="P210" s="3" t="s">
        <v>18</v>
      </c>
      <c r="Q210" s="3" t="s">
        <v>59</v>
      </c>
      <c r="T210" t="str" cm="1">
        <f t="array" ref="T210">_xlfn.CONCAT(_xlfn._xlws.FILTER(Tabla_cocina[Nombre del Plato], Tabla_cocina[Numero de Orden]=Tabla_Sala[[#This Row],[Número de Orden]]), "")</f>
        <v>Plato_15Plato_7</v>
      </c>
    </row>
    <row r="211" spans="1:20" x14ac:dyDescent="0.3">
      <c r="A211" s="3">
        <v>132</v>
      </c>
      <c r="B211" s="3">
        <v>9</v>
      </c>
      <c r="C211" s="3" t="s">
        <v>236</v>
      </c>
      <c r="D211" s="5">
        <v>2</v>
      </c>
      <c r="E211" s="1">
        <v>45018.05972222222</v>
      </c>
      <c r="F211" s="1">
        <v>45018.113194444442</v>
      </c>
      <c r="G211" s="3" t="s">
        <v>109</v>
      </c>
      <c r="H211" s="3" t="s">
        <v>54</v>
      </c>
      <c r="I211" s="3" t="s">
        <v>41</v>
      </c>
      <c r="J211" s="6">
        <v>30.96</v>
      </c>
      <c r="K211" s="3" t="s">
        <v>42</v>
      </c>
      <c r="L211" s="8">
        <f>SUMIFS(Tabla_cocina[Ganancia Bruta],Tabla_cocina[Numero de Orden],Tabla_Sala[[#This Row],[Número de Orden]])</f>
        <v>206</v>
      </c>
      <c r="M211" s="8">
        <f>Tabla_Sala[[#This Row],[Propina]]+Tabla_Sala[[#This Row],[Monto Total de la Cuenta]]</f>
        <v>236.96</v>
      </c>
      <c r="N211" t="str">
        <f t="shared" si="4"/>
        <v>Plato_14,  Plato_19,  Plato_13,  Plato_8</v>
      </c>
      <c r="O211" s="3" t="s">
        <v>58</v>
      </c>
      <c r="P211" s="3" t="s">
        <v>22</v>
      </c>
      <c r="Q211" s="3" t="s">
        <v>51</v>
      </c>
      <c r="R211" s="3" t="s">
        <v>65</v>
      </c>
      <c r="S211" s="3" t="s">
        <v>62</v>
      </c>
      <c r="T211" t="str" cm="1">
        <f t="array" ref="T211">_xlfn.CONCAT(_xlfn._xlws.FILTER(Tabla_cocina[Nombre del Plato], Tabla_cocina[Numero de Orden]=Tabla_Sala[[#This Row],[Número de Orden]]), "")</f>
        <v>Plato_14Plato_19Plato_13Plato_8</v>
      </c>
    </row>
    <row r="212" spans="1:20" x14ac:dyDescent="0.3">
      <c r="A212" s="3">
        <v>122</v>
      </c>
      <c r="B212" s="3">
        <v>6</v>
      </c>
      <c r="C212" s="3" t="s">
        <v>227</v>
      </c>
      <c r="D212" s="5">
        <v>6</v>
      </c>
      <c r="E212" s="1">
        <v>45018.057638888888</v>
      </c>
      <c r="F212" s="1">
        <v>45018.116666666669</v>
      </c>
      <c r="G212" s="3" t="s">
        <v>111</v>
      </c>
      <c r="H212" s="3" t="s">
        <v>40</v>
      </c>
      <c r="I212" s="3" t="s">
        <v>41</v>
      </c>
      <c r="J212" s="6">
        <v>20.38</v>
      </c>
      <c r="K212" s="3" t="s">
        <v>55</v>
      </c>
      <c r="L212" s="8">
        <f>SUMIFS(Tabla_cocina[Ganancia Bruta],Tabla_cocina[Numero de Orden],Tabla_Sala[[#This Row],[Número de Orden]])</f>
        <v>105</v>
      </c>
      <c r="M212" s="8">
        <f>Tabla_Sala[[#This Row],[Propina]]+Tabla_Sala[[#This Row],[Monto Total de la Cuenta]]</f>
        <v>125.38</v>
      </c>
      <c r="N212" t="str">
        <f t="shared" si="4"/>
        <v>Plato_8</v>
      </c>
      <c r="O212" s="3" t="s">
        <v>46</v>
      </c>
      <c r="P212" s="3" t="s">
        <v>17</v>
      </c>
      <c r="Q212" s="3"/>
      <c r="T212" t="str" cm="1">
        <f t="array" ref="T212">_xlfn.CONCAT(_xlfn._xlws.FILTER(Tabla_cocina[Nombre del Plato], Tabla_cocina[Numero de Orden]=Tabla_Sala[[#This Row],[Número de Orden]]), "")</f>
        <v>Plato_8</v>
      </c>
    </row>
    <row r="213" spans="1:20" x14ac:dyDescent="0.3">
      <c r="A213" s="3">
        <v>260</v>
      </c>
      <c r="B213" s="3">
        <v>20</v>
      </c>
      <c r="C213" s="3" t="s">
        <v>347</v>
      </c>
      <c r="D213" s="5">
        <v>6</v>
      </c>
      <c r="E213" s="1">
        <v>45018.057638888888</v>
      </c>
      <c r="F213" s="1">
        <v>45018.193055555559</v>
      </c>
      <c r="G213" s="3" t="s">
        <v>115</v>
      </c>
      <c r="H213" s="3" t="s">
        <v>40</v>
      </c>
      <c r="I213" s="3" t="s">
        <v>45</v>
      </c>
      <c r="J213" s="6">
        <v>47.55</v>
      </c>
      <c r="K213" s="3" t="s">
        <v>55</v>
      </c>
      <c r="L213" s="8">
        <f>SUMIFS(Tabla_cocina[Ganancia Bruta],Tabla_cocina[Numero de Orden],Tabla_Sala[[#This Row],[Número de Orden]])</f>
        <v>69</v>
      </c>
      <c r="M213" s="8">
        <f>Tabla_Sala[[#This Row],[Propina]]+Tabla_Sala[[#This Row],[Monto Total de la Cuenta]]</f>
        <v>116.55</v>
      </c>
      <c r="N213" t="str">
        <f t="shared" si="4"/>
        <v>Plato_14</v>
      </c>
      <c r="O213" s="3" t="s">
        <v>61</v>
      </c>
      <c r="P213" s="3" t="s">
        <v>22</v>
      </c>
      <c r="Q213" s="3"/>
      <c r="T213" t="str" cm="1">
        <f t="array" ref="T213">_xlfn.CONCAT(_xlfn._xlws.FILTER(Tabla_cocina[Nombre del Plato], Tabla_cocina[Numero de Orden]=Tabla_Sala[[#This Row],[Número de Orden]]), "")</f>
        <v>Plato_14</v>
      </c>
    </row>
    <row r="214" spans="1:20" x14ac:dyDescent="0.3">
      <c r="A214" s="3">
        <v>137</v>
      </c>
      <c r="B214" s="3">
        <v>13</v>
      </c>
      <c r="C214" s="3" t="s">
        <v>241</v>
      </c>
      <c r="D214" s="5">
        <v>3</v>
      </c>
      <c r="E214" s="1">
        <v>45018.056250000001</v>
      </c>
      <c r="F214" s="1">
        <v>45018.174305555556</v>
      </c>
      <c r="G214" s="3" t="s">
        <v>117</v>
      </c>
      <c r="H214" s="3" t="s">
        <v>44</v>
      </c>
      <c r="I214" s="3" t="s">
        <v>47</v>
      </c>
      <c r="J214" s="6">
        <v>12.4</v>
      </c>
      <c r="K214" s="3" t="s">
        <v>55</v>
      </c>
      <c r="L214" s="8">
        <f>SUMIFS(Tabla_cocina[Ganancia Bruta],Tabla_cocina[Numero de Orden],Tabla_Sala[[#This Row],[Número de Orden]])</f>
        <v>63</v>
      </c>
      <c r="M214" s="8">
        <f>Tabla_Sala[[#This Row],[Propina]]+Tabla_Sala[[#This Row],[Monto Total de la Cuenta]]</f>
        <v>75.400000000000006</v>
      </c>
      <c r="N214" t="str">
        <f t="shared" si="4"/>
        <v>Plato_13</v>
      </c>
      <c r="O214" s="3" t="s">
        <v>46</v>
      </c>
      <c r="P214" s="3" t="s">
        <v>23</v>
      </c>
      <c r="Q214" s="3"/>
      <c r="T214" t="str" cm="1">
        <f t="array" ref="T214">_xlfn.CONCAT(_xlfn._xlws.FILTER(Tabla_cocina[Nombre del Plato], Tabla_cocina[Numero de Orden]=Tabla_Sala[[#This Row],[Número de Orden]]), "")</f>
        <v>Plato_13</v>
      </c>
    </row>
    <row r="215" spans="1:20" x14ac:dyDescent="0.3">
      <c r="A215" s="3">
        <v>251</v>
      </c>
      <c r="B215" s="3">
        <v>12</v>
      </c>
      <c r="C215" s="3" t="s">
        <v>339</v>
      </c>
      <c r="D215" s="5">
        <v>6</v>
      </c>
      <c r="E215" s="1">
        <v>45018.055555555555</v>
      </c>
      <c r="F215" s="1">
        <v>45018.183333333334</v>
      </c>
      <c r="G215" s="3" t="s">
        <v>111</v>
      </c>
      <c r="H215" s="3" t="s">
        <v>40</v>
      </c>
      <c r="I215" s="3" t="s">
        <v>47</v>
      </c>
      <c r="J215" s="6">
        <v>13.69</v>
      </c>
      <c r="K215" s="3" t="s">
        <v>55</v>
      </c>
      <c r="L215" s="8">
        <f>SUMIFS(Tabla_cocina[Ganancia Bruta],Tabla_cocina[Numero de Orden],Tabla_Sala[[#This Row],[Número de Orden]])</f>
        <v>109</v>
      </c>
      <c r="M215" s="8">
        <f>Tabla_Sala[[#This Row],[Propina]]+Tabla_Sala[[#This Row],[Monto Total de la Cuenta]]</f>
        <v>122.69</v>
      </c>
      <c r="N215" t="str">
        <f t="shared" si="4"/>
        <v>Plato_10,  Plato_5,  Plato_14,  Plato_12</v>
      </c>
      <c r="O215" s="3" t="s">
        <v>61</v>
      </c>
      <c r="P215" s="3" t="s">
        <v>25</v>
      </c>
      <c r="Q215" s="3" t="s">
        <v>78</v>
      </c>
      <c r="R215" s="3" t="s">
        <v>64</v>
      </c>
      <c r="S215" s="3" t="s">
        <v>60</v>
      </c>
      <c r="T215" t="str" cm="1">
        <f t="array" ref="T215">_xlfn.CONCAT(_xlfn._xlws.FILTER(Tabla_cocina[Nombre del Plato], Tabla_cocina[Numero de Orden]=Tabla_Sala[[#This Row],[Número de Orden]]), "")</f>
        <v>Plato_10Plato_5Plato_14Plato_12</v>
      </c>
    </row>
    <row r="216" spans="1:20" x14ac:dyDescent="0.3">
      <c r="A216" s="3">
        <v>167</v>
      </c>
      <c r="B216" s="3">
        <v>5</v>
      </c>
      <c r="C216" s="3" t="s">
        <v>270</v>
      </c>
      <c r="D216" s="5">
        <v>6</v>
      </c>
      <c r="E216" s="1">
        <v>45018.054861111108</v>
      </c>
      <c r="F216" s="1">
        <v>45018.115277777775</v>
      </c>
      <c r="G216" s="3" t="s">
        <v>113</v>
      </c>
      <c r="H216" s="3" t="s">
        <v>40</v>
      </c>
      <c r="I216" s="3" t="s">
        <v>41</v>
      </c>
      <c r="J216" s="6">
        <v>42.74</v>
      </c>
      <c r="K216" s="3" t="s">
        <v>42</v>
      </c>
      <c r="L216" s="8">
        <f>SUMIFS(Tabla_cocina[Ganancia Bruta],Tabla_cocina[Numero de Orden],Tabla_Sala[[#This Row],[Número de Orden]])</f>
        <v>152</v>
      </c>
      <c r="M216" s="8">
        <f>Tabla_Sala[[#This Row],[Propina]]+Tabla_Sala[[#This Row],[Monto Total de la Cuenta]]</f>
        <v>194.74</v>
      </c>
      <c r="N216" t="str">
        <f t="shared" si="4"/>
        <v>Plato_12,  Plato_18,  Plato_17</v>
      </c>
      <c r="O216" s="3" t="s">
        <v>76</v>
      </c>
      <c r="P216" s="3" t="s">
        <v>16</v>
      </c>
      <c r="Q216" s="3" t="s">
        <v>74</v>
      </c>
      <c r="R216" s="3" t="s">
        <v>50</v>
      </c>
      <c r="T216" t="str" cm="1">
        <f t="array" ref="T216">_xlfn.CONCAT(_xlfn._xlws.FILTER(Tabla_cocina[Nombre del Plato], Tabla_cocina[Numero de Orden]=Tabla_Sala[[#This Row],[Número de Orden]]), "")</f>
        <v>Plato_12Plato_18Plato_17</v>
      </c>
    </row>
    <row r="217" spans="1:20" x14ac:dyDescent="0.3">
      <c r="A217" s="3">
        <v>166</v>
      </c>
      <c r="B217" s="3">
        <v>12</v>
      </c>
      <c r="C217" s="3" t="s">
        <v>269</v>
      </c>
      <c r="D217" s="5">
        <v>1</v>
      </c>
      <c r="E217" s="1">
        <v>45018.054166666669</v>
      </c>
      <c r="F217" s="1">
        <v>45018.113888888889</v>
      </c>
      <c r="G217" s="3" t="s">
        <v>117</v>
      </c>
      <c r="H217" s="3" t="s">
        <v>40</v>
      </c>
      <c r="I217" s="3" t="s">
        <v>45</v>
      </c>
      <c r="J217" s="6">
        <v>43.95</v>
      </c>
      <c r="K217" s="3" t="s">
        <v>55</v>
      </c>
      <c r="L217" s="8">
        <f>SUMIFS(Tabla_cocina[Ganancia Bruta],Tabla_cocina[Numero de Orden],Tabla_Sala[[#This Row],[Número de Orden]])</f>
        <v>46</v>
      </c>
      <c r="M217" s="8">
        <f>Tabla_Sala[[#This Row],[Propina]]+Tabla_Sala[[#This Row],[Monto Total de la Cuenta]]</f>
        <v>89.95</v>
      </c>
      <c r="N217" t="str">
        <f t="shared" ref="N217:N248" si="5">_xlfn.TEXTJOIN(", ",TRUE,P217:S217)</f>
        <v>Plato_14</v>
      </c>
      <c r="O217" s="3" t="s">
        <v>53</v>
      </c>
      <c r="P217" s="3" t="s">
        <v>22</v>
      </c>
      <c r="Q217" s="3"/>
      <c r="T217" t="str" cm="1">
        <f t="array" ref="T217">_xlfn.CONCAT(_xlfn._xlws.FILTER(Tabla_cocina[Nombre del Plato], Tabla_cocina[Numero de Orden]=Tabla_Sala[[#This Row],[Número de Orden]]), "")</f>
        <v>Plato_14</v>
      </c>
    </row>
    <row r="218" spans="1:20" x14ac:dyDescent="0.3">
      <c r="A218" s="3">
        <v>223</v>
      </c>
      <c r="B218" s="3">
        <v>19</v>
      </c>
      <c r="C218" s="3" t="s">
        <v>319</v>
      </c>
      <c r="D218" s="5">
        <v>2</v>
      </c>
      <c r="E218" s="1">
        <v>45018.052777777775</v>
      </c>
      <c r="F218" s="1">
        <v>45018.118055555555</v>
      </c>
      <c r="G218" s="3" t="s">
        <v>115</v>
      </c>
      <c r="H218" s="3" t="s">
        <v>54</v>
      </c>
      <c r="I218" s="3" t="s">
        <v>47</v>
      </c>
      <c r="J218" s="6">
        <v>49.62</v>
      </c>
      <c r="K218" s="3" t="s">
        <v>42</v>
      </c>
      <c r="L218" s="8">
        <f>SUMIFS(Tabla_cocina[Ganancia Bruta],Tabla_cocina[Numero de Orden],Tabla_Sala[[#This Row],[Número de Orden]])</f>
        <v>32</v>
      </c>
      <c r="M218" s="8">
        <f>Tabla_Sala[[#This Row],[Propina]]+Tabla_Sala[[#This Row],[Monto Total de la Cuenta]]</f>
        <v>81.62</v>
      </c>
      <c r="N218" t="str">
        <f t="shared" si="5"/>
        <v>Plato_15</v>
      </c>
      <c r="O218" s="3" t="s">
        <v>76</v>
      </c>
      <c r="P218" s="3" t="s">
        <v>18</v>
      </c>
      <c r="Q218" s="3"/>
      <c r="T218" t="str" cm="1">
        <f t="array" ref="T218">_xlfn.CONCAT(_xlfn._xlws.FILTER(Tabla_cocina[Nombre del Plato], Tabla_cocina[Numero de Orden]=Tabla_Sala[[#This Row],[Número de Orden]]), "")</f>
        <v>Plato_15</v>
      </c>
    </row>
    <row r="219" spans="1:20" x14ac:dyDescent="0.3">
      <c r="A219" s="3">
        <v>152</v>
      </c>
      <c r="B219" s="3">
        <v>5</v>
      </c>
      <c r="C219" s="3" t="s">
        <v>256</v>
      </c>
      <c r="D219" s="5">
        <v>6</v>
      </c>
      <c r="E219" s="1">
        <v>45018.051388888889</v>
      </c>
      <c r="F219" s="1">
        <v>45018.119444444441</v>
      </c>
      <c r="G219" s="3" t="s">
        <v>117</v>
      </c>
      <c r="H219" s="3" t="s">
        <v>40</v>
      </c>
      <c r="I219" s="3" t="s">
        <v>41</v>
      </c>
      <c r="J219" s="6">
        <v>25.57</v>
      </c>
      <c r="K219" s="3" t="s">
        <v>42</v>
      </c>
      <c r="L219" s="8">
        <f>SUMIFS(Tabla_cocina[Ganancia Bruta],Tabla_cocina[Numero de Orden],Tabla_Sala[[#This Row],[Número de Orden]])</f>
        <v>56</v>
      </c>
      <c r="M219" s="8">
        <f>Tabla_Sala[[#This Row],[Propina]]+Tabla_Sala[[#This Row],[Monto Total de la Cuenta]]</f>
        <v>81.569999999999993</v>
      </c>
      <c r="N219" t="str">
        <f t="shared" si="5"/>
        <v>Plato_16</v>
      </c>
      <c r="O219" s="3" t="s">
        <v>66</v>
      </c>
      <c r="P219" s="3" t="s">
        <v>15</v>
      </c>
      <c r="Q219" s="3"/>
      <c r="T219" t="str" cm="1">
        <f t="array" ref="T219">_xlfn.CONCAT(_xlfn._xlws.FILTER(Tabla_cocina[Nombre del Plato], Tabla_cocina[Numero de Orden]=Tabla_Sala[[#This Row],[Número de Orden]]), "")</f>
        <v>Plato_16</v>
      </c>
    </row>
    <row r="220" spans="1:20" x14ac:dyDescent="0.3">
      <c r="A220" s="3">
        <v>231</v>
      </c>
      <c r="B220" s="3">
        <v>8</v>
      </c>
      <c r="C220" s="3" t="s">
        <v>325</v>
      </c>
      <c r="D220" s="5">
        <v>2</v>
      </c>
      <c r="E220" s="1">
        <v>45018.05</v>
      </c>
      <c r="F220" s="1">
        <v>45018.131944444445</v>
      </c>
      <c r="G220" s="3" t="s">
        <v>113</v>
      </c>
      <c r="H220" s="3" t="s">
        <v>40</v>
      </c>
      <c r="I220" s="3" t="s">
        <v>47</v>
      </c>
      <c r="J220" s="6">
        <v>49.1</v>
      </c>
      <c r="K220" s="3" t="s">
        <v>55</v>
      </c>
      <c r="L220" s="8">
        <f>SUMIFS(Tabla_cocina[Ganancia Bruta],Tabla_cocina[Numero de Orden],Tabla_Sala[[#This Row],[Número de Orden]])</f>
        <v>208</v>
      </c>
      <c r="M220" s="8">
        <f>Tabla_Sala[[#This Row],[Propina]]+Tabla_Sala[[#This Row],[Monto Total de la Cuenta]]</f>
        <v>257.10000000000002</v>
      </c>
      <c r="N220" t="str">
        <f t="shared" si="5"/>
        <v>Plato_13,  Plato_18,  Plato_17,  Plato_11</v>
      </c>
      <c r="O220" s="3" t="s">
        <v>53</v>
      </c>
      <c r="P220" s="3" t="s">
        <v>23</v>
      </c>
      <c r="Q220" s="3" t="s">
        <v>74</v>
      </c>
      <c r="R220" s="3" t="s">
        <v>50</v>
      </c>
      <c r="S220" s="3" t="s">
        <v>63</v>
      </c>
      <c r="T220" t="str" cm="1">
        <f t="array" ref="T220">_xlfn.CONCAT(_xlfn._xlws.FILTER(Tabla_cocina[Nombre del Plato], Tabla_cocina[Numero de Orden]=Tabla_Sala[[#This Row],[Número de Orden]]), "")</f>
        <v>Plato_13Plato_18Plato_17Plato_11</v>
      </c>
    </row>
    <row r="221" spans="1:20" x14ac:dyDescent="0.3">
      <c r="A221" s="3">
        <v>261</v>
      </c>
      <c r="B221" s="3">
        <v>8</v>
      </c>
      <c r="C221" s="3" t="s">
        <v>348</v>
      </c>
      <c r="D221" s="5">
        <v>1</v>
      </c>
      <c r="E221" s="1">
        <v>45018.047222222223</v>
      </c>
      <c r="F221" s="1">
        <v>45018.121527777781</v>
      </c>
      <c r="G221" s="3" t="s">
        <v>117</v>
      </c>
      <c r="H221" s="3" t="s">
        <v>40</v>
      </c>
      <c r="I221" s="3" t="s">
        <v>47</v>
      </c>
      <c r="J221" s="6">
        <v>32.42</v>
      </c>
      <c r="K221" s="3" t="s">
        <v>55</v>
      </c>
      <c r="L221" s="8">
        <f>SUMIFS(Tabla_cocina[Ganancia Bruta],Tabla_cocina[Numero de Orden],Tabla_Sala[[#This Row],[Número de Orden]])</f>
        <v>154</v>
      </c>
      <c r="M221" s="8">
        <f>Tabla_Sala[[#This Row],[Propina]]+Tabla_Sala[[#This Row],[Monto Total de la Cuenta]]</f>
        <v>186.42000000000002</v>
      </c>
      <c r="N221" t="str">
        <f t="shared" si="5"/>
        <v>Plato_15,  Plato_9</v>
      </c>
      <c r="O221" s="3" t="s">
        <v>70</v>
      </c>
      <c r="P221" s="3" t="s">
        <v>18</v>
      </c>
      <c r="Q221" s="3" t="s">
        <v>75</v>
      </c>
      <c r="T221" t="str" cm="1">
        <f t="array" ref="T221">_xlfn.CONCAT(_xlfn._xlws.FILTER(Tabla_cocina[Nombre del Plato], Tabla_cocina[Numero de Orden]=Tabla_Sala[[#This Row],[Número de Orden]]), "")</f>
        <v>Plato_15Plato_9</v>
      </c>
    </row>
    <row r="222" spans="1:20" x14ac:dyDescent="0.3">
      <c r="A222" s="3">
        <v>160</v>
      </c>
      <c r="B222" s="3">
        <v>19</v>
      </c>
      <c r="C222" s="3" t="s">
        <v>263</v>
      </c>
      <c r="D222" s="5">
        <v>6</v>
      </c>
      <c r="E222" s="1">
        <v>45018.04583333333</v>
      </c>
      <c r="F222" s="1">
        <v>45018.189583333333</v>
      </c>
      <c r="G222" s="3" t="s">
        <v>113</v>
      </c>
      <c r="H222" s="3" t="s">
        <v>40</v>
      </c>
      <c r="I222" s="3" t="s">
        <v>47</v>
      </c>
      <c r="J222" s="6">
        <v>26.02</v>
      </c>
      <c r="K222" s="3" t="s">
        <v>42</v>
      </c>
      <c r="L222" s="8">
        <f>SUMIFS(Tabla_cocina[Ganancia Bruta],Tabla_cocina[Numero de Orden],Tabla_Sala[[#This Row],[Número de Orden]])</f>
        <v>156</v>
      </c>
      <c r="M222" s="8">
        <f>Tabla_Sala[[#This Row],[Propina]]+Tabla_Sala[[#This Row],[Monto Total de la Cuenta]]</f>
        <v>182.02</v>
      </c>
      <c r="N222" t="str">
        <f t="shared" si="5"/>
        <v>Plato_19,  Plato_7</v>
      </c>
      <c r="O222" s="3" t="s">
        <v>46</v>
      </c>
      <c r="P222" s="3" t="s">
        <v>12</v>
      </c>
      <c r="Q222" s="3" t="s">
        <v>59</v>
      </c>
      <c r="T222" t="str" cm="1">
        <f t="array" ref="T222">_xlfn.CONCAT(_xlfn._xlws.FILTER(Tabla_cocina[Nombre del Plato], Tabla_cocina[Numero de Orden]=Tabla_Sala[[#This Row],[Número de Orden]]), "")</f>
        <v>Plato_19Plato_7</v>
      </c>
    </row>
    <row r="223" spans="1:20" x14ac:dyDescent="0.3">
      <c r="A223" s="3">
        <v>220</v>
      </c>
      <c r="B223" s="3">
        <v>15</v>
      </c>
      <c r="C223" s="3" t="s">
        <v>294</v>
      </c>
      <c r="D223" s="5">
        <v>6</v>
      </c>
      <c r="E223" s="1">
        <v>45018.042361111111</v>
      </c>
      <c r="F223" s="1">
        <v>45018.206250000003</v>
      </c>
      <c r="G223" s="3" t="s">
        <v>115</v>
      </c>
      <c r="H223" s="3" t="s">
        <v>40</v>
      </c>
      <c r="I223" s="3" t="s">
        <v>47</v>
      </c>
      <c r="J223" s="6">
        <v>48.5</v>
      </c>
      <c r="K223" s="3" t="s">
        <v>42</v>
      </c>
      <c r="L223" s="8">
        <f>SUMIFS(Tabla_cocina[Ganancia Bruta],Tabla_cocina[Numero de Orden],Tabla_Sala[[#This Row],[Número de Orden]])</f>
        <v>24</v>
      </c>
      <c r="M223" s="8">
        <f>Tabla_Sala[[#This Row],[Propina]]+Tabla_Sala[[#This Row],[Monto Total de la Cuenta]]</f>
        <v>72.5</v>
      </c>
      <c r="N223" t="str">
        <f t="shared" si="5"/>
        <v>Plato_7</v>
      </c>
      <c r="O223" s="3" t="s">
        <v>66</v>
      </c>
      <c r="P223" s="3" t="s">
        <v>5</v>
      </c>
      <c r="Q223" s="3"/>
      <c r="T223" t="str" cm="1">
        <f t="array" ref="T223">_xlfn.CONCAT(_xlfn._xlws.FILTER(Tabla_cocina[Nombre del Plato], Tabla_cocina[Numero de Orden]=Tabla_Sala[[#This Row],[Número de Orden]]), "")</f>
        <v>Plato_7</v>
      </c>
    </row>
    <row r="224" spans="1:20" x14ac:dyDescent="0.3">
      <c r="A224" s="3">
        <v>135</v>
      </c>
      <c r="B224" s="3">
        <v>11</v>
      </c>
      <c r="C224" s="3" t="s">
        <v>239</v>
      </c>
      <c r="D224" s="5">
        <v>1</v>
      </c>
      <c r="E224" s="1">
        <v>45018.041666666664</v>
      </c>
      <c r="F224" s="1">
        <v>45018.125694444447</v>
      </c>
      <c r="G224" s="3" t="s">
        <v>115</v>
      </c>
      <c r="H224" s="3" t="s">
        <v>54</v>
      </c>
      <c r="I224" s="3" t="s">
        <v>47</v>
      </c>
      <c r="J224" s="6">
        <v>34.700000000000003</v>
      </c>
      <c r="K224" s="3" t="s">
        <v>55</v>
      </c>
      <c r="L224" s="8">
        <f>SUMIFS(Tabla_cocina[Ganancia Bruta],Tabla_cocina[Numero de Orden],Tabla_Sala[[#This Row],[Número de Orden]])</f>
        <v>260</v>
      </c>
      <c r="M224" s="8">
        <f>Tabla_Sala[[#This Row],[Propina]]+Tabla_Sala[[#This Row],[Monto Total de la Cuenta]]</f>
        <v>294.7</v>
      </c>
      <c r="N224" t="str">
        <f t="shared" si="5"/>
        <v>Plato_17,  Plato_20,  Plato_9</v>
      </c>
      <c r="O224" s="3" t="s">
        <v>49</v>
      </c>
      <c r="P224" s="3" t="s">
        <v>9</v>
      </c>
      <c r="Q224" s="3" t="s">
        <v>68</v>
      </c>
      <c r="R224" s="3" t="s">
        <v>75</v>
      </c>
      <c r="T224" t="str" cm="1">
        <f t="array" ref="T224">_xlfn.CONCAT(_xlfn._xlws.FILTER(Tabla_cocina[Nombre del Plato], Tabla_cocina[Numero de Orden]=Tabla_Sala[[#This Row],[Número de Orden]]), "")</f>
        <v>Plato_17Plato_20Plato_9</v>
      </c>
    </row>
    <row r="225" spans="1:20" x14ac:dyDescent="0.3">
      <c r="A225" s="3">
        <v>202</v>
      </c>
      <c r="B225" s="3">
        <v>16</v>
      </c>
      <c r="C225" s="3" t="s">
        <v>301</v>
      </c>
      <c r="D225" s="5">
        <v>5</v>
      </c>
      <c r="E225" s="1">
        <v>45018.040277777778</v>
      </c>
      <c r="F225" s="1">
        <v>45018.083333333336</v>
      </c>
      <c r="G225" s="3" t="s">
        <v>109</v>
      </c>
      <c r="H225" s="3" t="s">
        <v>40</v>
      </c>
      <c r="I225" s="3" t="s">
        <v>47</v>
      </c>
      <c r="J225" s="6">
        <v>24.19</v>
      </c>
      <c r="K225" s="3" t="s">
        <v>55</v>
      </c>
      <c r="L225" s="8">
        <f>SUMIFS(Tabla_cocina[Ganancia Bruta],Tabla_cocina[Numero de Orden],Tabla_Sala[[#This Row],[Número de Orden]])</f>
        <v>206</v>
      </c>
      <c r="M225" s="8">
        <f>Tabla_Sala[[#This Row],[Propina]]+Tabla_Sala[[#This Row],[Monto Total de la Cuenta]]</f>
        <v>230.19</v>
      </c>
      <c r="N225" t="str">
        <f t="shared" si="5"/>
        <v>Plato_19,  Plato_20,  Plato_7,  Plato_2</v>
      </c>
      <c r="O225" s="3" t="s">
        <v>58</v>
      </c>
      <c r="P225" s="3" t="s">
        <v>12</v>
      </c>
      <c r="Q225" s="3" t="s">
        <v>68</v>
      </c>
      <c r="R225" s="3" t="s">
        <v>59</v>
      </c>
      <c r="S225" s="3" t="s">
        <v>79</v>
      </c>
      <c r="T225" t="str" cm="1">
        <f t="array" ref="T225">_xlfn.CONCAT(_xlfn._xlws.FILTER(Tabla_cocina[Nombre del Plato], Tabla_cocina[Numero de Orden]=Tabla_Sala[[#This Row],[Número de Orden]]), "")</f>
        <v>Plato_19Plato_20Plato_7Plato_2</v>
      </c>
    </row>
    <row r="226" spans="1:20" x14ac:dyDescent="0.3">
      <c r="A226" s="3">
        <v>226</v>
      </c>
      <c r="B226" s="3">
        <v>7</v>
      </c>
      <c r="C226" s="3" t="s">
        <v>322</v>
      </c>
      <c r="D226" s="5">
        <v>6</v>
      </c>
      <c r="E226" s="1">
        <v>45018.040277777778</v>
      </c>
      <c r="F226" s="1">
        <v>45018.17291666667</v>
      </c>
      <c r="G226" s="3" t="s">
        <v>111</v>
      </c>
      <c r="H226" s="3" t="s">
        <v>54</v>
      </c>
      <c r="I226" s="3" t="s">
        <v>47</v>
      </c>
      <c r="J226" s="6">
        <v>39.479999999999997</v>
      </c>
      <c r="K226" s="3" t="s">
        <v>42</v>
      </c>
      <c r="L226" s="8">
        <f>SUMIFS(Tabla_cocina[Ganancia Bruta],Tabla_cocina[Numero de Orden],Tabla_Sala[[#This Row],[Número de Orden]])</f>
        <v>171</v>
      </c>
      <c r="M226" s="8">
        <f>Tabla_Sala[[#This Row],[Propina]]+Tabla_Sala[[#This Row],[Monto Total de la Cuenta]]</f>
        <v>210.48</v>
      </c>
      <c r="N226" t="str">
        <f t="shared" si="5"/>
        <v>Plato_3,  Plato_13,  Plato_6,  Plato_9</v>
      </c>
      <c r="O226" s="3" t="s">
        <v>56</v>
      </c>
      <c r="P226" s="3" t="s">
        <v>21</v>
      </c>
      <c r="Q226" s="3" t="s">
        <v>65</v>
      </c>
      <c r="R226" s="3" t="s">
        <v>77</v>
      </c>
      <c r="S226" s="3" t="s">
        <v>75</v>
      </c>
      <c r="T226" t="str" cm="1">
        <f t="array" ref="T226">_xlfn.CONCAT(_xlfn._xlws.FILTER(Tabla_cocina[Nombre del Plato], Tabla_cocina[Numero de Orden]=Tabla_Sala[[#This Row],[Número de Orden]]), "")</f>
        <v>Plato_3Plato_13Plato_6Plato_9</v>
      </c>
    </row>
    <row r="227" spans="1:20" x14ac:dyDescent="0.3">
      <c r="A227" s="3">
        <v>249</v>
      </c>
      <c r="B227" s="3">
        <v>8</v>
      </c>
      <c r="C227" s="3" t="s">
        <v>337</v>
      </c>
      <c r="D227" s="5">
        <v>6</v>
      </c>
      <c r="E227" s="1">
        <v>45018.040277777778</v>
      </c>
      <c r="F227" s="1">
        <v>45018.163194444445</v>
      </c>
      <c r="G227" s="3" t="s">
        <v>113</v>
      </c>
      <c r="H227" s="3" t="s">
        <v>54</v>
      </c>
      <c r="I227" s="3" t="s">
        <v>47</v>
      </c>
      <c r="J227" s="6">
        <v>47.71</v>
      </c>
      <c r="K227" s="3" t="s">
        <v>55</v>
      </c>
      <c r="L227" s="8">
        <f>SUMIFS(Tabla_cocina[Ganancia Bruta],Tabla_cocina[Numero de Orden],Tabla_Sala[[#This Row],[Número de Orden]])</f>
        <v>80</v>
      </c>
      <c r="M227" s="8">
        <f>Tabla_Sala[[#This Row],[Propina]]+Tabla_Sala[[#This Row],[Monto Total de la Cuenta]]</f>
        <v>127.71000000000001</v>
      </c>
      <c r="N227" t="str">
        <f t="shared" si="5"/>
        <v>Plato_5,  Plato_4</v>
      </c>
      <c r="O227" s="3" t="s">
        <v>43</v>
      </c>
      <c r="P227" s="3" t="s">
        <v>19</v>
      </c>
      <c r="Q227" s="3" t="s">
        <v>67</v>
      </c>
      <c r="T227" t="str" cm="1">
        <f t="array" ref="T227">_xlfn.CONCAT(_xlfn._xlws.FILTER(Tabla_cocina[Nombre del Plato], Tabla_cocina[Numero de Orden]=Tabla_Sala[[#This Row],[Número de Orden]]), "")</f>
        <v>Plato_5Plato_4</v>
      </c>
    </row>
    <row r="228" spans="1:20" x14ac:dyDescent="0.3">
      <c r="A228" s="3">
        <v>162</v>
      </c>
      <c r="B228" s="3">
        <v>14</v>
      </c>
      <c r="C228" s="3" t="s">
        <v>265</v>
      </c>
      <c r="D228" s="5">
        <v>4</v>
      </c>
      <c r="E228" s="1">
        <v>45018.039583333331</v>
      </c>
      <c r="F228" s="1">
        <v>45018.106944444444</v>
      </c>
      <c r="G228" s="3" t="s">
        <v>111</v>
      </c>
      <c r="H228" s="3" t="s">
        <v>40</v>
      </c>
      <c r="I228" s="3" t="s">
        <v>47</v>
      </c>
      <c r="J228" s="6">
        <v>17.55</v>
      </c>
      <c r="K228" s="3" t="s">
        <v>42</v>
      </c>
      <c r="L228" s="8">
        <f>SUMIFS(Tabla_cocina[Ganancia Bruta],Tabla_cocina[Numero de Orden],Tabla_Sala[[#This Row],[Número de Orden]])</f>
        <v>72</v>
      </c>
      <c r="M228" s="8">
        <f>Tabla_Sala[[#This Row],[Propina]]+Tabla_Sala[[#This Row],[Monto Total de la Cuenta]]</f>
        <v>89.55</v>
      </c>
      <c r="N228" t="str">
        <f t="shared" si="5"/>
        <v>Plato_7</v>
      </c>
      <c r="O228" s="3" t="s">
        <v>52</v>
      </c>
      <c r="P228" s="3" t="s">
        <v>5</v>
      </c>
      <c r="Q228" s="3"/>
      <c r="T228" t="str" cm="1">
        <f t="array" ref="T228">_xlfn.CONCAT(_xlfn._xlws.FILTER(Tabla_cocina[Nombre del Plato], Tabla_cocina[Numero de Orden]=Tabla_Sala[[#This Row],[Número de Orden]]), "")</f>
        <v>Plato_7</v>
      </c>
    </row>
    <row r="229" spans="1:20" x14ac:dyDescent="0.3">
      <c r="A229" s="3">
        <v>133</v>
      </c>
      <c r="B229" s="3">
        <v>20</v>
      </c>
      <c r="C229" s="3" t="s">
        <v>237</v>
      </c>
      <c r="D229" s="5">
        <v>6</v>
      </c>
      <c r="E229" s="1">
        <v>45018.037499999999</v>
      </c>
      <c r="F229" s="1">
        <v>45018.161111111112</v>
      </c>
      <c r="G229" s="3" t="s">
        <v>113</v>
      </c>
      <c r="H229" s="3" t="s">
        <v>40</v>
      </c>
      <c r="I229" s="3" t="s">
        <v>47</v>
      </c>
      <c r="J229" s="6">
        <v>39.74</v>
      </c>
      <c r="K229" s="3" t="s">
        <v>55</v>
      </c>
      <c r="L229" s="8">
        <f>SUMIFS(Tabla_cocina[Ganancia Bruta],Tabla_cocina[Numero de Orden],Tabla_Sala[[#This Row],[Número de Orden]])</f>
        <v>182</v>
      </c>
      <c r="M229" s="8">
        <f>Tabla_Sala[[#This Row],[Propina]]+Tabla_Sala[[#This Row],[Monto Total de la Cuenta]]</f>
        <v>221.74</v>
      </c>
      <c r="N229" t="str">
        <f t="shared" si="5"/>
        <v>Plato_15,  Plato_18,  Plato_17,  Plato_4</v>
      </c>
      <c r="O229" s="3" t="s">
        <v>70</v>
      </c>
      <c r="P229" s="3" t="s">
        <v>18</v>
      </c>
      <c r="Q229" s="3" t="s">
        <v>74</v>
      </c>
      <c r="R229" s="3" t="s">
        <v>50</v>
      </c>
      <c r="S229" s="3" t="s">
        <v>67</v>
      </c>
      <c r="T229" t="str" cm="1">
        <f t="array" ref="T229">_xlfn.CONCAT(_xlfn._xlws.FILTER(Tabla_cocina[Nombre del Plato], Tabla_cocina[Numero de Orden]=Tabla_Sala[[#This Row],[Número de Orden]]), "")</f>
        <v>Plato_15Plato_18Plato_17Plato_4</v>
      </c>
    </row>
    <row r="230" spans="1:20" x14ac:dyDescent="0.3">
      <c r="A230" s="3">
        <v>217</v>
      </c>
      <c r="B230" s="3">
        <v>1</v>
      </c>
      <c r="C230" s="3" t="s">
        <v>277</v>
      </c>
      <c r="D230" s="5">
        <v>2</v>
      </c>
      <c r="E230" s="1">
        <v>45018.037499999999</v>
      </c>
      <c r="F230" s="1">
        <v>45018.197916666664</v>
      </c>
      <c r="G230" s="3" t="s">
        <v>109</v>
      </c>
      <c r="H230" s="3" t="s">
        <v>54</v>
      </c>
      <c r="I230" s="3" t="s">
        <v>47</v>
      </c>
      <c r="J230" s="6">
        <v>31.17</v>
      </c>
      <c r="K230" s="3" t="s">
        <v>55</v>
      </c>
      <c r="L230" s="8">
        <f>SUMIFS(Tabla_cocina[Ganancia Bruta],Tabla_cocina[Numero de Orden],Tabla_Sala[[#This Row],[Número de Orden]])</f>
        <v>96</v>
      </c>
      <c r="M230" s="8">
        <f>Tabla_Sala[[#This Row],[Propina]]+Tabla_Sala[[#This Row],[Monto Total de la Cuenta]]</f>
        <v>127.17</v>
      </c>
      <c r="N230" t="str">
        <f t="shared" si="5"/>
        <v>Plato_15</v>
      </c>
      <c r="O230" s="3" t="s">
        <v>46</v>
      </c>
      <c r="P230" s="3" t="s">
        <v>18</v>
      </c>
      <c r="Q230" s="3"/>
      <c r="T230" t="str" cm="1">
        <f t="array" ref="T230">_xlfn.CONCAT(_xlfn._xlws.FILTER(Tabla_cocina[Nombre del Plato], Tabla_cocina[Numero de Orden]=Tabla_Sala[[#This Row],[Número de Orden]]), "")</f>
        <v>Plato_15</v>
      </c>
    </row>
    <row r="231" spans="1:20" x14ac:dyDescent="0.3">
      <c r="A231" s="3">
        <v>253</v>
      </c>
      <c r="B231" s="3">
        <v>8</v>
      </c>
      <c r="C231" s="3" t="s">
        <v>341</v>
      </c>
      <c r="D231" s="5">
        <v>2</v>
      </c>
      <c r="E231" s="1">
        <v>45018.037499999999</v>
      </c>
      <c r="F231" s="1">
        <v>45018.15625</v>
      </c>
      <c r="G231" s="3" t="s">
        <v>109</v>
      </c>
      <c r="H231" s="3" t="s">
        <v>54</v>
      </c>
      <c r="I231" s="3" t="s">
        <v>47</v>
      </c>
      <c r="J231" s="6">
        <v>34.69</v>
      </c>
      <c r="K231" s="3" t="s">
        <v>55</v>
      </c>
      <c r="L231" s="8">
        <f>SUMIFS(Tabla_cocina[Ganancia Bruta],Tabla_cocina[Numero de Orden],Tabla_Sala[[#This Row],[Número de Orden]])</f>
        <v>154</v>
      </c>
      <c r="M231" s="8">
        <f>Tabla_Sala[[#This Row],[Propina]]+Tabla_Sala[[#This Row],[Monto Total de la Cuenta]]</f>
        <v>188.69</v>
      </c>
      <c r="N231" t="str">
        <f t="shared" si="5"/>
        <v>Plato_1,  Plato_13,  Plato_9</v>
      </c>
      <c r="O231" s="3" t="s">
        <v>76</v>
      </c>
      <c r="P231" s="3" t="s">
        <v>26</v>
      </c>
      <c r="Q231" s="3" t="s">
        <v>65</v>
      </c>
      <c r="R231" s="3" t="s">
        <v>75</v>
      </c>
      <c r="T231" t="str" cm="1">
        <f t="array" ref="T231">_xlfn.CONCAT(_xlfn._xlws.FILTER(Tabla_cocina[Nombre del Plato], Tabla_cocina[Numero de Orden]=Tabla_Sala[[#This Row],[Número de Orden]]), "")</f>
        <v>Plato_1Plato_13Plato_9</v>
      </c>
    </row>
    <row r="232" spans="1:20" x14ac:dyDescent="0.3">
      <c r="A232" s="3">
        <v>233</v>
      </c>
      <c r="B232" s="3">
        <v>8</v>
      </c>
      <c r="C232" s="3" t="s">
        <v>123</v>
      </c>
      <c r="D232" s="5">
        <v>1</v>
      </c>
      <c r="E232" s="1">
        <v>45018.036111111112</v>
      </c>
      <c r="F232" s="1">
        <v>45018.11041666667</v>
      </c>
      <c r="G232" s="3" t="s">
        <v>113</v>
      </c>
      <c r="H232" s="3" t="s">
        <v>44</v>
      </c>
      <c r="I232" s="3" t="s">
        <v>41</v>
      </c>
      <c r="J232" s="6">
        <v>45.64</v>
      </c>
      <c r="K232" s="3" t="s">
        <v>48</v>
      </c>
      <c r="L232" s="8">
        <f>SUMIFS(Tabla_cocina[Ganancia Bruta],Tabla_cocina[Numero de Orden],Tabla_Sala[[#This Row],[Número de Orden]])</f>
        <v>38</v>
      </c>
      <c r="M232" s="8">
        <f>Tabla_Sala[[#This Row],[Propina]]+Tabla_Sala[[#This Row],[Monto Total de la Cuenta]]</f>
        <v>83.64</v>
      </c>
      <c r="N232" t="str">
        <f t="shared" si="5"/>
        <v>Plato_12</v>
      </c>
      <c r="O232" s="3" t="s">
        <v>76</v>
      </c>
      <c r="P232" s="3" t="s">
        <v>16</v>
      </c>
      <c r="Q232" s="3"/>
      <c r="T232" t="str" cm="1">
        <f t="array" ref="T232">_xlfn.CONCAT(_xlfn._xlws.FILTER(Tabla_cocina[Nombre del Plato], Tabla_cocina[Numero de Orden]=Tabla_Sala[[#This Row],[Número de Orden]]), "")</f>
        <v>Plato_12</v>
      </c>
    </row>
    <row r="233" spans="1:20" x14ac:dyDescent="0.3">
      <c r="A233" s="3">
        <v>236</v>
      </c>
      <c r="B233" s="3">
        <v>12</v>
      </c>
      <c r="C233" s="3" t="s">
        <v>328</v>
      </c>
      <c r="D233" s="5">
        <v>2</v>
      </c>
      <c r="E233" s="1">
        <v>45018.036111111112</v>
      </c>
      <c r="F233" s="1">
        <v>45018.101388888892</v>
      </c>
      <c r="G233" s="3" t="s">
        <v>109</v>
      </c>
      <c r="H233" s="3" t="s">
        <v>40</v>
      </c>
      <c r="I233" s="3" t="s">
        <v>47</v>
      </c>
      <c r="J233" s="6">
        <v>39.81</v>
      </c>
      <c r="K233" s="3" t="s">
        <v>48</v>
      </c>
      <c r="L233" s="8">
        <f>SUMIFS(Tabla_cocina[Ganancia Bruta],Tabla_cocina[Numero de Orden],Tabla_Sala[[#This Row],[Número de Orden]])</f>
        <v>255</v>
      </c>
      <c r="M233" s="8">
        <f>Tabla_Sala[[#This Row],[Propina]]+Tabla_Sala[[#This Row],[Monto Total de la Cuenta]]</f>
        <v>294.81</v>
      </c>
      <c r="N233" t="str">
        <f t="shared" si="5"/>
        <v>Plato_11,  Plato_5,  Plato_8,  Plato_15</v>
      </c>
      <c r="O233" s="3" t="s">
        <v>76</v>
      </c>
      <c r="P233" s="3" t="s">
        <v>14</v>
      </c>
      <c r="Q233" s="3" t="s">
        <v>78</v>
      </c>
      <c r="R233" s="3" t="s">
        <v>62</v>
      </c>
      <c r="S233" s="3" t="s">
        <v>73</v>
      </c>
      <c r="T233" t="str" cm="1">
        <f t="array" ref="T233">_xlfn.CONCAT(_xlfn._xlws.FILTER(Tabla_cocina[Nombre del Plato], Tabla_cocina[Numero de Orden]=Tabla_Sala[[#This Row],[Número de Orden]]), "")</f>
        <v>Plato_11Plato_5Plato_8Plato_15</v>
      </c>
    </row>
    <row r="234" spans="1:20" x14ac:dyDescent="0.3">
      <c r="A234" s="3">
        <v>161</v>
      </c>
      <c r="B234" s="3">
        <v>13</v>
      </c>
      <c r="C234" s="3" t="s">
        <v>264</v>
      </c>
      <c r="D234" s="5">
        <v>6</v>
      </c>
      <c r="E234" s="1">
        <v>45018.03125</v>
      </c>
      <c r="F234" s="1">
        <v>45018.182638888888</v>
      </c>
      <c r="G234" s="3" t="s">
        <v>113</v>
      </c>
      <c r="H234" s="3" t="s">
        <v>40</v>
      </c>
      <c r="I234" s="3" t="s">
        <v>47</v>
      </c>
      <c r="J234" s="6">
        <v>18.86</v>
      </c>
      <c r="K234" s="3" t="s">
        <v>42</v>
      </c>
      <c r="L234" s="8">
        <f>SUMIFS(Tabla_cocina[Ganancia Bruta],Tabla_cocina[Numero de Orden],Tabla_Sala[[#This Row],[Número de Orden]])</f>
        <v>84</v>
      </c>
      <c r="M234" s="8">
        <f>Tabla_Sala[[#This Row],[Propina]]+Tabla_Sala[[#This Row],[Monto Total de la Cuenta]]</f>
        <v>102.86</v>
      </c>
      <c r="N234" t="str">
        <f t="shared" si="5"/>
        <v>Plato_16</v>
      </c>
      <c r="O234" s="3" t="s">
        <v>52</v>
      </c>
      <c r="P234" s="3" t="s">
        <v>15</v>
      </c>
      <c r="Q234" s="3"/>
      <c r="T234" t="str" cm="1">
        <f t="array" ref="T234">_xlfn.CONCAT(_xlfn._xlws.FILTER(Tabla_cocina[Nombre del Plato], Tabla_cocina[Numero de Orden]=Tabla_Sala[[#This Row],[Número de Orden]]), "")</f>
        <v>Plato_16</v>
      </c>
    </row>
    <row r="235" spans="1:20" x14ac:dyDescent="0.3">
      <c r="A235" s="3">
        <v>179</v>
      </c>
      <c r="B235" s="3">
        <v>12</v>
      </c>
      <c r="C235" s="3" t="s">
        <v>281</v>
      </c>
      <c r="D235" s="5">
        <v>2</v>
      </c>
      <c r="E235" s="1">
        <v>45018.030555555553</v>
      </c>
      <c r="F235" s="1">
        <v>45018.130555555559</v>
      </c>
      <c r="G235" s="3" t="s">
        <v>117</v>
      </c>
      <c r="H235" s="3" t="s">
        <v>44</v>
      </c>
      <c r="I235" s="3" t="s">
        <v>47</v>
      </c>
      <c r="J235" s="6">
        <v>13.3</v>
      </c>
      <c r="K235" s="3" t="s">
        <v>42</v>
      </c>
      <c r="L235" s="8">
        <f>SUMIFS(Tabla_cocina[Ganancia Bruta],Tabla_cocina[Numero de Orden],Tabla_Sala[[#This Row],[Número de Orden]])</f>
        <v>62</v>
      </c>
      <c r="M235" s="8">
        <f>Tabla_Sala[[#This Row],[Propina]]+Tabla_Sala[[#This Row],[Monto Total de la Cuenta]]</f>
        <v>75.3</v>
      </c>
      <c r="N235" t="str">
        <f t="shared" si="5"/>
        <v>Plato_17</v>
      </c>
      <c r="O235" s="3" t="s">
        <v>46</v>
      </c>
      <c r="P235" s="3" t="s">
        <v>9</v>
      </c>
      <c r="Q235" s="3"/>
      <c r="T235" t="str" cm="1">
        <f t="array" ref="T235">_xlfn.CONCAT(_xlfn._xlws.FILTER(Tabla_cocina[Nombre del Plato], Tabla_cocina[Numero de Orden]=Tabla_Sala[[#This Row],[Número de Orden]]), "")</f>
        <v>Plato_17</v>
      </c>
    </row>
    <row r="236" spans="1:20" x14ac:dyDescent="0.3">
      <c r="A236" s="3">
        <v>131</v>
      </c>
      <c r="B236" s="3">
        <v>7</v>
      </c>
      <c r="C236" s="3" t="s">
        <v>127</v>
      </c>
      <c r="D236" s="5">
        <v>5</v>
      </c>
      <c r="E236" s="1">
        <v>45018.029861111114</v>
      </c>
      <c r="F236" s="1">
        <v>45018.179166666669</v>
      </c>
      <c r="G236" s="3" t="s">
        <v>117</v>
      </c>
      <c r="H236" s="3" t="s">
        <v>40</v>
      </c>
      <c r="I236" s="3" t="s">
        <v>47</v>
      </c>
      <c r="J236" s="6">
        <v>42.41</v>
      </c>
      <c r="K236" s="3" t="s">
        <v>55</v>
      </c>
      <c r="L236" s="8">
        <f>SUMIFS(Tabla_cocina[Ganancia Bruta],Tabla_cocina[Numero de Orden],Tabla_Sala[[#This Row],[Número de Orden]])</f>
        <v>157</v>
      </c>
      <c r="M236" s="8">
        <f>Tabla_Sala[[#This Row],[Propina]]+Tabla_Sala[[#This Row],[Monto Total de la Cuenta]]</f>
        <v>199.41</v>
      </c>
      <c r="N236" t="str">
        <f t="shared" si="5"/>
        <v>Plato_20,  Plato_4,  Plato_13</v>
      </c>
      <c r="O236" s="3" t="s">
        <v>66</v>
      </c>
      <c r="P236" s="3" t="s">
        <v>11</v>
      </c>
      <c r="Q236" s="3" t="s">
        <v>67</v>
      </c>
      <c r="R236" s="3" t="s">
        <v>65</v>
      </c>
      <c r="T236" t="str" cm="1">
        <f t="array" ref="T236">_xlfn.CONCAT(_xlfn._xlws.FILTER(Tabla_cocina[Nombre del Plato], Tabla_cocina[Numero de Orden]=Tabla_Sala[[#This Row],[Número de Orden]]), "")</f>
        <v>Plato_20Plato_4Plato_13</v>
      </c>
    </row>
    <row r="237" spans="1:20" x14ac:dyDescent="0.3">
      <c r="A237" s="3">
        <v>127</v>
      </c>
      <c r="B237" s="3">
        <v>6</v>
      </c>
      <c r="C237" s="3" t="s">
        <v>232</v>
      </c>
      <c r="D237" s="5">
        <v>4</v>
      </c>
      <c r="E237" s="1">
        <v>45018.029166666667</v>
      </c>
      <c r="F237" s="1">
        <v>45018.102777777778</v>
      </c>
      <c r="G237" s="3" t="s">
        <v>117</v>
      </c>
      <c r="H237" s="3" t="s">
        <v>40</v>
      </c>
      <c r="I237" s="3" t="s">
        <v>47</v>
      </c>
      <c r="J237" s="6">
        <v>32.82</v>
      </c>
      <c r="K237" s="3" t="s">
        <v>48</v>
      </c>
      <c r="L237" s="8">
        <f>SUMIFS(Tabla_cocina[Ganancia Bruta],Tabla_cocina[Numero de Orden],Tabla_Sala[[#This Row],[Número de Orden]])</f>
        <v>72</v>
      </c>
      <c r="M237" s="8">
        <f>Tabla_Sala[[#This Row],[Propina]]+Tabla_Sala[[#This Row],[Monto Total de la Cuenta]]</f>
        <v>104.82</v>
      </c>
      <c r="N237" t="str">
        <f t="shared" si="5"/>
        <v>Plato_19</v>
      </c>
      <c r="O237" s="3" t="s">
        <v>76</v>
      </c>
      <c r="P237" s="3" t="s">
        <v>12</v>
      </c>
      <c r="Q237" s="3"/>
      <c r="T237" t="str" cm="1">
        <f t="array" ref="T237">_xlfn.CONCAT(_xlfn._xlws.FILTER(Tabla_cocina[Nombre del Plato], Tabla_cocina[Numero de Orden]=Tabla_Sala[[#This Row],[Número de Orden]]), "")</f>
        <v>Plato_19</v>
      </c>
    </row>
    <row r="238" spans="1:20" x14ac:dyDescent="0.3">
      <c r="A238" s="3">
        <v>243</v>
      </c>
      <c r="B238" s="3">
        <v>4</v>
      </c>
      <c r="C238" s="3" t="s">
        <v>334</v>
      </c>
      <c r="D238" s="5">
        <v>4</v>
      </c>
      <c r="E238" s="1">
        <v>45018.029166666667</v>
      </c>
      <c r="F238" s="1">
        <v>45018.174305555556</v>
      </c>
      <c r="G238" s="3" t="s">
        <v>113</v>
      </c>
      <c r="H238" s="3" t="s">
        <v>40</v>
      </c>
      <c r="I238" s="3" t="s">
        <v>47</v>
      </c>
      <c r="J238" s="6">
        <v>21.45</v>
      </c>
      <c r="K238" s="3" t="s">
        <v>48</v>
      </c>
      <c r="L238" s="8">
        <f>SUMIFS(Tabla_cocina[Ganancia Bruta],Tabla_cocina[Numero de Orden],Tabla_Sala[[#This Row],[Número de Orden]])</f>
        <v>120</v>
      </c>
      <c r="M238" s="8">
        <f>Tabla_Sala[[#This Row],[Propina]]+Tabla_Sala[[#This Row],[Monto Total de la Cuenta]]</f>
        <v>141.44999999999999</v>
      </c>
      <c r="N238" t="str">
        <f t="shared" si="5"/>
        <v>Plato_20</v>
      </c>
      <c r="O238" s="3" t="s">
        <v>43</v>
      </c>
      <c r="P238" s="3" t="s">
        <v>11</v>
      </c>
      <c r="Q238" s="3"/>
      <c r="T238" t="str" cm="1">
        <f t="array" ref="T238">_xlfn.CONCAT(_xlfn._xlws.FILTER(Tabla_cocina[Nombre del Plato], Tabla_cocina[Numero de Orden]=Tabla_Sala[[#This Row],[Número de Orden]]), "")</f>
        <v>Plato_20</v>
      </c>
    </row>
    <row r="239" spans="1:20" x14ac:dyDescent="0.3">
      <c r="A239" s="3">
        <v>129</v>
      </c>
      <c r="B239" s="3">
        <v>16</v>
      </c>
      <c r="C239" s="3" t="s">
        <v>234</v>
      </c>
      <c r="D239" s="5">
        <v>5</v>
      </c>
      <c r="E239" s="1">
        <v>45018.02847222222</v>
      </c>
      <c r="F239" s="1">
        <v>45018.111805555556</v>
      </c>
      <c r="G239" s="3" t="s">
        <v>113</v>
      </c>
      <c r="H239" s="3" t="s">
        <v>40</v>
      </c>
      <c r="I239" s="3" t="s">
        <v>47</v>
      </c>
      <c r="J239" s="6">
        <v>49.3</v>
      </c>
      <c r="K239" s="3" t="s">
        <v>42</v>
      </c>
      <c r="L239" s="8">
        <f>SUMIFS(Tabla_cocina[Ganancia Bruta],Tabla_cocina[Numero de Orden],Tabla_Sala[[#This Row],[Número de Orden]])</f>
        <v>106</v>
      </c>
      <c r="M239" s="8">
        <f>Tabla_Sala[[#This Row],[Propina]]+Tabla_Sala[[#This Row],[Monto Total de la Cuenta]]</f>
        <v>155.30000000000001</v>
      </c>
      <c r="N239" t="str">
        <f t="shared" si="5"/>
        <v>Plato_12,  Plato_3,  Plato_9</v>
      </c>
      <c r="O239" s="3" t="s">
        <v>53</v>
      </c>
      <c r="P239" s="3" t="s">
        <v>16</v>
      </c>
      <c r="Q239" s="3" t="s">
        <v>72</v>
      </c>
      <c r="R239" s="3" t="s">
        <v>75</v>
      </c>
      <c r="T239" t="str" cm="1">
        <f t="array" ref="T239">_xlfn.CONCAT(_xlfn._xlws.FILTER(Tabla_cocina[Nombre del Plato], Tabla_cocina[Numero de Orden]=Tabla_Sala[[#This Row],[Número de Orden]]), "")</f>
        <v>Plato_12Plato_3Plato_9</v>
      </c>
    </row>
    <row r="240" spans="1:20" x14ac:dyDescent="0.3">
      <c r="A240" s="3">
        <v>139</v>
      </c>
      <c r="B240" s="3">
        <v>16</v>
      </c>
      <c r="C240" s="3" t="s">
        <v>243</v>
      </c>
      <c r="D240" s="5">
        <v>3</v>
      </c>
      <c r="E240" s="1">
        <v>45018.027777777781</v>
      </c>
      <c r="F240" s="1">
        <v>45018.193749999999</v>
      </c>
      <c r="G240" s="3" t="s">
        <v>113</v>
      </c>
      <c r="H240" s="3" t="s">
        <v>40</v>
      </c>
      <c r="I240" s="3" t="s">
        <v>47</v>
      </c>
      <c r="J240" s="6">
        <v>47.2</v>
      </c>
      <c r="K240" s="3" t="s">
        <v>48</v>
      </c>
      <c r="L240" s="8">
        <f>SUMIFS(Tabla_cocina[Ganancia Bruta],Tabla_cocina[Numero de Orden],Tabla_Sala[[#This Row],[Número de Orden]])</f>
        <v>35</v>
      </c>
      <c r="M240" s="8">
        <f>Tabla_Sala[[#This Row],[Propina]]+Tabla_Sala[[#This Row],[Monto Total de la Cuenta]]</f>
        <v>82.2</v>
      </c>
      <c r="N240" t="str">
        <f t="shared" si="5"/>
        <v>Plato_8</v>
      </c>
      <c r="O240" s="3" t="s">
        <v>70</v>
      </c>
      <c r="P240" s="3" t="s">
        <v>17</v>
      </c>
      <c r="Q240" s="3"/>
      <c r="T240" t="str" cm="1">
        <f t="array" ref="T240">_xlfn.CONCAT(_xlfn._xlws.FILTER(Tabla_cocina[Nombre del Plato], Tabla_cocina[Numero de Orden]=Tabla_Sala[[#This Row],[Número de Orden]]), "")</f>
        <v>Plato_8</v>
      </c>
    </row>
    <row r="241" spans="1:20" x14ac:dyDescent="0.3">
      <c r="A241" s="3">
        <v>156</v>
      </c>
      <c r="B241" s="3">
        <v>6</v>
      </c>
      <c r="C241" s="3" t="s">
        <v>259</v>
      </c>
      <c r="D241" s="5">
        <v>4</v>
      </c>
      <c r="E241" s="1">
        <v>45018.027777777781</v>
      </c>
      <c r="F241" s="1">
        <v>45018.178472222222</v>
      </c>
      <c r="G241" s="3" t="s">
        <v>109</v>
      </c>
      <c r="H241" s="3" t="s">
        <v>54</v>
      </c>
      <c r="I241" s="3" t="s">
        <v>47</v>
      </c>
      <c r="J241" s="6">
        <v>19.03</v>
      </c>
      <c r="K241" s="3" t="s">
        <v>48</v>
      </c>
      <c r="L241" s="8">
        <f>SUMIFS(Tabla_cocina[Ganancia Bruta],Tabla_cocina[Numero de Orden],Tabla_Sala[[#This Row],[Número de Orden]])</f>
        <v>56</v>
      </c>
      <c r="M241" s="8">
        <f>Tabla_Sala[[#This Row],[Propina]]+Tabla_Sala[[#This Row],[Monto Total de la Cuenta]]</f>
        <v>75.03</v>
      </c>
      <c r="N241" t="str">
        <f t="shared" si="5"/>
        <v>Plato_16</v>
      </c>
      <c r="O241" s="3" t="s">
        <v>43</v>
      </c>
      <c r="P241" s="3" t="s">
        <v>15</v>
      </c>
      <c r="Q241" s="3"/>
      <c r="T241" t="str" cm="1">
        <f t="array" ref="T241">_xlfn.CONCAT(_xlfn._xlws.FILTER(Tabla_cocina[Nombre del Plato], Tabla_cocina[Numero de Orden]=Tabla_Sala[[#This Row],[Número de Orden]]), "")</f>
        <v>Plato_16</v>
      </c>
    </row>
    <row r="242" spans="1:20" x14ac:dyDescent="0.3">
      <c r="A242" s="3">
        <v>186</v>
      </c>
      <c r="B242" s="3">
        <v>13</v>
      </c>
      <c r="C242" s="3" t="s">
        <v>287</v>
      </c>
      <c r="D242" s="5">
        <v>6</v>
      </c>
      <c r="E242" s="1">
        <v>45018.027777777781</v>
      </c>
      <c r="F242" s="1">
        <v>45018.176388888889</v>
      </c>
      <c r="G242" s="3" t="s">
        <v>111</v>
      </c>
      <c r="H242" s="3" t="s">
        <v>40</v>
      </c>
      <c r="I242" s="3" t="s">
        <v>47</v>
      </c>
      <c r="J242" s="6">
        <v>17.55</v>
      </c>
      <c r="K242" s="3" t="s">
        <v>42</v>
      </c>
      <c r="L242" s="8">
        <f>SUMIFS(Tabla_cocina[Ganancia Bruta],Tabla_cocina[Numero de Orden],Tabla_Sala[[#This Row],[Número de Orden]])</f>
        <v>270</v>
      </c>
      <c r="M242" s="8">
        <f>Tabla_Sala[[#This Row],[Propina]]+Tabla_Sala[[#This Row],[Monto Total de la Cuenta]]</f>
        <v>287.55</v>
      </c>
      <c r="N242" t="str">
        <f t="shared" si="5"/>
        <v>Plato_6,  Plato_15,  Plato_17</v>
      </c>
      <c r="O242" s="3" t="s">
        <v>46</v>
      </c>
      <c r="P242" s="3" t="s">
        <v>10</v>
      </c>
      <c r="Q242" s="3" t="s">
        <v>73</v>
      </c>
      <c r="R242" s="3" t="s">
        <v>50</v>
      </c>
      <c r="T242" t="str" cm="1">
        <f t="array" ref="T242">_xlfn.CONCAT(_xlfn._xlws.FILTER(Tabla_cocina[Nombre del Plato], Tabla_cocina[Numero de Orden]=Tabla_Sala[[#This Row],[Número de Orden]]), "")</f>
        <v>Plato_6Plato_15Plato_17</v>
      </c>
    </row>
    <row r="243" spans="1:20" x14ac:dyDescent="0.3">
      <c r="A243" s="3">
        <v>252</v>
      </c>
      <c r="B243" s="3">
        <v>4</v>
      </c>
      <c r="C243" s="3" t="s">
        <v>340</v>
      </c>
      <c r="D243" s="5">
        <v>3</v>
      </c>
      <c r="E243" s="1">
        <v>45018.027083333334</v>
      </c>
      <c r="F243" s="1">
        <v>45018.183333333334</v>
      </c>
      <c r="G243" s="3" t="s">
        <v>117</v>
      </c>
      <c r="H243" s="3" t="s">
        <v>40</v>
      </c>
      <c r="I243" s="3" t="s">
        <v>47</v>
      </c>
      <c r="J243" s="6">
        <v>43.81</v>
      </c>
      <c r="K243" s="3" t="s">
        <v>48</v>
      </c>
      <c r="L243" s="8">
        <f>SUMIFS(Tabla_cocina[Ganancia Bruta],Tabla_cocina[Numero de Orden],Tabla_Sala[[#This Row],[Número de Orden]])</f>
        <v>102</v>
      </c>
      <c r="M243" s="8">
        <f>Tabla_Sala[[#This Row],[Propina]]+Tabla_Sala[[#This Row],[Monto Total de la Cuenta]]</f>
        <v>145.81</v>
      </c>
      <c r="N243" t="str">
        <f t="shared" si="5"/>
        <v>Plato_1,  Plato_10</v>
      </c>
      <c r="O243" s="3" t="s">
        <v>46</v>
      </c>
      <c r="P243" s="3" t="s">
        <v>26</v>
      </c>
      <c r="Q243" s="3" t="s">
        <v>69</v>
      </c>
      <c r="T243" t="str" cm="1">
        <f t="array" ref="T243">_xlfn.CONCAT(_xlfn._xlws.FILTER(Tabla_cocina[Nombre del Plato], Tabla_cocina[Numero de Orden]=Tabla_Sala[[#This Row],[Número de Orden]]), "")</f>
        <v>Plato_1Plato_10</v>
      </c>
    </row>
    <row r="244" spans="1:20" x14ac:dyDescent="0.3">
      <c r="A244" s="3">
        <v>258</v>
      </c>
      <c r="B244" s="3">
        <v>12</v>
      </c>
      <c r="C244" s="3" t="s">
        <v>346</v>
      </c>
      <c r="D244" s="5">
        <v>1</v>
      </c>
      <c r="E244" s="1">
        <v>45018.027083333334</v>
      </c>
      <c r="F244" s="1">
        <v>45018.188888888886</v>
      </c>
      <c r="G244" s="3" t="s">
        <v>113</v>
      </c>
      <c r="H244" s="3" t="s">
        <v>44</v>
      </c>
      <c r="I244" s="3" t="s">
        <v>47</v>
      </c>
      <c r="J244" s="6">
        <v>47.99</v>
      </c>
      <c r="K244" s="3" t="s">
        <v>42</v>
      </c>
      <c r="L244" s="8">
        <f>SUMIFS(Tabla_cocina[Ganancia Bruta],Tabla_cocina[Numero de Orden],Tabla_Sala[[#This Row],[Número de Orden]])</f>
        <v>117</v>
      </c>
      <c r="M244" s="8">
        <f>Tabla_Sala[[#This Row],[Propina]]+Tabla_Sala[[#This Row],[Monto Total de la Cuenta]]</f>
        <v>164.99</v>
      </c>
      <c r="N244" t="str">
        <f t="shared" si="5"/>
        <v>Plato_1,  Plato_3,  Plato_15,  Plato_20</v>
      </c>
      <c r="O244" s="3" t="s">
        <v>58</v>
      </c>
      <c r="P244" s="3" t="s">
        <v>26</v>
      </c>
      <c r="Q244" s="3" t="s">
        <v>72</v>
      </c>
      <c r="R244" s="3" t="s">
        <v>73</v>
      </c>
      <c r="S244" s="3" t="s">
        <v>68</v>
      </c>
      <c r="T244" t="str" cm="1">
        <f t="array" ref="T244">_xlfn.CONCAT(_xlfn._xlws.FILTER(Tabla_cocina[Nombre del Plato], Tabla_cocina[Numero de Orden]=Tabla_Sala[[#This Row],[Número de Orden]]), "")</f>
        <v>Plato_1Plato_3Plato_15Plato_20</v>
      </c>
    </row>
    <row r="245" spans="1:20" x14ac:dyDescent="0.3">
      <c r="A245" s="3">
        <v>120</v>
      </c>
      <c r="B245" s="3">
        <v>4</v>
      </c>
      <c r="C245" s="3" t="s">
        <v>225</v>
      </c>
      <c r="D245" s="5">
        <v>2</v>
      </c>
      <c r="E245" s="1">
        <v>45018.026388888888</v>
      </c>
      <c r="F245" s="1">
        <v>45018.070833333331</v>
      </c>
      <c r="G245" s="3" t="s">
        <v>111</v>
      </c>
      <c r="H245" s="3" t="s">
        <v>40</v>
      </c>
      <c r="I245" s="3" t="s">
        <v>45</v>
      </c>
      <c r="J245" s="6">
        <v>12.51</v>
      </c>
      <c r="K245" s="3" t="s">
        <v>42</v>
      </c>
      <c r="L245" s="8">
        <f>SUMIFS(Tabla_cocina[Ganancia Bruta],Tabla_cocina[Numero de Orden],Tabla_Sala[[#This Row],[Número de Orden]])</f>
        <v>145</v>
      </c>
      <c r="M245" s="8">
        <f>Tabla_Sala[[#This Row],[Propina]]+Tabla_Sala[[#This Row],[Monto Total de la Cuenta]]</f>
        <v>157.51</v>
      </c>
      <c r="N245" t="str">
        <f t="shared" si="5"/>
        <v>Plato_17,  Plato_10</v>
      </c>
      <c r="O245" s="3" t="s">
        <v>61</v>
      </c>
      <c r="P245" s="3" t="s">
        <v>9</v>
      </c>
      <c r="Q245" s="3" t="s">
        <v>69</v>
      </c>
      <c r="T245" t="str" cm="1">
        <f t="array" ref="T245">_xlfn.CONCAT(_xlfn._xlws.FILTER(Tabla_cocina[Nombre del Plato], Tabla_cocina[Numero de Orden]=Tabla_Sala[[#This Row],[Número de Orden]]), "")</f>
        <v>Plato_17Plato_10</v>
      </c>
    </row>
    <row r="246" spans="1:20" x14ac:dyDescent="0.3">
      <c r="A246" s="3">
        <v>145</v>
      </c>
      <c r="B246" s="3">
        <v>2</v>
      </c>
      <c r="C246" s="3" t="s">
        <v>249</v>
      </c>
      <c r="D246" s="5">
        <v>5</v>
      </c>
      <c r="E246" s="1">
        <v>45018.025694444441</v>
      </c>
      <c r="F246" s="1">
        <v>45018.070833333331</v>
      </c>
      <c r="G246" s="3" t="s">
        <v>113</v>
      </c>
      <c r="H246" s="3" t="s">
        <v>54</v>
      </c>
      <c r="I246" s="3" t="s">
        <v>47</v>
      </c>
      <c r="J246" s="6">
        <v>11.32</v>
      </c>
      <c r="K246" s="3" t="s">
        <v>55</v>
      </c>
      <c r="L246" s="8">
        <f>SUMIFS(Tabla_cocina[Ganancia Bruta],Tabla_cocina[Numero de Orden],Tabla_Sala[[#This Row],[Número de Orden]])</f>
        <v>126</v>
      </c>
      <c r="M246" s="8">
        <f>Tabla_Sala[[#This Row],[Propina]]+Tabla_Sala[[#This Row],[Monto Total de la Cuenta]]</f>
        <v>137.32</v>
      </c>
      <c r="N246" t="str">
        <f t="shared" si="5"/>
        <v>Plato_5,  Plato_2</v>
      </c>
      <c r="O246" s="3" t="s">
        <v>56</v>
      </c>
      <c r="P246" s="3" t="s">
        <v>19</v>
      </c>
      <c r="Q246" s="3" t="s">
        <v>79</v>
      </c>
      <c r="T246" t="str" cm="1">
        <f t="array" ref="T246">_xlfn.CONCAT(_xlfn._xlws.FILTER(Tabla_cocina[Nombre del Plato], Tabla_cocina[Numero de Orden]=Tabla_Sala[[#This Row],[Número de Orden]]), "")</f>
        <v>Plato_5Plato_2</v>
      </c>
    </row>
    <row r="247" spans="1:20" x14ac:dyDescent="0.3">
      <c r="A247" s="3">
        <v>150</v>
      </c>
      <c r="B247" s="3">
        <v>18</v>
      </c>
      <c r="C247" s="3" t="s">
        <v>254</v>
      </c>
      <c r="D247" s="5">
        <v>6</v>
      </c>
      <c r="E247" s="1">
        <v>45018.025694444441</v>
      </c>
      <c r="F247" s="1">
        <v>45018.131944444445</v>
      </c>
      <c r="G247" s="3" t="s">
        <v>111</v>
      </c>
      <c r="H247" s="3" t="s">
        <v>40</v>
      </c>
      <c r="I247" s="3" t="s">
        <v>41</v>
      </c>
      <c r="J247" s="6">
        <v>48.43</v>
      </c>
      <c r="K247" s="3" t="s">
        <v>48</v>
      </c>
      <c r="L247" s="8">
        <f>SUMIFS(Tabla_cocina[Ganancia Bruta],Tabla_cocina[Numero de Orden],Tabla_Sala[[#This Row],[Número de Orden]])</f>
        <v>150</v>
      </c>
      <c r="M247" s="8">
        <f>Tabla_Sala[[#This Row],[Propina]]+Tabla_Sala[[#This Row],[Monto Total de la Cuenta]]</f>
        <v>198.43</v>
      </c>
      <c r="N247" t="str">
        <f t="shared" si="5"/>
        <v>Plato_5,  Plato_11,  Plato_3</v>
      </c>
      <c r="O247" s="3" t="s">
        <v>76</v>
      </c>
      <c r="P247" s="3" t="s">
        <v>19</v>
      </c>
      <c r="Q247" s="3" t="s">
        <v>63</v>
      </c>
      <c r="R247" s="3" t="s">
        <v>72</v>
      </c>
      <c r="T247" t="str" cm="1">
        <f t="array" ref="T247">_xlfn.CONCAT(_xlfn._xlws.FILTER(Tabla_cocina[Nombre del Plato], Tabla_cocina[Numero de Orden]=Tabla_Sala[[#This Row],[Número de Orden]]), "")</f>
        <v>Plato_5Plato_11Plato_3</v>
      </c>
    </row>
    <row r="248" spans="1:20" x14ac:dyDescent="0.3">
      <c r="A248" s="3">
        <v>198</v>
      </c>
      <c r="B248" s="3">
        <v>9</v>
      </c>
      <c r="C248" s="3" t="s">
        <v>297</v>
      </c>
      <c r="D248" s="5">
        <v>4</v>
      </c>
      <c r="E248" s="1">
        <v>45018.025000000001</v>
      </c>
      <c r="F248" s="1">
        <v>45018.128472222219</v>
      </c>
      <c r="G248" s="3" t="s">
        <v>111</v>
      </c>
      <c r="H248" s="3" t="s">
        <v>40</v>
      </c>
      <c r="I248" s="3" t="s">
        <v>47</v>
      </c>
      <c r="J248" s="6">
        <v>36.72</v>
      </c>
      <c r="K248" s="3" t="s">
        <v>42</v>
      </c>
      <c r="L248" s="8">
        <f>SUMIFS(Tabla_cocina[Ganancia Bruta],Tabla_cocina[Numero de Orden],Tabla_Sala[[#This Row],[Número de Orden]])</f>
        <v>54</v>
      </c>
      <c r="M248" s="8">
        <f>Tabla_Sala[[#This Row],[Propina]]+Tabla_Sala[[#This Row],[Monto Total de la Cuenta]]</f>
        <v>90.72</v>
      </c>
      <c r="N248" t="str">
        <f t="shared" si="5"/>
        <v>Plato_6</v>
      </c>
      <c r="O248" s="3" t="s">
        <v>43</v>
      </c>
      <c r="P248" s="3" t="s">
        <v>10</v>
      </c>
      <c r="Q248" s="3"/>
      <c r="T248" t="str" cm="1">
        <f t="array" ref="T248">_xlfn.CONCAT(_xlfn._xlws.FILTER(Tabla_cocina[Nombre del Plato], Tabla_cocina[Numero de Orden]=Tabla_Sala[[#This Row],[Número de Orden]]), "")</f>
        <v>Plato_6</v>
      </c>
    </row>
    <row r="249" spans="1:20" x14ac:dyDescent="0.3">
      <c r="A249" s="3">
        <v>143</v>
      </c>
      <c r="B249" s="3">
        <v>9</v>
      </c>
      <c r="C249" s="3" t="s">
        <v>247</v>
      </c>
      <c r="D249" s="5">
        <v>4</v>
      </c>
      <c r="E249" s="1">
        <v>45018.022222222222</v>
      </c>
      <c r="F249" s="1">
        <v>45018.1875</v>
      </c>
      <c r="G249" s="3" t="s">
        <v>117</v>
      </c>
      <c r="H249" s="3" t="s">
        <v>40</v>
      </c>
      <c r="I249" s="3" t="s">
        <v>45</v>
      </c>
      <c r="J249" s="6">
        <v>48.26</v>
      </c>
      <c r="K249" s="3" t="s">
        <v>48</v>
      </c>
      <c r="L249" s="8">
        <f>SUMIFS(Tabla_cocina[Ganancia Bruta],Tabla_cocina[Numero de Orden],Tabla_Sala[[#This Row],[Número de Orden]])</f>
        <v>50</v>
      </c>
      <c r="M249" s="8">
        <f>Tabla_Sala[[#This Row],[Propina]]+Tabla_Sala[[#This Row],[Monto Total de la Cuenta]]</f>
        <v>98.259999999999991</v>
      </c>
      <c r="N249" t="str">
        <f t="shared" ref="N249:N268" si="6">_xlfn.TEXTJOIN(", ",TRUE,P249:S249)</f>
        <v>Plato_1</v>
      </c>
      <c r="O249" s="3" t="s">
        <v>53</v>
      </c>
      <c r="P249" s="3" t="s">
        <v>26</v>
      </c>
      <c r="Q249" s="3"/>
      <c r="T249" t="str" cm="1">
        <f t="array" ref="T249">_xlfn.CONCAT(_xlfn._xlws.FILTER(Tabla_cocina[Nombre del Plato], Tabla_cocina[Numero de Orden]=Tabla_Sala[[#This Row],[Número de Orden]]), "")</f>
        <v>Plato_1</v>
      </c>
    </row>
    <row r="250" spans="1:20" x14ac:dyDescent="0.3">
      <c r="A250" s="3">
        <v>266</v>
      </c>
      <c r="B250" s="3">
        <v>4</v>
      </c>
      <c r="C250" s="3" t="s">
        <v>352</v>
      </c>
      <c r="D250" s="5">
        <v>4</v>
      </c>
      <c r="E250" s="1">
        <v>45018.020833333336</v>
      </c>
      <c r="F250" s="1">
        <v>45018.086111111108</v>
      </c>
      <c r="G250" s="3" t="s">
        <v>113</v>
      </c>
      <c r="H250" s="3" t="s">
        <v>40</v>
      </c>
      <c r="I250" s="3" t="s">
        <v>47</v>
      </c>
      <c r="J250" s="6">
        <v>24.75</v>
      </c>
      <c r="K250" s="3" t="s">
        <v>42</v>
      </c>
      <c r="L250" s="8">
        <f>SUMIFS(Tabla_cocina[Ganancia Bruta],Tabla_cocina[Numero de Orden],Tabla_Sala[[#This Row],[Número de Orden]])</f>
        <v>99</v>
      </c>
      <c r="M250" s="8">
        <f>Tabla_Sala[[#This Row],[Propina]]+Tabla_Sala[[#This Row],[Monto Total de la Cuenta]]</f>
        <v>123.75</v>
      </c>
      <c r="N250" t="str">
        <f t="shared" si="6"/>
        <v>Plato_7,  Plato_1</v>
      </c>
      <c r="O250" s="3" t="s">
        <v>52</v>
      </c>
      <c r="P250" s="3" t="s">
        <v>5</v>
      </c>
      <c r="Q250" s="3" t="s">
        <v>71</v>
      </c>
      <c r="T250" t="str" cm="1">
        <f t="array" ref="T250">_xlfn.CONCAT(_xlfn._xlws.FILTER(Tabla_cocina[Nombre del Plato], Tabla_cocina[Numero de Orden]=Tabla_Sala[[#This Row],[Número de Orden]]), "")</f>
        <v>Plato_7Plato_1</v>
      </c>
    </row>
    <row r="251" spans="1:20" x14ac:dyDescent="0.3">
      <c r="A251" s="3">
        <v>218</v>
      </c>
      <c r="B251" s="3">
        <v>13</v>
      </c>
      <c r="C251" s="3" t="s">
        <v>315</v>
      </c>
      <c r="D251" s="5">
        <v>3</v>
      </c>
      <c r="E251" s="1">
        <v>45018.018750000003</v>
      </c>
      <c r="F251" s="1">
        <v>45018.15347222222</v>
      </c>
      <c r="G251" s="3" t="s">
        <v>115</v>
      </c>
      <c r="H251" s="3" t="s">
        <v>40</v>
      </c>
      <c r="I251" s="3" t="s">
        <v>47</v>
      </c>
      <c r="J251" s="6">
        <v>23.34</v>
      </c>
      <c r="K251" s="3" t="s">
        <v>55</v>
      </c>
      <c r="L251" s="8">
        <f>SUMIFS(Tabla_cocina[Ganancia Bruta],Tabla_cocina[Numero de Orden],Tabla_Sala[[#This Row],[Número de Orden]])</f>
        <v>184</v>
      </c>
      <c r="M251" s="8">
        <f>Tabla_Sala[[#This Row],[Propina]]+Tabla_Sala[[#This Row],[Monto Total de la Cuenta]]</f>
        <v>207.34</v>
      </c>
      <c r="N251" t="str">
        <f t="shared" si="6"/>
        <v>Plato_12,  Plato_6,  Plato_14</v>
      </c>
      <c r="O251" s="3" t="s">
        <v>76</v>
      </c>
      <c r="P251" s="3" t="s">
        <v>16</v>
      </c>
      <c r="Q251" s="3" t="s">
        <v>77</v>
      </c>
      <c r="R251" s="3" t="s">
        <v>64</v>
      </c>
      <c r="T251" t="str" cm="1">
        <f t="array" ref="T251">_xlfn.CONCAT(_xlfn._xlws.FILTER(Tabla_cocina[Nombre del Plato], Tabla_cocina[Numero de Orden]=Tabla_Sala[[#This Row],[Número de Orden]]), "")</f>
        <v>Plato_12Plato_6Plato_14</v>
      </c>
    </row>
    <row r="252" spans="1:20" x14ac:dyDescent="0.3">
      <c r="A252" s="3">
        <v>130</v>
      </c>
      <c r="B252" s="3">
        <v>10</v>
      </c>
      <c r="C252" s="3" t="s">
        <v>235</v>
      </c>
      <c r="D252" s="5">
        <v>4</v>
      </c>
      <c r="E252" s="1">
        <v>45018.018055555556</v>
      </c>
      <c r="F252" s="1">
        <v>45018.063888888886</v>
      </c>
      <c r="G252" s="3" t="s">
        <v>113</v>
      </c>
      <c r="H252" s="3" t="s">
        <v>40</v>
      </c>
      <c r="I252" s="3" t="s">
        <v>47</v>
      </c>
      <c r="J252" s="6">
        <v>38.130000000000003</v>
      </c>
      <c r="K252" s="3" t="s">
        <v>48</v>
      </c>
      <c r="L252" s="8">
        <f>SUMIFS(Tabla_cocina[Ganancia Bruta],Tabla_cocina[Numero de Orden],Tabla_Sala[[#This Row],[Número de Orden]])</f>
        <v>35</v>
      </c>
      <c r="M252" s="8">
        <f>Tabla_Sala[[#This Row],[Propina]]+Tabla_Sala[[#This Row],[Monto Total de la Cuenta]]</f>
        <v>73.13</v>
      </c>
      <c r="N252" t="str">
        <f t="shared" si="6"/>
        <v>Plato_8</v>
      </c>
      <c r="O252" s="3" t="s">
        <v>46</v>
      </c>
      <c r="P252" s="3" t="s">
        <v>17</v>
      </c>
      <c r="Q252" s="3"/>
      <c r="T252" t="str" cm="1">
        <f t="array" ref="T252">_xlfn.CONCAT(_xlfn._xlws.FILTER(Tabla_cocina[Nombre del Plato], Tabla_cocina[Numero de Orden]=Tabla_Sala[[#This Row],[Número de Orden]]), "")</f>
        <v>Plato_8</v>
      </c>
    </row>
    <row r="253" spans="1:20" x14ac:dyDescent="0.3">
      <c r="A253" s="3">
        <v>248</v>
      </c>
      <c r="B253" s="3">
        <v>12</v>
      </c>
      <c r="C253" s="3" t="s">
        <v>336</v>
      </c>
      <c r="D253" s="5">
        <v>6</v>
      </c>
      <c r="E253" s="1">
        <v>45018.018055555556</v>
      </c>
      <c r="F253" s="1">
        <v>45018.095833333333</v>
      </c>
      <c r="G253" s="3" t="s">
        <v>113</v>
      </c>
      <c r="H253" s="3" t="s">
        <v>40</v>
      </c>
      <c r="I253" s="3" t="s">
        <v>41</v>
      </c>
      <c r="J253" s="6">
        <v>18.690000000000001</v>
      </c>
      <c r="K253" s="3" t="s">
        <v>55</v>
      </c>
      <c r="L253" s="8">
        <f>SUMIFS(Tabla_cocina[Ganancia Bruta],Tabla_cocina[Numero de Orden],Tabla_Sala[[#This Row],[Número de Orden]])</f>
        <v>225</v>
      </c>
      <c r="M253" s="8">
        <f>Tabla_Sala[[#This Row],[Propina]]+Tabla_Sala[[#This Row],[Monto Total de la Cuenta]]</f>
        <v>243.69</v>
      </c>
      <c r="N253" t="str">
        <f t="shared" si="6"/>
        <v>Plato_18,  Plato_9,  Plato_6,  Plato_1</v>
      </c>
      <c r="O253" s="3" t="s">
        <v>70</v>
      </c>
      <c r="P253" s="3" t="s">
        <v>20</v>
      </c>
      <c r="Q253" s="3" t="s">
        <v>75</v>
      </c>
      <c r="R253" s="3" t="s">
        <v>77</v>
      </c>
      <c r="S253" s="3" t="s">
        <v>71</v>
      </c>
      <c r="T253" t="str" cm="1">
        <f t="array" ref="T253">_xlfn.CONCAT(_xlfn._xlws.FILTER(Tabla_cocina[Nombre del Plato], Tabla_cocina[Numero de Orden]=Tabla_Sala[[#This Row],[Número de Orden]]), "")</f>
        <v>Plato_18Plato_9Plato_6Plato_1</v>
      </c>
    </row>
    <row r="254" spans="1:20" x14ac:dyDescent="0.3">
      <c r="A254" s="3">
        <v>256</v>
      </c>
      <c r="B254" s="3">
        <v>5</v>
      </c>
      <c r="C254" s="3" t="s">
        <v>344</v>
      </c>
      <c r="D254" s="5">
        <v>2</v>
      </c>
      <c r="E254" s="1">
        <v>45018.015972222223</v>
      </c>
      <c r="F254" s="1">
        <v>45018.143750000003</v>
      </c>
      <c r="G254" s="3" t="s">
        <v>115</v>
      </c>
      <c r="H254" s="3" t="s">
        <v>44</v>
      </c>
      <c r="I254" s="3" t="s">
        <v>45</v>
      </c>
      <c r="J254" s="6">
        <v>49.88</v>
      </c>
      <c r="K254" s="3" t="s">
        <v>42</v>
      </c>
      <c r="L254" s="8">
        <f>SUMIFS(Tabla_cocina[Ganancia Bruta],Tabla_cocina[Numero de Orden],Tabla_Sala[[#This Row],[Número de Orden]])</f>
        <v>21</v>
      </c>
      <c r="M254" s="8">
        <f>Tabla_Sala[[#This Row],[Propina]]+Tabla_Sala[[#This Row],[Monto Total de la Cuenta]]</f>
        <v>70.88</v>
      </c>
      <c r="N254" t="str">
        <f t="shared" si="6"/>
        <v>Plato_13</v>
      </c>
      <c r="O254" s="3" t="s">
        <v>76</v>
      </c>
      <c r="P254" s="3" t="s">
        <v>23</v>
      </c>
      <c r="Q254" s="3"/>
      <c r="T254" t="str" cm="1">
        <f t="array" ref="T254">_xlfn.CONCAT(_xlfn._xlws.FILTER(Tabla_cocina[Nombre del Plato], Tabla_cocina[Numero de Orden]=Tabla_Sala[[#This Row],[Número de Orden]]), "")</f>
        <v>Plato_13</v>
      </c>
    </row>
    <row r="255" spans="1:20" x14ac:dyDescent="0.3">
      <c r="A255" s="3">
        <v>235</v>
      </c>
      <c r="B255" s="3">
        <v>13</v>
      </c>
      <c r="C255" s="3" t="s">
        <v>154</v>
      </c>
      <c r="D255" s="5">
        <v>5</v>
      </c>
      <c r="E255" s="1">
        <v>45018.015277777777</v>
      </c>
      <c r="F255" s="1">
        <v>45018.116666666669</v>
      </c>
      <c r="G255" s="3" t="s">
        <v>109</v>
      </c>
      <c r="H255" s="3" t="s">
        <v>54</v>
      </c>
      <c r="I255" s="3" t="s">
        <v>47</v>
      </c>
      <c r="J255" s="6">
        <v>26.37</v>
      </c>
      <c r="K255" s="3" t="s">
        <v>42</v>
      </c>
      <c r="L255" s="8">
        <f>SUMIFS(Tabla_cocina[Ganancia Bruta],Tabla_cocina[Numero de Orden],Tabla_Sala[[#This Row],[Número de Orden]])</f>
        <v>33</v>
      </c>
      <c r="M255" s="8">
        <f>Tabla_Sala[[#This Row],[Propina]]+Tabla_Sala[[#This Row],[Monto Total de la Cuenta]]</f>
        <v>59.370000000000005</v>
      </c>
      <c r="N255" t="str">
        <f t="shared" si="6"/>
        <v>Plato_11</v>
      </c>
      <c r="O255" s="3" t="s">
        <v>43</v>
      </c>
      <c r="P255" s="3" t="s">
        <v>14</v>
      </c>
      <c r="Q255" s="3"/>
      <c r="T255" t="str" cm="1">
        <f t="array" ref="T255">_xlfn.CONCAT(_xlfn._xlws.FILTER(Tabla_cocina[Nombre del Plato], Tabla_cocina[Numero de Orden]=Tabla_Sala[[#This Row],[Número de Orden]]), "")</f>
        <v>Plato_11</v>
      </c>
    </row>
    <row r="256" spans="1:20" x14ac:dyDescent="0.3">
      <c r="A256" s="3">
        <v>173</v>
      </c>
      <c r="B256" s="3">
        <v>11</v>
      </c>
      <c r="C256" s="3" t="s">
        <v>276</v>
      </c>
      <c r="D256" s="5">
        <v>3</v>
      </c>
      <c r="E256" s="1">
        <v>45018.012499999997</v>
      </c>
      <c r="F256" s="1">
        <v>45018.154861111114</v>
      </c>
      <c r="G256" s="3" t="s">
        <v>117</v>
      </c>
      <c r="H256" s="3" t="s">
        <v>40</v>
      </c>
      <c r="I256" s="3" t="s">
        <v>47</v>
      </c>
      <c r="J256" s="6">
        <v>48.73</v>
      </c>
      <c r="K256" s="3" t="s">
        <v>55</v>
      </c>
      <c r="L256" s="8">
        <f>SUMIFS(Tabla_cocina[Ganancia Bruta],Tabla_cocina[Numero de Orden],Tabla_Sala[[#This Row],[Número de Orden]])</f>
        <v>177</v>
      </c>
      <c r="M256" s="8">
        <f>Tabla_Sala[[#This Row],[Propina]]+Tabla_Sala[[#This Row],[Monto Total de la Cuenta]]</f>
        <v>225.73</v>
      </c>
      <c r="N256" t="str">
        <f t="shared" si="6"/>
        <v>Plato_6,  Plato_15</v>
      </c>
      <c r="O256" s="3" t="s">
        <v>70</v>
      </c>
      <c r="P256" s="3" t="s">
        <v>10</v>
      </c>
      <c r="Q256" s="3" t="s">
        <v>73</v>
      </c>
      <c r="T256" t="str" cm="1">
        <f t="array" ref="T256">_xlfn.CONCAT(_xlfn._xlws.FILTER(Tabla_cocina[Nombre del Plato], Tabla_cocina[Numero de Orden]=Tabla_Sala[[#This Row],[Número de Orden]]), "")</f>
        <v>Plato_6Plato_15</v>
      </c>
    </row>
    <row r="257" spans="1:20" x14ac:dyDescent="0.3">
      <c r="A257" s="3">
        <v>201</v>
      </c>
      <c r="B257" s="3">
        <v>3</v>
      </c>
      <c r="C257" s="3" t="s">
        <v>300</v>
      </c>
      <c r="D257" s="5">
        <v>5</v>
      </c>
      <c r="E257" s="1">
        <v>45018.012499999997</v>
      </c>
      <c r="F257" s="1">
        <v>45018.076388888891</v>
      </c>
      <c r="G257" s="3" t="s">
        <v>111</v>
      </c>
      <c r="H257" s="3" t="s">
        <v>54</v>
      </c>
      <c r="I257" s="3" t="s">
        <v>47</v>
      </c>
      <c r="J257" s="6">
        <v>19.84</v>
      </c>
      <c r="K257" s="3" t="s">
        <v>42</v>
      </c>
      <c r="L257" s="8">
        <f>SUMIFS(Tabla_cocina[Ganancia Bruta],Tabla_cocina[Numero de Orden],Tabla_Sala[[#This Row],[Número de Orden]])</f>
        <v>72</v>
      </c>
      <c r="M257" s="8">
        <f>Tabla_Sala[[#This Row],[Propina]]+Tabla_Sala[[#This Row],[Monto Total de la Cuenta]]</f>
        <v>91.84</v>
      </c>
      <c r="N257" t="str">
        <f t="shared" si="6"/>
        <v>Plato_7</v>
      </c>
      <c r="O257" s="3" t="s">
        <v>53</v>
      </c>
      <c r="P257" s="3" t="s">
        <v>5</v>
      </c>
      <c r="Q257" s="3"/>
      <c r="T257" t="str" cm="1">
        <f t="array" ref="T257">_xlfn.CONCAT(_xlfn._xlws.FILTER(Tabla_cocina[Nombre del Plato], Tabla_cocina[Numero de Orden]=Tabla_Sala[[#This Row],[Número de Orden]]), "")</f>
        <v>Plato_7</v>
      </c>
    </row>
    <row r="258" spans="1:20" x14ac:dyDescent="0.3">
      <c r="A258" s="3">
        <v>204</v>
      </c>
      <c r="B258" s="3">
        <v>16</v>
      </c>
      <c r="C258" s="3" t="s">
        <v>303</v>
      </c>
      <c r="D258" s="5">
        <v>5</v>
      </c>
      <c r="E258" s="1">
        <v>45018.011805555558</v>
      </c>
      <c r="F258" s="1">
        <v>45018.100694444445</v>
      </c>
      <c r="G258" s="3" t="s">
        <v>111</v>
      </c>
      <c r="H258" s="3" t="s">
        <v>40</v>
      </c>
      <c r="I258" s="3" t="s">
        <v>45</v>
      </c>
      <c r="J258" s="6">
        <v>49.56</v>
      </c>
      <c r="K258" s="3" t="s">
        <v>48</v>
      </c>
      <c r="L258" s="8">
        <f>SUMIFS(Tabla_cocina[Ganancia Bruta],Tabla_cocina[Numero de Orden],Tabla_Sala[[#This Row],[Número de Orden]])</f>
        <v>48</v>
      </c>
      <c r="M258" s="8">
        <f>Tabla_Sala[[#This Row],[Propina]]+Tabla_Sala[[#This Row],[Monto Total de la Cuenta]]</f>
        <v>97.56</v>
      </c>
      <c r="N258" t="str">
        <f t="shared" si="6"/>
        <v>Plato_7</v>
      </c>
      <c r="O258" s="3" t="s">
        <v>61</v>
      </c>
      <c r="P258" s="3" t="s">
        <v>5</v>
      </c>
      <c r="Q258" s="3"/>
      <c r="T258" t="str" cm="1">
        <f t="array" ref="T258">_xlfn.CONCAT(_xlfn._xlws.FILTER(Tabla_cocina[Nombre del Plato], Tabla_cocina[Numero de Orden]=Tabla_Sala[[#This Row],[Número de Orden]]), "")</f>
        <v>Plato_7</v>
      </c>
    </row>
    <row r="259" spans="1:20" x14ac:dyDescent="0.3">
      <c r="A259" s="3">
        <v>240</v>
      </c>
      <c r="B259" s="3">
        <v>9</v>
      </c>
      <c r="C259" s="3" t="s">
        <v>331</v>
      </c>
      <c r="D259" s="5">
        <v>1</v>
      </c>
      <c r="E259" s="1">
        <v>45018.011111111111</v>
      </c>
      <c r="F259" s="1">
        <v>45018.131944444445</v>
      </c>
      <c r="G259" s="3" t="s">
        <v>109</v>
      </c>
      <c r="H259" s="3" t="s">
        <v>40</v>
      </c>
      <c r="I259" s="3" t="s">
        <v>41</v>
      </c>
      <c r="J259" s="6">
        <v>33.81</v>
      </c>
      <c r="K259" s="3" t="s">
        <v>48</v>
      </c>
      <c r="L259" s="8">
        <f>SUMIFS(Tabla_cocina[Ganancia Bruta],Tabla_cocina[Numero de Orden],Tabla_Sala[[#This Row],[Número de Orden]])</f>
        <v>294</v>
      </c>
      <c r="M259" s="8">
        <f>Tabla_Sala[[#This Row],[Propina]]+Tabla_Sala[[#This Row],[Monto Total de la Cuenta]]</f>
        <v>327.81</v>
      </c>
      <c r="N259" t="str">
        <f t="shared" si="6"/>
        <v>Plato_17,  Plato_14,  Plato_4,  Plato_15</v>
      </c>
      <c r="O259" s="3" t="s">
        <v>53</v>
      </c>
      <c r="P259" s="3" t="s">
        <v>9</v>
      </c>
      <c r="Q259" s="3" t="s">
        <v>64</v>
      </c>
      <c r="R259" s="3" t="s">
        <v>67</v>
      </c>
      <c r="S259" s="3" t="s">
        <v>73</v>
      </c>
      <c r="T259" t="str" cm="1">
        <f t="array" ref="T259">_xlfn.CONCAT(_xlfn._xlws.FILTER(Tabla_cocina[Nombre del Plato], Tabla_cocina[Numero de Orden]=Tabla_Sala[[#This Row],[Número de Orden]]), "")</f>
        <v>Plato_17Plato_14Plato_4Plato_15</v>
      </c>
    </row>
    <row r="260" spans="1:20" x14ac:dyDescent="0.3">
      <c r="A260" s="3">
        <v>177</v>
      </c>
      <c r="B260" s="3">
        <v>4</v>
      </c>
      <c r="C260" s="3" t="s">
        <v>279</v>
      </c>
      <c r="D260" s="5">
        <v>1</v>
      </c>
      <c r="E260" s="1">
        <v>45018.009722222225</v>
      </c>
      <c r="F260" s="1">
        <v>45018.051388888889</v>
      </c>
      <c r="G260" s="3" t="s">
        <v>117</v>
      </c>
      <c r="H260" s="3" t="s">
        <v>54</v>
      </c>
      <c r="I260" s="3" t="s">
        <v>47</v>
      </c>
      <c r="J260" s="6">
        <v>10.39</v>
      </c>
      <c r="K260" s="3" t="s">
        <v>55</v>
      </c>
      <c r="L260" s="8">
        <f>SUMIFS(Tabla_cocina[Ganancia Bruta],Tabla_cocina[Numero de Orden],Tabla_Sala[[#This Row],[Número de Orden]])</f>
        <v>173</v>
      </c>
      <c r="M260" s="8">
        <f>Tabla_Sala[[#This Row],[Propina]]+Tabla_Sala[[#This Row],[Monto Total de la Cuenta]]</f>
        <v>183.39</v>
      </c>
      <c r="N260" t="str">
        <f t="shared" si="6"/>
        <v>Plato_7,  Plato_10,  Plato_13,  Plato_12</v>
      </c>
      <c r="O260" s="3" t="s">
        <v>53</v>
      </c>
      <c r="P260" s="3" t="s">
        <v>5</v>
      </c>
      <c r="Q260" s="3" t="s">
        <v>69</v>
      </c>
      <c r="R260" s="3" t="s">
        <v>65</v>
      </c>
      <c r="S260" s="3" t="s">
        <v>60</v>
      </c>
      <c r="T260" t="str" cm="1">
        <f t="array" ref="T260">_xlfn.CONCAT(_xlfn._xlws.FILTER(Tabla_cocina[Nombre del Plato], Tabla_cocina[Numero de Orden]=Tabla_Sala[[#This Row],[Número de Orden]]), "")</f>
        <v>Plato_7Plato_10Plato_13Plato_12</v>
      </c>
    </row>
    <row r="261" spans="1:20" x14ac:dyDescent="0.3">
      <c r="A261" s="3">
        <v>225</v>
      </c>
      <c r="B261" s="3">
        <v>19</v>
      </c>
      <c r="C261" s="3" t="s">
        <v>321</v>
      </c>
      <c r="D261" s="5">
        <v>4</v>
      </c>
      <c r="E261" s="1">
        <v>45018.009722222225</v>
      </c>
      <c r="F261" s="1">
        <v>45018.058333333334</v>
      </c>
      <c r="G261" s="3" t="s">
        <v>109</v>
      </c>
      <c r="H261" s="3" t="s">
        <v>44</v>
      </c>
      <c r="I261" s="3" t="s">
        <v>47</v>
      </c>
      <c r="J261" s="6">
        <v>35.020000000000003</v>
      </c>
      <c r="K261" s="3" t="s">
        <v>42</v>
      </c>
      <c r="L261" s="8">
        <f>SUMIFS(Tabla_cocina[Ganancia Bruta],Tabla_cocina[Numero de Orden],Tabla_Sala[[#This Row],[Número de Orden]])</f>
        <v>168</v>
      </c>
      <c r="M261" s="8">
        <f>Tabla_Sala[[#This Row],[Propina]]+Tabla_Sala[[#This Row],[Monto Total de la Cuenta]]</f>
        <v>203.02</v>
      </c>
      <c r="N261" t="str">
        <f t="shared" si="6"/>
        <v>Plato_11,  Plato_14</v>
      </c>
      <c r="O261" s="3" t="s">
        <v>53</v>
      </c>
      <c r="P261" s="3" t="s">
        <v>14</v>
      </c>
      <c r="Q261" s="3" t="s">
        <v>64</v>
      </c>
      <c r="T261" t="str" cm="1">
        <f t="array" ref="T261">_xlfn.CONCAT(_xlfn._xlws.FILTER(Tabla_cocina[Nombre del Plato], Tabla_cocina[Numero de Orden]=Tabla_Sala[[#This Row],[Número de Orden]]), "")</f>
        <v>Plato_11Plato_14</v>
      </c>
    </row>
    <row r="262" spans="1:20" x14ac:dyDescent="0.3">
      <c r="A262" s="3">
        <v>193</v>
      </c>
      <c r="B262" s="3">
        <v>3</v>
      </c>
      <c r="C262" s="3" t="s">
        <v>293</v>
      </c>
      <c r="D262" s="5">
        <v>5</v>
      </c>
      <c r="E262" s="1">
        <v>45018.008333333331</v>
      </c>
      <c r="F262" s="1">
        <v>45018.12777777778</v>
      </c>
      <c r="G262" s="3" t="s">
        <v>115</v>
      </c>
      <c r="H262" s="3" t="s">
        <v>44</v>
      </c>
      <c r="I262" s="3" t="s">
        <v>47</v>
      </c>
      <c r="J262" s="6">
        <v>24.85</v>
      </c>
      <c r="K262" s="3" t="s">
        <v>42</v>
      </c>
      <c r="L262" s="8">
        <f>SUMIFS(Tabla_cocina[Ganancia Bruta],Tabla_cocina[Numero de Orden],Tabla_Sala[[#This Row],[Número de Orden]])</f>
        <v>220</v>
      </c>
      <c r="M262" s="8">
        <f>Tabla_Sala[[#This Row],[Propina]]+Tabla_Sala[[#This Row],[Monto Total de la Cuenta]]</f>
        <v>244.85</v>
      </c>
      <c r="N262" t="str">
        <f t="shared" si="6"/>
        <v>Plato_10,  Plato_19,  Plato_6,  Plato_14</v>
      </c>
      <c r="O262" s="3" t="s">
        <v>76</v>
      </c>
      <c r="P262" s="3" t="s">
        <v>25</v>
      </c>
      <c r="Q262" s="3" t="s">
        <v>51</v>
      </c>
      <c r="R262" s="3" t="s">
        <v>77</v>
      </c>
      <c r="S262" s="3" t="s">
        <v>64</v>
      </c>
      <c r="T262" t="str" cm="1">
        <f t="array" ref="T262">_xlfn.CONCAT(_xlfn._xlws.FILTER(Tabla_cocina[Nombre del Plato], Tabla_cocina[Numero de Orden]=Tabla_Sala[[#This Row],[Número de Orden]]), "")</f>
        <v>Plato_10Plato_19Plato_6Plato_14</v>
      </c>
    </row>
    <row r="263" spans="1:20" x14ac:dyDescent="0.3">
      <c r="A263" s="3">
        <v>196</v>
      </c>
      <c r="B263" s="3">
        <v>4</v>
      </c>
      <c r="C263" s="3" t="s">
        <v>118</v>
      </c>
      <c r="D263" s="5">
        <v>3</v>
      </c>
      <c r="E263" s="1">
        <v>45018.007638888892</v>
      </c>
      <c r="F263" s="1">
        <v>45018.173611111109</v>
      </c>
      <c r="G263" s="3" t="s">
        <v>113</v>
      </c>
      <c r="H263" s="3" t="s">
        <v>40</v>
      </c>
      <c r="I263" s="3" t="s">
        <v>47</v>
      </c>
      <c r="J263" s="6">
        <v>42.65</v>
      </c>
      <c r="K263" s="3" t="s">
        <v>42</v>
      </c>
      <c r="L263" s="8">
        <f>SUMIFS(Tabla_cocina[Ganancia Bruta],Tabla_cocina[Numero de Orden],Tabla_Sala[[#This Row],[Número de Orden]])</f>
        <v>191</v>
      </c>
      <c r="M263" s="8">
        <f>Tabla_Sala[[#This Row],[Propina]]+Tabla_Sala[[#This Row],[Monto Total de la Cuenta]]</f>
        <v>233.65</v>
      </c>
      <c r="N263" t="str">
        <f t="shared" si="6"/>
        <v>Plato_3,  Plato_14,  Plato_9,  Plato_16</v>
      </c>
      <c r="O263" s="3" t="s">
        <v>43</v>
      </c>
      <c r="P263" s="3" t="s">
        <v>21</v>
      </c>
      <c r="Q263" s="3" t="s">
        <v>64</v>
      </c>
      <c r="R263" s="3" t="s">
        <v>75</v>
      </c>
      <c r="S263" s="3" t="s">
        <v>57</v>
      </c>
      <c r="T263" t="str" cm="1">
        <f t="array" ref="T263">_xlfn.CONCAT(_xlfn._xlws.FILTER(Tabla_cocina[Nombre del Plato], Tabla_cocina[Numero de Orden]=Tabla_Sala[[#This Row],[Número de Orden]]), "")</f>
        <v>Plato_3Plato_14Plato_9Plato_16</v>
      </c>
    </row>
    <row r="264" spans="1:20" x14ac:dyDescent="0.3">
      <c r="A264" s="3">
        <v>159</v>
      </c>
      <c r="B264" s="3">
        <v>16</v>
      </c>
      <c r="C264" s="3" t="s">
        <v>262</v>
      </c>
      <c r="D264" s="5">
        <v>1</v>
      </c>
      <c r="E264" s="1">
        <v>45018.006944444445</v>
      </c>
      <c r="F264" s="1">
        <v>45018.052083333336</v>
      </c>
      <c r="G264" s="3" t="s">
        <v>109</v>
      </c>
      <c r="H264" s="3" t="s">
        <v>44</v>
      </c>
      <c r="I264" s="3" t="s">
        <v>47</v>
      </c>
      <c r="J264" s="6">
        <v>47.81</v>
      </c>
      <c r="K264" s="3" t="s">
        <v>55</v>
      </c>
      <c r="L264" s="8">
        <f>SUMIFS(Tabla_cocina[Ganancia Bruta],Tabla_cocina[Numero de Orden],Tabla_Sala[[#This Row],[Número de Orden]])</f>
        <v>253</v>
      </c>
      <c r="M264" s="8">
        <f>Tabla_Sala[[#This Row],[Propina]]+Tabla_Sala[[#This Row],[Monto Total de la Cuenta]]</f>
        <v>300.81</v>
      </c>
      <c r="N264" t="str">
        <f t="shared" si="6"/>
        <v>Plato_9,  Plato_17,  Plato_4,  Plato_11</v>
      </c>
      <c r="O264" s="3" t="s">
        <v>49</v>
      </c>
      <c r="P264" s="3" t="s">
        <v>13</v>
      </c>
      <c r="Q264" s="3" t="s">
        <v>50</v>
      </c>
      <c r="R264" s="3" t="s">
        <v>67</v>
      </c>
      <c r="S264" s="3" t="s">
        <v>63</v>
      </c>
      <c r="T264" t="str" cm="1">
        <f t="array" ref="T264">_xlfn.CONCAT(_xlfn._xlws.FILTER(Tabla_cocina[Nombre del Plato], Tabla_cocina[Numero de Orden]=Tabla_Sala[[#This Row],[Número de Orden]]), "")</f>
        <v>Plato_9Plato_17Plato_4Plato_11</v>
      </c>
    </row>
    <row r="265" spans="1:20" x14ac:dyDescent="0.3">
      <c r="A265" s="3">
        <v>174</v>
      </c>
      <c r="B265" s="3">
        <v>10</v>
      </c>
      <c r="C265" s="3" t="s">
        <v>277</v>
      </c>
      <c r="D265" s="5">
        <v>5</v>
      </c>
      <c r="E265" s="1">
        <v>45018.006249999999</v>
      </c>
      <c r="F265" s="1">
        <v>45018.05</v>
      </c>
      <c r="G265" s="3" t="s">
        <v>117</v>
      </c>
      <c r="H265" s="3" t="s">
        <v>40</v>
      </c>
      <c r="I265" s="3" t="s">
        <v>47</v>
      </c>
      <c r="J265" s="6">
        <v>48.24</v>
      </c>
      <c r="K265" s="3" t="s">
        <v>42</v>
      </c>
      <c r="L265" s="8">
        <f>SUMIFS(Tabla_cocina[Ganancia Bruta],Tabla_cocina[Numero de Orden],Tabla_Sala[[#This Row],[Número de Orden]])</f>
        <v>60</v>
      </c>
      <c r="M265" s="8">
        <f>Tabla_Sala[[#This Row],[Propina]]+Tabla_Sala[[#This Row],[Monto Total de la Cuenta]]</f>
        <v>108.24000000000001</v>
      </c>
      <c r="N265" t="str">
        <f t="shared" si="6"/>
        <v>Plato_2</v>
      </c>
      <c r="O265" s="3" t="s">
        <v>56</v>
      </c>
      <c r="P265" s="3" t="s">
        <v>7</v>
      </c>
      <c r="Q265" s="3"/>
      <c r="T265" t="str" cm="1">
        <f t="array" ref="T265">_xlfn.CONCAT(_xlfn._xlws.FILTER(Tabla_cocina[Nombre del Plato], Tabla_cocina[Numero de Orden]=Tabla_Sala[[#This Row],[Número de Orden]]), "")</f>
        <v>Plato_2</v>
      </c>
    </row>
    <row r="266" spans="1:20" x14ac:dyDescent="0.3">
      <c r="A266" s="3">
        <v>134</v>
      </c>
      <c r="B266" s="3">
        <v>3</v>
      </c>
      <c r="C266" s="3" t="s">
        <v>238</v>
      </c>
      <c r="D266" s="5">
        <v>6</v>
      </c>
      <c r="E266" s="1">
        <v>45018.004861111112</v>
      </c>
      <c r="F266" s="1">
        <v>45018.161111111112</v>
      </c>
      <c r="G266" s="3" t="s">
        <v>111</v>
      </c>
      <c r="H266" s="3" t="s">
        <v>54</v>
      </c>
      <c r="I266" s="3" t="s">
        <v>47</v>
      </c>
      <c r="J266" s="6">
        <v>30.1</v>
      </c>
      <c r="K266" s="3" t="s">
        <v>48</v>
      </c>
      <c r="L266" s="8">
        <f>SUMIFS(Tabla_cocina[Ganancia Bruta],Tabla_cocina[Numero de Orden],Tabla_Sala[[#This Row],[Número de Orden]])</f>
        <v>120</v>
      </c>
      <c r="M266" s="8">
        <f>Tabla_Sala[[#This Row],[Propina]]+Tabla_Sala[[#This Row],[Monto Total de la Cuenta]]</f>
        <v>150.1</v>
      </c>
      <c r="N266" t="str">
        <f t="shared" si="6"/>
        <v>Plato_7,  Plato_15</v>
      </c>
      <c r="O266" s="3" t="s">
        <v>61</v>
      </c>
      <c r="P266" s="3" t="s">
        <v>5</v>
      </c>
      <c r="Q266" s="3" t="s">
        <v>73</v>
      </c>
      <c r="T266" t="str" cm="1">
        <f t="array" ref="T266">_xlfn.CONCAT(_xlfn._xlws.FILTER(Tabla_cocina[Nombre del Plato], Tabla_cocina[Numero de Orden]=Tabla_Sala[[#This Row],[Número de Orden]]), "")</f>
        <v>Plato_7Plato_15</v>
      </c>
    </row>
    <row r="267" spans="1:20" x14ac:dyDescent="0.3">
      <c r="A267" s="3">
        <v>241</v>
      </c>
      <c r="B267" s="3">
        <v>12</v>
      </c>
      <c r="C267" s="3" t="s">
        <v>332</v>
      </c>
      <c r="D267" s="5">
        <v>4</v>
      </c>
      <c r="E267" s="1">
        <v>45018.00277777778</v>
      </c>
      <c r="F267" s="1">
        <v>45018.044444444444</v>
      </c>
      <c r="G267" s="3" t="s">
        <v>115</v>
      </c>
      <c r="H267" s="3" t="s">
        <v>40</v>
      </c>
      <c r="I267" s="3" t="s">
        <v>47</v>
      </c>
      <c r="J267" s="6">
        <v>38.97</v>
      </c>
      <c r="K267" s="3" t="s">
        <v>55</v>
      </c>
      <c r="L267" s="8">
        <f>SUMIFS(Tabla_cocina[Ganancia Bruta],Tabla_cocina[Numero de Orden],Tabla_Sala[[#This Row],[Número de Orden]])</f>
        <v>18</v>
      </c>
      <c r="M267" s="8">
        <f>Tabla_Sala[[#This Row],[Propina]]+Tabla_Sala[[#This Row],[Monto Total de la Cuenta]]</f>
        <v>56.97</v>
      </c>
      <c r="N267" t="str">
        <f t="shared" si="6"/>
        <v>Plato_4</v>
      </c>
      <c r="O267" s="3" t="s">
        <v>49</v>
      </c>
      <c r="P267" s="3" t="s">
        <v>24</v>
      </c>
      <c r="Q267" s="3"/>
      <c r="T267" t="str" cm="1">
        <f t="array" ref="T267">_xlfn.CONCAT(_xlfn._xlws.FILTER(Tabla_cocina[Nombre del Plato], Tabla_cocina[Numero de Orden]=Tabla_Sala[[#This Row],[Número de Orden]]), "")</f>
        <v>Plato_4</v>
      </c>
    </row>
    <row r="268" spans="1:20" x14ac:dyDescent="0.3">
      <c r="A268" s="3">
        <v>191</v>
      </c>
      <c r="B268" s="3">
        <v>12</v>
      </c>
      <c r="C268" s="3" t="s">
        <v>291</v>
      </c>
      <c r="D268" s="5">
        <v>6</v>
      </c>
      <c r="E268" s="1">
        <v>45018</v>
      </c>
      <c r="F268" s="1">
        <v>45018.10833333333</v>
      </c>
      <c r="G268" s="3" t="s">
        <v>113</v>
      </c>
      <c r="H268" s="3" t="s">
        <v>40</v>
      </c>
      <c r="I268" s="3" t="s">
        <v>47</v>
      </c>
      <c r="J268" s="6">
        <v>24.36</v>
      </c>
      <c r="K268" s="3" t="s">
        <v>55</v>
      </c>
      <c r="L268" s="8">
        <f>SUMIFS(Tabla_cocina[Ganancia Bruta],Tabla_cocina[Numero de Orden],Tabla_Sala[[#This Row],[Número de Orden]])</f>
        <v>162</v>
      </c>
      <c r="M268" s="8">
        <f>Tabla_Sala[[#This Row],[Propina]]+Tabla_Sala[[#This Row],[Monto Total de la Cuenta]]</f>
        <v>186.36</v>
      </c>
      <c r="N268" t="str">
        <f t="shared" si="6"/>
        <v>Plato_1,  Plato_9</v>
      </c>
      <c r="O268" s="3" t="s">
        <v>52</v>
      </c>
      <c r="P268" s="3" t="s">
        <v>26</v>
      </c>
      <c r="Q268" s="3" t="s">
        <v>75</v>
      </c>
      <c r="T268" t="str" cm="1">
        <f t="array" ref="T268">_xlfn.CONCAT(_xlfn._xlws.FILTER(Tabla_cocina[Nombre del Plato], Tabla_cocina[Numero de Orden]=Tabla_Sala[[#This Row],[Número de Orden]]), "")</f>
        <v>Plato_1Plato_9</v>
      </c>
    </row>
    <row r="269" spans="1:20" x14ac:dyDescent="0.3">
      <c r="A269" s="3">
        <v>267</v>
      </c>
      <c r="B269" s="3">
        <v>7</v>
      </c>
      <c r="C269" s="3" t="s">
        <v>353</v>
      </c>
      <c r="D269" s="5">
        <v>5</v>
      </c>
      <c r="E269" s="1">
        <v>45019.088194444441</v>
      </c>
      <c r="F269" s="1">
        <v>45019.158333333333</v>
      </c>
      <c r="G269" s="3" t="s">
        <v>113</v>
      </c>
      <c r="H269" s="3" t="s">
        <v>54</v>
      </c>
      <c r="I269" s="3" t="s">
        <v>47</v>
      </c>
      <c r="J269" s="6">
        <v>44.66</v>
      </c>
      <c r="K269" s="3" t="s">
        <v>55</v>
      </c>
      <c r="L269" s="8">
        <f>SUMIFS(Tabla_cocina[Ganancia Bruta],Tabla_cocina[Numero de Orden],Tabla_Sala[[#This Row],[Número de Orden]])</f>
        <v>118</v>
      </c>
      <c r="M269" s="8">
        <f>Tabla_Sala[[#This Row],[Propina]]+Tabla_Sala[[#This Row],[Monto Total de la Cuenta]]</f>
        <v>162.66</v>
      </c>
      <c r="N269" t="str">
        <f t="shared" ref="N269:N322" si="7">_xlfn.TEXTJOIN(", ",TRUE,P269:S269)</f>
        <v>Plato_15,  Plato_16,  Plato_2</v>
      </c>
      <c r="O269" s="3" t="s">
        <v>43</v>
      </c>
      <c r="P269" s="3" t="s">
        <v>18</v>
      </c>
      <c r="Q269" s="3" t="s">
        <v>57</v>
      </c>
      <c r="R269" s="3" t="s">
        <v>79</v>
      </c>
      <c r="T269" t="str" cm="1">
        <f t="array" ref="T269">_xlfn.CONCAT(_xlfn._xlws.FILTER(Tabla_cocina[Nombre del Plato], Tabla_cocina[Numero de Orden]=Tabla_Sala[[#This Row],[Número de Orden]]), "")</f>
        <v>Plato_15Plato_16Plato_2</v>
      </c>
    </row>
    <row r="270" spans="1:20" x14ac:dyDescent="0.3">
      <c r="A270" s="3">
        <v>268</v>
      </c>
      <c r="B270" s="3">
        <v>14</v>
      </c>
      <c r="C270" s="3" t="s">
        <v>354</v>
      </c>
      <c r="D270" s="5">
        <v>1</v>
      </c>
      <c r="E270" s="1">
        <v>45019.031944444447</v>
      </c>
      <c r="F270" s="1">
        <v>45019.155555555553</v>
      </c>
      <c r="G270" s="3" t="s">
        <v>109</v>
      </c>
      <c r="H270" s="3" t="s">
        <v>40</v>
      </c>
      <c r="I270" s="3" t="s">
        <v>41</v>
      </c>
      <c r="J270" s="6">
        <v>23.16</v>
      </c>
      <c r="K270" s="3" t="s">
        <v>48</v>
      </c>
      <c r="L270" s="8">
        <f>SUMIFS(Tabla_cocina[Ganancia Bruta],Tabla_cocina[Numero de Orden],Tabla_Sala[[#This Row],[Número de Orden]])</f>
        <v>68</v>
      </c>
      <c r="M270" s="8">
        <f>Tabla_Sala[[#This Row],[Propina]]+Tabla_Sala[[#This Row],[Monto Total de la Cuenta]]</f>
        <v>91.16</v>
      </c>
      <c r="N270" t="str">
        <f t="shared" si="7"/>
        <v>Plato_7,  Plato_5</v>
      </c>
      <c r="O270" s="3" t="s">
        <v>61</v>
      </c>
      <c r="P270" s="3" t="s">
        <v>5</v>
      </c>
      <c r="Q270" s="3" t="s">
        <v>78</v>
      </c>
      <c r="T270" t="str" cm="1">
        <f t="array" ref="T270">_xlfn.CONCAT(_xlfn._xlws.FILTER(Tabla_cocina[Nombre del Plato], Tabla_cocina[Numero de Orden]=Tabla_Sala[[#This Row],[Número de Orden]]), "")</f>
        <v>Plato_7Plato_5</v>
      </c>
    </row>
    <row r="271" spans="1:20" x14ac:dyDescent="0.3">
      <c r="A271" s="3">
        <v>269</v>
      </c>
      <c r="B271" s="3">
        <v>11</v>
      </c>
      <c r="C271" s="3" t="s">
        <v>355</v>
      </c>
      <c r="D271" s="5">
        <v>2</v>
      </c>
      <c r="E271" s="1">
        <v>45019.123611111114</v>
      </c>
      <c r="F271" s="1">
        <v>45019.177083333336</v>
      </c>
      <c r="G271" s="3" t="s">
        <v>113</v>
      </c>
      <c r="H271" s="3" t="s">
        <v>40</v>
      </c>
      <c r="I271" s="3" t="s">
        <v>41</v>
      </c>
      <c r="J271" s="6">
        <v>39.17</v>
      </c>
      <c r="K271" s="3" t="s">
        <v>48</v>
      </c>
      <c r="L271" s="8">
        <f>SUMIFS(Tabla_cocina[Ganancia Bruta],Tabla_cocina[Numero de Orden],Tabla_Sala[[#This Row],[Número de Orden]])</f>
        <v>250</v>
      </c>
      <c r="M271" s="8">
        <f>Tabla_Sala[[#This Row],[Propina]]+Tabla_Sala[[#This Row],[Monto Total de la Cuenta]]</f>
        <v>289.17</v>
      </c>
      <c r="N271" t="str">
        <f t="shared" si="7"/>
        <v>Plato_19,  Plato_20,  Plato_18</v>
      </c>
      <c r="O271" s="3" t="s">
        <v>56</v>
      </c>
      <c r="P271" s="3" t="s">
        <v>12</v>
      </c>
      <c r="Q271" s="3" t="s">
        <v>68</v>
      </c>
      <c r="R271" s="3" t="s">
        <v>74</v>
      </c>
      <c r="T271" t="str" cm="1">
        <f t="array" ref="T271">_xlfn.CONCAT(_xlfn._xlws.FILTER(Tabla_cocina[Nombre del Plato], Tabla_cocina[Numero de Orden]=Tabla_Sala[[#This Row],[Número de Orden]]), "")</f>
        <v>Plato_19Plato_20Plato_18</v>
      </c>
    </row>
    <row r="272" spans="1:20" x14ac:dyDescent="0.3">
      <c r="A272" s="3">
        <v>270</v>
      </c>
      <c r="B272" s="3">
        <v>10</v>
      </c>
      <c r="C272" s="3" t="s">
        <v>139</v>
      </c>
      <c r="D272" s="5">
        <v>1</v>
      </c>
      <c r="E272" s="1">
        <v>45019.049305555556</v>
      </c>
      <c r="F272" s="1">
        <v>45019.207638888889</v>
      </c>
      <c r="G272" s="3" t="s">
        <v>117</v>
      </c>
      <c r="H272" s="3" t="s">
        <v>40</v>
      </c>
      <c r="I272" s="3" t="s">
        <v>47</v>
      </c>
      <c r="J272" s="6">
        <v>10.130000000000001</v>
      </c>
      <c r="K272" s="3" t="s">
        <v>48</v>
      </c>
      <c r="L272" s="8">
        <f>SUMIFS(Tabla_cocina[Ganancia Bruta],Tabla_cocina[Numero de Orden],Tabla_Sala[[#This Row],[Número de Orden]])</f>
        <v>102</v>
      </c>
      <c r="M272" s="8">
        <f>Tabla_Sala[[#This Row],[Propina]]+Tabla_Sala[[#This Row],[Monto Total de la Cuenta]]</f>
        <v>112.13</v>
      </c>
      <c r="N272" t="str">
        <f t="shared" si="7"/>
        <v>Plato_18</v>
      </c>
      <c r="O272" s="3" t="s">
        <v>66</v>
      </c>
      <c r="P272" s="3" t="s">
        <v>20</v>
      </c>
      <c r="Q272" s="3"/>
      <c r="T272" t="str" cm="1">
        <f t="array" ref="T272">_xlfn.CONCAT(_xlfn._xlws.FILTER(Tabla_cocina[Nombre del Plato], Tabla_cocina[Numero de Orden]=Tabla_Sala[[#This Row],[Número de Orden]]), "")</f>
        <v>Plato_18</v>
      </c>
    </row>
    <row r="273" spans="1:20" x14ac:dyDescent="0.3">
      <c r="A273" s="3">
        <v>271</v>
      </c>
      <c r="B273" s="3">
        <v>3</v>
      </c>
      <c r="C273" s="3" t="s">
        <v>356</v>
      </c>
      <c r="D273" s="5">
        <v>3</v>
      </c>
      <c r="E273" s="1">
        <v>45019.069444444445</v>
      </c>
      <c r="F273" s="1">
        <v>45019.215277777781</v>
      </c>
      <c r="G273" s="3" t="s">
        <v>109</v>
      </c>
      <c r="H273" s="3" t="s">
        <v>40</v>
      </c>
      <c r="I273" s="3" t="s">
        <v>47</v>
      </c>
      <c r="J273" s="6">
        <v>16.11</v>
      </c>
      <c r="K273" s="3" t="s">
        <v>55</v>
      </c>
      <c r="L273" s="8">
        <f>SUMIFS(Tabla_cocina[Ganancia Bruta],Tabla_cocina[Numero de Orden],Tabla_Sala[[#This Row],[Número de Orden]])</f>
        <v>44</v>
      </c>
      <c r="M273" s="8">
        <f>Tabla_Sala[[#This Row],[Propina]]+Tabla_Sala[[#This Row],[Monto Total de la Cuenta]]</f>
        <v>60.11</v>
      </c>
      <c r="N273" t="str">
        <f t="shared" si="7"/>
        <v>Plato_5</v>
      </c>
      <c r="O273" s="3" t="s">
        <v>58</v>
      </c>
      <c r="P273" s="3" t="s">
        <v>19</v>
      </c>
      <c r="Q273" s="3"/>
      <c r="T273" t="str" cm="1">
        <f t="array" ref="T273">_xlfn.CONCAT(_xlfn._xlws.FILTER(Tabla_cocina[Nombre del Plato], Tabla_cocina[Numero de Orden]=Tabla_Sala[[#This Row],[Número de Orden]]), "")</f>
        <v>Plato_5</v>
      </c>
    </row>
    <row r="274" spans="1:20" x14ac:dyDescent="0.3">
      <c r="A274" s="3">
        <v>272</v>
      </c>
      <c r="B274" s="3">
        <v>7</v>
      </c>
      <c r="C274" s="3" t="s">
        <v>357</v>
      </c>
      <c r="D274" s="5">
        <v>1</v>
      </c>
      <c r="E274" s="1">
        <v>45019.023611111108</v>
      </c>
      <c r="F274" s="1">
        <v>45019.183333333334</v>
      </c>
      <c r="G274" s="3" t="s">
        <v>117</v>
      </c>
      <c r="H274" s="3" t="s">
        <v>40</v>
      </c>
      <c r="I274" s="3" t="s">
        <v>47</v>
      </c>
      <c r="J274" s="6">
        <v>42.73</v>
      </c>
      <c r="K274" s="3" t="s">
        <v>42</v>
      </c>
      <c r="L274" s="8">
        <f>SUMIFS(Tabla_cocina[Ganancia Bruta],Tabla_cocina[Numero de Orden],Tabla_Sala[[#This Row],[Número de Orden]])</f>
        <v>83</v>
      </c>
      <c r="M274" s="8">
        <f>Tabla_Sala[[#This Row],[Propina]]+Tabla_Sala[[#This Row],[Monto Total de la Cuenta]]</f>
        <v>125.72999999999999</v>
      </c>
      <c r="N274" t="str">
        <f t="shared" si="7"/>
        <v>Plato_7,  Plato_8</v>
      </c>
      <c r="O274" s="3" t="s">
        <v>43</v>
      </c>
      <c r="P274" s="3" t="s">
        <v>5</v>
      </c>
      <c r="Q274" s="3" t="s">
        <v>62</v>
      </c>
      <c r="T274" t="str" cm="1">
        <f t="array" ref="T274">_xlfn.CONCAT(_xlfn._xlws.FILTER(Tabla_cocina[Nombre del Plato], Tabla_cocina[Numero de Orden]=Tabla_Sala[[#This Row],[Número de Orden]]), "")</f>
        <v>Plato_7Plato_8</v>
      </c>
    </row>
    <row r="275" spans="1:20" x14ac:dyDescent="0.3">
      <c r="A275" s="3">
        <v>273</v>
      </c>
      <c r="B275" s="3">
        <v>20</v>
      </c>
      <c r="C275" s="3" t="s">
        <v>253</v>
      </c>
      <c r="D275" s="5">
        <v>5</v>
      </c>
      <c r="E275" s="1">
        <v>45019.074305555558</v>
      </c>
      <c r="F275" s="1">
        <v>45019.145138888889</v>
      </c>
      <c r="G275" s="3" t="s">
        <v>113</v>
      </c>
      <c r="H275" s="3" t="s">
        <v>40</v>
      </c>
      <c r="I275" s="3" t="s">
        <v>45</v>
      </c>
      <c r="J275" s="6">
        <v>36.299999999999997</v>
      </c>
      <c r="K275" s="3" t="s">
        <v>55</v>
      </c>
      <c r="L275" s="8">
        <f>SUMIFS(Tabla_cocina[Ganancia Bruta],Tabla_cocina[Numero de Orden],Tabla_Sala[[#This Row],[Número de Orden]])</f>
        <v>123</v>
      </c>
      <c r="M275" s="8">
        <f>Tabla_Sala[[#This Row],[Propina]]+Tabla_Sala[[#This Row],[Monto Total de la Cuenta]]</f>
        <v>159.30000000000001</v>
      </c>
      <c r="N275" t="str">
        <f t="shared" si="7"/>
        <v>Plato_15,  Plato_5,  Plato_1</v>
      </c>
      <c r="O275" s="3" t="s">
        <v>46</v>
      </c>
      <c r="P275" s="3" t="s">
        <v>18</v>
      </c>
      <c r="Q275" s="3" t="s">
        <v>78</v>
      </c>
      <c r="R275" s="3" t="s">
        <v>71</v>
      </c>
      <c r="T275" t="str" cm="1">
        <f t="array" ref="T275">_xlfn.CONCAT(_xlfn._xlws.FILTER(Tabla_cocina[Nombre del Plato], Tabla_cocina[Numero de Orden]=Tabla_Sala[[#This Row],[Número de Orden]]), "")</f>
        <v>Plato_15Plato_5Plato_1</v>
      </c>
    </row>
    <row r="276" spans="1:20" x14ac:dyDescent="0.3">
      <c r="A276" s="3">
        <v>274</v>
      </c>
      <c r="B276" s="3">
        <v>7</v>
      </c>
      <c r="C276" s="3" t="s">
        <v>358</v>
      </c>
      <c r="D276" s="5">
        <v>1</v>
      </c>
      <c r="E276" s="1">
        <v>45019.135416666664</v>
      </c>
      <c r="F276" s="1">
        <v>45019.244444444441</v>
      </c>
      <c r="G276" s="3" t="s">
        <v>111</v>
      </c>
      <c r="H276" s="3" t="s">
        <v>40</v>
      </c>
      <c r="I276" s="3" t="s">
        <v>41</v>
      </c>
      <c r="J276" s="6">
        <v>19.93</v>
      </c>
      <c r="K276" s="3" t="s">
        <v>55</v>
      </c>
      <c r="L276" s="8">
        <f>SUMIFS(Tabla_cocina[Ganancia Bruta],Tabla_cocina[Numero de Orden],Tabla_Sala[[#This Row],[Número de Orden]])</f>
        <v>116</v>
      </c>
      <c r="M276" s="8">
        <f>Tabla_Sala[[#This Row],[Propina]]+Tabla_Sala[[#This Row],[Monto Total de la Cuenta]]</f>
        <v>135.93</v>
      </c>
      <c r="N276" t="str">
        <f t="shared" si="7"/>
        <v>Plato_10,  Plato_12</v>
      </c>
      <c r="O276" s="3" t="s">
        <v>49</v>
      </c>
      <c r="P276" s="3" t="s">
        <v>25</v>
      </c>
      <c r="Q276" s="3" t="s">
        <v>60</v>
      </c>
      <c r="T276" t="str" cm="1">
        <f t="array" ref="T276">_xlfn.CONCAT(_xlfn._xlws.FILTER(Tabla_cocina[Nombre del Plato], Tabla_cocina[Numero de Orden]=Tabla_Sala[[#This Row],[Número de Orden]]), "")</f>
        <v>Plato_10Plato_12</v>
      </c>
    </row>
    <row r="277" spans="1:20" x14ac:dyDescent="0.3">
      <c r="A277" s="3">
        <v>275</v>
      </c>
      <c r="B277" s="3">
        <v>5</v>
      </c>
      <c r="C277" s="3" t="s">
        <v>299</v>
      </c>
      <c r="D277" s="5">
        <v>3</v>
      </c>
      <c r="E277" s="1">
        <v>45019.092361111114</v>
      </c>
      <c r="F277" s="1">
        <v>45019.248611111114</v>
      </c>
      <c r="G277" s="3" t="s">
        <v>113</v>
      </c>
      <c r="H277" s="3" t="s">
        <v>40</v>
      </c>
      <c r="I277" s="3" t="s">
        <v>47</v>
      </c>
      <c r="J277" s="6">
        <v>49.67</v>
      </c>
      <c r="K277" s="3" t="s">
        <v>42</v>
      </c>
      <c r="L277" s="8">
        <f>SUMIFS(Tabla_cocina[Ganancia Bruta],Tabla_cocina[Numero de Orden],Tabla_Sala[[#This Row],[Número de Orden]])</f>
        <v>121</v>
      </c>
      <c r="M277" s="8">
        <f>Tabla_Sala[[#This Row],[Propina]]+Tabla_Sala[[#This Row],[Monto Total de la Cuenta]]</f>
        <v>170.67000000000002</v>
      </c>
      <c r="N277" t="str">
        <f t="shared" si="7"/>
        <v>Plato_11,  Plato_17,  Plato_10</v>
      </c>
      <c r="O277" s="3" t="s">
        <v>58</v>
      </c>
      <c r="P277" s="3" t="s">
        <v>14</v>
      </c>
      <c r="Q277" s="3" t="s">
        <v>50</v>
      </c>
      <c r="R277" s="3" t="s">
        <v>69</v>
      </c>
      <c r="T277" t="str" cm="1">
        <f t="array" ref="T277">_xlfn.CONCAT(_xlfn._xlws.FILTER(Tabla_cocina[Nombre del Plato], Tabla_cocina[Numero de Orden]=Tabla_Sala[[#This Row],[Número de Orden]]), "")</f>
        <v>Plato_11Plato_17Plato_10</v>
      </c>
    </row>
    <row r="278" spans="1:20" x14ac:dyDescent="0.3">
      <c r="A278" s="3">
        <v>276</v>
      </c>
      <c r="B278" s="3">
        <v>15</v>
      </c>
      <c r="C278" s="3" t="s">
        <v>359</v>
      </c>
      <c r="D278" s="5">
        <v>6</v>
      </c>
      <c r="E278" s="1">
        <v>45019.107638888891</v>
      </c>
      <c r="F278" s="1">
        <v>45019.231944444444</v>
      </c>
      <c r="G278" s="3" t="s">
        <v>117</v>
      </c>
      <c r="H278" s="3" t="s">
        <v>40</v>
      </c>
      <c r="I278" s="3" t="s">
        <v>41</v>
      </c>
      <c r="J278" s="6">
        <v>20.98</v>
      </c>
      <c r="K278" s="3" t="s">
        <v>42</v>
      </c>
      <c r="L278" s="8">
        <f>SUMIFS(Tabla_cocina[Ganancia Bruta],Tabla_cocina[Numero de Orden],Tabla_Sala[[#This Row],[Número de Orden]])</f>
        <v>70</v>
      </c>
      <c r="M278" s="8">
        <f>Tabla_Sala[[#This Row],[Propina]]+Tabla_Sala[[#This Row],[Monto Total de la Cuenta]]</f>
        <v>90.98</v>
      </c>
      <c r="N278" t="str">
        <f t="shared" si="7"/>
        <v>Plato_5,  Plato_10</v>
      </c>
      <c r="O278" s="3" t="s">
        <v>66</v>
      </c>
      <c r="P278" s="3" t="s">
        <v>19</v>
      </c>
      <c r="Q278" s="3" t="s">
        <v>69</v>
      </c>
      <c r="T278" t="str" cm="1">
        <f t="array" ref="T278">_xlfn.CONCAT(_xlfn._xlws.FILTER(Tabla_cocina[Nombre del Plato], Tabla_cocina[Numero de Orden]=Tabla_Sala[[#This Row],[Número de Orden]]), "")</f>
        <v>Plato_5Plato_10</v>
      </c>
    </row>
    <row r="279" spans="1:20" x14ac:dyDescent="0.3">
      <c r="A279" s="3">
        <v>277</v>
      </c>
      <c r="B279" s="3">
        <v>4</v>
      </c>
      <c r="C279" s="3" t="s">
        <v>360</v>
      </c>
      <c r="D279" s="5">
        <v>2</v>
      </c>
      <c r="E279" s="1">
        <v>45019.061111111114</v>
      </c>
      <c r="F279" s="1">
        <v>45019.163888888892</v>
      </c>
      <c r="G279" s="3" t="s">
        <v>115</v>
      </c>
      <c r="H279" s="3" t="s">
        <v>40</v>
      </c>
      <c r="I279" s="3" t="s">
        <v>47</v>
      </c>
      <c r="J279" s="6">
        <v>10.29</v>
      </c>
      <c r="K279" s="3" t="s">
        <v>48</v>
      </c>
      <c r="L279" s="8">
        <f>SUMIFS(Tabla_cocina[Ganancia Bruta],Tabla_cocina[Numero de Orden],Tabla_Sala[[#This Row],[Número de Orden]])</f>
        <v>93</v>
      </c>
      <c r="M279" s="8">
        <f>Tabla_Sala[[#This Row],[Propina]]+Tabla_Sala[[#This Row],[Monto Total de la Cuenta]]</f>
        <v>103.28999999999999</v>
      </c>
      <c r="N279" t="str">
        <f t="shared" si="7"/>
        <v>Plato_17</v>
      </c>
      <c r="O279" s="3" t="s">
        <v>43</v>
      </c>
      <c r="P279" s="3" t="s">
        <v>9</v>
      </c>
      <c r="Q279" s="3"/>
      <c r="T279" t="str" cm="1">
        <f t="array" ref="T279">_xlfn.CONCAT(_xlfn._xlws.FILTER(Tabla_cocina[Nombre del Plato], Tabla_cocina[Numero de Orden]=Tabla_Sala[[#This Row],[Número de Orden]]), "")</f>
        <v>Plato_17</v>
      </c>
    </row>
    <row r="280" spans="1:20" x14ac:dyDescent="0.3">
      <c r="A280" s="3">
        <v>278</v>
      </c>
      <c r="B280" s="3">
        <v>5</v>
      </c>
      <c r="C280" s="3" t="s">
        <v>149</v>
      </c>
      <c r="D280" s="5">
        <v>4</v>
      </c>
      <c r="E280" s="1">
        <v>45019.131944444445</v>
      </c>
      <c r="F280" s="1">
        <v>45019.216666666667</v>
      </c>
      <c r="G280" s="3" t="s">
        <v>109</v>
      </c>
      <c r="H280" s="3" t="s">
        <v>40</v>
      </c>
      <c r="I280" s="3" t="s">
        <v>45</v>
      </c>
      <c r="J280" s="6">
        <v>41.36</v>
      </c>
      <c r="K280" s="3" t="s">
        <v>48</v>
      </c>
      <c r="L280" s="8">
        <f>SUMIFS(Tabla_cocina[Ganancia Bruta],Tabla_cocina[Numero de Orden],Tabla_Sala[[#This Row],[Número de Orden]])</f>
        <v>141</v>
      </c>
      <c r="M280" s="8">
        <f>Tabla_Sala[[#This Row],[Propina]]+Tabla_Sala[[#This Row],[Monto Total de la Cuenta]]</f>
        <v>182.36</v>
      </c>
      <c r="N280" t="str">
        <f t="shared" si="7"/>
        <v>Plato_17,  Plato_7</v>
      </c>
      <c r="O280" s="3" t="s">
        <v>56</v>
      </c>
      <c r="P280" s="3" t="s">
        <v>9</v>
      </c>
      <c r="Q280" s="3" t="s">
        <v>59</v>
      </c>
      <c r="T280" t="str" cm="1">
        <f t="array" ref="T280">_xlfn.CONCAT(_xlfn._xlws.FILTER(Tabla_cocina[Nombre del Plato], Tabla_cocina[Numero de Orden]=Tabla_Sala[[#This Row],[Número de Orden]]), "")</f>
        <v>Plato_17Plato_7</v>
      </c>
    </row>
    <row r="281" spans="1:20" x14ac:dyDescent="0.3">
      <c r="A281" s="3">
        <v>279</v>
      </c>
      <c r="B281" s="3">
        <v>11</v>
      </c>
      <c r="C281" s="3" t="s">
        <v>168</v>
      </c>
      <c r="D281" s="5">
        <v>5</v>
      </c>
      <c r="E281" s="1">
        <v>45019.010416666664</v>
      </c>
      <c r="F281" s="1">
        <v>45019.107638888891</v>
      </c>
      <c r="G281" s="3" t="s">
        <v>113</v>
      </c>
      <c r="H281" s="3" t="s">
        <v>54</v>
      </c>
      <c r="I281" s="3" t="s">
        <v>47</v>
      </c>
      <c r="J281" s="6">
        <v>43.53</v>
      </c>
      <c r="K281" s="3" t="s">
        <v>48</v>
      </c>
      <c r="L281" s="8">
        <f>SUMIFS(Tabla_cocina[Ganancia Bruta],Tabla_cocina[Numero de Orden],Tabla_Sala[[#This Row],[Número de Orden]])</f>
        <v>201</v>
      </c>
      <c r="M281" s="8">
        <f>Tabla_Sala[[#This Row],[Propina]]+Tabla_Sala[[#This Row],[Monto Total de la Cuenta]]</f>
        <v>244.53</v>
      </c>
      <c r="N281" t="str">
        <f t="shared" si="7"/>
        <v>Plato_20,  Plato_8,  Plato_4,  Plato_16</v>
      </c>
      <c r="O281" s="3" t="s">
        <v>56</v>
      </c>
      <c r="P281" s="3" t="s">
        <v>11</v>
      </c>
      <c r="Q281" s="3" t="s">
        <v>62</v>
      </c>
      <c r="R281" s="3" t="s">
        <v>67</v>
      </c>
      <c r="S281" s="3" t="s">
        <v>57</v>
      </c>
      <c r="T281" t="str" cm="1">
        <f t="array" ref="T281">_xlfn.CONCAT(_xlfn._xlws.FILTER(Tabla_cocina[Nombre del Plato], Tabla_cocina[Numero de Orden]=Tabla_Sala[[#This Row],[Número de Orden]]), "")</f>
        <v>Plato_20Plato_8Plato_4Plato_16</v>
      </c>
    </row>
    <row r="282" spans="1:20" x14ac:dyDescent="0.3">
      <c r="A282" s="3">
        <v>280</v>
      </c>
      <c r="B282" s="3">
        <v>14</v>
      </c>
      <c r="C282" s="3" t="s">
        <v>361</v>
      </c>
      <c r="D282" s="5">
        <v>6</v>
      </c>
      <c r="E282" s="1">
        <v>45019.020833333336</v>
      </c>
      <c r="F282" s="1">
        <v>45019.111805555556</v>
      </c>
      <c r="G282" s="3" t="s">
        <v>115</v>
      </c>
      <c r="H282" s="3" t="s">
        <v>40</v>
      </c>
      <c r="I282" s="3" t="s">
        <v>47</v>
      </c>
      <c r="J282" s="6">
        <v>36.08</v>
      </c>
      <c r="K282" s="3" t="s">
        <v>42</v>
      </c>
      <c r="L282" s="8">
        <f>SUMIFS(Tabla_cocina[Ganancia Bruta],Tabla_cocina[Numero de Orden],Tabla_Sala[[#This Row],[Número de Orden]])</f>
        <v>117</v>
      </c>
      <c r="M282" s="8">
        <f>Tabla_Sala[[#This Row],[Propina]]+Tabla_Sala[[#This Row],[Monto Total de la Cuenta]]</f>
        <v>153.07999999999998</v>
      </c>
      <c r="N282" t="str">
        <f t="shared" si="7"/>
        <v>Plato_7,  Plato_14</v>
      </c>
      <c r="O282" s="3" t="s">
        <v>66</v>
      </c>
      <c r="P282" s="3" t="s">
        <v>5</v>
      </c>
      <c r="Q282" s="3" t="s">
        <v>64</v>
      </c>
      <c r="T282" t="str" cm="1">
        <f t="array" ref="T282">_xlfn.CONCAT(_xlfn._xlws.FILTER(Tabla_cocina[Nombre del Plato], Tabla_cocina[Numero de Orden]=Tabla_Sala[[#This Row],[Número de Orden]]), "")</f>
        <v>Plato_7Plato_14</v>
      </c>
    </row>
    <row r="283" spans="1:20" x14ac:dyDescent="0.3">
      <c r="A283" s="3">
        <v>281</v>
      </c>
      <c r="B283" s="3">
        <v>18</v>
      </c>
      <c r="C283" s="3" t="s">
        <v>362</v>
      </c>
      <c r="D283" s="5">
        <v>2</v>
      </c>
      <c r="E283" s="1">
        <v>45019.161111111112</v>
      </c>
      <c r="F283" s="1">
        <v>45019.326388888891</v>
      </c>
      <c r="G283" s="3" t="s">
        <v>117</v>
      </c>
      <c r="H283" s="3" t="s">
        <v>44</v>
      </c>
      <c r="I283" s="3" t="s">
        <v>45</v>
      </c>
      <c r="J283" s="6">
        <v>44.3</v>
      </c>
      <c r="K283" s="3" t="s">
        <v>55</v>
      </c>
      <c r="L283" s="8">
        <f>SUMIFS(Tabla_cocina[Ganancia Bruta],Tabla_cocina[Numero de Orden],Tabla_Sala[[#This Row],[Número de Orden]])</f>
        <v>66</v>
      </c>
      <c r="M283" s="8">
        <f>Tabla_Sala[[#This Row],[Propina]]+Tabla_Sala[[#This Row],[Monto Total de la Cuenta]]</f>
        <v>110.3</v>
      </c>
      <c r="N283" t="str">
        <f t="shared" si="7"/>
        <v>Plato_11</v>
      </c>
      <c r="O283" s="3" t="s">
        <v>53</v>
      </c>
      <c r="P283" s="3" t="s">
        <v>14</v>
      </c>
      <c r="Q283" s="3"/>
      <c r="T283" t="str" cm="1">
        <f t="array" ref="T283">_xlfn.CONCAT(_xlfn._xlws.FILTER(Tabla_cocina[Nombre del Plato], Tabla_cocina[Numero de Orden]=Tabla_Sala[[#This Row],[Número de Orden]]), "")</f>
        <v>Plato_11</v>
      </c>
    </row>
    <row r="284" spans="1:20" x14ac:dyDescent="0.3">
      <c r="A284" s="3">
        <v>282</v>
      </c>
      <c r="B284" s="3">
        <v>6</v>
      </c>
      <c r="C284" s="3" t="s">
        <v>363</v>
      </c>
      <c r="D284" s="5">
        <v>1</v>
      </c>
      <c r="E284" s="1">
        <v>45019.049305555556</v>
      </c>
      <c r="F284" s="1">
        <v>45019.209722222222</v>
      </c>
      <c r="G284" s="3" t="s">
        <v>117</v>
      </c>
      <c r="H284" s="3" t="s">
        <v>40</v>
      </c>
      <c r="I284" s="3" t="s">
        <v>47</v>
      </c>
      <c r="J284" s="6">
        <v>19.05</v>
      </c>
      <c r="K284" s="3" t="s">
        <v>48</v>
      </c>
      <c r="L284" s="8">
        <f>SUMIFS(Tabla_cocina[Ganancia Bruta],Tabla_cocina[Numero de Orden],Tabla_Sala[[#This Row],[Número de Orden]])</f>
        <v>74</v>
      </c>
      <c r="M284" s="8">
        <f>Tabla_Sala[[#This Row],[Propina]]+Tabla_Sala[[#This Row],[Monto Total de la Cuenta]]</f>
        <v>93.05</v>
      </c>
      <c r="N284" t="str">
        <f t="shared" si="7"/>
        <v>Plato_4,  Plato_3</v>
      </c>
      <c r="O284" s="3" t="s">
        <v>61</v>
      </c>
      <c r="P284" s="3" t="s">
        <v>24</v>
      </c>
      <c r="Q284" s="3" t="s">
        <v>72</v>
      </c>
      <c r="T284" t="str" cm="1">
        <f t="array" ref="T284">_xlfn.CONCAT(_xlfn._xlws.FILTER(Tabla_cocina[Nombre del Plato], Tabla_cocina[Numero de Orden]=Tabla_Sala[[#This Row],[Número de Orden]]), "")</f>
        <v>Plato_4Plato_3</v>
      </c>
    </row>
    <row r="285" spans="1:20" x14ac:dyDescent="0.3">
      <c r="A285" s="3">
        <v>283</v>
      </c>
      <c r="B285" s="3">
        <v>19</v>
      </c>
      <c r="C285" s="3" t="s">
        <v>364</v>
      </c>
      <c r="D285" s="5">
        <v>5</v>
      </c>
      <c r="E285" s="1">
        <v>45019.044444444444</v>
      </c>
      <c r="F285" s="1">
        <v>45019.199999999997</v>
      </c>
      <c r="G285" s="3" t="s">
        <v>115</v>
      </c>
      <c r="H285" s="3" t="s">
        <v>54</v>
      </c>
      <c r="I285" s="3" t="s">
        <v>47</v>
      </c>
      <c r="J285" s="6">
        <v>43.07</v>
      </c>
      <c r="K285" s="3" t="s">
        <v>48</v>
      </c>
      <c r="L285" s="8">
        <f>SUMIFS(Tabla_cocina[Ganancia Bruta],Tabla_cocina[Numero de Orden],Tabla_Sala[[#This Row],[Número de Orden]])</f>
        <v>78</v>
      </c>
      <c r="M285" s="8">
        <f>Tabla_Sala[[#This Row],[Propina]]+Tabla_Sala[[#This Row],[Monto Total de la Cuenta]]</f>
        <v>121.07</v>
      </c>
      <c r="N285" t="str">
        <f t="shared" si="7"/>
        <v>Plato_10</v>
      </c>
      <c r="O285" s="3" t="s">
        <v>49</v>
      </c>
      <c r="P285" s="3" t="s">
        <v>25</v>
      </c>
      <c r="Q285" s="3"/>
      <c r="T285" t="str" cm="1">
        <f t="array" ref="T285">_xlfn.CONCAT(_xlfn._xlws.FILTER(Tabla_cocina[Nombre del Plato], Tabla_cocina[Numero de Orden]=Tabla_Sala[[#This Row],[Número de Orden]]), "")</f>
        <v>Plato_10</v>
      </c>
    </row>
    <row r="286" spans="1:20" x14ac:dyDescent="0.3">
      <c r="A286" s="3">
        <v>284</v>
      </c>
      <c r="B286" s="3">
        <v>11</v>
      </c>
      <c r="C286" s="3" t="s">
        <v>365</v>
      </c>
      <c r="D286" s="5">
        <v>4</v>
      </c>
      <c r="E286" s="1">
        <v>45019.102777777778</v>
      </c>
      <c r="F286" s="1">
        <v>45019.192361111112</v>
      </c>
      <c r="G286" s="3" t="s">
        <v>115</v>
      </c>
      <c r="H286" s="3" t="s">
        <v>40</v>
      </c>
      <c r="I286" s="3" t="s">
        <v>41</v>
      </c>
      <c r="J286" s="6">
        <v>29.99</v>
      </c>
      <c r="K286" s="3" t="s">
        <v>55</v>
      </c>
      <c r="L286" s="8">
        <f>SUMIFS(Tabla_cocina[Ganancia Bruta],Tabla_cocina[Numero de Orden],Tabla_Sala[[#This Row],[Número de Orden]])</f>
        <v>158</v>
      </c>
      <c r="M286" s="8">
        <f>Tabla_Sala[[#This Row],[Propina]]+Tabla_Sala[[#This Row],[Monto Total de la Cuenta]]</f>
        <v>187.99</v>
      </c>
      <c r="N286" t="str">
        <f t="shared" si="7"/>
        <v>Plato_3,  Plato_6,  Plato_12,  Plato_11</v>
      </c>
      <c r="O286" s="3" t="s">
        <v>53</v>
      </c>
      <c r="P286" s="3" t="s">
        <v>21</v>
      </c>
      <c r="Q286" s="3" t="s">
        <v>77</v>
      </c>
      <c r="R286" s="3" t="s">
        <v>60</v>
      </c>
      <c r="S286" s="3" t="s">
        <v>63</v>
      </c>
      <c r="T286" t="str" cm="1">
        <f t="array" ref="T286">_xlfn.CONCAT(_xlfn._xlws.FILTER(Tabla_cocina[Nombre del Plato], Tabla_cocina[Numero de Orden]=Tabla_Sala[[#This Row],[Número de Orden]]), "")</f>
        <v>Plato_3Plato_6Plato_12Plato_11</v>
      </c>
    </row>
    <row r="287" spans="1:20" x14ac:dyDescent="0.3">
      <c r="A287" s="3">
        <v>285</v>
      </c>
      <c r="B287" s="3">
        <v>18</v>
      </c>
      <c r="C287" s="3" t="s">
        <v>366</v>
      </c>
      <c r="D287" s="5">
        <v>6</v>
      </c>
      <c r="E287" s="1">
        <v>45019.127083333333</v>
      </c>
      <c r="F287" s="1">
        <v>45019.253472222219</v>
      </c>
      <c r="G287" s="3" t="s">
        <v>117</v>
      </c>
      <c r="H287" s="3" t="s">
        <v>40</v>
      </c>
      <c r="I287" s="3" t="s">
        <v>41</v>
      </c>
      <c r="J287" s="6">
        <v>10.94</v>
      </c>
      <c r="K287" s="3" t="s">
        <v>42</v>
      </c>
      <c r="L287" s="8">
        <f>SUMIFS(Tabla_cocina[Ganancia Bruta],Tabla_cocina[Numero de Orden],Tabla_Sala[[#This Row],[Número de Orden]])</f>
        <v>42</v>
      </c>
      <c r="M287" s="8">
        <f>Tabla_Sala[[#This Row],[Propina]]+Tabla_Sala[[#This Row],[Monto Total de la Cuenta]]</f>
        <v>52.94</v>
      </c>
      <c r="N287" t="str">
        <f t="shared" si="7"/>
        <v>Plato_13</v>
      </c>
      <c r="O287" s="3" t="s">
        <v>43</v>
      </c>
      <c r="P287" s="3" t="s">
        <v>23</v>
      </c>
      <c r="Q287" s="3"/>
      <c r="T287" t="str" cm="1">
        <f t="array" ref="T287">_xlfn.CONCAT(_xlfn._xlws.FILTER(Tabla_cocina[Nombre del Plato], Tabla_cocina[Numero de Orden]=Tabla_Sala[[#This Row],[Número de Orden]]), "")</f>
        <v>Plato_13</v>
      </c>
    </row>
    <row r="288" spans="1:20" x14ac:dyDescent="0.3">
      <c r="A288" s="3">
        <v>286</v>
      </c>
      <c r="B288" s="3">
        <v>15</v>
      </c>
      <c r="C288" s="3" t="s">
        <v>203</v>
      </c>
      <c r="D288" s="5">
        <v>6</v>
      </c>
      <c r="E288" s="1">
        <v>45019.015277777777</v>
      </c>
      <c r="F288" s="1">
        <v>45019.102777777778</v>
      </c>
      <c r="G288" s="3" t="s">
        <v>109</v>
      </c>
      <c r="H288" s="3" t="s">
        <v>40</v>
      </c>
      <c r="I288" s="3" t="s">
        <v>47</v>
      </c>
      <c r="J288" s="6">
        <v>41.96</v>
      </c>
      <c r="K288" s="3" t="s">
        <v>55</v>
      </c>
      <c r="L288" s="8">
        <f>SUMIFS(Tabla_cocina[Ganancia Bruta],Tabla_cocina[Numero de Orden],Tabla_Sala[[#This Row],[Número de Orden]])</f>
        <v>68</v>
      </c>
      <c r="M288" s="8">
        <f>Tabla_Sala[[#This Row],[Propina]]+Tabla_Sala[[#This Row],[Monto Total de la Cuenta]]</f>
        <v>109.96000000000001</v>
      </c>
      <c r="N288" t="str">
        <f t="shared" si="7"/>
        <v>Plato_18</v>
      </c>
      <c r="O288" s="3" t="s">
        <v>76</v>
      </c>
      <c r="P288" s="3" t="s">
        <v>20</v>
      </c>
      <c r="Q288" s="3"/>
      <c r="T288" t="str" cm="1">
        <f t="array" ref="T288">_xlfn.CONCAT(_xlfn._xlws.FILTER(Tabla_cocina[Nombre del Plato], Tabla_cocina[Numero de Orden]=Tabla_Sala[[#This Row],[Número de Orden]]), "")</f>
        <v>Plato_18</v>
      </c>
    </row>
    <row r="289" spans="1:20" x14ac:dyDescent="0.3">
      <c r="A289" s="3">
        <v>287</v>
      </c>
      <c r="B289" s="3">
        <v>20</v>
      </c>
      <c r="C289" s="3" t="s">
        <v>246</v>
      </c>
      <c r="D289" s="5">
        <v>2</v>
      </c>
      <c r="E289" s="1">
        <v>45019.150694444441</v>
      </c>
      <c r="F289" s="1">
        <v>45019.197222222225</v>
      </c>
      <c r="G289" s="3" t="s">
        <v>115</v>
      </c>
      <c r="H289" s="3" t="s">
        <v>40</v>
      </c>
      <c r="I289" s="3" t="s">
        <v>41</v>
      </c>
      <c r="J289" s="6">
        <v>31.67</v>
      </c>
      <c r="K289" s="3" t="s">
        <v>42</v>
      </c>
      <c r="L289" s="8">
        <f>SUMIFS(Tabla_cocina[Ganancia Bruta],Tabla_cocina[Numero de Orden],Tabla_Sala[[#This Row],[Número de Orden]])</f>
        <v>202</v>
      </c>
      <c r="M289" s="8">
        <f>Tabla_Sala[[#This Row],[Propina]]+Tabla_Sala[[#This Row],[Monto Total de la Cuenta]]</f>
        <v>233.67000000000002</v>
      </c>
      <c r="N289" t="str">
        <f t="shared" si="7"/>
        <v>Plato_15,  Plato_14,  Plato_2</v>
      </c>
      <c r="O289" s="3" t="s">
        <v>46</v>
      </c>
      <c r="P289" s="3" t="s">
        <v>18</v>
      </c>
      <c r="Q289" s="3" t="s">
        <v>64</v>
      </c>
      <c r="R289" s="3" t="s">
        <v>79</v>
      </c>
      <c r="T289" t="str" cm="1">
        <f t="array" ref="T289">_xlfn.CONCAT(_xlfn._xlws.FILTER(Tabla_cocina[Nombre del Plato], Tabla_cocina[Numero de Orden]=Tabla_Sala[[#This Row],[Número de Orden]]), "")</f>
        <v>Plato_15Plato_14Plato_2</v>
      </c>
    </row>
    <row r="290" spans="1:20" x14ac:dyDescent="0.3">
      <c r="A290" s="3">
        <v>288</v>
      </c>
      <c r="B290" s="3">
        <v>15</v>
      </c>
      <c r="C290" s="3" t="s">
        <v>367</v>
      </c>
      <c r="D290" s="5">
        <v>3</v>
      </c>
      <c r="E290" s="1">
        <v>45019.088888888888</v>
      </c>
      <c r="F290" s="1">
        <v>45019.231249999997</v>
      </c>
      <c r="G290" s="3" t="s">
        <v>115</v>
      </c>
      <c r="H290" s="3" t="s">
        <v>54</v>
      </c>
      <c r="I290" s="3" t="s">
        <v>47</v>
      </c>
      <c r="J290" s="6">
        <v>13.3</v>
      </c>
      <c r="K290" s="3" t="s">
        <v>42</v>
      </c>
      <c r="L290" s="8">
        <f>SUMIFS(Tabla_cocina[Ganancia Bruta],Tabla_cocina[Numero de Orden],Tabla_Sala[[#This Row],[Número de Orden]])</f>
        <v>86</v>
      </c>
      <c r="M290" s="8">
        <f>Tabla_Sala[[#This Row],[Propina]]+Tabla_Sala[[#This Row],[Monto Total de la Cuenta]]</f>
        <v>99.3</v>
      </c>
      <c r="N290" t="str">
        <f t="shared" si="7"/>
        <v>Plato_7,  Plato_12</v>
      </c>
      <c r="O290" s="3" t="s">
        <v>61</v>
      </c>
      <c r="P290" s="3" t="s">
        <v>5</v>
      </c>
      <c r="Q290" s="3" t="s">
        <v>60</v>
      </c>
      <c r="T290" t="str" cm="1">
        <f t="array" ref="T290">_xlfn.CONCAT(_xlfn._xlws.FILTER(Tabla_cocina[Nombre del Plato], Tabla_cocina[Numero de Orden]=Tabla_Sala[[#This Row],[Número de Orden]]), "")</f>
        <v>Plato_7Plato_12</v>
      </c>
    </row>
    <row r="291" spans="1:20" x14ac:dyDescent="0.3">
      <c r="A291" s="3">
        <v>289</v>
      </c>
      <c r="B291" s="3">
        <v>15</v>
      </c>
      <c r="C291" s="3" t="s">
        <v>368</v>
      </c>
      <c r="D291" s="5">
        <v>5</v>
      </c>
      <c r="E291" s="1">
        <v>45019.130555555559</v>
      </c>
      <c r="F291" s="1">
        <v>45019.265972222223</v>
      </c>
      <c r="G291" s="3" t="s">
        <v>115</v>
      </c>
      <c r="H291" s="3" t="s">
        <v>40</v>
      </c>
      <c r="I291" s="3" t="s">
        <v>41</v>
      </c>
      <c r="J291" s="6">
        <v>26.56</v>
      </c>
      <c r="K291" s="3" t="s">
        <v>48</v>
      </c>
      <c r="L291" s="8">
        <f>SUMIFS(Tabla_cocina[Ganancia Bruta],Tabla_cocina[Numero de Orden],Tabla_Sala[[#This Row],[Número de Orden]])</f>
        <v>138</v>
      </c>
      <c r="M291" s="8">
        <f>Tabla_Sala[[#This Row],[Propina]]+Tabla_Sala[[#This Row],[Monto Total de la Cuenta]]</f>
        <v>164.56</v>
      </c>
      <c r="N291" t="str">
        <f t="shared" si="7"/>
        <v>Plato_3,  Plato_10</v>
      </c>
      <c r="O291" s="3" t="s">
        <v>43</v>
      </c>
      <c r="P291" s="3" t="s">
        <v>21</v>
      </c>
      <c r="Q291" s="3" t="s">
        <v>69</v>
      </c>
      <c r="T291" t="str" cm="1">
        <f t="array" ref="T291">_xlfn.CONCAT(_xlfn._xlws.FILTER(Tabla_cocina[Nombre del Plato], Tabla_cocina[Numero de Orden]=Tabla_Sala[[#This Row],[Número de Orden]]), "")</f>
        <v>Plato_3Plato_10</v>
      </c>
    </row>
    <row r="292" spans="1:20" x14ac:dyDescent="0.3">
      <c r="A292" s="3">
        <v>290</v>
      </c>
      <c r="B292" s="3">
        <v>19</v>
      </c>
      <c r="C292" s="3" t="s">
        <v>237</v>
      </c>
      <c r="D292" s="5">
        <v>3</v>
      </c>
      <c r="E292" s="1">
        <v>45019.087500000001</v>
      </c>
      <c r="F292" s="1">
        <v>45019.189583333333</v>
      </c>
      <c r="G292" s="3" t="s">
        <v>109</v>
      </c>
      <c r="H292" s="3" t="s">
        <v>40</v>
      </c>
      <c r="I292" s="3" t="s">
        <v>47</v>
      </c>
      <c r="J292" s="6">
        <v>14.59</v>
      </c>
      <c r="K292" s="3" t="s">
        <v>55</v>
      </c>
      <c r="L292" s="8">
        <f>SUMIFS(Tabla_cocina[Ganancia Bruta],Tabla_cocina[Numero de Orden],Tabla_Sala[[#This Row],[Número de Orden]])</f>
        <v>40</v>
      </c>
      <c r="M292" s="8">
        <f>Tabla_Sala[[#This Row],[Propina]]+Tabla_Sala[[#This Row],[Monto Total de la Cuenta]]</f>
        <v>54.59</v>
      </c>
      <c r="N292" t="str">
        <f t="shared" si="7"/>
        <v>Plato_20</v>
      </c>
      <c r="O292" s="3" t="s">
        <v>43</v>
      </c>
      <c r="P292" s="3" t="s">
        <v>11</v>
      </c>
      <c r="Q292" s="3"/>
      <c r="T292" t="str" cm="1">
        <f t="array" ref="T292">_xlfn.CONCAT(_xlfn._xlws.FILTER(Tabla_cocina[Nombre del Plato], Tabla_cocina[Numero de Orden]=Tabla_Sala[[#This Row],[Número de Orden]]), "")</f>
        <v>Plato_20</v>
      </c>
    </row>
    <row r="293" spans="1:20" x14ac:dyDescent="0.3">
      <c r="A293" s="3">
        <v>291</v>
      </c>
      <c r="B293" s="3">
        <v>2</v>
      </c>
      <c r="C293" s="3" t="s">
        <v>369</v>
      </c>
      <c r="D293" s="5">
        <v>6</v>
      </c>
      <c r="E293" s="1">
        <v>45019.137499999997</v>
      </c>
      <c r="F293" s="1">
        <v>45019.256249999999</v>
      </c>
      <c r="G293" s="3" t="s">
        <v>113</v>
      </c>
      <c r="H293" s="3" t="s">
        <v>44</v>
      </c>
      <c r="I293" s="3" t="s">
        <v>45</v>
      </c>
      <c r="J293" s="6">
        <v>15.44</v>
      </c>
      <c r="K293" s="3" t="s">
        <v>55</v>
      </c>
      <c r="L293" s="8">
        <f>SUMIFS(Tabla_cocina[Ganancia Bruta],Tabla_cocina[Numero de Orden],Tabla_Sala[[#This Row],[Número de Orden]])</f>
        <v>260</v>
      </c>
      <c r="M293" s="8">
        <f>Tabla_Sala[[#This Row],[Propina]]+Tabla_Sala[[#This Row],[Monto Total de la Cuenta]]</f>
        <v>275.44</v>
      </c>
      <c r="N293" t="str">
        <f t="shared" si="7"/>
        <v>Plato_18,  Plato_1,  Plato_8,  Plato_17</v>
      </c>
      <c r="O293" s="3" t="s">
        <v>58</v>
      </c>
      <c r="P293" s="3" t="s">
        <v>20</v>
      </c>
      <c r="Q293" s="3" t="s">
        <v>71</v>
      </c>
      <c r="R293" s="3" t="s">
        <v>62</v>
      </c>
      <c r="S293" s="3" t="s">
        <v>50</v>
      </c>
      <c r="T293" t="str" cm="1">
        <f t="array" ref="T293">_xlfn.CONCAT(_xlfn._xlws.FILTER(Tabla_cocina[Nombre del Plato], Tabla_cocina[Numero de Orden]=Tabla_Sala[[#This Row],[Número de Orden]]), "")</f>
        <v>Plato_18Plato_1Plato_8Plato_17</v>
      </c>
    </row>
    <row r="294" spans="1:20" x14ac:dyDescent="0.3">
      <c r="A294" s="3">
        <v>292</v>
      </c>
      <c r="B294" s="3">
        <v>10</v>
      </c>
      <c r="C294" s="3" t="s">
        <v>370</v>
      </c>
      <c r="D294" s="5">
        <v>3</v>
      </c>
      <c r="E294" s="1">
        <v>45019.006249999999</v>
      </c>
      <c r="F294" s="1">
        <v>45019.07708333333</v>
      </c>
      <c r="G294" s="3" t="s">
        <v>109</v>
      </c>
      <c r="H294" s="3" t="s">
        <v>54</v>
      </c>
      <c r="I294" s="3" t="s">
        <v>41</v>
      </c>
      <c r="J294" s="6">
        <v>29.72</v>
      </c>
      <c r="K294" s="3" t="s">
        <v>42</v>
      </c>
      <c r="L294" s="8">
        <f>SUMIFS(Tabla_cocina[Ganancia Bruta],Tabla_cocina[Numero de Orden],Tabla_Sala[[#This Row],[Número de Orden]])</f>
        <v>84</v>
      </c>
      <c r="M294" s="8">
        <f>Tabla_Sala[[#This Row],[Propina]]+Tabla_Sala[[#This Row],[Monto Total de la Cuenta]]</f>
        <v>113.72</v>
      </c>
      <c r="N294" t="str">
        <f t="shared" si="7"/>
        <v>Plato_16</v>
      </c>
      <c r="O294" s="3" t="s">
        <v>76</v>
      </c>
      <c r="P294" s="3" t="s">
        <v>15</v>
      </c>
      <c r="Q294" s="3"/>
      <c r="T294" t="str" cm="1">
        <f t="array" ref="T294">_xlfn.CONCAT(_xlfn._xlws.FILTER(Tabla_cocina[Nombre del Plato], Tabla_cocina[Numero de Orden]=Tabla_Sala[[#This Row],[Número de Orden]]), "")</f>
        <v>Plato_16</v>
      </c>
    </row>
    <row r="295" spans="1:20" x14ac:dyDescent="0.3">
      <c r="A295" s="3">
        <v>293</v>
      </c>
      <c r="B295" s="3">
        <v>16</v>
      </c>
      <c r="C295" s="3" t="s">
        <v>371</v>
      </c>
      <c r="D295" s="5">
        <v>4</v>
      </c>
      <c r="E295" s="1">
        <v>45019.121527777781</v>
      </c>
      <c r="F295" s="1">
        <v>45019.190972222219</v>
      </c>
      <c r="G295" s="3" t="s">
        <v>109</v>
      </c>
      <c r="H295" s="3" t="s">
        <v>40</v>
      </c>
      <c r="I295" s="3" t="s">
        <v>41</v>
      </c>
      <c r="J295" s="6">
        <v>33.11</v>
      </c>
      <c r="K295" s="3" t="s">
        <v>42</v>
      </c>
      <c r="L295" s="8">
        <f>SUMIFS(Tabla_cocina[Ganancia Bruta],Tabla_cocina[Numero de Orden],Tabla_Sala[[#This Row],[Número de Orden]])</f>
        <v>216</v>
      </c>
      <c r="M295" s="8">
        <f>Tabla_Sala[[#This Row],[Propina]]+Tabla_Sala[[#This Row],[Monto Total de la Cuenta]]</f>
        <v>249.11</v>
      </c>
      <c r="N295" t="str">
        <f t="shared" si="7"/>
        <v>Plato_16,  Plato_2,  Plato_19</v>
      </c>
      <c r="O295" s="3" t="s">
        <v>76</v>
      </c>
      <c r="P295" s="3" t="s">
        <v>15</v>
      </c>
      <c r="Q295" s="3" t="s">
        <v>79</v>
      </c>
      <c r="R295" s="3" t="s">
        <v>51</v>
      </c>
      <c r="T295" t="str" cm="1">
        <f t="array" ref="T295">_xlfn.CONCAT(_xlfn._xlws.FILTER(Tabla_cocina[Nombre del Plato], Tabla_cocina[Numero de Orden]=Tabla_Sala[[#This Row],[Número de Orden]]), "")</f>
        <v>Plato_16Plato_2Plato_19</v>
      </c>
    </row>
    <row r="296" spans="1:20" x14ac:dyDescent="0.3">
      <c r="A296" s="3">
        <v>294</v>
      </c>
      <c r="B296" s="3">
        <v>17</v>
      </c>
      <c r="C296" s="3" t="s">
        <v>305</v>
      </c>
      <c r="D296" s="5">
        <v>6</v>
      </c>
      <c r="E296" s="1">
        <v>45019.018055555556</v>
      </c>
      <c r="F296" s="1">
        <v>45019.164583333331</v>
      </c>
      <c r="G296" s="3" t="s">
        <v>113</v>
      </c>
      <c r="H296" s="3" t="s">
        <v>44</v>
      </c>
      <c r="I296" s="3" t="s">
        <v>47</v>
      </c>
      <c r="J296" s="6">
        <v>20.36</v>
      </c>
      <c r="K296" s="3" t="s">
        <v>48</v>
      </c>
      <c r="L296" s="8">
        <f>SUMIFS(Tabla_cocina[Ganancia Bruta],Tabla_cocina[Numero de Orden],Tabla_Sala[[#This Row],[Número de Orden]])</f>
        <v>326</v>
      </c>
      <c r="M296" s="8">
        <f>Tabla_Sala[[#This Row],[Propina]]+Tabla_Sala[[#This Row],[Monto Total de la Cuenta]]</f>
        <v>346.36</v>
      </c>
      <c r="N296" t="str">
        <f t="shared" si="7"/>
        <v>Plato_17,  Plato_19,  Plato_4,  Plato_18</v>
      </c>
      <c r="O296" s="3" t="s">
        <v>46</v>
      </c>
      <c r="P296" s="3" t="s">
        <v>9</v>
      </c>
      <c r="Q296" s="3" t="s">
        <v>51</v>
      </c>
      <c r="R296" s="3" t="s">
        <v>67</v>
      </c>
      <c r="S296" s="3" t="s">
        <v>74</v>
      </c>
      <c r="T296" t="str" cm="1">
        <f t="array" ref="T296">_xlfn.CONCAT(_xlfn._xlws.FILTER(Tabla_cocina[Nombre del Plato], Tabla_cocina[Numero de Orden]=Tabla_Sala[[#This Row],[Número de Orden]]), "")</f>
        <v>Plato_17Plato_19Plato_4Plato_18</v>
      </c>
    </row>
    <row r="297" spans="1:20" x14ac:dyDescent="0.3">
      <c r="A297" s="3">
        <v>295</v>
      </c>
      <c r="B297" s="3">
        <v>3</v>
      </c>
      <c r="C297" s="3" t="s">
        <v>372</v>
      </c>
      <c r="D297" s="5">
        <v>1</v>
      </c>
      <c r="E297" s="1">
        <v>45019.006944444445</v>
      </c>
      <c r="F297" s="1">
        <v>45019.084027777775</v>
      </c>
      <c r="G297" s="3" t="s">
        <v>113</v>
      </c>
      <c r="H297" s="3" t="s">
        <v>40</v>
      </c>
      <c r="I297" s="3" t="s">
        <v>47</v>
      </c>
      <c r="J297" s="6">
        <v>46.42</v>
      </c>
      <c r="K297" s="3" t="s">
        <v>42</v>
      </c>
      <c r="L297" s="8">
        <f>SUMIFS(Tabla_cocina[Ganancia Bruta],Tabla_cocina[Numero de Orden],Tabla_Sala[[#This Row],[Número de Orden]])</f>
        <v>247</v>
      </c>
      <c r="M297" s="8">
        <f>Tabla_Sala[[#This Row],[Propina]]+Tabla_Sala[[#This Row],[Monto Total de la Cuenta]]</f>
        <v>293.42</v>
      </c>
      <c r="N297" t="str">
        <f t="shared" si="7"/>
        <v>Plato_15,  Plato_2,  Plato_17,  Plato_13</v>
      </c>
      <c r="O297" s="3" t="s">
        <v>61</v>
      </c>
      <c r="P297" s="3" t="s">
        <v>18</v>
      </c>
      <c r="Q297" s="3" t="s">
        <v>79</v>
      </c>
      <c r="R297" s="3" t="s">
        <v>50</v>
      </c>
      <c r="S297" s="3" t="s">
        <v>65</v>
      </c>
      <c r="T297" t="str" cm="1">
        <f t="array" ref="T297">_xlfn.CONCAT(_xlfn._xlws.FILTER(Tabla_cocina[Nombre del Plato], Tabla_cocina[Numero de Orden]=Tabla_Sala[[#This Row],[Número de Orden]]), "")</f>
        <v>Plato_15Plato_2Plato_17Plato_13</v>
      </c>
    </row>
    <row r="298" spans="1:20" x14ac:dyDescent="0.3">
      <c r="A298" s="3">
        <v>296</v>
      </c>
      <c r="B298" s="3">
        <v>14</v>
      </c>
      <c r="C298" s="3" t="s">
        <v>373</v>
      </c>
      <c r="D298" s="5">
        <v>1</v>
      </c>
      <c r="E298" s="1">
        <v>45019.117361111108</v>
      </c>
      <c r="F298" s="1">
        <v>45019.248611111114</v>
      </c>
      <c r="G298" s="3" t="s">
        <v>113</v>
      </c>
      <c r="H298" s="3" t="s">
        <v>54</v>
      </c>
      <c r="I298" s="3" t="s">
        <v>47</v>
      </c>
      <c r="J298" s="6">
        <v>29.07</v>
      </c>
      <c r="K298" s="3" t="s">
        <v>55</v>
      </c>
      <c r="L298" s="8">
        <f>SUMIFS(Tabla_cocina[Ganancia Bruta],Tabla_cocina[Numero de Orden],Tabla_Sala[[#This Row],[Número de Orden]])</f>
        <v>59</v>
      </c>
      <c r="M298" s="8">
        <f>Tabla_Sala[[#This Row],[Propina]]+Tabla_Sala[[#This Row],[Monto Total de la Cuenta]]</f>
        <v>88.07</v>
      </c>
      <c r="N298" t="str">
        <f t="shared" si="7"/>
        <v>Plato_14,  Plato_19</v>
      </c>
      <c r="O298" s="3" t="s">
        <v>43</v>
      </c>
      <c r="P298" s="3" t="s">
        <v>22</v>
      </c>
      <c r="Q298" s="3" t="s">
        <v>51</v>
      </c>
      <c r="T298" t="str" cm="1">
        <f t="array" ref="T298">_xlfn.CONCAT(_xlfn._xlws.FILTER(Tabla_cocina[Nombre del Plato], Tabla_cocina[Numero de Orden]=Tabla_Sala[[#This Row],[Número de Orden]]), "")</f>
        <v>Plato_14Plato_19</v>
      </c>
    </row>
    <row r="299" spans="1:20" x14ac:dyDescent="0.3">
      <c r="A299" s="3">
        <v>297</v>
      </c>
      <c r="B299" s="3">
        <v>4</v>
      </c>
      <c r="C299" s="3" t="s">
        <v>125</v>
      </c>
      <c r="D299" s="5">
        <v>3</v>
      </c>
      <c r="E299" s="1">
        <v>45019.043749999997</v>
      </c>
      <c r="F299" s="1">
        <v>45019.185416666667</v>
      </c>
      <c r="G299" s="3" t="s">
        <v>111</v>
      </c>
      <c r="H299" s="3" t="s">
        <v>40</v>
      </c>
      <c r="I299" s="3" t="s">
        <v>47</v>
      </c>
      <c r="J299" s="6">
        <v>43.46</v>
      </c>
      <c r="K299" s="3" t="s">
        <v>55</v>
      </c>
      <c r="L299" s="8">
        <f>SUMIFS(Tabla_cocina[Ganancia Bruta],Tabla_cocina[Numero de Orden],Tabla_Sala[[#This Row],[Número de Orden]])</f>
        <v>175</v>
      </c>
      <c r="M299" s="8">
        <f>Tabla_Sala[[#This Row],[Propina]]+Tabla_Sala[[#This Row],[Monto Total de la Cuenta]]</f>
        <v>218.46</v>
      </c>
      <c r="N299" t="str">
        <f t="shared" si="7"/>
        <v>Plato_9,  Plato_4,  Plato_13</v>
      </c>
      <c r="O299" s="3" t="s">
        <v>43</v>
      </c>
      <c r="P299" s="3" t="s">
        <v>13</v>
      </c>
      <c r="Q299" s="3" t="s">
        <v>67</v>
      </c>
      <c r="R299" s="3" t="s">
        <v>65</v>
      </c>
      <c r="T299" t="str" cm="1">
        <f t="array" ref="T299">_xlfn.CONCAT(_xlfn._xlws.FILTER(Tabla_cocina[Nombre del Plato], Tabla_cocina[Numero de Orden]=Tabla_Sala[[#This Row],[Número de Orden]]), "")</f>
        <v>Plato_9Plato_4Plato_13</v>
      </c>
    </row>
    <row r="300" spans="1:20" x14ac:dyDescent="0.3">
      <c r="A300" s="3">
        <v>298</v>
      </c>
      <c r="B300" s="3">
        <v>11</v>
      </c>
      <c r="C300" s="3" t="s">
        <v>374</v>
      </c>
      <c r="D300" s="5">
        <v>4</v>
      </c>
      <c r="E300" s="1">
        <v>45019.134722222225</v>
      </c>
      <c r="F300" s="1">
        <v>45019.228472222225</v>
      </c>
      <c r="G300" s="3" t="s">
        <v>115</v>
      </c>
      <c r="H300" s="3" t="s">
        <v>44</v>
      </c>
      <c r="I300" s="3" t="s">
        <v>47</v>
      </c>
      <c r="J300" s="6">
        <v>23.24</v>
      </c>
      <c r="K300" s="3" t="s">
        <v>42</v>
      </c>
      <c r="L300" s="8">
        <f>SUMIFS(Tabla_cocina[Ganancia Bruta],Tabla_cocina[Numero de Orden],Tabla_Sala[[#This Row],[Número de Orden]])</f>
        <v>255</v>
      </c>
      <c r="M300" s="8">
        <f>Tabla_Sala[[#This Row],[Propina]]+Tabla_Sala[[#This Row],[Monto Total de la Cuenta]]</f>
        <v>278.24</v>
      </c>
      <c r="N300" t="str">
        <f t="shared" si="7"/>
        <v>Plato_6,  Plato_19,  Plato_5</v>
      </c>
      <c r="O300" s="3" t="s">
        <v>58</v>
      </c>
      <c r="P300" s="3" t="s">
        <v>10</v>
      </c>
      <c r="Q300" s="3" t="s">
        <v>51</v>
      </c>
      <c r="R300" s="3" t="s">
        <v>78</v>
      </c>
      <c r="T300" t="str" cm="1">
        <f t="array" ref="T300">_xlfn.CONCAT(_xlfn._xlws.FILTER(Tabla_cocina[Nombre del Plato], Tabla_cocina[Numero de Orden]=Tabla_Sala[[#This Row],[Número de Orden]]), "")</f>
        <v>Plato_6Plato_19Plato_5</v>
      </c>
    </row>
    <row r="301" spans="1:20" x14ac:dyDescent="0.3">
      <c r="A301" s="3">
        <v>299</v>
      </c>
      <c r="B301" s="3">
        <v>6</v>
      </c>
      <c r="C301" s="3" t="s">
        <v>375</v>
      </c>
      <c r="D301" s="5">
        <v>1</v>
      </c>
      <c r="E301" s="1">
        <v>45019.054861111108</v>
      </c>
      <c r="F301" s="1">
        <v>45019.114583333336</v>
      </c>
      <c r="G301" s="3" t="s">
        <v>115</v>
      </c>
      <c r="H301" s="3" t="s">
        <v>54</v>
      </c>
      <c r="I301" s="3" t="s">
        <v>45</v>
      </c>
      <c r="J301" s="6">
        <v>29.68</v>
      </c>
      <c r="K301" s="3" t="s">
        <v>55</v>
      </c>
      <c r="L301" s="8">
        <f>SUMIFS(Tabla_cocina[Ganancia Bruta],Tabla_cocina[Numero de Orden],Tabla_Sala[[#This Row],[Número de Orden]])</f>
        <v>182</v>
      </c>
      <c r="M301" s="8">
        <f>Tabla_Sala[[#This Row],[Propina]]+Tabla_Sala[[#This Row],[Monto Total de la Cuenta]]</f>
        <v>211.68</v>
      </c>
      <c r="N301" t="str">
        <f t="shared" si="7"/>
        <v>Plato_3,  Plato_19,  Plato_7,  Plato_4</v>
      </c>
      <c r="O301" s="3" t="s">
        <v>61</v>
      </c>
      <c r="P301" s="3" t="s">
        <v>21</v>
      </c>
      <c r="Q301" s="3" t="s">
        <v>51</v>
      </c>
      <c r="R301" s="3" t="s">
        <v>59</v>
      </c>
      <c r="S301" s="3" t="s">
        <v>67</v>
      </c>
      <c r="T301" t="str" cm="1">
        <f t="array" ref="T301">_xlfn.CONCAT(_xlfn._xlws.FILTER(Tabla_cocina[Nombre del Plato], Tabla_cocina[Numero de Orden]=Tabla_Sala[[#This Row],[Número de Orden]]), "")</f>
        <v>Plato_3Plato_19Plato_7Plato_4</v>
      </c>
    </row>
    <row r="302" spans="1:20" x14ac:dyDescent="0.3">
      <c r="A302" s="3">
        <v>300</v>
      </c>
      <c r="B302" s="3">
        <v>18</v>
      </c>
      <c r="C302" s="3" t="s">
        <v>231</v>
      </c>
      <c r="D302" s="5">
        <v>6</v>
      </c>
      <c r="E302" s="1">
        <v>45019.095138888886</v>
      </c>
      <c r="F302" s="1">
        <v>45019.179861111108</v>
      </c>
      <c r="G302" s="3" t="s">
        <v>113</v>
      </c>
      <c r="H302" s="3" t="s">
        <v>44</v>
      </c>
      <c r="I302" s="3" t="s">
        <v>47</v>
      </c>
      <c r="J302" s="6">
        <v>38.380000000000003</v>
      </c>
      <c r="K302" s="3" t="s">
        <v>42</v>
      </c>
      <c r="L302" s="8">
        <f>SUMIFS(Tabla_cocina[Ganancia Bruta],Tabla_cocina[Numero de Orden],Tabla_Sala[[#This Row],[Número de Orden]])</f>
        <v>290</v>
      </c>
      <c r="M302" s="8">
        <f>Tabla_Sala[[#This Row],[Propina]]+Tabla_Sala[[#This Row],[Monto Total de la Cuenta]]</f>
        <v>328.38</v>
      </c>
      <c r="N302" t="str">
        <f t="shared" si="7"/>
        <v>Plato_20,  Plato_4,  Plato_10,  Plato_2</v>
      </c>
      <c r="O302" s="3" t="s">
        <v>52</v>
      </c>
      <c r="P302" s="3" t="s">
        <v>11</v>
      </c>
      <c r="Q302" s="3" t="s">
        <v>67</v>
      </c>
      <c r="R302" s="3" t="s">
        <v>69</v>
      </c>
      <c r="S302" s="3" t="s">
        <v>79</v>
      </c>
      <c r="T302" t="str" cm="1">
        <f t="array" ref="T302">_xlfn.CONCAT(_xlfn._xlws.FILTER(Tabla_cocina[Nombre del Plato], Tabla_cocina[Numero de Orden]=Tabla_Sala[[#This Row],[Número de Orden]]), "")</f>
        <v>Plato_20Plato_4Plato_10Plato_2</v>
      </c>
    </row>
    <row r="303" spans="1:20" x14ac:dyDescent="0.3">
      <c r="A303" s="3">
        <v>301</v>
      </c>
      <c r="B303" s="3">
        <v>8</v>
      </c>
      <c r="C303" s="3" t="s">
        <v>376</v>
      </c>
      <c r="D303" s="5">
        <v>6</v>
      </c>
      <c r="E303" s="1">
        <v>45019.093055555553</v>
      </c>
      <c r="F303" s="1">
        <v>45019.172222222223</v>
      </c>
      <c r="G303" s="3" t="s">
        <v>115</v>
      </c>
      <c r="H303" s="3" t="s">
        <v>40</v>
      </c>
      <c r="I303" s="3" t="s">
        <v>47</v>
      </c>
      <c r="J303" s="6">
        <v>16.52</v>
      </c>
      <c r="K303" s="3" t="s">
        <v>42</v>
      </c>
      <c r="L303" s="8">
        <f>SUMIFS(Tabla_cocina[Ganancia Bruta],Tabla_cocina[Numero de Orden],Tabla_Sala[[#This Row],[Número de Orden]])</f>
        <v>223</v>
      </c>
      <c r="M303" s="8">
        <f>Tabla_Sala[[#This Row],[Propina]]+Tabla_Sala[[#This Row],[Monto Total de la Cuenta]]</f>
        <v>239.52</v>
      </c>
      <c r="N303" t="str">
        <f t="shared" si="7"/>
        <v>Plato_17,  Plato_10,  Plato_9,  Plato_3</v>
      </c>
      <c r="O303" s="3" t="s">
        <v>61</v>
      </c>
      <c r="P303" s="3" t="s">
        <v>9</v>
      </c>
      <c r="Q303" s="3" t="s">
        <v>69</v>
      </c>
      <c r="R303" s="3" t="s">
        <v>75</v>
      </c>
      <c r="S303" s="3" t="s">
        <v>72</v>
      </c>
      <c r="T303" t="str" cm="1">
        <f t="array" ref="T303">_xlfn.CONCAT(_xlfn._xlws.FILTER(Tabla_cocina[Nombre del Plato], Tabla_cocina[Numero de Orden]=Tabla_Sala[[#This Row],[Número de Orden]]), "")</f>
        <v>Plato_17Plato_10Plato_9Plato_3</v>
      </c>
    </row>
    <row r="304" spans="1:20" x14ac:dyDescent="0.3">
      <c r="A304" s="3">
        <v>302</v>
      </c>
      <c r="B304" s="3">
        <v>5</v>
      </c>
      <c r="C304" s="3" t="s">
        <v>160</v>
      </c>
      <c r="D304" s="5">
        <v>2</v>
      </c>
      <c r="E304" s="1">
        <v>45019.055555555555</v>
      </c>
      <c r="F304" s="1">
        <v>45019.205555555556</v>
      </c>
      <c r="G304" s="3" t="s">
        <v>111</v>
      </c>
      <c r="H304" s="3" t="s">
        <v>44</v>
      </c>
      <c r="I304" s="3" t="s">
        <v>47</v>
      </c>
      <c r="J304" s="6">
        <v>39.89</v>
      </c>
      <c r="K304" s="3" t="s">
        <v>42</v>
      </c>
      <c r="L304" s="8">
        <f>SUMIFS(Tabla_cocina[Ganancia Bruta],Tabla_cocina[Numero de Orden],Tabla_Sala[[#This Row],[Número de Orden]])</f>
        <v>96</v>
      </c>
      <c r="M304" s="8">
        <f>Tabla_Sala[[#This Row],[Propina]]+Tabla_Sala[[#This Row],[Monto Total de la Cuenta]]</f>
        <v>135.88999999999999</v>
      </c>
      <c r="N304" t="str">
        <f t="shared" si="7"/>
        <v>Plato_15</v>
      </c>
      <c r="O304" s="3" t="s">
        <v>46</v>
      </c>
      <c r="P304" s="3" t="s">
        <v>18</v>
      </c>
      <c r="Q304" s="3"/>
      <c r="T304" t="str" cm="1">
        <f t="array" ref="T304">_xlfn.CONCAT(_xlfn._xlws.FILTER(Tabla_cocina[Nombre del Plato], Tabla_cocina[Numero de Orden]=Tabla_Sala[[#This Row],[Número de Orden]]), "")</f>
        <v>Plato_15</v>
      </c>
    </row>
    <row r="305" spans="1:20" x14ac:dyDescent="0.3">
      <c r="A305" s="3">
        <v>303</v>
      </c>
      <c r="B305" s="3">
        <v>14</v>
      </c>
      <c r="C305" s="3" t="s">
        <v>377</v>
      </c>
      <c r="D305" s="5">
        <v>5</v>
      </c>
      <c r="E305" s="1">
        <v>45019.151388888888</v>
      </c>
      <c r="F305" s="1">
        <v>45019.26666666667</v>
      </c>
      <c r="G305" s="3" t="s">
        <v>115</v>
      </c>
      <c r="H305" s="3" t="s">
        <v>44</v>
      </c>
      <c r="I305" s="3" t="s">
        <v>41</v>
      </c>
      <c r="J305" s="6">
        <v>16.489999999999998</v>
      </c>
      <c r="K305" s="3" t="s">
        <v>55</v>
      </c>
      <c r="L305" s="8">
        <f>SUMIFS(Tabla_cocina[Ganancia Bruta],Tabla_cocina[Numero de Orden],Tabla_Sala[[#This Row],[Número de Orden]])</f>
        <v>210</v>
      </c>
      <c r="M305" s="8">
        <f>Tabla_Sala[[#This Row],[Propina]]+Tabla_Sala[[#This Row],[Monto Total de la Cuenta]]</f>
        <v>226.49</v>
      </c>
      <c r="N305" t="str">
        <f t="shared" si="7"/>
        <v>Plato_3,  Plato_20,  Plato_10,  Plato_7</v>
      </c>
      <c r="O305" s="3" t="s">
        <v>49</v>
      </c>
      <c r="P305" s="3" t="s">
        <v>21</v>
      </c>
      <c r="Q305" s="3" t="s">
        <v>68</v>
      </c>
      <c r="R305" s="3" t="s">
        <v>69</v>
      </c>
      <c r="S305" s="3" t="s">
        <v>59</v>
      </c>
      <c r="T305" t="str" cm="1">
        <f t="array" ref="T305">_xlfn.CONCAT(_xlfn._xlws.FILTER(Tabla_cocina[Nombre del Plato], Tabla_cocina[Numero de Orden]=Tabla_Sala[[#This Row],[Número de Orden]]), "")</f>
        <v>Plato_3Plato_20Plato_10Plato_7</v>
      </c>
    </row>
    <row r="306" spans="1:20" x14ac:dyDescent="0.3">
      <c r="A306" s="3">
        <v>304</v>
      </c>
      <c r="B306" s="3">
        <v>6</v>
      </c>
      <c r="C306" s="3" t="s">
        <v>378</v>
      </c>
      <c r="D306" s="5">
        <v>4</v>
      </c>
      <c r="E306" s="1">
        <v>45019.14166666667</v>
      </c>
      <c r="F306" s="1">
        <v>45019.194444444445</v>
      </c>
      <c r="G306" s="3" t="s">
        <v>111</v>
      </c>
      <c r="H306" s="3" t="s">
        <v>40</v>
      </c>
      <c r="I306" s="3" t="s">
        <v>47</v>
      </c>
      <c r="J306" s="6">
        <v>22.05</v>
      </c>
      <c r="K306" s="3" t="s">
        <v>42</v>
      </c>
      <c r="L306" s="8">
        <f>SUMIFS(Tabla_cocina[Ganancia Bruta],Tabla_cocina[Numero de Orden],Tabla_Sala[[#This Row],[Número de Orden]])</f>
        <v>279</v>
      </c>
      <c r="M306" s="8">
        <f>Tabla_Sala[[#This Row],[Propina]]+Tabla_Sala[[#This Row],[Monto Total de la Cuenta]]</f>
        <v>301.05</v>
      </c>
      <c r="N306" t="str">
        <f t="shared" si="7"/>
        <v>Plato_15,  Plato_13,  Plato_20,  Plato_17</v>
      </c>
      <c r="O306" s="3" t="s">
        <v>46</v>
      </c>
      <c r="P306" s="3" t="s">
        <v>18</v>
      </c>
      <c r="Q306" s="3" t="s">
        <v>65</v>
      </c>
      <c r="R306" s="3" t="s">
        <v>68</v>
      </c>
      <c r="S306" s="3" t="s">
        <v>50</v>
      </c>
      <c r="T306" t="str" cm="1">
        <f t="array" ref="T306">_xlfn.CONCAT(_xlfn._xlws.FILTER(Tabla_cocina[Nombre del Plato], Tabla_cocina[Numero de Orden]=Tabla_Sala[[#This Row],[Número de Orden]]), "")</f>
        <v>Plato_15Plato_13Plato_20Plato_17</v>
      </c>
    </row>
    <row r="307" spans="1:20" x14ac:dyDescent="0.3">
      <c r="A307" s="3">
        <v>305</v>
      </c>
      <c r="B307" s="3">
        <v>1</v>
      </c>
      <c r="C307" s="3" t="s">
        <v>379</v>
      </c>
      <c r="D307" s="5">
        <v>2</v>
      </c>
      <c r="E307" s="1">
        <v>45019.03125</v>
      </c>
      <c r="F307" s="1">
        <v>45019.175694444442</v>
      </c>
      <c r="G307" s="3" t="s">
        <v>111</v>
      </c>
      <c r="H307" s="3" t="s">
        <v>40</v>
      </c>
      <c r="I307" s="3" t="s">
        <v>47</v>
      </c>
      <c r="J307" s="6">
        <v>37.92</v>
      </c>
      <c r="K307" s="3" t="s">
        <v>42</v>
      </c>
      <c r="L307" s="8">
        <f>SUMIFS(Tabla_cocina[Ganancia Bruta],Tabla_cocina[Numero de Orden],Tabla_Sala[[#This Row],[Número de Orden]])</f>
        <v>128</v>
      </c>
      <c r="M307" s="8">
        <f>Tabla_Sala[[#This Row],[Propina]]+Tabla_Sala[[#This Row],[Monto Total de la Cuenta]]</f>
        <v>165.92000000000002</v>
      </c>
      <c r="N307" t="str">
        <f t="shared" si="7"/>
        <v>Plato_8,  Plato_14</v>
      </c>
      <c r="O307" s="3" t="s">
        <v>70</v>
      </c>
      <c r="P307" s="3" t="s">
        <v>17</v>
      </c>
      <c r="Q307" s="3" t="s">
        <v>64</v>
      </c>
      <c r="T307" t="str" cm="1">
        <f t="array" ref="T307">_xlfn.CONCAT(_xlfn._xlws.FILTER(Tabla_cocina[Nombre del Plato], Tabla_cocina[Numero de Orden]=Tabla_Sala[[#This Row],[Número de Orden]]), "")</f>
        <v>Plato_8Plato_14</v>
      </c>
    </row>
    <row r="308" spans="1:20" x14ac:dyDescent="0.3">
      <c r="A308" s="3">
        <v>306</v>
      </c>
      <c r="B308" s="3">
        <v>7</v>
      </c>
      <c r="C308" s="3" t="s">
        <v>380</v>
      </c>
      <c r="D308" s="5">
        <v>4</v>
      </c>
      <c r="E308" s="1">
        <v>45019.002083333333</v>
      </c>
      <c r="F308" s="1">
        <v>45019.105555555558</v>
      </c>
      <c r="G308" s="3" t="s">
        <v>115</v>
      </c>
      <c r="H308" s="3" t="s">
        <v>40</v>
      </c>
      <c r="I308" s="3" t="s">
        <v>47</v>
      </c>
      <c r="J308" s="6">
        <v>16.96</v>
      </c>
      <c r="K308" s="3" t="s">
        <v>55</v>
      </c>
      <c r="L308" s="8">
        <f>SUMIFS(Tabla_cocina[Ganancia Bruta],Tabla_cocina[Numero de Orden],Tabla_Sala[[#This Row],[Número de Orden]])</f>
        <v>32</v>
      </c>
      <c r="M308" s="8">
        <f>Tabla_Sala[[#This Row],[Propina]]+Tabla_Sala[[#This Row],[Monto Total de la Cuenta]]</f>
        <v>48.96</v>
      </c>
      <c r="N308" t="str">
        <f t="shared" si="7"/>
        <v>Plato_15</v>
      </c>
      <c r="O308" s="3" t="s">
        <v>70</v>
      </c>
      <c r="P308" s="3" t="s">
        <v>18</v>
      </c>
      <c r="Q308" s="3"/>
      <c r="T308" t="str" cm="1">
        <f t="array" ref="T308">_xlfn.CONCAT(_xlfn._xlws.FILTER(Tabla_cocina[Nombre del Plato], Tabla_cocina[Numero de Orden]=Tabla_Sala[[#This Row],[Número de Orden]]), "")</f>
        <v>Plato_15</v>
      </c>
    </row>
    <row r="309" spans="1:20" x14ac:dyDescent="0.3">
      <c r="A309" s="3">
        <v>307</v>
      </c>
      <c r="B309" s="3">
        <v>20</v>
      </c>
      <c r="C309" s="3" t="s">
        <v>128</v>
      </c>
      <c r="D309" s="5">
        <v>5</v>
      </c>
      <c r="E309" s="1">
        <v>45019.131249999999</v>
      </c>
      <c r="F309" s="1">
        <v>45019.23541666667</v>
      </c>
      <c r="G309" s="3" t="s">
        <v>111</v>
      </c>
      <c r="H309" s="3" t="s">
        <v>40</v>
      </c>
      <c r="I309" s="3" t="s">
        <v>45</v>
      </c>
      <c r="J309" s="6">
        <v>31.66</v>
      </c>
      <c r="K309" s="3" t="s">
        <v>48</v>
      </c>
      <c r="L309" s="8">
        <f>SUMIFS(Tabla_cocina[Ganancia Bruta],Tabla_cocina[Numero de Orden],Tabla_Sala[[#This Row],[Número de Orden]])</f>
        <v>63</v>
      </c>
      <c r="M309" s="8">
        <f>Tabla_Sala[[#This Row],[Propina]]+Tabla_Sala[[#This Row],[Monto Total de la Cuenta]]</f>
        <v>94.66</v>
      </c>
      <c r="N309" t="str">
        <f t="shared" si="7"/>
        <v>Plato_13</v>
      </c>
      <c r="O309" s="3" t="s">
        <v>53</v>
      </c>
      <c r="P309" s="3" t="s">
        <v>23</v>
      </c>
      <c r="Q309" s="3"/>
      <c r="T309" t="str" cm="1">
        <f t="array" ref="T309">_xlfn.CONCAT(_xlfn._xlws.FILTER(Tabla_cocina[Nombre del Plato], Tabla_cocina[Numero de Orden]=Tabla_Sala[[#This Row],[Número de Orden]]), "")</f>
        <v>Plato_13</v>
      </c>
    </row>
    <row r="310" spans="1:20" x14ac:dyDescent="0.3">
      <c r="A310" s="3">
        <v>308</v>
      </c>
      <c r="B310" s="3">
        <v>14</v>
      </c>
      <c r="C310" s="3" t="s">
        <v>381</v>
      </c>
      <c r="D310" s="5">
        <v>6</v>
      </c>
      <c r="E310" s="1">
        <v>45019.079861111109</v>
      </c>
      <c r="F310" s="1">
        <v>45019.193749999999</v>
      </c>
      <c r="G310" s="3" t="s">
        <v>113</v>
      </c>
      <c r="H310" s="3" t="s">
        <v>40</v>
      </c>
      <c r="I310" s="3" t="s">
        <v>47</v>
      </c>
      <c r="J310" s="6">
        <v>33.79</v>
      </c>
      <c r="K310" s="3" t="s">
        <v>42</v>
      </c>
      <c r="L310" s="8">
        <f>SUMIFS(Tabla_cocina[Ganancia Bruta],Tabla_cocina[Numero de Orden],Tabla_Sala[[#This Row],[Número de Orden]])</f>
        <v>222</v>
      </c>
      <c r="M310" s="8">
        <f>Tabla_Sala[[#This Row],[Propina]]+Tabla_Sala[[#This Row],[Monto Total de la Cuenta]]</f>
        <v>255.79</v>
      </c>
      <c r="N310" t="str">
        <f t="shared" si="7"/>
        <v>Plato_18,  Plato_8,  Plato_17,  Plato_16</v>
      </c>
      <c r="O310" s="3" t="s">
        <v>61</v>
      </c>
      <c r="P310" s="3" t="s">
        <v>20</v>
      </c>
      <c r="Q310" s="3" t="s">
        <v>62</v>
      </c>
      <c r="R310" s="3" t="s">
        <v>50</v>
      </c>
      <c r="S310" s="3" t="s">
        <v>57</v>
      </c>
      <c r="T310" t="str" cm="1">
        <f t="array" ref="T310">_xlfn.CONCAT(_xlfn._xlws.FILTER(Tabla_cocina[Nombre del Plato], Tabla_cocina[Numero de Orden]=Tabla_Sala[[#This Row],[Número de Orden]]), "")</f>
        <v>Plato_18Plato_8Plato_17Plato_16</v>
      </c>
    </row>
    <row r="311" spans="1:20" x14ac:dyDescent="0.3">
      <c r="A311" s="3">
        <v>309</v>
      </c>
      <c r="B311" s="3">
        <v>9</v>
      </c>
      <c r="C311" s="3" t="s">
        <v>382</v>
      </c>
      <c r="D311" s="5">
        <v>3</v>
      </c>
      <c r="E311" s="1">
        <v>45019.019444444442</v>
      </c>
      <c r="F311" s="1">
        <v>45019.170138888891</v>
      </c>
      <c r="G311" s="3" t="s">
        <v>111</v>
      </c>
      <c r="H311" s="3" t="s">
        <v>40</v>
      </c>
      <c r="I311" s="3" t="s">
        <v>47</v>
      </c>
      <c r="J311" s="6">
        <v>36.090000000000003</v>
      </c>
      <c r="K311" s="3" t="s">
        <v>42</v>
      </c>
      <c r="L311" s="8">
        <f>SUMIFS(Tabla_cocina[Ganancia Bruta],Tabla_cocina[Numero de Orden],Tabla_Sala[[#This Row],[Número de Orden]])</f>
        <v>172</v>
      </c>
      <c r="M311" s="8">
        <f>Tabla_Sala[[#This Row],[Propina]]+Tabla_Sala[[#This Row],[Monto Total de la Cuenta]]</f>
        <v>208.09</v>
      </c>
      <c r="N311" t="str">
        <f t="shared" si="7"/>
        <v>Plato_20,  Plato_17,  Plato_8</v>
      </c>
      <c r="O311" s="3" t="s">
        <v>76</v>
      </c>
      <c r="P311" s="3" t="s">
        <v>11</v>
      </c>
      <c r="Q311" s="3" t="s">
        <v>50</v>
      </c>
      <c r="R311" s="3" t="s">
        <v>62</v>
      </c>
      <c r="T311" t="str" cm="1">
        <f t="array" ref="T311">_xlfn.CONCAT(_xlfn._xlws.FILTER(Tabla_cocina[Nombre del Plato], Tabla_cocina[Numero de Orden]=Tabla_Sala[[#This Row],[Número de Orden]]), "")</f>
        <v>Plato_20Plato_17Plato_8</v>
      </c>
    </row>
    <row r="312" spans="1:20" x14ac:dyDescent="0.3">
      <c r="A312" s="3">
        <v>310</v>
      </c>
      <c r="B312" s="3">
        <v>17</v>
      </c>
      <c r="C312" s="3" t="s">
        <v>383</v>
      </c>
      <c r="D312" s="5">
        <v>3</v>
      </c>
      <c r="E312" s="1">
        <v>45019.12777777778</v>
      </c>
      <c r="F312" s="1">
        <v>45019.265972222223</v>
      </c>
      <c r="G312" s="3" t="s">
        <v>115</v>
      </c>
      <c r="H312" s="3" t="s">
        <v>54</v>
      </c>
      <c r="I312" s="3" t="s">
        <v>47</v>
      </c>
      <c r="J312" s="6">
        <v>11.47</v>
      </c>
      <c r="K312" s="3" t="s">
        <v>48</v>
      </c>
      <c r="L312" s="8">
        <f>SUMIFS(Tabla_cocina[Ganancia Bruta],Tabla_cocina[Numero de Orden],Tabla_Sala[[#This Row],[Número de Orden]])</f>
        <v>138</v>
      </c>
      <c r="M312" s="8">
        <f>Tabla_Sala[[#This Row],[Propina]]+Tabla_Sala[[#This Row],[Monto Total de la Cuenta]]</f>
        <v>149.47</v>
      </c>
      <c r="N312" t="str">
        <f t="shared" si="7"/>
        <v>Plato_10,  Plato_2</v>
      </c>
      <c r="O312" s="3" t="s">
        <v>61</v>
      </c>
      <c r="P312" s="3" t="s">
        <v>25</v>
      </c>
      <c r="Q312" s="3" t="s">
        <v>79</v>
      </c>
      <c r="T312" t="str" cm="1">
        <f t="array" ref="T312">_xlfn.CONCAT(_xlfn._xlws.FILTER(Tabla_cocina[Nombre del Plato], Tabla_cocina[Numero de Orden]=Tabla_Sala[[#This Row],[Número de Orden]]), "")</f>
        <v>Plato_10Plato_2</v>
      </c>
    </row>
    <row r="313" spans="1:20" x14ac:dyDescent="0.3">
      <c r="A313" s="3">
        <v>311</v>
      </c>
      <c r="B313" s="3">
        <v>6</v>
      </c>
      <c r="C313" s="3" t="s">
        <v>384</v>
      </c>
      <c r="D313" s="5">
        <v>4</v>
      </c>
      <c r="E313" s="1">
        <v>45019.069444444445</v>
      </c>
      <c r="F313" s="1">
        <v>45019.113194444442</v>
      </c>
      <c r="G313" s="3" t="s">
        <v>109</v>
      </c>
      <c r="H313" s="3" t="s">
        <v>44</v>
      </c>
      <c r="I313" s="3" t="s">
        <v>45</v>
      </c>
      <c r="J313" s="6">
        <v>39.270000000000003</v>
      </c>
      <c r="K313" s="3" t="s">
        <v>55</v>
      </c>
      <c r="L313" s="8">
        <f>SUMIFS(Tabla_cocina[Ganancia Bruta],Tabla_cocina[Numero de Orden],Tabla_Sala[[#This Row],[Número de Orden]])</f>
        <v>53</v>
      </c>
      <c r="M313" s="8">
        <f>Tabla_Sala[[#This Row],[Propina]]+Tabla_Sala[[#This Row],[Monto Total de la Cuenta]]</f>
        <v>92.27000000000001</v>
      </c>
      <c r="N313" t="str">
        <f t="shared" si="7"/>
        <v>Plato_7,  Plato_9</v>
      </c>
      <c r="O313" s="3" t="s">
        <v>52</v>
      </c>
      <c r="P313" s="3" t="s">
        <v>5</v>
      </c>
      <c r="Q313" s="3" t="s">
        <v>75</v>
      </c>
      <c r="T313" t="str" cm="1">
        <f t="array" ref="T313">_xlfn.CONCAT(_xlfn._xlws.FILTER(Tabla_cocina[Nombre del Plato], Tabla_cocina[Numero de Orden]=Tabla_Sala[[#This Row],[Número de Orden]]), "")</f>
        <v>Plato_7Plato_9</v>
      </c>
    </row>
    <row r="314" spans="1:20" x14ac:dyDescent="0.3">
      <c r="A314" s="3">
        <v>312</v>
      </c>
      <c r="B314" s="3">
        <v>2</v>
      </c>
      <c r="C314" s="3" t="s">
        <v>385</v>
      </c>
      <c r="D314" s="5">
        <v>4</v>
      </c>
      <c r="E314" s="1">
        <v>45019.129861111112</v>
      </c>
      <c r="F314" s="1">
        <v>45019.258333333331</v>
      </c>
      <c r="G314" s="3" t="s">
        <v>109</v>
      </c>
      <c r="H314" s="3" t="s">
        <v>40</v>
      </c>
      <c r="I314" s="3" t="s">
        <v>47</v>
      </c>
      <c r="J314" s="6">
        <v>30.89</v>
      </c>
      <c r="K314" s="3" t="s">
        <v>42</v>
      </c>
      <c r="L314" s="8">
        <f>SUMIFS(Tabla_cocina[Ganancia Bruta],Tabla_cocina[Numero de Orden],Tabla_Sala[[#This Row],[Número de Orden]])</f>
        <v>134</v>
      </c>
      <c r="M314" s="8">
        <f>Tabla_Sala[[#This Row],[Propina]]+Tabla_Sala[[#This Row],[Monto Total de la Cuenta]]</f>
        <v>164.89</v>
      </c>
      <c r="N314" t="str">
        <f t="shared" si="7"/>
        <v>Plato_15,  Plato_8</v>
      </c>
      <c r="O314" s="3" t="s">
        <v>61</v>
      </c>
      <c r="P314" s="3" t="s">
        <v>18</v>
      </c>
      <c r="Q314" s="3" t="s">
        <v>62</v>
      </c>
      <c r="T314" t="str" cm="1">
        <f t="array" ref="T314">_xlfn.CONCAT(_xlfn._xlws.FILTER(Tabla_cocina[Nombre del Plato], Tabla_cocina[Numero de Orden]=Tabla_Sala[[#This Row],[Número de Orden]]), "")</f>
        <v>Plato_15Plato_8</v>
      </c>
    </row>
    <row r="315" spans="1:20" x14ac:dyDescent="0.3">
      <c r="A315" s="3">
        <v>313</v>
      </c>
      <c r="B315" s="3">
        <v>10</v>
      </c>
      <c r="C315" s="3" t="s">
        <v>120</v>
      </c>
      <c r="D315" s="5">
        <v>3</v>
      </c>
      <c r="E315" s="1">
        <v>45019.099305555559</v>
      </c>
      <c r="F315" s="1">
        <v>45019.240277777775</v>
      </c>
      <c r="G315" s="3" t="s">
        <v>111</v>
      </c>
      <c r="H315" s="3" t="s">
        <v>44</v>
      </c>
      <c r="I315" s="3" t="s">
        <v>41</v>
      </c>
      <c r="J315" s="6">
        <v>43.14</v>
      </c>
      <c r="K315" s="3" t="s">
        <v>42</v>
      </c>
      <c r="L315" s="8">
        <f>SUMIFS(Tabla_cocina[Ganancia Bruta],Tabla_cocina[Numero de Orden],Tabla_Sala[[#This Row],[Número de Orden]])</f>
        <v>232</v>
      </c>
      <c r="M315" s="8">
        <f>Tabla_Sala[[#This Row],[Propina]]+Tabla_Sala[[#This Row],[Monto Total de la Cuenta]]</f>
        <v>275.14</v>
      </c>
      <c r="N315" t="str">
        <f t="shared" si="7"/>
        <v>Plato_12,  Plato_17,  Plato_19,  Plato_7</v>
      </c>
      <c r="O315" s="3" t="s">
        <v>43</v>
      </c>
      <c r="P315" s="3" t="s">
        <v>16</v>
      </c>
      <c r="Q315" s="3" t="s">
        <v>50</v>
      </c>
      <c r="R315" s="3" t="s">
        <v>51</v>
      </c>
      <c r="S315" s="3" t="s">
        <v>59</v>
      </c>
      <c r="T315" t="str" cm="1">
        <f t="array" ref="T315">_xlfn.CONCAT(_xlfn._xlws.FILTER(Tabla_cocina[Nombre del Plato], Tabla_cocina[Numero de Orden]=Tabla_Sala[[#This Row],[Número de Orden]]), "")</f>
        <v>Plato_12Plato_17Plato_19Plato_7</v>
      </c>
    </row>
    <row r="316" spans="1:20" x14ac:dyDescent="0.3">
      <c r="A316" s="3">
        <v>314</v>
      </c>
      <c r="B316" s="3">
        <v>20</v>
      </c>
      <c r="C316" s="3" t="s">
        <v>386</v>
      </c>
      <c r="D316" s="5">
        <v>5</v>
      </c>
      <c r="E316" s="1">
        <v>45019.031944444447</v>
      </c>
      <c r="F316" s="1">
        <v>45019.161805555559</v>
      </c>
      <c r="G316" s="3" t="s">
        <v>117</v>
      </c>
      <c r="H316" s="3" t="s">
        <v>40</v>
      </c>
      <c r="I316" s="3" t="s">
        <v>41</v>
      </c>
      <c r="J316" s="6">
        <v>32.18</v>
      </c>
      <c r="K316" s="3" t="s">
        <v>55</v>
      </c>
      <c r="L316" s="8">
        <f>SUMIFS(Tabla_cocina[Ganancia Bruta],Tabla_cocina[Numero de Orden],Tabla_Sala[[#This Row],[Número de Orden]])</f>
        <v>27</v>
      </c>
      <c r="M316" s="8">
        <f>Tabla_Sala[[#This Row],[Propina]]+Tabla_Sala[[#This Row],[Monto Total de la Cuenta]]</f>
        <v>59.18</v>
      </c>
      <c r="N316" t="str">
        <f t="shared" si="7"/>
        <v>Plato_6</v>
      </c>
      <c r="O316" s="3" t="s">
        <v>70</v>
      </c>
      <c r="P316" s="3" t="s">
        <v>10</v>
      </c>
      <c r="Q316" s="3"/>
      <c r="T316" t="str" cm="1">
        <f t="array" ref="T316">_xlfn.CONCAT(_xlfn._xlws.FILTER(Tabla_cocina[Nombre del Plato], Tabla_cocina[Numero de Orden]=Tabla_Sala[[#This Row],[Número de Orden]]), "")</f>
        <v>Plato_6</v>
      </c>
    </row>
    <row r="317" spans="1:20" x14ac:dyDescent="0.3">
      <c r="A317" s="3">
        <v>315</v>
      </c>
      <c r="B317" s="3">
        <v>14</v>
      </c>
      <c r="C317" s="3" t="s">
        <v>387</v>
      </c>
      <c r="D317" s="5">
        <v>1</v>
      </c>
      <c r="E317" s="1">
        <v>45019.008333333331</v>
      </c>
      <c r="F317" s="1">
        <v>45019.145138888889</v>
      </c>
      <c r="G317" s="3" t="s">
        <v>113</v>
      </c>
      <c r="H317" s="3" t="s">
        <v>40</v>
      </c>
      <c r="I317" s="3" t="s">
        <v>47</v>
      </c>
      <c r="J317" s="6">
        <v>20.6</v>
      </c>
      <c r="K317" s="3" t="s">
        <v>48</v>
      </c>
      <c r="L317" s="8">
        <f>SUMIFS(Tabla_cocina[Ganancia Bruta],Tabla_cocina[Numero de Orden],Tabla_Sala[[#This Row],[Número de Orden]])</f>
        <v>161</v>
      </c>
      <c r="M317" s="8">
        <f>Tabla_Sala[[#This Row],[Propina]]+Tabla_Sala[[#This Row],[Monto Total de la Cuenta]]</f>
        <v>181.6</v>
      </c>
      <c r="N317" t="str">
        <f t="shared" si="7"/>
        <v>Plato_1,  Plato_16,  Plato_9,  Plato_13</v>
      </c>
      <c r="O317" s="3" t="s">
        <v>70</v>
      </c>
      <c r="P317" s="3" t="s">
        <v>26</v>
      </c>
      <c r="Q317" s="3" t="s">
        <v>57</v>
      </c>
      <c r="R317" s="3" t="s">
        <v>75</v>
      </c>
      <c r="S317" s="3" t="s">
        <v>65</v>
      </c>
      <c r="T317" t="str" cm="1">
        <f t="array" ref="T317">_xlfn.CONCAT(_xlfn._xlws.FILTER(Tabla_cocina[Nombre del Plato], Tabla_cocina[Numero de Orden]=Tabla_Sala[[#This Row],[Número de Orden]]), "")</f>
        <v>Plato_1Plato_16Plato_9Plato_13</v>
      </c>
    </row>
    <row r="318" spans="1:20" x14ac:dyDescent="0.3">
      <c r="A318" s="3">
        <v>316</v>
      </c>
      <c r="B318" s="3">
        <v>2</v>
      </c>
      <c r="C318" s="3" t="s">
        <v>388</v>
      </c>
      <c r="D318" s="5">
        <v>2</v>
      </c>
      <c r="E318" s="1">
        <v>45019.068055555559</v>
      </c>
      <c r="F318" s="1">
        <v>45019.230555555558</v>
      </c>
      <c r="G318" s="3" t="s">
        <v>115</v>
      </c>
      <c r="H318" s="3" t="s">
        <v>44</v>
      </c>
      <c r="I318" s="3" t="s">
        <v>47</v>
      </c>
      <c r="J318" s="6">
        <v>31.13</v>
      </c>
      <c r="K318" s="3" t="s">
        <v>42</v>
      </c>
      <c r="L318" s="8">
        <f>SUMIFS(Tabla_cocina[Ganancia Bruta],Tabla_cocina[Numero de Orden],Tabla_Sala[[#This Row],[Número de Orden]])</f>
        <v>160</v>
      </c>
      <c r="M318" s="8">
        <f>Tabla_Sala[[#This Row],[Propina]]+Tabla_Sala[[#This Row],[Monto Total de la Cuenta]]</f>
        <v>191.13</v>
      </c>
      <c r="N318" t="str">
        <f t="shared" si="7"/>
        <v>Plato_4,  Plato_13,  Plato_6,  Plato_20</v>
      </c>
      <c r="O318" s="3" t="s">
        <v>53</v>
      </c>
      <c r="P318" s="3" t="s">
        <v>24</v>
      </c>
      <c r="Q318" s="3" t="s">
        <v>65</v>
      </c>
      <c r="R318" s="3" t="s">
        <v>77</v>
      </c>
      <c r="S318" s="3" t="s">
        <v>68</v>
      </c>
      <c r="T318" t="str" cm="1">
        <f t="array" ref="T318">_xlfn.CONCAT(_xlfn._xlws.FILTER(Tabla_cocina[Nombre del Plato], Tabla_cocina[Numero de Orden]=Tabla_Sala[[#This Row],[Número de Orden]]), "")</f>
        <v>Plato_4Plato_13Plato_6Plato_20</v>
      </c>
    </row>
    <row r="319" spans="1:20" x14ac:dyDescent="0.3">
      <c r="A319" s="3">
        <v>317</v>
      </c>
      <c r="B319" s="3">
        <v>17</v>
      </c>
      <c r="C319" s="3" t="s">
        <v>180</v>
      </c>
      <c r="D319" s="5">
        <v>2</v>
      </c>
      <c r="E319" s="1">
        <v>45019.100694444445</v>
      </c>
      <c r="F319" s="1">
        <v>45019.261111111111</v>
      </c>
      <c r="G319" s="3" t="s">
        <v>113</v>
      </c>
      <c r="H319" s="3" t="s">
        <v>44</v>
      </c>
      <c r="I319" s="3" t="s">
        <v>45</v>
      </c>
      <c r="J319" s="6">
        <v>24.55</v>
      </c>
      <c r="K319" s="3" t="s">
        <v>48</v>
      </c>
      <c r="L319" s="8">
        <f>SUMIFS(Tabla_cocina[Ganancia Bruta],Tabla_cocina[Numero de Orden],Tabla_Sala[[#This Row],[Número de Orden]])</f>
        <v>178</v>
      </c>
      <c r="M319" s="8">
        <f>Tabla_Sala[[#This Row],[Propina]]+Tabla_Sala[[#This Row],[Monto Total de la Cuenta]]</f>
        <v>202.55</v>
      </c>
      <c r="N319" t="str">
        <f t="shared" si="7"/>
        <v>Plato_5,  Plato_18,  Plato_15</v>
      </c>
      <c r="O319" s="3" t="s">
        <v>61</v>
      </c>
      <c r="P319" s="3" t="s">
        <v>19</v>
      </c>
      <c r="Q319" s="3" t="s">
        <v>74</v>
      </c>
      <c r="R319" s="3" t="s">
        <v>73</v>
      </c>
      <c r="T319" t="str" cm="1">
        <f t="array" ref="T319">_xlfn.CONCAT(_xlfn._xlws.FILTER(Tabla_cocina[Nombre del Plato], Tabla_cocina[Numero de Orden]=Tabla_Sala[[#This Row],[Número de Orden]]), "")</f>
        <v>Plato_5Plato_18Plato_15</v>
      </c>
    </row>
    <row r="320" spans="1:20" x14ac:dyDescent="0.3">
      <c r="A320" s="3">
        <v>318</v>
      </c>
      <c r="B320" s="3">
        <v>13</v>
      </c>
      <c r="C320" s="3" t="s">
        <v>389</v>
      </c>
      <c r="D320" s="5">
        <v>3</v>
      </c>
      <c r="E320" s="1">
        <v>45019.147916666669</v>
      </c>
      <c r="F320" s="1">
        <v>45019.214583333334</v>
      </c>
      <c r="G320" s="3" t="s">
        <v>109</v>
      </c>
      <c r="H320" s="3" t="s">
        <v>54</v>
      </c>
      <c r="I320" s="3" t="s">
        <v>47</v>
      </c>
      <c r="J320" s="6">
        <v>10.08</v>
      </c>
      <c r="K320" s="3" t="s">
        <v>42</v>
      </c>
      <c r="L320" s="8">
        <f>SUMIFS(Tabla_cocina[Ganancia Bruta],Tabla_cocina[Numero de Orden],Tabla_Sala[[#This Row],[Número de Orden]])</f>
        <v>29</v>
      </c>
      <c r="M320" s="8">
        <f>Tabla_Sala[[#This Row],[Propina]]+Tabla_Sala[[#This Row],[Monto Total de la Cuenta]]</f>
        <v>39.08</v>
      </c>
      <c r="N320" t="str">
        <f t="shared" si="7"/>
        <v>Plato_9</v>
      </c>
      <c r="O320" s="3" t="s">
        <v>56</v>
      </c>
      <c r="P320" s="3" t="s">
        <v>13</v>
      </c>
      <c r="Q320" s="3"/>
      <c r="T320" t="str" cm="1">
        <f t="array" ref="T320">_xlfn.CONCAT(_xlfn._xlws.FILTER(Tabla_cocina[Nombre del Plato], Tabla_cocina[Numero de Orden]=Tabla_Sala[[#This Row],[Número de Orden]]), "")</f>
        <v>Plato_9</v>
      </c>
    </row>
    <row r="321" spans="1:20" x14ac:dyDescent="0.3">
      <c r="A321" s="3">
        <v>319</v>
      </c>
      <c r="B321" s="3">
        <v>1</v>
      </c>
      <c r="C321" s="3" t="s">
        <v>390</v>
      </c>
      <c r="D321" s="5">
        <v>1</v>
      </c>
      <c r="E321" s="1">
        <v>45019.033333333333</v>
      </c>
      <c r="F321" s="1">
        <v>45019.165972222225</v>
      </c>
      <c r="G321" s="3" t="s">
        <v>111</v>
      </c>
      <c r="H321" s="3" t="s">
        <v>40</v>
      </c>
      <c r="I321" s="3" t="s">
        <v>45</v>
      </c>
      <c r="J321" s="6">
        <v>30.05</v>
      </c>
      <c r="K321" s="3" t="s">
        <v>48</v>
      </c>
      <c r="L321" s="8">
        <f>SUMIFS(Tabla_cocina[Ganancia Bruta],Tabla_cocina[Numero de Orden],Tabla_Sala[[#This Row],[Número de Orden]])</f>
        <v>268</v>
      </c>
      <c r="M321" s="8">
        <f>Tabla_Sala[[#This Row],[Propina]]+Tabla_Sala[[#This Row],[Monto Total de la Cuenta]]</f>
        <v>298.05</v>
      </c>
      <c r="N321" t="str">
        <f t="shared" si="7"/>
        <v>Plato_15,  Plato_8,  Plato_20,  Plato_17</v>
      </c>
      <c r="O321" s="3" t="s">
        <v>58</v>
      </c>
      <c r="P321" s="3" t="s">
        <v>18</v>
      </c>
      <c r="Q321" s="3" t="s">
        <v>62</v>
      </c>
      <c r="R321" s="3" t="s">
        <v>68</v>
      </c>
      <c r="S321" s="3" t="s">
        <v>50</v>
      </c>
      <c r="T321" t="str" cm="1">
        <f t="array" ref="T321">_xlfn.CONCAT(_xlfn._xlws.FILTER(Tabla_cocina[Nombre del Plato], Tabla_cocina[Numero de Orden]=Tabla_Sala[[#This Row],[Número de Orden]]), "")</f>
        <v>Plato_15Plato_8Plato_20Plato_17</v>
      </c>
    </row>
    <row r="322" spans="1:20" x14ac:dyDescent="0.3">
      <c r="A322" s="3">
        <v>320</v>
      </c>
      <c r="B322" s="3">
        <v>9</v>
      </c>
      <c r="C322" s="3" t="s">
        <v>391</v>
      </c>
      <c r="D322" s="5">
        <v>1</v>
      </c>
      <c r="E322" s="1">
        <v>45019.0625</v>
      </c>
      <c r="F322" s="1">
        <v>45019.178472222222</v>
      </c>
      <c r="G322" s="3" t="s">
        <v>109</v>
      </c>
      <c r="H322" s="3" t="s">
        <v>40</v>
      </c>
      <c r="I322" s="3" t="s">
        <v>41</v>
      </c>
      <c r="J322" s="6">
        <v>44.02</v>
      </c>
      <c r="K322" s="3" t="s">
        <v>42</v>
      </c>
      <c r="L322" s="8">
        <f>SUMIFS(Tabla_cocina[Ganancia Bruta],Tabla_cocina[Numero de Orden],Tabla_Sala[[#This Row],[Número de Orden]])</f>
        <v>98</v>
      </c>
      <c r="M322" s="8">
        <f>Tabla_Sala[[#This Row],[Propina]]+Tabla_Sala[[#This Row],[Monto Total de la Cuenta]]</f>
        <v>142.02000000000001</v>
      </c>
      <c r="N322" t="str">
        <f t="shared" si="7"/>
        <v>Plato_13,  Plato_5,  Plato_18</v>
      </c>
      <c r="O322" s="3" t="s">
        <v>43</v>
      </c>
      <c r="P322" s="3" t="s">
        <v>23</v>
      </c>
      <c r="Q322" s="3" t="s">
        <v>78</v>
      </c>
      <c r="R322" s="3" t="s">
        <v>74</v>
      </c>
      <c r="T322" t="str" cm="1">
        <f t="array" ref="T322">_xlfn.CONCAT(_xlfn._xlws.FILTER(Tabla_cocina[Nombre del Plato], Tabla_cocina[Numero de Orden]=Tabla_Sala[[#This Row],[Número de Orden]]), "")</f>
        <v>Plato_13Plato_5Plato_18</v>
      </c>
    </row>
    <row r="323" spans="1:20" x14ac:dyDescent="0.3">
      <c r="A323" s="3">
        <v>321</v>
      </c>
      <c r="B323" s="3">
        <v>18</v>
      </c>
      <c r="C323" s="3" t="s">
        <v>392</v>
      </c>
      <c r="D323" s="5">
        <v>5</v>
      </c>
      <c r="E323" s="1">
        <v>45019.086111111108</v>
      </c>
      <c r="F323" s="1">
        <v>45019.179166666669</v>
      </c>
      <c r="G323" s="3" t="s">
        <v>111</v>
      </c>
      <c r="H323" s="3" t="s">
        <v>40</v>
      </c>
      <c r="I323" s="3" t="s">
        <v>47</v>
      </c>
      <c r="J323" s="6">
        <v>23.59</v>
      </c>
      <c r="K323" s="3" t="s">
        <v>48</v>
      </c>
      <c r="L323" s="8">
        <f>SUMIFS(Tabla_cocina[Ganancia Bruta],Tabla_cocina[Numero de Orden],Tabla_Sala[[#This Row],[Número de Orden]])</f>
        <v>141</v>
      </c>
      <c r="M323" s="8">
        <f>Tabla_Sala[[#This Row],[Propina]]+Tabla_Sala[[#This Row],[Monto Total de la Cuenta]]</f>
        <v>164.59</v>
      </c>
      <c r="N323" t="str">
        <f t="shared" ref="N323:N386" si="8">_xlfn.TEXTJOIN(", ",TRUE,P323:S323)</f>
        <v>Plato_16,  Plato_5,  Plato_14</v>
      </c>
      <c r="O323" s="3" t="s">
        <v>56</v>
      </c>
      <c r="P323" s="3" t="s">
        <v>15</v>
      </c>
      <c r="Q323" s="3" t="s">
        <v>78</v>
      </c>
      <c r="R323" s="3" t="s">
        <v>64</v>
      </c>
      <c r="T323" t="str" cm="1">
        <f t="array" ref="T323">_xlfn.CONCAT(_xlfn._xlws.FILTER(Tabla_cocina[Nombre del Plato], Tabla_cocina[Numero de Orden]=Tabla_Sala[[#This Row],[Número de Orden]]), "")</f>
        <v>Plato_16Plato_5Plato_14</v>
      </c>
    </row>
    <row r="324" spans="1:20" x14ac:dyDescent="0.3">
      <c r="A324" s="3">
        <v>322</v>
      </c>
      <c r="B324" s="3">
        <v>12</v>
      </c>
      <c r="C324" s="3" t="s">
        <v>393</v>
      </c>
      <c r="D324" s="5">
        <v>1</v>
      </c>
      <c r="E324" s="1">
        <v>45019.15347222222</v>
      </c>
      <c r="F324" s="1">
        <v>45019.240972222222</v>
      </c>
      <c r="G324" s="3" t="s">
        <v>113</v>
      </c>
      <c r="H324" s="3" t="s">
        <v>54</v>
      </c>
      <c r="I324" s="3" t="s">
        <v>47</v>
      </c>
      <c r="J324" s="6">
        <v>24.69</v>
      </c>
      <c r="K324" s="3" t="s">
        <v>55</v>
      </c>
      <c r="L324" s="8">
        <f>SUMIFS(Tabla_cocina[Ganancia Bruta],Tabla_cocina[Numero de Orden],Tabla_Sala[[#This Row],[Número de Orden]])</f>
        <v>85</v>
      </c>
      <c r="M324" s="8">
        <f>Tabla_Sala[[#This Row],[Propina]]+Tabla_Sala[[#This Row],[Monto Total de la Cuenta]]</f>
        <v>109.69</v>
      </c>
      <c r="N324" t="str">
        <f t="shared" si="8"/>
        <v>Plato_15,  Plato_13</v>
      </c>
      <c r="O324" s="3" t="s">
        <v>66</v>
      </c>
      <c r="P324" s="3" t="s">
        <v>18</v>
      </c>
      <c r="Q324" s="3" t="s">
        <v>65</v>
      </c>
      <c r="T324" t="str" cm="1">
        <f t="array" ref="T324">_xlfn.CONCAT(_xlfn._xlws.FILTER(Tabla_cocina[Nombre del Plato], Tabla_cocina[Numero de Orden]=Tabla_Sala[[#This Row],[Número de Orden]]), "")</f>
        <v>Plato_15Plato_13</v>
      </c>
    </row>
    <row r="325" spans="1:20" x14ac:dyDescent="0.3">
      <c r="A325" s="3">
        <v>323</v>
      </c>
      <c r="B325" s="3">
        <v>8</v>
      </c>
      <c r="C325" s="3" t="s">
        <v>394</v>
      </c>
      <c r="D325" s="5">
        <v>1</v>
      </c>
      <c r="E325" s="1">
        <v>45019.057638888888</v>
      </c>
      <c r="F325" s="1">
        <v>45019.179861111108</v>
      </c>
      <c r="G325" s="3" t="s">
        <v>115</v>
      </c>
      <c r="H325" s="3" t="s">
        <v>44</v>
      </c>
      <c r="I325" s="3" t="s">
        <v>45</v>
      </c>
      <c r="J325" s="6">
        <v>44.3</v>
      </c>
      <c r="K325" s="3" t="s">
        <v>48</v>
      </c>
      <c r="L325" s="8">
        <f>SUMIFS(Tabla_cocina[Ganancia Bruta],Tabla_cocina[Numero de Orden],Tabla_Sala[[#This Row],[Número de Orden]])</f>
        <v>208</v>
      </c>
      <c r="M325" s="8">
        <f>Tabla_Sala[[#This Row],[Propina]]+Tabla_Sala[[#This Row],[Monto Total de la Cuenta]]</f>
        <v>252.3</v>
      </c>
      <c r="N325" t="str">
        <f t="shared" si="8"/>
        <v>Plato_5,  Plato_9,  Plato_7,  Plato_4</v>
      </c>
      <c r="O325" s="3" t="s">
        <v>70</v>
      </c>
      <c r="P325" s="3" t="s">
        <v>19</v>
      </c>
      <c r="Q325" s="3" t="s">
        <v>75</v>
      </c>
      <c r="R325" s="3" t="s">
        <v>59</v>
      </c>
      <c r="S325" s="3" t="s">
        <v>67</v>
      </c>
      <c r="T325" t="str" cm="1">
        <f t="array" ref="T325">_xlfn.CONCAT(_xlfn._xlws.FILTER(Tabla_cocina[Nombre del Plato], Tabla_cocina[Numero de Orden]=Tabla_Sala[[#This Row],[Número de Orden]]), "")</f>
        <v>Plato_5Plato_9Plato_7Plato_4</v>
      </c>
    </row>
    <row r="326" spans="1:20" x14ac:dyDescent="0.3">
      <c r="A326" s="3">
        <v>324</v>
      </c>
      <c r="B326" s="3">
        <v>9</v>
      </c>
      <c r="C326" s="3" t="s">
        <v>395</v>
      </c>
      <c r="D326" s="5">
        <v>6</v>
      </c>
      <c r="E326" s="1">
        <v>45019.029861111114</v>
      </c>
      <c r="F326" s="1">
        <v>45019.07708333333</v>
      </c>
      <c r="G326" s="3" t="s">
        <v>111</v>
      </c>
      <c r="H326" s="3" t="s">
        <v>54</v>
      </c>
      <c r="I326" s="3" t="s">
        <v>47</v>
      </c>
      <c r="J326" s="6">
        <v>21.6</v>
      </c>
      <c r="K326" s="3" t="s">
        <v>48</v>
      </c>
      <c r="L326" s="8">
        <f>SUMIFS(Tabla_cocina[Ganancia Bruta],Tabla_cocina[Numero de Orden],Tabla_Sala[[#This Row],[Número de Orden]])</f>
        <v>137</v>
      </c>
      <c r="M326" s="8">
        <f>Tabla_Sala[[#This Row],[Propina]]+Tabla_Sala[[#This Row],[Monto Total de la Cuenta]]</f>
        <v>158.6</v>
      </c>
      <c r="N326" t="str">
        <f t="shared" si="8"/>
        <v>Plato_2,  Plato_6,  Plato_10</v>
      </c>
      <c r="O326" s="3" t="s">
        <v>53</v>
      </c>
      <c r="P326" s="3" t="s">
        <v>7</v>
      </c>
      <c r="Q326" s="3" t="s">
        <v>77</v>
      </c>
      <c r="R326" s="3" t="s">
        <v>69</v>
      </c>
      <c r="T326" t="str" cm="1">
        <f t="array" ref="T326">_xlfn.CONCAT(_xlfn._xlws.FILTER(Tabla_cocina[Nombre del Plato], Tabla_cocina[Numero de Orden]=Tabla_Sala[[#This Row],[Número de Orden]]), "")</f>
        <v>Plato_2Plato_6Plato_10</v>
      </c>
    </row>
    <row r="327" spans="1:20" x14ac:dyDescent="0.3">
      <c r="A327" s="3">
        <v>325</v>
      </c>
      <c r="B327" s="3">
        <v>18</v>
      </c>
      <c r="C327" s="3" t="s">
        <v>396</v>
      </c>
      <c r="D327" s="5">
        <v>1</v>
      </c>
      <c r="E327" s="1">
        <v>45019.041666666664</v>
      </c>
      <c r="F327" s="1">
        <v>45019.095833333333</v>
      </c>
      <c r="G327" s="3" t="s">
        <v>113</v>
      </c>
      <c r="H327" s="3" t="s">
        <v>40</v>
      </c>
      <c r="I327" s="3" t="s">
        <v>47</v>
      </c>
      <c r="J327" s="6">
        <v>32.5</v>
      </c>
      <c r="K327" s="3" t="s">
        <v>42</v>
      </c>
      <c r="L327" s="8">
        <f>SUMIFS(Tabla_cocina[Ganancia Bruta],Tabla_cocina[Numero de Orden],Tabla_Sala[[#This Row],[Número de Orden]])</f>
        <v>154</v>
      </c>
      <c r="M327" s="8">
        <f>Tabla_Sala[[#This Row],[Propina]]+Tabla_Sala[[#This Row],[Monto Total de la Cuenta]]</f>
        <v>186.5</v>
      </c>
      <c r="N327" t="str">
        <f t="shared" si="8"/>
        <v>Plato_13,  Plato_17,  Plato_8,  Plato_15</v>
      </c>
      <c r="O327" s="3" t="s">
        <v>53</v>
      </c>
      <c r="P327" s="3" t="s">
        <v>23</v>
      </c>
      <c r="Q327" s="3" t="s">
        <v>50</v>
      </c>
      <c r="R327" s="3" t="s">
        <v>62</v>
      </c>
      <c r="S327" s="3" t="s">
        <v>73</v>
      </c>
      <c r="T327" t="str" cm="1">
        <f t="array" ref="T327">_xlfn.CONCAT(_xlfn._xlws.FILTER(Tabla_cocina[Nombre del Plato], Tabla_cocina[Numero de Orden]=Tabla_Sala[[#This Row],[Número de Orden]]), "")</f>
        <v>Plato_13Plato_17Plato_8Plato_15</v>
      </c>
    </row>
    <row r="328" spans="1:20" x14ac:dyDescent="0.3">
      <c r="A328" s="3">
        <v>326</v>
      </c>
      <c r="B328" s="3">
        <v>14</v>
      </c>
      <c r="C328" s="3" t="s">
        <v>397</v>
      </c>
      <c r="D328" s="5">
        <v>4</v>
      </c>
      <c r="E328" s="1">
        <v>45020.068749999999</v>
      </c>
      <c r="F328" s="1">
        <v>45020.231944444444</v>
      </c>
      <c r="G328" s="3" t="s">
        <v>111</v>
      </c>
      <c r="H328" s="3" t="s">
        <v>44</v>
      </c>
      <c r="I328" s="3" t="s">
        <v>41</v>
      </c>
      <c r="J328" s="6">
        <v>13.85</v>
      </c>
      <c r="K328" s="3" t="s">
        <v>55</v>
      </c>
      <c r="L328" s="8">
        <f>SUMIFS(Tabla_cocina[Ganancia Bruta],Tabla_cocina[Numero de Orden],Tabla_Sala[[#This Row],[Número de Orden]])</f>
        <v>81</v>
      </c>
      <c r="M328" s="8">
        <f>Tabla_Sala[[#This Row],[Propina]]+Tabla_Sala[[#This Row],[Monto Total de la Cuenta]]</f>
        <v>94.85</v>
      </c>
      <c r="N328" t="str">
        <f t="shared" si="8"/>
        <v>Plato_8,  Plato_4,  Plato_16</v>
      </c>
      <c r="O328" s="3" t="s">
        <v>53</v>
      </c>
      <c r="P328" s="3" t="s">
        <v>17</v>
      </c>
      <c r="Q328" s="3" t="s">
        <v>67</v>
      </c>
      <c r="R328" s="3" t="s">
        <v>57</v>
      </c>
      <c r="T328" t="str" cm="1">
        <f t="array" ref="T328">_xlfn.CONCAT(_xlfn._xlws.FILTER(Tabla_cocina[Nombre del Plato], Tabla_cocina[Numero de Orden]=Tabla_Sala[[#This Row],[Número de Orden]]), "")</f>
        <v>Plato_8Plato_4Plato_16</v>
      </c>
    </row>
    <row r="329" spans="1:20" x14ac:dyDescent="0.3">
      <c r="A329" s="3">
        <v>327</v>
      </c>
      <c r="B329" s="3">
        <v>12</v>
      </c>
      <c r="C329" s="3" t="s">
        <v>296</v>
      </c>
      <c r="D329" s="5">
        <v>5</v>
      </c>
      <c r="E329" s="1">
        <v>45020.124305555553</v>
      </c>
      <c r="F329" s="1">
        <v>45020.191666666666</v>
      </c>
      <c r="G329" s="3" t="s">
        <v>115</v>
      </c>
      <c r="H329" s="3" t="s">
        <v>54</v>
      </c>
      <c r="I329" s="3" t="s">
        <v>47</v>
      </c>
      <c r="J329" s="6">
        <v>15.08</v>
      </c>
      <c r="K329" s="3" t="s">
        <v>42</v>
      </c>
      <c r="L329" s="8">
        <f>SUMIFS(Tabla_cocina[Ganancia Bruta],Tabla_cocina[Numero de Orden],Tabla_Sala[[#This Row],[Número de Orden]])</f>
        <v>147</v>
      </c>
      <c r="M329" s="8">
        <f>Tabla_Sala[[#This Row],[Propina]]+Tabla_Sala[[#This Row],[Monto Total de la Cuenta]]</f>
        <v>162.08000000000001</v>
      </c>
      <c r="N329" t="str">
        <f t="shared" si="8"/>
        <v>Plato_18,  Plato_4,  Plato_6</v>
      </c>
      <c r="O329" s="3" t="s">
        <v>46</v>
      </c>
      <c r="P329" s="3" t="s">
        <v>20</v>
      </c>
      <c r="Q329" s="3" t="s">
        <v>67</v>
      </c>
      <c r="R329" s="3" t="s">
        <v>77</v>
      </c>
      <c r="T329" t="str" cm="1">
        <f t="array" ref="T329">_xlfn.CONCAT(_xlfn._xlws.FILTER(Tabla_cocina[Nombre del Plato], Tabla_cocina[Numero de Orden]=Tabla_Sala[[#This Row],[Número de Orden]]), "")</f>
        <v>Plato_18Plato_4Plato_6</v>
      </c>
    </row>
    <row r="330" spans="1:20" x14ac:dyDescent="0.3">
      <c r="A330" s="3">
        <v>328</v>
      </c>
      <c r="B330" s="3">
        <v>4</v>
      </c>
      <c r="C330" s="3" t="s">
        <v>398</v>
      </c>
      <c r="D330" s="5">
        <v>3</v>
      </c>
      <c r="E330" s="1">
        <v>45020.072222222225</v>
      </c>
      <c r="F330" s="1">
        <v>45020.171527777777</v>
      </c>
      <c r="G330" s="3" t="s">
        <v>113</v>
      </c>
      <c r="H330" s="3" t="s">
        <v>54</v>
      </c>
      <c r="I330" s="3" t="s">
        <v>47</v>
      </c>
      <c r="J330" s="6">
        <v>13.85</v>
      </c>
      <c r="K330" s="3" t="s">
        <v>42</v>
      </c>
      <c r="L330" s="8">
        <f>SUMIFS(Tabla_cocina[Ganancia Bruta],Tabla_cocina[Numero de Orden],Tabla_Sala[[#This Row],[Número de Orden]])</f>
        <v>35</v>
      </c>
      <c r="M330" s="8">
        <f>Tabla_Sala[[#This Row],[Propina]]+Tabla_Sala[[#This Row],[Monto Total de la Cuenta]]</f>
        <v>48.85</v>
      </c>
      <c r="N330" t="str">
        <f t="shared" si="8"/>
        <v>Plato_8</v>
      </c>
      <c r="O330" s="3" t="s">
        <v>70</v>
      </c>
      <c r="P330" s="3" t="s">
        <v>17</v>
      </c>
      <c r="Q330" s="3"/>
      <c r="T330" t="str" cm="1">
        <f t="array" ref="T330">_xlfn.CONCAT(_xlfn._xlws.FILTER(Tabla_cocina[Nombre del Plato], Tabla_cocina[Numero de Orden]=Tabla_Sala[[#This Row],[Número de Orden]]), "")</f>
        <v>Plato_8</v>
      </c>
    </row>
    <row r="331" spans="1:20" x14ac:dyDescent="0.3">
      <c r="A331" s="3">
        <v>329</v>
      </c>
      <c r="B331" s="3">
        <v>13</v>
      </c>
      <c r="C331" s="3" t="s">
        <v>399</v>
      </c>
      <c r="D331" s="5">
        <v>1</v>
      </c>
      <c r="E331" s="1">
        <v>45020.018055555556</v>
      </c>
      <c r="F331" s="1">
        <v>45020.111805555556</v>
      </c>
      <c r="G331" s="3" t="s">
        <v>113</v>
      </c>
      <c r="H331" s="3" t="s">
        <v>40</v>
      </c>
      <c r="I331" s="3" t="s">
        <v>47</v>
      </c>
      <c r="J331" s="6">
        <v>38.89</v>
      </c>
      <c r="K331" s="3" t="s">
        <v>55</v>
      </c>
      <c r="L331" s="8">
        <f>SUMIFS(Tabla_cocina[Ganancia Bruta],Tabla_cocina[Numero de Orden],Tabla_Sala[[#This Row],[Número de Orden]])</f>
        <v>207</v>
      </c>
      <c r="M331" s="8">
        <f>Tabla_Sala[[#This Row],[Propina]]+Tabla_Sala[[#This Row],[Monto Total de la Cuenta]]</f>
        <v>245.89</v>
      </c>
      <c r="N331" t="str">
        <f t="shared" si="8"/>
        <v>Plato_13,  Plato_20,  Plato_17,  Plato_14</v>
      </c>
      <c r="O331" s="3" t="s">
        <v>58</v>
      </c>
      <c r="P331" s="3" t="s">
        <v>23</v>
      </c>
      <c r="Q331" s="3" t="s">
        <v>68</v>
      </c>
      <c r="R331" s="3" t="s">
        <v>50</v>
      </c>
      <c r="S331" s="3" t="s">
        <v>64</v>
      </c>
      <c r="T331" t="str" cm="1">
        <f t="array" ref="T331">_xlfn.CONCAT(_xlfn._xlws.FILTER(Tabla_cocina[Nombre del Plato], Tabla_cocina[Numero de Orden]=Tabla_Sala[[#This Row],[Número de Orden]]), "")</f>
        <v>Plato_13Plato_20Plato_17Plato_14</v>
      </c>
    </row>
    <row r="332" spans="1:20" x14ac:dyDescent="0.3">
      <c r="A332" s="3">
        <v>330</v>
      </c>
      <c r="B332" s="3">
        <v>10</v>
      </c>
      <c r="C332" s="3" t="s">
        <v>400</v>
      </c>
      <c r="D332" s="5">
        <v>6</v>
      </c>
      <c r="E332" s="1">
        <v>45020.076388888891</v>
      </c>
      <c r="F332" s="1">
        <v>45020.164583333331</v>
      </c>
      <c r="G332" s="3" t="s">
        <v>109</v>
      </c>
      <c r="H332" s="3" t="s">
        <v>44</v>
      </c>
      <c r="I332" s="3" t="s">
        <v>47</v>
      </c>
      <c r="J332" s="6">
        <v>32.17</v>
      </c>
      <c r="K332" s="3" t="s">
        <v>55</v>
      </c>
      <c r="L332" s="8">
        <f>SUMIFS(Tabla_cocina[Ganancia Bruta],Tabla_cocina[Numero de Orden],Tabla_Sala[[#This Row],[Número de Orden]])</f>
        <v>217</v>
      </c>
      <c r="M332" s="8">
        <f>Tabla_Sala[[#This Row],[Propina]]+Tabla_Sala[[#This Row],[Monto Total de la Cuenta]]</f>
        <v>249.17000000000002</v>
      </c>
      <c r="N332" t="str">
        <f t="shared" si="8"/>
        <v>Plato_1,  Plato_16,  Plato_14,  Plato_13</v>
      </c>
      <c r="O332" s="3" t="s">
        <v>58</v>
      </c>
      <c r="P332" s="3" t="s">
        <v>26</v>
      </c>
      <c r="Q332" s="3" t="s">
        <v>57</v>
      </c>
      <c r="R332" s="3" t="s">
        <v>64</v>
      </c>
      <c r="S332" s="3" t="s">
        <v>65</v>
      </c>
      <c r="T332" t="str" cm="1">
        <f t="array" ref="T332">_xlfn.CONCAT(_xlfn._xlws.FILTER(Tabla_cocina[Nombre del Plato], Tabla_cocina[Numero de Orden]=Tabla_Sala[[#This Row],[Número de Orden]]), "")</f>
        <v>Plato_1Plato_16Plato_14Plato_13</v>
      </c>
    </row>
    <row r="333" spans="1:20" x14ac:dyDescent="0.3">
      <c r="A333" s="3">
        <v>331</v>
      </c>
      <c r="B333" s="3">
        <v>20</v>
      </c>
      <c r="C333" s="3" t="s">
        <v>401</v>
      </c>
      <c r="D333" s="5">
        <v>3</v>
      </c>
      <c r="E333" s="1">
        <v>45020.129166666666</v>
      </c>
      <c r="F333" s="1">
        <v>45020.261805555558</v>
      </c>
      <c r="G333" s="3" t="s">
        <v>117</v>
      </c>
      <c r="H333" s="3" t="s">
        <v>54</v>
      </c>
      <c r="I333" s="3" t="s">
        <v>41</v>
      </c>
      <c r="J333" s="6">
        <v>36.61</v>
      </c>
      <c r="K333" s="3" t="s">
        <v>42</v>
      </c>
      <c r="L333" s="8">
        <f>SUMIFS(Tabla_cocina[Ganancia Bruta],Tabla_cocina[Numero de Orden],Tabla_Sala[[#This Row],[Número de Orden]])</f>
        <v>173</v>
      </c>
      <c r="M333" s="8">
        <f>Tabla_Sala[[#This Row],[Propina]]+Tabla_Sala[[#This Row],[Monto Total de la Cuenta]]</f>
        <v>209.61</v>
      </c>
      <c r="N333" t="str">
        <f t="shared" si="8"/>
        <v>Plato_12,  Plato_8,  Plato_7,  Plato_1</v>
      </c>
      <c r="O333" s="3" t="s">
        <v>52</v>
      </c>
      <c r="P333" s="3" t="s">
        <v>16</v>
      </c>
      <c r="Q333" s="3" t="s">
        <v>62</v>
      </c>
      <c r="R333" s="3" t="s">
        <v>59</v>
      </c>
      <c r="S333" s="3" t="s">
        <v>71</v>
      </c>
      <c r="T333" t="str" cm="1">
        <f t="array" ref="T333">_xlfn.CONCAT(_xlfn._xlws.FILTER(Tabla_cocina[Nombre del Plato], Tabla_cocina[Numero de Orden]=Tabla_Sala[[#This Row],[Número de Orden]]), "")</f>
        <v>Plato_12Plato_8Plato_7Plato_1</v>
      </c>
    </row>
    <row r="334" spans="1:20" x14ac:dyDescent="0.3">
      <c r="A334" s="3">
        <v>332</v>
      </c>
      <c r="B334" s="3">
        <v>6</v>
      </c>
      <c r="C334" s="3" t="s">
        <v>402</v>
      </c>
      <c r="D334" s="5">
        <v>1</v>
      </c>
      <c r="E334" s="1">
        <v>45020.009722222225</v>
      </c>
      <c r="F334" s="1">
        <v>45020.061805555553</v>
      </c>
      <c r="G334" s="3" t="s">
        <v>113</v>
      </c>
      <c r="H334" s="3" t="s">
        <v>40</v>
      </c>
      <c r="I334" s="3" t="s">
        <v>41</v>
      </c>
      <c r="J334" s="6">
        <v>25.21</v>
      </c>
      <c r="K334" s="3" t="s">
        <v>42</v>
      </c>
      <c r="L334" s="8">
        <f>SUMIFS(Tabla_cocina[Ganancia Bruta],Tabla_cocina[Numero de Orden],Tabla_Sala[[#This Row],[Número de Orden]])</f>
        <v>120</v>
      </c>
      <c r="M334" s="8">
        <f>Tabla_Sala[[#This Row],[Propina]]+Tabla_Sala[[#This Row],[Monto Total de la Cuenta]]</f>
        <v>145.21</v>
      </c>
      <c r="N334" t="str">
        <f t="shared" si="8"/>
        <v>Plato_20</v>
      </c>
      <c r="O334" s="3" t="s">
        <v>76</v>
      </c>
      <c r="P334" s="3" t="s">
        <v>11</v>
      </c>
      <c r="Q334" s="3"/>
      <c r="T334" t="str" cm="1">
        <f t="array" ref="T334">_xlfn.CONCAT(_xlfn._xlws.FILTER(Tabla_cocina[Nombre del Plato], Tabla_cocina[Numero de Orden]=Tabla_Sala[[#This Row],[Número de Orden]]), "")</f>
        <v>Plato_20</v>
      </c>
    </row>
    <row r="335" spans="1:20" x14ac:dyDescent="0.3">
      <c r="A335" s="3">
        <v>333</v>
      </c>
      <c r="B335" s="3">
        <v>6</v>
      </c>
      <c r="C335" s="3" t="s">
        <v>403</v>
      </c>
      <c r="D335" s="5">
        <v>1</v>
      </c>
      <c r="E335" s="1">
        <v>45020.131944444445</v>
      </c>
      <c r="F335" s="1">
        <v>45020.186805555553</v>
      </c>
      <c r="G335" s="3" t="s">
        <v>117</v>
      </c>
      <c r="H335" s="3" t="s">
        <v>54</v>
      </c>
      <c r="I335" s="3" t="s">
        <v>47</v>
      </c>
      <c r="J335" s="6">
        <v>13.19</v>
      </c>
      <c r="K335" s="3" t="s">
        <v>48</v>
      </c>
      <c r="L335" s="8">
        <f>SUMIFS(Tabla_cocina[Ganancia Bruta],Tabla_cocina[Numero de Orden],Tabla_Sala[[#This Row],[Número de Orden]])</f>
        <v>72</v>
      </c>
      <c r="M335" s="8">
        <f>Tabla_Sala[[#This Row],[Propina]]+Tabla_Sala[[#This Row],[Monto Total de la Cuenta]]</f>
        <v>85.19</v>
      </c>
      <c r="N335" t="str">
        <f t="shared" si="8"/>
        <v>Plato_19,  Plato_4</v>
      </c>
      <c r="O335" s="3" t="s">
        <v>52</v>
      </c>
      <c r="P335" s="3" t="s">
        <v>12</v>
      </c>
      <c r="Q335" s="3" t="s">
        <v>67</v>
      </c>
      <c r="T335" t="str" cm="1">
        <f t="array" ref="T335">_xlfn.CONCAT(_xlfn._xlws.FILTER(Tabla_cocina[Nombre del Plato], Tabla_cocina[Numero de Orden]=Tabla_Sala[[#This Row],[Número de Orden]]), "")</f>
        <v>Plato_19Plato_4</v>
      </c>
    </row>
    <row r="336" spans="1:20" x14ac:dyDescent="0.3">
      <c r="A336" s="3">
        <v>334</v>
      </c>
      <c r="B336" s="3">
        <v>12</v>
      </c>
      <c r="C336" s="3" t="s">
        <v>404</v>
      </c>
      <c r="D336" s="5">
        <v>4</v>
      </c>
      <c r="E336" s="1">
        <v>45020.118750000001</v>
      </c>
      <c r="F336" s="1">
        <v>45020.271527777775</v>
      </c>
      <c r="G336" s="3" t="s">
        <v>111</v>
      </c>
      <c r="H336" s="3" t="s">
        <v>44</v>
      </c>
      <c r="I336" s="3" t="s">
        <v>47</v>
      </c>
      <c r="J336" s="6">
        <v>17.5</v>
      </c>
      <c r="K336" s="3" t="s">
        <v>48</v>
      </c>
      <c r="L336" s="8">
        <f>SUMIFS(Tabla_cocina[Ganancia Bruta],Tabla_cocina[Numero de Orden],Tabla_Sala[[#This Row],[Número de Orden]])</f>
        <v>173</v>
      </c>
      <c r="M336" s="8">
        <f>Tabla_Sala[[#This Row],[Propina]]+Tabla_Sala[[#This Row],[Monto Total de la Cuenta]]</f>
        <v>190.5</v>
      </c>
      <c r="N336" t="str">
        <f t="shared" si="8"/>
        <v>Plato_13,  Plato_14,  Plato_7,  Plato_2</v>
      </c>
      <c r="O336" s="3" t="s">
        <v>76</v>
      </c>
      <c r="P336" s="3" t="s">
        <v>23</v>
      </c>
      <c r="Q336" s="3" t="s">
        <v>64</v>
      </c>
      <c r="R336" s="3" t="s">
        <v>59</v>
      </c>
      <c r="S336" s="3" t="s">
        <v>79</v>
      </c>
      <c r="T336" t="str" cm="1">
        <f t="array" ref="T336">_xlfn.CONCAT(_xlfn._xlws.FILTER(Tabla_cocina[Nombre del Plato], Tabla_cocina[Numero de Orden]=Tabla_Sala[[#This Row],[Número de Orden]]), "")</f>
        <v>Plato_13Plato_14Plato_7Plato_2</v>
      </c>
    </row>
    <row r="337" spans="1:20" x14ac:dyDescent="0.3">
      <c r="A337" s="3">
        <v>335</v>
      </c>
      <c r="B337" s="3">
        <v>14</v>
      </c>
      <c r="C337" s="3" t="s">
        <v>405</v>
      </c>
      <c r="D337" s="5">
        <v>3</v>
      </c>
      <c r="E337" s="1">
        <v>45020.080555555556</v>
      </c>
      <c r="F337" s="1">
        <v>45020.131249999999</v>
      </c>
      <c r="G337" s="3" t="s">
        <v>117</v>
      </c>
      <c r="H337" s="3" t="s">
        <v>40</v>
      </c>
      <c r="I337" s="3" t="s">
        <v>41</v>
      </c>
      <c r="J337" s="6">
        <v>41.56</v>
      </c>
      <c r="K337" s="3" t="s">
        <v>48</v>
      </c>
      <c r="L337" s="8">
        <f>SUMIFS(Tabla_cocina[Ganancia Bruta],Tabla_cocina[Numero de Orden],Tabla_Sala[[#This Row],[Número de Orden]])</f>
        <v>114</v>
      </c>
      <c r="M337" s="8">
        <f>Tabla_Sala[[#This Row],[Propina]]+Tabla_Sala[[#This Row],[Monto Total de la Cuenta]]</f>
        <v>155.56</v>
      </c>
      <c r="N337" t="str">
        <f t="shared" si="8"/>
        <v>Plato_2,  Plato_16</v>
      </c>
      <c r="O337" s="3" t="s">
        <v>49</v>
      </c>
      <c r="P337" s="3" t="s">
        <v>7</v>
      </c>
      <c r="Q337" s="3" t="s">
        <v>57</v>
      </c>
      <c r="T337" t="str" cm="1">
        <f t="array" ref="T337">_xlfn.CONCAT(_xlfn._xlws.FILTER(Tabla_cocina[Nombre del Plato], Tabla_cocina[Numero de Orden]=Tabla_Sala[[#This Row],[Número de Orden]]), "")</f>
        <v>Plato_2Plato_16</v>
      </c>
    </row>
    <row r="338" spans="1:20" x14ac:dyDescent="0.3">
      <c r="A338" s="3">
        <v>336</v>
      </c>
      <c r="B338" s="3">
        <v>4</v>
      </c>
      <c r="C338" s="3" t="s">
        <v>406</v>
      </c>
      <c r="D338" s="5">
        <v>5</v>
      </c>
      <c r="E338" s="1">
        <v>45020.065972222219</v>
      </c>
      <c r="F338" s="1">
        <v>45020.20208333333</v>
      </c>
      <c r="G338" s="3" t="s">
        <v>113</v>
      </c>
      <c r="H338" s="3" t="s">
        <v>54</v>
      </c>
      <c r="I338" s="3" t="s">
        <v>47</v>
      </c>
      <c r="J338" s="6">
        <v>17.93</v>
      </c>
      <c r="K338" s="3" t="s">
        <v>48</v>
      </c>
      <c r="L338" s="8">
        <f>SUMIFS(Tabla_cocina[Ganancia Bruta],Tabla_cocina[Numero de Orden],Tabla_Sala[[#This Row],[Número de Orden]])</f>
        <v>158</v>
      </c>
      <c r="M338" s="8">
        <f>Tabla_Sala[[#This Row],[Propina]]+Tabla_Sala[[#This Row],[Monto Total de la Cuenta]]</f>
        <v>175.93</v>
      </c>
      <c r="N338" t="str">
        <f t="shared" si="8"/>
        <v>Plato_13,  Plato_12,  Plato_10</v>
      </c>
      <c r="O338" s="3" t="s">
        <v>76</v>
      </c>
      <c r="P338" s="3" t="s">
        <v>23</v>
      </c>
      <c r="Q338" s="3" t="s">
        <v>60</v>
      </c>
      <c r="R338" s="3" t="s">
        <v>69</v>
      </c>
      <c r="T338" t="str" cm="1">
        <f t="array" ref="T338">_xlfn.CONCAT(_xlfn._xlws.FILTER(Tabla_cocina[Nombre del Plato], Tabla_cocina[Numero de Orden]=Tabla_Sala[[#This Row],[Número de Orden]]), "")</f>
        <v>Plato_13Plato_12Plato_10</v>
      </c>
    </row>
    <row r="339" spans="1:20" x14ac:dyDescent="0.3">
      <c r="A339" s="3">
        <v>337</v>
      </c>
      <c r="B339" s="3">
        <v>11</v>
      </c>
      <c r="C339" s="3" t="s">
        <v>407</v>
      </c>
      <c r="D339" s="5">
        <v>2</v>
      </c>
      <c r="E339" s="1">
        <v>45020.068055555559</v>
      </c>
      <c r="F339" s="1">
        <v>45020.188194444447</v>
      </c>
      <c r="G339" s="3" t="s">
        <v>115</v>
      </c>
      <c r="H339" s="3" t="s">
        <v>54</v>
      </c>
      <c r="I339" s="3" t="s">
        <v>47</v>
      </c>
      <c r="J339" s="6">
        <v>19.28</v>
      </c>
      <c r="K339" s="3" t="s">
        <v>42</v>
      </c>
      <c r="L339" s="8">
        <f>SUMIFS(Tabla_cocina[Ganancia Bruta],Tabla_cocina[Numero de Orden],Tabla_Sala[[#This Row],[Número de Orden]])</f>
        <v>100</v>
      </c>
      <c r="M339" s="8">
        <f>Tabla_Sala[[#This Row],[Propina]]+Tabla_Sala[[#This Row],[Monto Total de la Cuenta]]</f>
        <v>119.28</v>
      </c>
      <c r="N339" t="str">
        <f t="shared" si="8"/>
        <v>Plato_7,  Plato_16</v>
      </c>
      <c r="O339" s="3" t="s">
        <v>49</v>
      </c>
      <c r="P339" s="3" t="s">
        <v>5</v>
      </c>
      <c r="Q339" s="3" t="s">
        <v>57</v>
      </c>
      <c r="T339" t="str" cm="1">
        <f t="array" ref="T339">_xlfn.CONCAT(_xlfn._xlws.FILTER(Tabla_cocina[Nombre del Plato], Tabla_cocina[Numero de Orden]=Tabla_Sala[[#This Row],[Número de Orden]]), "")</f>
        <v>Plato_7Plato_16</v>
      </c>
    </row>
    <row r="340" spans="1:20" x14ac:dyDescent="0.3">
      <c r="A340" s="3">
        <v>338</v>
      </c>
      <c r="B340" s="3">
        <v>18</v>
      </c>
      <c r="C340" s="3" t="s">
        <v>408</v>
      </c>
      <c r="D340" s="5">
        <v>2</v>
      </c>
      <c r="E340" s="1">
        <v>45020.022222222222</v>
      </c>
      <c r="F340" s="1">
        <v>45020.145833333336</v>
      </c>
      <c r="G340" s="3" t="s">
        <v>115</v>
      </c>
      <c r="H340" s="3" t="s">
        <v>40</v>
      </c>
      <c r="I340" s="3" t="s">
        <v>41</v>
      </c>
      <c r="J340" s="6">
        <v>30.62</v>
      </c>
      <c r="K340" s="3" t="s">
        <v>42</v>
      </c>
      <c r="L340" s="8">
        <f>SUMIFS(Tabla_cocina[Ganancia Bruta],Tabla_cocina[Numero de Orden],Tabla_Sala[[#This Row],[Número de Orden]])</f>
        <v>279</v>
      </c>
      <c r="M340" s="8">
        <f>Tabla_Sala[[#This Row],[Propina]]+Tabla_Sala[[#This Row],[Monto Total de la Cuenta]]</f>
        <v>309.62</v>
      </c>
      <c r="N340" t="str">
        <f t="shared" si="8"/>
        <v>Plato_18,  Plato_13,  Plato_15,  Plato_3</v>
      </c>
      <c r="O340" s="3" t="s">
        <v>66</v>
      </c>
      <c r="P340" s="3" t="s">
        <v>20</v>
      </c>
      <c r="Q340" s="3" t="s">
        <v>65</v>
      </c>
      <c r="R340" s="3" t="s">
        <v>73</v>
      </c>
      <c r="S340" s="3" t="s">
        <v>72</v>
      </c>
      <c r="T340" t="str" cm="1">
        <f t="array" ref="T340">_xlfn.CONCAT(_xlfn._xlws.FILTER(Tabla_cocina[Nombre del Plato], Tabla_cocina[Numero de Orden]=Tabla_Sala[[#This Row],[Número de Orden]]), "")</f>
        <v>Plato_18Plato_13Plato_15Plato_3</v>
      </c>
    </row>
    <row r="341" spans="1:20" x14ac:dyDescent="0.3">
      <c r="A341" s="3">
        <v>339</v>
      </c>
      <c r="B341" s="3">
        <v>13</v>
      </c>
      <c r="C341" s="3" t="s">
        <v>409</v>
      </c>
      <c r="D341" s="5">
        <v>2</v>
      </c>
      <c r="E341" s="1">
        <v>45020</v>
      </c>
      <c r="F341" s="1">
        <v>45020.084027777775</v>
      </c>
      <c r="G341" s="3" t="s">
        <v>109</v>
      </c>
      <c r="H341" s="3" t="s">
        <v>44</v>
      </c>
      <c r="I341" s="3" t="s">
        <v>41</v>
      </c>
      <c r="J341" s="6">
        <v>19.600000000000001</v>
      </c>
      <c r="K341" s="3" t="s">
        <v>42</v>
      </c>
      <c r="L341" s="8">
        <f>SUMIFS(Tabla_cocina[Ganancia Bruta],Tabla_cocina[Numero de Orden],Tabla_Sala[[#This Row],[Número de Orden]])</f>
        <v>104</v>
      </c>
      <c r="M341" s="8">
        <f>Tabla_Sala[[#This Row],[Propina]]+Tabla_Sala[[#This Row],[Monto Total de la Cuenta]]</f>
        <v>123.6</v>
      </c>
      <c r="N341" t="str">
        <f t="shared" si="8"/>
        <v>Plato_9,  Plato_14</v>
      </c>
      <c r="O341" s="3" t="s">
        <v>53</v>
      </c>
      <c r="P341" s="3" t="s">
        <v>13</v>
      </c>
      <c r="Q341" s="3" t="s">
        <v>64</v>
      </c>
      <c r="T341" t="str" cm="1">
        <f t="array" ref="T341">_xlfn.CONCAT(_xlfn._xlws.FILTER(Tabla_cocina[Nombre del Plato], Tabla_cocina[Numero de Orden]=Tabla_Sala[[#This Row],[Número de Orden]]), "")</f>
        <v>Plato_9Plato_14</v>
      </c>
    </row>
    <row r="342" spans="1:20" x14ac:dyDescent="0.3">
      <c r="A342" s="3">
        <v>340</v>
      </c>
      <c r="B342" s="3">
        <v>15</v>
      </c>
      <c r="C342" s="3" t="s">
        <v>410</v>
      </c>
      <c r="D342" s="5">
        <v>1</v>
      </c>
      <c r="E342" s="1">
        <v>45020.05</v>
      </c>
      <c r="F342" s="1">
        <v>45020.193055555559</v>
      </c>
      <c r="G342" s="3" t="s">
        <v>109</v>
      </c>
      <c r="H342" s="3" t="s">
        <v>40</v>
      </c>
      <c r="I342" s="3" t="s">
        <v>47</v>
      </c>
      <c r="J342" s="6">
        <v>38.520000000000003</v>
      </c>
      <c r="K342" s="3" t="s">
        <v>48</v>
      </c>
      <c r="L342" s="8">
        <f>SUMIFS(Tabla_cocina[Ganancia Bruta],Tabla_cocina[Numero de Orden],Tabla_Sala[[#This Row],[Número de Orden]])</f>
        <v>164</v>
      </c>
      <c r="M342" s="8">
        <f>Tabla_Sala[[#This Row],[Propina]]+Tabla_Sala[[#This Row],[Monto Total de la Cuenta]]</f>
        <v>202.52</v>
      </c>
      <c r="N342" t="str">
        <f t="shared" si="8"/>
        <v>Plato_20,  Plato_16</v>
      </c>
      <c r="O342" s="3" t="s">
        <v>43</v>
      </c>
      <c r="P342" s="3" t="s">
        <v>11</v>
      </c>
      <c r="Q342" s="3" t="s">
        <v>57</v>
      </c>
      <c r="T342" t="str" cm="1">
        <f t="array" ref="T342">_xlfn.CONCAT(_xlfn._xlws.FILTER(Tabla_cocina[Nombre del Plato], Tabla_cocina[Numero de Orden]=Tabla_Sala[[#This Row],[Número de Orden]]), "")</f>
        <v>Plato_20Plato_16</v>
      </c>
    </row>
    <row r="343" spans="1:20" x14ac:dyDescent="0.3">
      <c r="A343" s="3">
        <v>341</v>
      </c>
      <c r="B343" s="3">
        <v>14</v>
      </c>
      <c r="C343" s="3" t="s">
        <v>411</v>
      </c>
      <c r="D343" s="5">
        <v>5</v>
      </c>
      <c r="E343" s="1">
        <v>45020.086805555555</v>
      </c>
      <c r="F343" s="1">
        <v>45020.179861111108</v>
      </c>
      <c r="G343" s="3" t="s">
        <v>109</v>
      </c>
      <c r="H343" s="3" t="s">
        <v>44</v>
      </c>
      <c r="I343" s="3" t="s">
        <v>47</v>
      </c>
      <c r="J343" s="6">
        <v>47.05</v>
      </c>
      <c r="K343" s="3" t="s">
        <v>48</v>
      </c>
      <c r="L343" s="8">
        <f>SUMIFS(Tabla_cocina[Ganancia Bruta],Tabla_cocina[Numero de Orden],Tabla_Sala[[#This Row],[Número de Orden]])</f>
        <v>177</v>
      </c>
      <c r="M343" s="8">
        <f>Tabla_Sala[[#This Row],[Propina]]+Tabla_Sala[[#This Row],[Monto Total de la Cuenta]]</f>
        <v>224.05</v>
      </c>
      <c r="N343" t="str">
        <f t="shared" si="8"/>
        <v>Plato_16,  Plato_5,  Plato_8</v>
      </c>
      <c r="O343" s="3" t="s">
        <v>53</v>
      </c>
      <c r="P343" s="3" t="s">
        <v>15</v>
      </c>
      <c r="Q343" s="3" t="s">
        <v>78</v>
      </c>
      <c r="R343" s="3" t="s">
        <v>62</v>
      </c>
      <c r="T343" t="str" cm="1">
        <f t="array" ref="T343">_xlfn.CONCAT(_xlfn._xlws.FILTER(Tabla_cocina[Nombre del Plato], Tabla_cocina[Numero de Orden]=Tabla_Sala[[#This Row],[Número de Orden]]), "")</f>
        <v>Plato_16Plato_5Plato_8</v>
      </c>
    </row>
    <row r="344" spans="1:20" x14ac:dyDescent="0.3">
      <c r="A344" s="3">
        <v>342</v>
      </c>
      <c r="B344" s="3">
        <v>19</v>
      </c>
      <c r="C344" s="3" t="s">
        <v>412</v>
      </c>
      <c r="D344" s="5">
        <v>5</v>
      </c>
      <c r="E344" s="1">
        <v>45020.104166666664</v>
      </c>
      <c r="F344" s="1">
        <v>45020.257638888892</v>
      </c>
      <c r="G344" s="3" t="s">
        <v>109</v>
      </c>
      <c r="H344" s="3" t="s">
        <v>44</v>
      </c>
      <c r="I344" s="3" t="s">
        <v>47</v>
      </c>
      <c r="J344" s="6">
        <v>20.059999999999999</v>
      </c>
      <c r="K344" s="3" t="s">
        <v>48</v>
      </c>
      <c r="L344" s="8">
        <f>SUMIFS(Tabla_cocina[Ganancia Bruta],Tabla_cocina[Numero de Orden],Tabla_Sala[[#This Row],[Número de Orden]])</f>
        <v>102</v>
      </c>
      <c r="M344" s="8">
        <f>Tabla_Sala[[#This Row],[Propina]]+Tabla_Sala[[#This Row],[Monto Total de la Cuenta]]</f>
        <v>122.06</v>
      </c>
      <c r="N344" t="str">
        <f t="shared" si="8"/>
        <v>Plato_14,  Plato_16</v>
      </c>
      <c r="O344" s="3" t="s">
        <v>58</v>
      </c>
      <c r="P344" s="3" t="s">
        <v>22</v>
      </c>
      <c r="Q344" s="3" t="s">
        <v>57</v>
      </c>
      <c r="T344" t="str" cm="1">
        <f t="array" ref="T344">_xlfn.CONCAT(_xlfn._xlws.FILTER(Tabla_cocina[Nombre del Plato], Tabla_cocina[Numero de Orden]=Tabla_Sala[[#This Row],[Número de Orden]]), "")</f>
        <v>Plato_14Plato_16</v>
      </c>
    </row>
    <row r="345" spans="1:20" x14ac:dyDescent="0.3">
      <c r="A345" s="3">
        <v>343</v>
      </c>
      <c r="B345" s="3">
        <v>12</v>
      </c>
      <c r="C345" s="3" t="s">
        <v>413</v>
      </c>
      <c r="D345" s="5">
        <v>1</v>
      </c>
      <c r="E345" s="1">
        <v>45020.163888888892</v>
      </c>
      <c r="F345" s="1">
        <v>45020.239583333336</v>
      </c>
      <c r="G345" s="3" t="s">
        <v>115</v>
      </c>
      <c r="H345" s="3" t="s">
        <v>40</v>
      </c>
      <c r="I345" s="3" t="s">
        <v>47</v>
      </c>
      <c r="J345" s="6">
        <v>23.01</v>
      </c>
      <c r="K345" s="3" t="s">
        <v>55</v>
      </c>
      <c r="L345" s="8">
        <f>SUMIFS(Tabla_cocina[Ganancia Bruta],Tabla_cocina[Numero de Orden],Tabla_Sala[[#This Row],[Número de Orden]])</f>
        <v>137</v>
      </c>
      <c r="M345" s="8">
        <f>Tabla_Sala[[#This Row],[Propina]]+Tabla_Sala[[#This Row],[Monto Total de la Cuenta]]</f>
        <v>160.01</v>
      </c>
      <c r="N345" t="str">
        <f t="shared" si="8"/>
        <v>Plato_18,  Plato_14</v>
      </c>
      <c r="O345" s="3" t="s">
        <v>53</v>
      </c>
      <c r="P345" s="3" t="s">
        <v>20</v>
      </c>
      <c r="Q345" s="3" t="s">
        <v>64</v>
      </c>
      <c r="T345" t="str" cm="1">
        <f t="array" ref="T345">_xlfn.CONCAT(_xlfn._xlws.FILTER(Tabla_cocina[Nombre del Plato], Tabla_cocina[Numero de Orden]=Tabla_Sala[[#This Row],[Número de Orden]]), "")</f>
        <v>Plato_18Plato_14</v>
      </c>
    </row>
    <row r="346" spans="1:20" x14ac:dyDescent="0.3">
      <c r="A346" s="3">
        <v>344</v>
      </c>
      <c r="B346" s="3">
        <v>15</v>
      </c>
      <c r="C346" s="3" t="s">
        <v>414</v>
      </c>
      <c r="D346" s="5">
        <v>3</v>
      </c>
      <c r="E346" s="1">
        <v>45020.031944444447</v>
      </c>
      <c r="F346" s="1">
        <v>45020.086111111108</v>
      </c>
      <c r="G346" s="3" t="s">
        <v>113</v>
      </c>
      <c r="H346" s="3" t="s">
        <v>40</v>
      </c>
      <c r="I346" s="3" t="s">
        <v>47</v>
      </c>
      <c r="J346" s="6">
        <v>33.01</v>
      </c>
      <c r="K346" s="3" t="s">
        <v>55</v>
      </c>
      <c r="L346" s="8">
        <f>SUMIFS(Tabla_cocina[Ganancia Bruta],Tabla_cocina[Numero de Orden],Tabla_Sala[[#This Row],[Número de Orden]])</f>
        <v>183</v>
      </c>
      <c r="M346" s="8">
        <f>Tabla_Sala[[#This Row],[Propina]]+Tabla_Sala[[#This Row],[Monto Total de la Cuenta]]</f>
        <v>216.01</v>
      </c>
      <c r="N346" t="str">
        <f t="shared" si="8"/>
        <v>Plato_8,  Plato_17,  Plato_15,  Plato_5</v>
      </c>
      <c r="O346" s="3" t="s">
        <v>70</v>
      </c>
      <c r="P346" s="3" t="s">
        <v>17</v>
      </c>
      <c r="Q346" s="3" t="s">
        <v>50</v>
      </c>
      <c r="R346" s="3" t="s">
        <v>73</v>
      </c>
      <c r="S346" s="3" t="s">
        <v>78</v>
      </c>
      <c r="T346" t="str" cm="1">
        <f t="array" ref="T346">_xlfn.CONCAT(_xlfn._xlws.FILTER(Tabla_cocina[Nombre del Plato], Tabla_cocina[Numero de Orden]=Tabla_Sala[[#This Row],[Número de Orden]]), "")</f>
        <v>Plato_8Plato_17Plato_15Plato_5</v>
      </c>
    </row>
    <row r="347" spans="1:20" x14ac:dyDescent="0.3">
      <c r="A347" s="3">
        <v>345</v>
      </c>
      <c r="B347" s="3">
        <v>16</v>
      </c>
      <c r="C347" s="3" t="s">
        <v>415</v>
      </c>
      <c r="D347" s="5">
        <v>3</v>
      </c>
      <c r="E347" s="1">
        <v>45020.054166666669</v>
      </c>
      <c r="F347" s="1">
        <v>45020.179861111108</v>
      </c>
      <c r="G347" s="3" t="s">
        <v>117</v>
      </c>
      <c r="H347" s="3" t="s">
        <v>40</v>
      </c>
      <c r="I347" s="3" t="s">
        <v>47</v>
      </c>
      <c r="J347" s="6">
        <v>13.98</v>
      </c>
      <c r="K347" s="3" t="s">
        <v>55</v>
      </c>
      <c r="L347" s="8">
        <f>SUMIFS(Tabla_cocina[Ganancia Bruta],Tabla_cocina[Numero de Orden],Tabla_Sala[[#This Row],[Número de Orden]])</f>
        <v>38</v>
      </c>
      <c r="M347" s="8">
        <f>Tabla_Sala[[#This Row],[Propina]]+Tabla_Sala[[#This Row],[Monto Total de la Cuenta]]</f>
        <v>51.980000000000004</v>
      </c>
      <c r="N347" t="str">
        <f t="shared" si="8"/>
        <v>Plato_12</v>
      </c>
      <c r="O347" s="3" t="s">
        <v>70</v>
      </c>
      <c r="P347" s="3" t="s">
        <v>16</v>
      </c>
      <c r="Q347" s="3"/>
      <c r="T347" t="str" cm="1">
        <f t="array" ref="T347">_xlfn.CONCAT(_xlfn._xlws.FILTER(Tabla_cocina[Nombre del Plato], Tabla_cocina[Numero de Orden]=Tabla_Sala[[#This Row],[Número de Orden]]), "")</f>
        <v>Plato_12</v>
      </c>
    </row>
    <row r="348" spans="1:20" x14ac:dyDescent="0.3">
      <c r="A348" s="3">
        <v>346</v>
      </c>
      <c r="B348" s="3">
        <v>1</v>
      </c>
      <c r="C348" s="3" t="s">
        <v>416</v>
      </c>
      <c r="D348" s="5">
        <v>5</v>
      </c>
      <c r="E348" s="1">
        <v>45020.027777777781</v>
      </c>
      <c r="F348" s="1">
        <v>45020.163888888892</v>
      </c>
      <c r="G348" s="3" t="s">
        <v>115</v>
      </c>
      <c r="H348" s="3" t="s">
        <v>40</v>
      </c>
      <c r="I348" s="3" t="s">
        <v>41</v>
      </c>
      <c r="J348" s="6">
        <v>35.93</v>
      </c>
      <c r="K348" s="3" t="s">
        <v>42</v>
      </c>
      <c r="L348" s="8">
        <f>SUMIFS(Tabla_cocina[Ganancia Bruta],Tabla_cocina[Numero de Orden],Tabla_Sala[[#This Row],[Número de Orden]])</f>
        <v>72</v>
      </c>
      <c r="M348" s="8">
        <f>Tabla_Sala[[#This Row],[Propina]]+Tabla_Sala[[#This Row],[Monto Total de la Cuenta]]</f>
        <v>107.93</v>
      </c>
      <c r="N348" t="str">
        <f t="shared" si="8"/>
        <v>Plato_19</v>
      </c>
      <c r="O348" s="3" t="s">
        <v>76</v>
      </c>
      <c r="P348" s="3" t="s">
        <v>12</v>
      </c>
      <c r="Q348" s="3"/>
      <c r="T348" t="str" cm="1">
        <f t="array" ref="T348">_xlfn.CONCAT(_xlfn._xlws.FILTER(Tabla_cocina[Nombre del Plato], Tabla_cocina[Numero de Orden]=Tabla_Sala[[#This Row],[Número de Orden]]), "")</f>
        <v>Plato_19</v>
      </c>
    </row>
    <row r="349" spans="1:20" x14ac:dyDescent="0.3">
      <c r="A349" s="3">
        <v>347</v>
      </c>
      <c r="B349" s="3">
        <v>7</v>
      </c>
      <c r="C349" s="3" t="s">
        <v>417</v>
      </c>
      <c r="D349" s="5">
        <v>4</v>
      </c>
      <c r="E349" s="1">
        <v>45020.075694444444</v>
      </c>
      <c r="F349" s="1">
        <v>45020.19027777778</v>
      </c>
      <c r="G349" s="3" t="s">
        <v>117</v>
      </c>
      <c r="H349" s="3" t="s">
        <v>40</v>
      </c>
      <c r="I349" s="3" t="s">
        <v>47</v>
      </c>
      <c r="J349" s="6">
        <v>48.52</v>
      </c>
      <c r="K349" s="3" t="s">
        <v>42</v>
      </c>
      <c r="L349" s="8">
        <f>SUMIFS(Tabla_cocina[Ganancia Bruta],Tabla_cocina[Numero de Orden],Tabla_Sala[[#This Row],[Número de Orden]])</f>
        <v>70</v>
      </c>
      <c r="M349" s="8">
        <f>Tabla_Sala[[#This Row],[Propina]]+Tabla_Sala[[#This Row],[Monto Total de la Cuenta]]</f>
        <v>118.52000000000001</v>
      </c>
      <c r="N349" t="str">
        <f t="shared" si="8"/>
        <v>Plato_8</v>
      </c>
      <c r="O349" s="3" t="s">
        <v>70</v>
      </c>
      <c r="P349" s="3" t="s">
        <v>17</v>
      </c>
      <c r="Q349" s="3"/>
      <c r="T349" t="str" cm="1">
        <f t="array" ref="T349">_xlfn.CONCAT(_xlfn._xlws.FILTER(Tabla_cocina[Nombre del Plato], Tabla_cocina[Numero de Orden]=Tabla_Sala[[#This Row],[Número de Orden]]), "")</f>
        <v>Plato_8</v>
      </c>
    </row>
    <row r="350" spans="1:20" x14ac:dyDescent="0.3">
      <c r="A350" s="3">
        <v>348</v>
      </c>
      <c r="B350" s="3">
        <v>16</v>
      </c>
      <c r="C350" s="3" t="s">
        <v>418</v>
      </c>
      <c r="D350" s="5">
        <v>2</v>
      </c>
      <c r="E350" s="1">
        <v>45020.053472222222</v>
      </c>
      <c r="F350" s="1">
        <v>45020.207638888889</v>
      </c>
      <c r="G350" s="3" t="s">
        <v>113</v>
      </c>
      <c r="H350" s="3" t="s">
        <v>40</v>
      </c>
      <c r="I350" s="3" t="s">
        <v>47</v>
      </c>
      <c r="J350" s="6">
        <v>30.78</v>
      </c>
      <c r="K350" s="3" t="s">
        <v>55</v>
      </c>
      <c r="L350" s="8">
        <f>SUMIFS(Tabla_cocina[Ganancia Bruta],Tabla_cocina[Numero de Orden],Tabla_Sala[[#This Row],[Número de Orden]])</f>
        <v>86</v>
      </c>
      <c r="M350" s="8">
        <f>Tabla_Sala[[#This Row],[Propina]]+Tabla_Sala[[#This Row],[Monto Total de la Cuenta]]</f>
        <v>116.78</v>
      </c>
      <c r="N350" t="str">
        <f t="shared" si="8"/>
        <v>Plato_10,  Plato_3</v>
      </c>
      <c r="O350" s="3" t="s">
        <v>52</v>
      </c>
      <c r="P350" s="3" t="s">
        <v>25</v>
      </c>
      <c r="Q350" s="3" t="s">
        <v>72</v>
      </c>
      <c r="T350" t="str" cm="1">
        <f t="array" ref="T350">_xlfn.CONCAT(_xlfn._xlws.FILTER(Tabla_cocina[Nombre del Plato], Tabla_cocina[Numero de Orden]=Tabla_Sala[[#This Row],[Número de Orden]]), "")</f>
        <v>Plato_10Plato_3</v>
      </c>
    </row>
    <row r="351" spans="1:20" x14ac:dyDescent="0.3">
      <c r="A351" s="3">
        <v>349</v>
      </c>
      <c r="B351" s="3">
        <v>13</v>
      </c>
      <c r="C351" s="3" t="s">
        <v>419</v>
      </c>
      <c r="D351" s="5">
        <v>1</v>
      </c>
      <c r="E351" s="1">
        <v>45020.158333333333</v>
      </c>
      <c r="F351" s="1">
        <v>45020.313194444447</v>
      </c>
      <c r="G351" s="3" t="s">
        <v>115</v>
      </c>
      <c r="H351" s="3" t="s">
        <v>44</v>
      </c>
      <c r="I351" s="3" t="s">
        <v>47</v>
      </c>
      <c r="J351" s="6">
        <v>40.630000000000003</v>
      </c>
      <c r="K351" s="3" t="s">
        <v>55</v>
      </c>
      <c r="L351" s="8">
        <f>SUMIFS(Tabla_cocina[Ganancia Bruta],Tabla_cocina[Numero de Orden],Tabla_Sala[[#This Row],[Número de Orden]])</f>
        <v>152</v>
      </c>
      <c r="M351" s="8">
        <f>Tabla_Sala[[#This Row],[Propina]]+Tabla_Sala[[#This Row],[Monto Total de la Cuenta]]</f>
        <v>192.63</v>
      </c>
      <c r="N351" t="str">
        <f t="shared" si="8"/>
        <v>Plato_2,  Plato_12,  Plato_8</v>
      </c>
      <c r="O351" s="3" t="s">
        <v>49</v>
      </c>
      <c r="P351" s="3" t="s">
        <v>7</v>
      </c>
      <c r="Q351" s="3" t="s">
        <v>60</v>
      </c>
      <c r="R351" s="3" t="s">
        <v>62</v>
      </c>
      <c r="T351" t="str" cm="1">
        <f t="array" ref="T351">_xlfn.CONCAT(_xlfn._xlws.FILTER(Tabla_cocina[Nombre del Plato], Tabla_cocina[Numero de Orden]=Tabla_Sala[[#This Row],[Número de Orden]]), "")</f>
        <v>Plato_2Plato_12Plato_8</v>
      </c>
    </row>
    <row r="352" spans="1:20" x14ac:dyDescent="0.3">
      <c r="A352" s="3">
        <v>350</v>
      </c>
      <c r="B352" s="3">
        <v>2</v>
      </c>
      <c r="C352" s="3" t="s">
        <v>420</v>
      </c>
      <c r="D352" s="5">
        <v>6</v>
      </c>
      <c r="E352" s="1">
        <v>45020.024305555555</v>
      </c>
      <c r="F352" s="1">
        <v>45020.124305555553</v>
      </c>
      <c r="G352" s="3" t="s">
        <v>115</v>
      </c>
      <c r="H352" s="3" t="s">
        <v>44</v>
      </c>
      <c r="I352" s="3" t="s">
        <v>41</v>
      </c>
      <c r="J352" s="6">
        <v>36.21</v>
      </c>
      <c r="K352" s="3" t="s">
        <v>42</v>
      </c>
      <c r="L352" s="8">
        <f>SUMIFS(Tabla_cocina[Ganancia Bruta],Tabla_cocina[Numero de Orden],Tabla_Sala[[#This Row],[Número de Orden]])</f>
        <v>143</v>
      </c>
      <c r="M352" s="8">
        <f>Tabla_Sala[[#This Row],[Propina]]+Tabla_Sala[[#This Row],[Monto Total de la Cuenta]]</f>
        <v>179.21</v>
      </c>
      <c r="N352" t="str">
        <f t="shared" si="8"/>
        <v>Plato_17,  Plato_6</v>
      </c>
      <c r="O352" s="3" t="s">
        <v>46</v>
      </c>
      <c r="P352" s="3" t="s">
        <v>9</v>
      </c>
      <c r="Q352" s="3" t="s">
        <v>77</v>
      </c>
      <c r="T352" t="str" cm="1">
        <f t="array" ref="T352">_xlfn.CONCAT(_xlfn._xlws.FILTER(Tabla_cocina[Nombre del Plato], Tabla_cocina[Numero de Orden]=Tabla_Sala[[#This Row],[Número de Orden]]), "")</f>
        <v>Plato_17Plato_6</v>
      </c>
    </row>
    <row r="353" spans="1:20" x14ac:dyDescent="0.3">
      <c r="A353" s="3">
        <v>351</v>
      </c>
      <c r="B353" s="3">
        <v>1</v>
      </c>
      <c r="C353" s="3" t="s">
        <v>421</v>
      </c>
      <c r="D353" s="5">
        <v>6</v>
      </c>
      <c r="E353" s="1">
        <v>45020.161111111112</v>
      </c>
      <c r="F353" s="1">
        <v>45020.256249999999</v>
      </c>
      <c r="G353" s="3" t="s">
        <v>111</v>
      </c>
      <c r="H353" s="3" t="s">
        <v>44</v>
      </c>
      <c r="I353" s="3" t="s">
        <v>47</v>
      </c>
      <c r="J353" s="6">
        <v>48.93</v>
      </c>
      <c r="K353" s="3" t="s">
        <v>48</v>
      </c>
      <c r="L353" s="8">
        <f>SUMIFS(Tabla_cocina[Ganancia Bruta],Tabla_cocina[Numero de Orden],Tabla_Sala[[#This Row],[Número de Orden]])</f>
        <v>201</v>
      </c>
      <c r="M353" s="8">
        <f>Tabla_Sala[[#This Row],[Propina]]+Tabla_Sala[[#This Row],[Monto Total de la Cuenta]]</f>
        <v>249.93</v>
      </c>
      <c r="N353" t="str">
        <f t="shared" si="8"/>
        <v>Plato_15,  Plato_8</v>
      </c>
      <c r="O353" s="3" t="s">
        <v>49</v>
      </c>
      <c r="P353" s="3" t="s">
        <v>18</v>
      </c>
      <c r="Q353" s="3" t="s">
        <v>62</v>
      </c>
      <c r="T353" t="str" cm="1">
        <f t="array" ref="T353">_xlfn.CONCAT(_xlfn._xlws.FILTER(Tabla_cocina[Nombre del Plato], Tabla_cocina[Numero de Orden]=Tabla_Sala[[#This Row],[Número de Orden]]), "")</f>
        <v>Plato_15Plato_8</v>
      </c>
    </row>
    <row r="354" spans="1:20" x14ac:dyDescent="0.3">
      <c r="A354" s="3">
        <v>352</v>
      </c>
      <c r="B354" s="3">
        <v>1</v>
      </c>
      <c r="C354" s="3" t="s">
        <v>126</v>
      </c>
      <c r="D354" s="5">
        <v>3</v>
      </c>
      <c r="E354" s="1">
        <v>45020.011805555558</v>
      </c>
      <c r="F354" s="1">
        <v>45020.120138888888</v>
      </c>
      <c r="G354" s="3" t="s">
        <v>109</v>
      </c>
      <c r="H354" s="3" t="s">
        <v>44</v>
      </c>
      <c r="I354" s="3" t="s">
        <v>45</v>
      </c>
      <c r="J354" s="6">
        <v>17.55</v>
      </c>
      <c r="K354" s="3" t="s">
        <v>42</v>
      </c>
      <c r="L354" s="8">
        <f>SUMIFS(Tabla_cocina[Ganancia Bruta],Tabla_cocina[Numero de Orden],Tabla_Sala[[#This Row],[Número de Orden]])</f>
        <v>99</v>
      </c>
      <c r="M354" s="8">
        <f>Tabla_Sala[[#This Row],[Propina]]+Tabla_Sala[[#This Row],[Monto Total de la Cuenta]]</f>
        <v>116.55</v>
      </c>
      <c r="N354" t="str">
        <f t="shared" si="8"/>
        <v>Plato_11</v>
      </c>
      <c r="O354" s="3" t="s">
        <v>52</v>
      </c>
      <c r="P354" s="3" t="s">
        <v>14</v>
      </c>
      <c r="Q354" s="3"/>
      <c r="T354" t="str" cm="1">
        <f t="array" ref="T354">_xlfn.CONCAT(_xlfn._xlws.FILTER(Tabla_cocina[Nombre del Plato], Tabla_cocina[Numero de Orden]=Tabla_Sala[[#This Row],[Número de Orden]]), "")</f>
        <v>Plato_11</v>
      </c>
    </row>
    <row r="355" spans="1:20" x14ac:dyDescent="0.3">
      <c r="A355" s="3">
        <v>353</v>
      </c>
      <c r="B355" s="3">
        <v>7</v>
      </c>
      <c r="C355" s="3" t="s">
        <v>422</v>
      </c>
      <c r="D355" s="5">
        <v>5</v>
      </c>
      <c r="E355" s="1">
        <v>45020.156944444447</v>
      </c>
      <c r="F355" s="1">
        <v>45020.316666666666</v>
      </c>
      <c r="G355" s="3" t="s">
        <v>115</v>
      </c>
      <c r="H355" s="3" t="s">
        <v>54</v>
      </c>
      <c r="I355" s="3" t="s">
        <v>47</v>
      </c>
      <c r="J355" s="6">
        <v>27.37</v>
      </c>
      <c r="K355" s="3" t="s">
        <v>42</v>
      </c>
      <c r="L355" s="8">
        <f>SUMIFS(Tabla_cocina[Ganancia Bruta],Tabla_cocina[Numero de Orden],Tabla_Sala[[#This Row],[Número de Orden]])</f>
        <v>212</v>
      </c>
      <c r="M355" s="8">
        <f>Tabla_Sala[[#This Row],[Propina]]+Tabla_Sala[[#This Row],[Monto Total de la Cuenta]]</f>
        <v>239.37</v>
      </c>
      <c r="N355" t="str">
        <f t="shared" si="8"/>
        <v>Plato_5,  Plato_2,  Plato_8,  Plato_18</v>
      </c>
      <c r="O355" s="3" t="s">
        <v>49</v>
      </c>
      <c r="P355" s="3" t="s">
        <v>19</v>
      </c>
      <c r="Q355" s="3" t="s">
        <v>79</v>
      </c>
      <c r="R355" s="3" t="s">
        <v>62</v>
      </c>
      <c r="S355" s="3" t="s">
        <v>74</v>
      </c>
      <c r="T355" t="str" cm="1">
        <f t="array" ref="T355">_xlfn.CONCAT(_xlfn._xlws.FILTER(Tabla_cocina[Nombre del Plato], Tabla_cocina[Numero de Orden]=Tabla_Sala[[#This Row],[Número de Orden]]), "")</f>
        <v>Plato_5Plato_2Plato_8Plato_18</v>
      </c>
    </row>
    <row r="356" spans="1:20" x14ac:dyDescent="0.3">
      <c r="A356" s="3">
        <v>354</v>
      </c>
      <c r="B356" s="3">
        <v>12</v>
      </c>
      <c r="C356" s="3" t="s">
        <v>423</v>
      </c>
      <c r="D356" s="5">
        <v>6</v>
      </c>
      <c r="E356" s="1">
        <v>45020.018055555556</v>
      </c>
      <c r="F356" s="1">
        <v>45020.14166666667</v>
      </c>
      <c r="G356" s="3" t="s">
        <v>115</v>
      </c>
      <c r="H356" s="3" t="s">
        <v>44</v>
      </c>
      <c r="I356" s="3" t="s">
        <v>47</v>
      </c>
      <c r="J356" s="6">
        <v>29.58</v>
      </c>
      <c r="K356" s="3" t="s">
        <v>55</v>
      </c>
      <c r="L356" s="8">
        <f>SUMIFS(Tabla_cocina[Ganancia Bruta],Tabla_cocina[Numero de Orden],Tabla_Sala[[#This Row],[Número de Orden]])</f>
        <v>181</v>
      </c>
      <c r="M356" s="8">
        <f>Tabla_Sala[[#This Row],[Propina]]+Tabla_Sala[[#This Row],[Monto Total de la Cuenta]]</f>
        <v>210.57999999999998</v>
      </c>
      <c r="N356" t="str">
        <f t="shared" si="8"/>
        <v>Plato_12,  Plato_15,  Plato_4,  Plato_7</v>
      </c>
      <c r="O356" s="3" t="s">
        <v>52</v>
      </c>
      <c r="P356" s="3" t="s">
        <v>16</v>
      </c>
      <c r="Q356" s="3" t="s">
        <v>73</v>
      </c>
      <c r="R356" s="3" t="s">
        <v>67</v>
      </c>
      <c r="S356" s="3" t="s">
        <v>59</v>
      </c>
      <c r="T356" t="str" cm="1">
        <f t="array" ref="T356">_xlfn.CONCAT(_xlfn._xlws.FILTER(Tabla_cocina[Nombre del Plato], Tabla_cocina[Numero de Orden]=Tabla_Sala[[#This Row],[Número de Orden]]), "")</f>
        <v>Plato_12Plato_15Plato_4Plato_7</v>
      </c>
    </row>
    <row r="357" spans="1:20" x14ac:dyDescent="0.3">
      <c r="A357" s="3">
        <v>355</v>
      </c>
      <c r="B357" s="3">
        <v>4</v>
      </c>
      <c r="C357" s="3" t="s">
        <v>224</v>
      </c>
      <c r="D357" s="5">
        <v>4</v>
      </c>
      <c r="E357" s="1">
        <v>45020.070138888892</v>
      </c>
      <c r="F357" s="1">
        <v>45020.213194444441</v>
      </c>
      <c r="G357" s="3" t="s">
        <v>115</v>
      </c>
      <c r="H357" s="3" t="s">
        <v>44</v>
      </c>
      <c r="I357" s="3" t="s">
        <v>47</v>
      </c>
      <c r="J357" s="6">
        <v>30.53</v>
      </c>
      <c r="K357" s="3" t="s">
        <v>42</v>
      </c>
      <c r="L357" s="8">
        <f>SUMIFS(Tabla_cocina[Ganancia Bruta],Tabla_cocina[Numero de Orden],Tabla_Sala[[#This Row],[Número de Orden]])</f>
        <v>26</v>
      </c>
      <c r="M357" s="8">
        <f>Tabla_Sala[[#This Row],[Propina]]+Tabla_Sala[[#This Row],[Monto Total de la Cuenta]]</f>
        <v>56.53</v>
      </c>
      <c r="N357" t="str">
        <f t="shared" si="8"/>
        <v>Plato_10</v>
      </c>
      <c r="O357" s="3" t="s">
        <v>43</v>
      </c>
      <c r="P357" s="3" t="s">
        <v>25</v>
      </c>
      <c r="Q357" s="3"/>
      <c r="T357" t="str" cm="1">
        <f t="array" ref="T357">_xlfn.CONCAT(_xlfn._xlws.FILTER(Tabla_cocina[Nombre del Plato], Tabla_cocina[Numero de Orden]=Tabla_Sala[[#This Row],[Número de Orden]]), "")</f>
        <v>Plato_10</v>
      </c>
    </row>
    <row r="358" spans="1:20" x14ac:dyDescent="0.3">
      <c r="A358" s="3">
        <v>356</v>
      </c>
      <c r="B358" s="3">
        <v>1</v>
      </c>
      <c r="C358" s="3" t="s">
        <v>424</v>
      </c>
      <c r="D358" s="5">
        <v>1</v>
      </c>
      <c r="E358" s="1">
        <v>45020.008333333331</v>
      </c>
      <c r="F358" s="1">
        <v>45020.095833333333</v>
      </c>
      <c r="G358" s="3" t="s">
        <v>109</v>
      </c>
      <c r="H358" s="3" t="s">
        <v>44</v>
      </c>
      <c r="I358" s="3" t="s">
        <v>47</v>
      </c>
      <c r="J358" s="6">
        <v>28.92</v>
      </c>
      <c r="K358" s="3" t="s">
        <v>55</v>
      </c>
      <c r="L358" s="8">
        <f>SUMIFS(Tabla_cocina[Ganancia Bruta],Tabla_cocina[Numero de Orden],Tabla_Sala[[#This Row],[Número de Orden]])</f>
        <v>36</v>
      </c>
      <c r="M358" s="8">
        <f>Tabla_Sala[[#This Row],[Propina]]+Tabla_Sala[[#This Row],[Monto Total de la Cuenta]]</f>
        <v>64.92</v>
      </c>
      <c r="N358" t="str">
        <f t="shared" si="8"/>
        <v>Plato_4</v>
      </c>
      <c r="O358" s="3" t="s">
        <v>49</v>
      </c>
      <c r="P358" s="3" t="s">
        <v>24</v>
      </c>
      <c r="Q358" s="3"/>
      <c r="T358" t="str" cm="1">
        <f t="array" ref="T358">_xlfn.CONCAT(_xlfn._xlws.FILTER(Tabla_cocina[Nombre del Plato], Tabla_cocina[Numero de Orden]=Tabla_Sala[[#This Row],[Número de Orden]]), "")</f>
        <v>Plato_4</v>
      </c>
    </row>
    <row r="359" spans="1:20" x14ac:dyDescent="0.3">
      <c r="A359" s="3">
        <v>357</v>
      </c>
      <c r="B359" s="3">
        <v>17</v>
      </c>
      <c r="C359" s="3" t="s">
        <v>425</v>
      </c>
      <c r="D359" s="5">
        <v>2</v>
      </c>
      <c r="E359" s="1">
        <v>45020.054861111108</v>
      </c>
      <c r="F359" s="1">
        <v>45020.18472222222</v>
      </c>
      <c r="G359" s="3" t="s">
        <v>109</v>
      </c>
      <c r="H359" s="3" t="s">
        <v>44</v>
      </c>
      <c r="I359" s="3" t="s">
        <v>41</v>
      </c>
      <c r="J359" s="6">
        <v>26.87</v>
      </c>
      <c r="K359" s="3" t="s">
        <v>55</v>
      </c>
      <c r="L359" s="8">
        <f>SUMIFS(Tabla_cocina[Ganancia Bruta],Tabla_cocina[Numero de Orden],Tabla_Sala[[#This Row],[Número de Orden]])</f>
        <v>168</v>
      </c>
      <c r="M359" s="8">
        <f>Tabla_Sala[[#This Row],[Propina]]+Tabla_Sala[[#This Row],[Monto Total de la Cuenta]]</f>
        <v>194.87</v>
      </c>
      <c r="N359" t="str">
        <f t="shared" si="8"/>
        <v>Plato_1,  Plato_3,  Plato_6,  Plato_5</v>
      </c>
      <c r="O359" s="3" t="s">
        <v>70</v>
      </c>
      <c r="P359" s="3" t="s">
        <v>26</v>
      </c>
      <c r="Q359" s="3" t="s">
        <v>72</v>
      </c>
      <c r="R359" s="3" t="s">
        <v>77</v>
      </c>
      <c r="S359" s="3" t="s">
        <v>78</v>
      </c>
      <c r="T359" t="str" cm="1">
        <f t="array" ref="T359">_xlfn.CONCAT(_xlfn._xlws.FILTER(Tabla_cocina[Nombre del Plato], Tabla_cocina[Numero de Orden]=Tabla_Sala[[#This Row],[Número de Orden]]), "")</f>
        <v>Plato_1Plato_3Plato_6Plato_5</v>
      </c>
    </row>
    <row r="360" spans="1:20" x14ac:dyDescent="0.3">
      <c r="A360" s="3">
        <v>358</v>
      </c>
      <c r="B360" s="3">
        <v>13</v>
      </c>
      <c r="C360" s="3" t="s">
        <v>363</v>
      </c>
      <c r="D360" s="5">
        <v>5</v>
      </c>
      <c r="E360" s="1">
        <v>45020.109027777777</v>
      </c>
      <c r="F360" s="1">
        <v>45020.247916666667</v>
      </c>
      <c r="G360" s="3" t="s">
        <v>115</v>
      </c>
      <c r="H360" s="3" t="s">
        <v>54</v>
      </c>
      <c r="I360" s="3" t="s">
        <v>47</v>
      </c>
      <c r="J360" s="6">
        <v>42.1</v>
      </c>
      <c r="K360" s="3" t="s">
        <v>42</v>
      </c>
      <c r="L360" s="8">
        <f>SUMIFS(Tabla_cocina[Ganancia Bruta],Tabla_cocina[Numero de Orden],Tabla_Sala[[#This Row],[Número de Orden]])</f>
        <v>166</v>
      </c>
      <c r="M360" s="8">
        <f>Tabla_Sala[[#This Row],[Propina]]+Tabla_Sala[[#This Row],[Monto Total de la Cuenta]]</f>
        <v>208.1</v>
      </c>
      <c r="N360" t="str">
        <f t="shared" si="8"/>
        <v>Plato_10,  Plato_4,  Plato_3</v>
      </c>
      <c r="O360" s="3" t="s">
        <v>61</v>
      </c>
      <c r="P360" s="3" t="s">
        <v>25</v>
      </c>
      <c r="Q360" s="3" t="s">
        <v>67</v>
      </c>
      <c r="R360" s="3" t="s">
        <v>72</v>
      </c>
      <c r="T360" t="str" cm="1">
        <f t="array" ref="T360">_xlfn.CONCAT(_xlfn._xlws.FILTER(Tabla_cocina[Nombre del Plato], Tabla_cocina[Numero de Orden]=Tabla_Sala[[#This Row],[Número de Orden]]), "")</f>
        <v>Plato_10Plato_4Plato_3</v>
      </c>
    </row>
    <row r="361" spans="1:20" x14ac:dyDescent="0.3">
      <c r="A361" s="3">
        <v>359</v>
      </c>
      <c r="B361" s="3">
        <v>11</v>
      </c>
      <c r="C361" s="3" t="s">
        <v>217</v>
      </c>
      <c r="D361" s="5">
        <v>2</v>
      </c>
      <c r="E361" s="1">
        <v>45020.02847222222</v>
      </c>
      <c r="F361" s="1">
        <v>45020.173611111109</v>
      </c>
      <c r="G361" s="3" t="s">
        <v>113</v>
      </c>
      <c r="H361" s="3" t="s">
        <v>40</v>
      </c>
      <c r="I361" s="3" t="s">
        <v>47</v>
      </c>
      <c r="J361" s="6">
        <v>12.2</v>
      </c>
      <c r="K361" s="3" t="s">
        <v>42</v>
      </c>
      <c r="L361" s="8">
        <f>SUMIFS(Tabla_cocina[Ganancia Bruta],Tabla_cocina[Numero de Orden],Tabla_Sala[[#This Row],[Número de Orden]])</f>
        <v>190</v>
      </c>
      <c r="M361" s="8">
        <f>Tabla_Sala[[#This Row],[Propina]]+Tabla_Sala[[#This Row],[Monto Total de la Cuenta]]</f>
        <v>202.2</v>
      </c>
      <c r="N361" t="str">
        <f t="shared" si="8"/>
        <v>Plato_5,  Plato_16,  Plato_9,  Plato_10</v>
      </c>
      <c r="O361" s="3" t="s">
        <v>53</v>
      </c>
      <c r="P361" s="3" t="s">
        <v>19</v>
      </c>
      <c r="Q361" s="3" t="s">
        <v>57</v>
      </c>
      <c r="R361" s="3" t="s">
        <v>75</v>
      </c>
      <c r="S361" s="3" t="s">
        <v>69</v>
      </c>
      <c r="T361" t="str" cm="1">
        <f t="array" ref="T361">_xlfn.CONCAT(_xlfn._xlws.FILTER(Tabla_cocina[Nombre del Plato], Tabla_cocina[Numero de Orden]=Tabla_Sala[[#This Row],[Número de Orden]]), "")</f>
        <v>Plato_5Plato_16Plato_9Plato_10</v>
      </c>
    </row>
    <row r="362" spans="1:20" x14ac:dyDescent="0.3">
      <c r="A362" s="3">
        <v>360</v>
      </c>
      <c r="B362" s="3">
        <v>16</v>
      </c>
      <c r="C362" s="3" t="s">
        <v>426</v>
      </c>
      <c r="D362" s="5">
        <v>3</v>
      </c>
      <c r="E362" s="1">
        <v>45020.048611111109</v>
      </c>
      <c r="F362" s="1">
        <v>45020.206944444442</v>
      </c>
      <c r="G362" s="3" t="s">
        <v>109</v>
      </c>
      <c r="H362" s="3" t="s">
        <v>40</v>
      </c>
      <c r="I362" s="3" t="s">
        <v>47</v>
      </c>
      <c r="J362" s="6">
        <v>39.26</v>
      </c>
      <c r="K362" s="3" t="s">
        <v>55</v>
      </c>
      <c r="L362" s="8">
        <f>SUMIFS(Tabla_cocina[Ganancia Bruta],Tabla_cocina[Numero de Orden],Tabla_Sala[[#This Row],[Número de Orden]])</f>
        <v>233</v>
      </c>
      <c r="M362" s="8">
        <f>Tabla_Sala[[#This Row],[Propina]]+Tabla_Sala[[#This Row],[Monto Total de la Cuenta]]</f>
        <v>272.26</v>
      </c>
      <c r="N362" t="str">
        <f t="shared" si="8"/>
        <v>Plato_13,  Plato_2,  Plato_10,  Plato_15</v>
      </c>
      <c r="O362" s="3" t="s">
        <v>53</v>
      </c>
      <c r="P362" s="3" t="s">
        <v>23</v>
      </c>
      <c r="Q362" s="3" t="s">
        <v>79</v>
      </c>
      <c r="R362" s="3" t="s">
        <v>69</v>
      </c>
      <c r="S362" s="3" t="s">
        <v>73</v>
      </c>
      <c r="T362" t="str" cm="1">
        <f t="array" ref="T362">_xlfn.CONCAT(_xlfn._xlws.FILTER(Tabla_cocina[Nombre del Plato], Tabla_cocina[Numero de Orden]=Tabla_Sala[[#This Row],[Número de Orden]]), "")</f>
        <v>Plato_13Plato_2Plato_10Plato_15</v>
      </c>
    </row>
    <row r="363" spans="1:20" x14ac:dyDescent="0.3">
      <c r="A363" s="3">
        <v>361</v>
      </c>
      <c r="B363" s="3">
        <v>16</v>
      </c>
      <c r="C363" s="3" t="s">
        <v>427</v>
      </c>
      <c r="D363" s="5">
        <v>1</v>
      </c>
      <c r="E363" s="1">
        <v>45020.078472222223</v>
      </c>
      <c r="F363" s="1">
        <v>45020.227777777778</v>
      </c>
      <c r="G363" s="3" t="s">
        <v>113</v>
      </c>
      <c r="H363" s="3" t="s">
        <v>54</v>
      </c>
      <c r="I363" s="3" t="s">
        <v>45</v>
      </c>
      <c r="J363" s="6">
        <v>41.73</v>
      </c>
      <c r="K363" s="3" t="s">
        <v>48</v>
      </c>
      <c r="L363" s="8">
        <f>SUMIFS(Tabla_cocina[Ganancia Bruta],Tabla_cocina[Numero de Orden],Tabla_Sala[[#This Row],[Número de Orden]])</f>
        <v>101</v>
      </c>
      <c r="M363" s="8">
        <f>Tabla_Sala[[#This Row],[Propina]]+Tabla_Sala[[#This Row],[Monto Total de la Cuenta]]</f>
        <v>142.72999999999999</v>
      </c>
      <c r="N363" t="str">
        <f t="shared" si="8"/>
        <v>Plato_9,  Plato_7</v>
      </c>
      <c r="O363" s="3" t="s">
        <v>46</v>
      </c>
      <c r="P363" s="3" t="s">
        <v>13</v>
      </c>
      <c r="Q363" s="3" t="s">
        <v>59</v>
      </c>
      <c r="T363" t="str" cm="1">
        <f t="array" ref="T363">_xlfn.CONCAT(_xlfn._xlws.FILTER(Tabla_cocina[Nombre del Plato], Tabla_cocina[Numero de Orden]=Tabla_Sala[[#This Row],[Número de Orden]]), "")</f>
        <v>Plato_9Plato_7</v>
      </c>
    </row>
    <row r="364" spans="1:20" x14ac:dyDescent="0.3">
      <c r="A364" s="3">
        <v>362</v>
      </c>
      <c r="B364" s="3">
        <v>15</v>
      </c>
      <c r="C364" s="3" t="s">
        <v>280</v>
      </c>
      <c r="D364" s="5">
        <v>2</v>
      </c>
      <c r="E364" s="1">
        <v>45020.085416666669</v>
      </c>
      <c r="F364" s="1">
        <v>45020.249305555553</v>
      </c>
      <c r="G364" s="3" t="s">
        <v>111</v>
      </c>
      <c r="H364" s="3" t="s">
        <v>40</v>
      </c>
      <c r="I364" s="3" t="s">
        <v>47</v>
      </c>
      <c r="J364" s="6">
        <v>47.21</v>
      </c>
      <c r="K364" s="3" t="s">
        <v>48</v>
      </c>
      <c r="L364" s="8">
        <f>SUMIFS(Tabla_cocina[Ganancia Bruta],Tabla_cocina[Numero de Orden],Tabla_Sala[[#This Row],[Número de Orden]])</f>
        <v>62</v>
      </c>
      <c r="M364" s="8">
        <f>Tabla_Sala[[#This Row],[Propina]]+Tabla_Sala[[#This Row],[Monto Total de la Cuenta]]</f>
        <v>109.21000000000001</v>
      </c>
      <c r="N364" t="str">
        <f t="shared" si="8"/>
        <v>Plato_3,  Plato_7,  Plato_4</v>
      </c>
      <c r="O364" s="3" t="s">
        <v>61</v>
      </c>
      <c r="P364" s="3" t="s">
        <v>21</v>
      </c>
      <c r="Q364" s="3" t="s">
        <v>59</v>
      </c>
      <c r="R364" s="3" t="s">
        <v>67</v>
      </c>
      <c r="T364" t="str" cm="1">
        <f t="array" ref="T364">_xlfn.CONCAT(_xlfn._xlws.FILTER(Tabla_cocina[Nombre del Plato], Tabla_cocina[Numero de Orden]=Tabla_Sala[[#This Row],[Número de Orden]]), "")</f>
        <v>Plato_3Plato_7Plato_4</v>
      </c>
    </row>
    <row r="365" spans="1:20" x14ac:dyDescent="0.3">
      <c r="A365" s="3">
        <v>363</v>
      </c>
      <c r="B365" s="3">
        <v>5</v>
      </c>
      <c r="C365" s="3" t="s">
        <v>428</v>
      </c>
      <c r="D365" s="5">
        <v>2</v>
      </c>
      <c r="E365" s="1">
        <v>45020.073611111111</v>
      </c>
      <c r="F365" s="1">
        <v>45020.145138888889</v>
      </c>
      <c r="G365" s="3" t="s">
        <v>109</v>
      </c>
      <c r="H365" s="3" t="s">
        <v>40</v>
      </c>
      <c r="I365" s="3" t="s">
        <v>47</v>
      </c>
      <c r="J365" s="6">
        <v>49.02</v>
      </c>
      <c r="K365" s="3" t="s">
        <v>55</v>
      </c>
      <c r="L365" s="8">
        <f>SUMIFS(Tabla_cocina[Ganancia Bruta],Tabla_cocina[Numero de Orden],Tabla_Sala[[#This Row],[Número de Orden]])</f>
        <v>240</v>
      </c>
      <c r="M365" s="8">
        <f>Tabla_Sala[[#This Row],[Propina]]+Tabla_Sala[[#This Row],[Monto Total de la Cuenta]]</f>
        <v>289.02</v>
      </c>
      <c r="N365" t="str">
        <f t="shared" si="8"/>
        <v>Plato_2,  Plato_7,  Plato_19,  Plato_11</v>
      </c>
      <c r="O365" s="3" t="s">
        <v>49</v>
      </c>
      <c r="P365" s="3" t="s">
        <v>7</v>
      </c>
      <c r="Q365" s="3" t="s">
        <v>59</v>
      </c>
      <c r="R365" s="3" t="s">
        <v>51</v>
      </c>
      <c r="S365" s="3" t="s">
        <v>63</v>
      </c>
      <c r="T365" t="str" cm="1">
        <f t="array" ref="T365">_xlfn.CONCAT(_xlfn._xlws.FILTER(Tabla_cocina[Nombre del Plato], Tabla_cocina[Numero de Orden]=Tabla_Sala[[#This Row],[Número de Orden]]), "")</f>
        <v>Plato_2Plato_7Plato_19Plato_11</v>
      </c>
    </row>
    <row r="366" spans="1:20" x14ac:dyDescent="0.3">
      <c r="A366" s="3">
        <v>364</v>
      </c>
      <c r="B366" s="3">
        <v>15</v>
      </c>
      <c r="C366" s="3" t="s">
        <v>429</v>
      </c>
      <c r="D366" s="5">
        <v>2</v>
      </c>
      <c r="E366" s="1">
        <v>45020.159722222219</v>
      </c>
      <c r="F366" s="1">
        <v>45020.298611111109</v>
      </c>
      <c r="G366" s="3" t="s">
        <v>115</v>
      </c>
      <c r="H366" s="3" t="s">
        <v>40</v>
      </c>
      <c r="I366" s="3" t="s">
        <v>41</v>
      </c>
      <c r="J366" s="6">
        <v>48.28</v>
      </c>
      <c r="K366" s="3" t="s">
        <v>42</v>
      </c>
      <c r="L366" s="8">
        <f>SUMIFS(Tabla_cocina[Ganancia Bruta],Tabla_cocina[Numero de Orden],Tabla_Sala[[#This Row],[Número de Orden]])</f>
        <v>157</v>
      </c>
      <c r="M366" s="8">
        <f>Tabla_Sala[[#This Row],[Propina]]+Tabla_Sala[[#This Row],[Monto Total de la Cuenta]]</f>
        <v>205.28</v>
      </c>
      <c r="N366" t="str">
        <f t="shared" si="8"/>
        <v>Plato_16,  Plato_5,  Plato_1,  Plato_9</v>
      </c>
      <c r="O366" s="3" t="s">
        <v>49</v>
      </c>
      <c r="P366" s="3" t="s">
        <v>15</v>
      </c>
      <c r="Q366" s="3" t="s">
        <v>78</v>
      </c>
      <c r="R366" s="3" t="s">
        <v>71</v>
      </c>
      <c r="S366" s="3" t="s">
        <v>75</v>
      </c>
      <c r="T366" t="str" cm="1">
        <f t="array" ref="T366">_xlfn.CONCAT(_xlfn._xlws.FILTER(Tabla_cocina[Nombre del Plato], Tabla_cocina[Numero de Orden]=Tabla_Sala[[#This Row],[Número de Orden]]), "")</f>
        <v>Plato_16Plato_5Plato_1Plato_9</v>
      </c>
    </row>
    <row r="367" spans="1:20" x14ac:dyDescent="0.3">
      <c r="A367" s="3">
        <v>365</v>
      </c>
      <c r="B367" s="3">
        <v>4</v>
      </c>
      <c r="C367" s="3" t="s">
        <v>430</v>
      </c>
      <c r="D367" s="5">
        <v>1</v>
      </c>
      <c r="E367" s="1">
        <v>45020.043749999997</v>
      </c>
      <c r="F367" s="1">
        <v>45020.189583333333</v>
      </c>
      <c r="G367" s="3" t="s">
        <v>109</v>
      </c>
      <c r="H367" s="3" t="s">
        <v>40</v>
      </c>
      <c r="I367" s="3" t="s">
        <v>45</v>
      </c>
      <c r="J367" s="6">
        <v>34.97</v>
      </c>
      <c r="K367" s="3" t="s">
        <v>55</v>
      </c>
      <c r="L367" s="8">
        <f>SUMIFS(Tabla_cocina[Ganancia Bruta],Tabla_cocina[Numero de Orden],Tabla_Sala[[#This Row],[Número de Orden]])</f>
        <v>108</v>
      </c>
      <c r="M367" s="8">
        <f>Tabla_Sala[[#This Row],[Propina]]+Tabla_Sala[[#This Row],[Monto Total de la Cuenta]]</f>
        <v>142.97</v>
      </c>
      <c r="N367" t="str">
        <f t="shared" si="8"/>
        <v>Plato_19</v>
      </c>
      <c r="O367" s="3" t="s">
        <v>70</v>
      </c>
      <c r="P367" s="3" t="s">
        <v>12</v>
      </c>
      <c r="Q367" s="3"/>
      <c r="T367" t="str" cm="1">
        <f t="array" ref="T367">_xlfn.CONCAT(_xlfn._xlws.FILTER(Tabla_cocina[Nombre del Plato], Tabla_cocina[Numero de Orden]=Tabla_Sala[[#This Row],[Número de Orden]]), "")</f>
        <v>Plato_19</v>
      </c>
    </row>
    <row r="368" spans="1:20" x14ac:dyDescent="0.3">
      <c r="A368" s="3">
        <v>366</v>
      </c>
      <c r="B368" s="3">
        <v>17</v>
      </c>
      <c r="C368" s="3" t="s">
        <v>431</v>
      </c>
      <c r="D368" s="5">
        <v>5</v>
      </c>
      <c r="E368" s="1">
        <v>45020.064583333333</v>
      </c>
      <c r="F368" s="1">
        <v>45020.198611111111</v>
      </c>
      <c r="G368" s="3" t="s">
        <v>109</v>
      </c>
      <c r="H368" s="3" t="s">
        <v>40</v>
      </c>
      <c r="I368" s="3" t="s">
        <v>45</v>
      </c>
      <c r="J368" s="6">
        <v>10.57</v>
      </c>
      <c r="K368" s="3" t="s">
        <v>42</v>
      </c>
      <c r="L368" s="8">
        <f>SUMIFS(Tabla_cocina[Ganancia Bruta],Tabla_cocina[Numero de Orden],Tabla_Sala[[#This Row],[Número de Orden]])</f>
        <v>239</v>
      </c>
      <c r="M368" s="8">
        <f>Tabla_Sala[[#This Row],[Propina]]+Tabla_Sala[[#This Row],[Monto Total de la Cuenta]]</f>
        <v>249.57</v>
      </c>
      <c r="N368" t="str">
        <f t="shared" si="8"/>
        <v>Plato_6,  Plato_8,  Plato_20</v>
      </c>
      <c r="O368" s="3" t="s">
        <v>70</v>
      </c>
      <c r="P368" s="3" t="s">
        <v>10</v>
      </c>
      <c r="Q368" s="3" t="s">
        <v>62</v>
      </c>
      <c r="R368" s="3" t="s">
        <v>68</v>
      </c>
      <c r="T368" t="str" cm="1">
        <f t="array" ref="T368">_xlfn.CONCAT(_xlfn._xlws.FILTER(Tabla_cocina[Nombre del Plato], Tabla_cocina[Numero de Orden]=Tabla_Sala[[#This Row],[Número de Orden]]), "")</f>
        <v>Plato_6Plato_8Plato_20</v>
      </c>
    </row>
    <row r="369" spans="1:20" x14ac:dyDescent="0.3">
      <c r="A369" s="3">
        <v>367</v>
      </c>
      <c r="B369" s="3">
        <v>12</v>
      </c>
      <c r="C369" s="3" t="s">
        <v>432</v>
      </c>
      <c r="D369" s="5">
        <v>2</v>
      </c>
      <c r="E369" s="1">
        <v>45020.036805555559</v>
      </c>
      <c r="F369" s="1">
        <v>45020.15625</v>
      </c>
      <c r="G369" s="3" t="s">
        <v>109</v>
      </c>
      <c r="H369" s="3" t="s">
        <v>54</v>
      </c>
      <c r="I369" s="3" t="s">
        <v>47</v>
      </c>
      <c r="J369" s="6">
        <v>12.62</v>
      </c>
      <c r="K369" s="3" t="s">
        <v>48</v>
      </c>
      <c r="L369" s="8">
        <f>SUMIFS(Tabla_cocina[Ganancia Bruta],Tabla_cocina[Numero de Orden],Tabla_Sala[[#This Row],[Número de Orden]])</f>
        <v>101</v>
      </c>
      <c r="M369" s="8">
        <f>Tabla_Sala[[#This Row],[Propina]]+Tabla_Sala[[#This Row],[Monto Total de la Cuenta]]</f>
        <v>113.62</v>
      </c>
      <c r="N369" t="str">
        <f t="shared" si="8"/>
        <v>Plato_10,  Plato_9,  Plato_3</v>
      </c>
      <c r="O369" s="3" t="s">
        <v>70</v>
      </c>
      <c r="P369" s="3" t="s">
        <v>25</v>
      </c>
      <c r="Q369" s="3" t="s">
        <v>75</v>
      </c>
      <c r="R369" s="3" t="s">
        <v>72</v>
      </c>
      <c r="T369" t="str" cm="1">
        <f t="array" ref="T369">_xlfn.CONCAT(_xlfn._xlws.FILTER(Tabla_cocina[Nombre del Plato], Tabla_cocina[Numero de Orden]=Tabla_Sala[[#This Row],[Número de Orden]]), "")</f>
        <v>Plato_10Plato_9Plato_3</v>
      </c>
    </row>
    <row r="370" spans="1:20" x14ac:dyDescent="0.3">
      <c r="A370" s="3">
        <v>368</v>
      </c>
      <c r="B370" s="3">
        <v>13</v>
      </c>
      <c r="C370" s="3" t="s">
        <v>433</v>
      </c>
      <c r="D370" s="5">
        <v>1</v>
      </c>
      <c r="E370" s="1">
        <v>45020.14166666667</v>
      </c>
      <c r="F370" s="1">
        <v>45020.231249999997</v>
      </c>
      <c r="G370" s="3" t="s">
        <v>111</v>
      </c>
      <c r="H370" s="3" t="s">
        <v>44</v>
      </c>
      <c r="I370" s="3" t="s">
        <v>41</v>
      </c>
      <c r="J370" s="6">
        <v>37.65</v>
      </c>
      <c r="K370" s="3" t="s">
        <v>55</v>
      </c>
      <c r="L370" s="8">
        <f>SUMIFS(Tabla_cocina[Ganancia Bruta],Tabla_cocina[Numero de Orden],Tabla_Sala[[#This Row],[Número de Orden]])</f>
        <v>123</v>
      </c>
      <c r="M370" s="8">
        <f>Tabla_Sala[[#This Row],[Propina]]+Tabla_Sala[[#This Row],[Monto Total de la Cuenta]]</f>
        <v>160.65</v>
      </c>
      <c r="N370" t="str">
        <f t="shared" si="8"/>
        <v>Plato_11,  Plato_7</v>
      </c>
      <c r="O370" s="3" t="s">
        <v>46</v>
      </c>
      <c r="P370" s="3" t="s">
        <v>14</v>
      </c>
      <c r="Q370" s="3" t="s">
        <v>59</v>
      </c>
      <c r="T370" t="str" cm="1">
        <f t="array" ref="T370">_xlfn.CONCAT(_xlfn._xlws.FILTER(Tabla_cocina[Nombre del Plato], Tabla_cocina[Numero de Orden]=Tabla_Sala[[#This Row],[Número de Orden]]), "")</f>
        <v>Plato_11Plato_7</v>
      </c>
    </row>
    <row r="371" spans="1:20" x14ac:dyDescent="0.3">
      <c r="A371" s="3">
        <v>369</v>
      </c>
      <c r="B371" s="3">
        <v>20</v>
      </c>
      <c r="C371" s="3" t="s">
        <v>434</v>
      </c>
      <c r="D371" s="5">
        <v>2</v>
      </c>
      <c r="E371" s="1">
        <v>45020.09097222222</v>
      </c>
      <c r="F371" s="1">
        <v>45020.245833333334</v>
      </c>
      <c r="G371" s="3" t="s">
        <v>115</v>
      </c>
      <c r="H371" s="3" t="s">
        <v>40</v>
      </c>
      <c r="I371" s="3" t="s">
        <v>47</v>
      </c>
      <c r="J371" s="6">
        <v>34.83</v>
      </c>
      <c r="K371" s="3" t="s">
        <v>48</v>
      </c>
      <c r="L371" s="8">
        <f>SUMIFS(Tabla_cocina[Ganancia Bruta],Tabla_cocina[Numero de Orden],Tabla_Sala[[#This Row],[Número de Orden]])</f>
        <v>242</v>
      </c>
      <c r="M371" s="8">
        <f>Tabla_Sala[[#This Row],[Propina]]+Tabla_Sala[[#This Row],[Monto Total de la Cuenta]]</f>
        <v>276.83</v>
      </c>
      <c r="N371" t="str">
        <f t="shared" si="8"/>
        <v>Plato_17,  Plato_14,  Plato_16,  Plato_10</v>
      </c>
      <c r="O371" s="3" t="s">
        <v>61</v>
      </c>
      <c r="P371" s="3" t="s">
        <v>9</v>
      </c>
      <c r="Q371" s="3" t="s">
        <v>64</v>
      </c>
      <c r="R371" s="3" t="s">
        <v>57</v>
      </c>
      <c r="S371" s="3" t="s">
        <v>69</v>
      </c>
      <c r="T371" t="str" cm="1">
        <f t="array" ref="T371">_xlfn.CONCAT(_xlfn._xlws.FILTER(Tabla_cocina[Nombre del Plato], Tabla_cocina[Numero de Orden]=Tabla_Sala[[#This Row],[Número de Orden]]), "")</f>
        <v>Plato_17Plato_14Plato_16Plato_10</v>
      </c>
    </row>
    <row r="372" spans="1:20" x14ac:dyDescent="0.3">
      <c r="A372" s="3">
        <v>370</v>
      </c>
      <c r="B372" s="3">
        <v>13</v>
      </c>
      <c r="C372" s="3" t="s">
        <v>435</v>
      </c>
      <c r="D372" s="5">
        <v>6</v>
      </c>
      <c r="E372" s="1">
        <v>45020.097222222219</v>
      </c>
      <c r="F372" s="1">
        <v>45020.140972222223</v>
      </c>
      <c r="G372" s="3" t="s">
        <v>109</v>
      </c>
      <c r="H372" s="3" t="s">
        <v>40</v>
      </c>
      <c r="I372" s="3" t="s">
        <v>47</v>
      </c>
      <c r="J372" s="6">
        <v>47.79</v>
      </c>
      <c r="K372" s="3" t="s">
        <v>48</v>
      </c>
      <c r="L372" s="8">
        <f>SUMIFS(Tabla_cocina[Ganancia Bruta],Tabla_cocina[Numero de Orden],Tabla_Sala[[#This Row],[Número de Orden]])</f>
        <v>72</v>
      </c>
      <c r="M372" s="8">
        <f>Tabla_Sala[[#This Row],[Propina]]+Tabla_Sala[[#This Row],[Monto Total de la Cuenta]]</f>
        <v>119.78999999999999</v>
      </c>
      <c r="N372" t="str">
        <f t="shared" si="8"/>
        <v>Plato_19</v>
      </c>
      <c r="O372" s="3" t="s">
        <v>61</v>
      </c>
      <c r="P372" s="3" t="s">
        <v>12</v>
      </c>
      <c r="Q372" s="3"/>
      <c r="T372" t="str" cm="1">
        <f t="array" ref="T372">_xlfn.CONCAT(_xlfn._xlws.FILTER(Tabla_cocina[Nombre del Plato], Tabla_cocina[Numero de Orden]=Tabla_Sala[[#This Row],[Número de Orden]]), "")</f>
        <v>Plato_19</v>
      </c>
    </row>
    <row r="373" spans="1:20" x14ac:dyDescent="0.3">
      <c r="A373" s="3">
        <v>371</v>
      </c>
      <c r="B373" s="3">
        <v>4</v>
      </c>
      <c r="C373" s="3" t="s">
        <v>436</v>
      </c>
      <c r="D373" s="5">
        <v>3</v>
      </c>
      <c r="E373" s="1">
        <v>45020.052777777775</v>
      </c>
      <c r="F373" s="1">
        <v>45020.188194444447</v>
      </c>
      <c r="G373" s="3" t="s">
        <v>117</v>
      </c>
      <c r="H373" s="3" t="s">
        <v>54</v>
      </c>
      <c r="I373" s="3" t="s">
        <v>47</v>
      </c>
      <c r="J373" s="6">
        <v>32.51</v>
      </c>
      <c r="K373" s="3" t="s">
        <v>55</v>
      </c>
      <c r="L373" s="8">
        <f>SUMIFS(Tabla_cocina[Ganancia Bruta],Tabla_cocina[Numero de Orden],Tabla_Sala[[#This Row],[Número de Orden]])</f>
        <v>200</v>
      </c>
      <c r="M373" s="8">
        <f>Tabla_Sala[[#This Row],[Propina]]+Tabla_Sala[[#This Row],[Monto Total de la Cuenta]]</f>
        <v>232.51</v>
      </c>
      <c r="N373" t="str">
        <f t="shared" si="8"/>
        <v>Plato_17,  Plato_19,  Plato_16,  Plato_14</v>
      </c>
      <c r="O373" s="3" t="s">
        <v>66</v>
      </c>
      <c r="P373" s="3" t="s">
        <v>9</v>
      </c>
      <c r="Q373" s="3" t="s">
        <v>51</v>
      </c>
      <c r="R373" s="3" t="s">
        <v>57</v>
      </c>
      <c r="S373" s="3" t="s">
        <v>64</v>
      </c>
      <c r="T373" t="str" cm="1">
        <f t="array" ref="T373">_xlfn.CONCAT(_xlfn._xlws.FILTER(Tabla_cocina[Nombre del Plato], Tabla_cocina[Numero de Orden]=Tabla_Sala[[#This Row],[Número de Orden]]), "")</f>
        <v>Plato_17Plato_19Plato_16Plato_14</v>
      </c>
    </row>
    <row r="374" spans="1:20" x14ac:dyDescent="0.3">
      <c r="A374" s="3">
        <v>372</v>
      </c>
      <c r="B374" s="3">
        <v>14</v>
      </c>
      <c r="C374" s="3" t="s">
        <v>437</v>
      </c>
      <c r="D374" s="5">
        <v>5</v>
      </c>
      <c r="E374" s="1">
        <v>45020.115277777775</v>
      </c>
      <c r="F374" s="1">
        <v>45020.259722222225</v>
      </c>
      <c r="G374" s="3" t="s">
        <v>113</v>
      </c>
      <c r="H374" s="3" t="s">
        <v>40</v>
      </c>
      <c r="I374" s="3" t="s">
        <v>47</v>
      </c>
      <c r="J374" s="6">
        <v>17.170000000000002</v>
      </c>
      <c r="K374" s="3" t="s">
        <v>42</v>
      </c>
      <c r="L374" s="8">
        <f>SUMIFS(Tabla_cocina[Ganancia Bruta],Tabla_cocina[Numero de Orden],Tabla_Sala[[#This Row],[Número de Orden]])</f>
        <v>36</v>
      </c>
      <c r="M374" s="8">
        <f>Tabla_Sala[[#This Row],[Propina]]+Tabla_Sala[[#This Row],[Monto Total de la Cuenta]]</f>
        <v>53.17</v>
      </c>
      <c r="N374" t="str">
        <f t="shared" si="8"/>
        <v>Plato_4</v>
      </c>
      <c r="O374" s="3" t="s">
        <v>49</v>
      </c>
      <c r="P374" s="3" t="s">
        <v>24</v>
      </c>
      <c r="Q374" s="3"/>
      <c r="T374" t="str" cm="1">
        <f t="array" ref="T374">_xlfn.CONCAT(_xlfn._xlws.FILTER(Tabla_cocina[Nombre del Plato], Tabla_cocina[Numero de Orden]=Tabla_Sala[[#This Row],[Número de Orden]]), "")</f>
        <v>Plato_4</v>
      </c>
    </row>
    <row r="375" spans="1:20" x14ac:dyDescent="0.3">
      <c r="A375" s="3">
        <v>373</v>
      </c>
      <c r="B375" s="3">
        <v>19</v>
      </c>
      <c r="C375" s="3" t="s">
        <v>438</v>
      </c>
      <c r="D375" s="5">
        <v>2</v>
      </c>
      <c r="E375" s="1">
        <v>45020.025694444441</v>
      </c>
      <c r="F375" s="1">
        <v>45020.132638888892</v>
      </c>
      <c r="G375" s="3" t="s">
        <v>115</v>
      </c>
      <c r="H375" s="3" t="s">
        <v>44</v>
      </c>
      <c r="I375" s="3" t="s">
        <v>41</v>
      </c>
      <c r="J375" s="6">
        <v>26.62</v>
      </c>
      <c r="K375" s="3" t="s">
        <v>55</v>
      </c>
      <c r="L375" s="8">
        <f>SUMIFS(Tabla_cocina[Ganancia Bruta],Tabla_cocina[Numero de Orden],Tabla_Sala[[#This Row],[Número de Orden]])</f>
        <v>160</v>
      </c>
      <c r="M375" s="8">
        <f>Tabla_Sala[[#This Row],[Propina]]+Tabla_Sala[[#This Row],[Monto Total de la Cuenta]]</f>
        <v>186.62</v>
      </c>
      <c r="N375" t="str">
        <f t="shared" si="8"/>
        <v>Plato_13,  Plato_8,  Plato_5,  Plato_3</v>
      </c>
      <c r="O375" s="3" t="s">
        <v>76</v>
      </c>
      <c r="P375" s="3" t="s">
        <v>23</v>
      </c>
      <c r="Q375" s="3" t="s">
        <v>62</v>
      </c>
      <c r="R375" s="3" t="s">
        <v>78</v>
      </c>
      <c r="S375" s="3" t="s">
        <v>72</v>
      </c>
      <c r="T375" t="str" cm="1">
        <f t="array" ref="T375">_xlfn.CONCAT(_xlfn._xlws.FILTER(Tabla_cocina[Nombre del Plato], Tabla_cocina[Numero de Orden]=Tabla_Sala[[#This Row],[Número de Orden]]), "")</f>
        <v>Plato_13Plato_8Plato_5Plato_3</v>
      </c>
    </row>
    <row r="376" spans="1:20" x14ac:dyDescent="0.3">
      <c r="A376" s="3">
        <v>374</v>
      </c>
      <c r="B376" s="3">
        <v>18</v>
      </c>
      <c r="C376" s="3" t="s">
        <v>439</v>
      </c>
      <c r="D376" s="5">
        <v>3</v>
      </c>
      <c r="E376" s="1">
        <v>45020.138194444444</v>
      </c>
      <c r="F376" s="1">
        <v>45020.183333333334</v>
      </c>
      <c r="G376" s="3" t="s">
        <v>113</v>
      </c>
      <c r="H376" s="3" t="s">
        <v>40</v>
      </c>
      <c r="I376" s="3" t="s">
        <v>47</v>
      </c>
      <c r="J376" s="6">
        <v>33.35</v>
      </c>
      <c r="K376" s="3" t="s">
        <v>48</v>
      </c>
      <c r="L376" s="8">
        <f>SUMIFS(Tabla_cocina[Ganancia Bruta],Tabla_cocina[Numero de Orden],Tabla_Sala[[#This Row],[Número de Orden]])</f>
        <v>35</v>
      </c>
      <c r="M376" s="8">
        <f>Tabla_Sala[[#This Row],[Propina]]+Tabla_Sala[[#This Row],[Monto Total de la Cuenta]]</f>
        <v>68.349999999999994</v>
      </c>
      <c r="N376" t="str">
        <f t="shared" si="8"/>
        <v>Plato_8</v>
      </c>
      <c r="O376" s="3" t="s">
        <v>52</v>
      </c>
      <c r="P376" s="3" t="s">
        <v>17</v>
      </c>
      <c r="Q376" s="3"/>
      <c r="T376" t="str" cm="1">
        <f t="array" ref="T376">_xlfn.CONCAT(_xlfn._xlws.FILTER(Tabla_cocina[Nombre del Plato], Tabla_cocina[Numero de Orden]=Tabla_Sala[[#This Row],[Número de Orden]]), "")</f>
        <v>Plato_8</v>
      </c>
    </row>
    <row r="377" spans="1:20" x14ac:dyDescent="0.3">
      <c r="A377" s="3">
        <v>375</v>
      </c>
      <c r="B377" s="3">
        <v>18</v>
      </c>
      <c r="C377" s="3" t="s">
        <v>440</v>
      </c>
      <c r="D377" s="5">
        <v>1</v>
      </c>
      <c r="E377" s="1">
        <v>45020.011805555558</v>
      </c>
      <c r="F377" s="1">
        <v>45020.131249999999</v>
      </c>
      <c r="G377" s="3" t="s">
        <v>109</v>
      </c>
      <c r="H377" s="3" t="s">
        <v>40</v>
      </c>
      <c r="I377" s="3" t="s">
        <v>47</v>
      </c>
      <c r="J377" s="6">
        <v>22.3</v>
      </c>
      <c r="K377" s="3" t="s">
        <v>42</v>
      </c>
      <c r="L377" s="8">
        <f>SUMIFS(Tabla_cocina[Ganancia Bruta],Tabla_cocina[Numero de Orden],Tabla_Sala[[#This Row],[Número de Orden]])</f>
        <v>93</v>
      </c>
      <c r="M377" s="8">
        <f>Tabla_Sala[[#This Row],[Propina]]+Tabla_Sala[[#This Row],[Monto Total de la Cuenta]]</f>
        <v>115.3</v>
      </c>
      <c r="N377" t="str">
        <f t="shared" si="8"/>
        <v>Plato_17</v>
      </c>
      <c r="O377" s="3" t="s">
        <v>43</v>
      </c>
      <c r="P377" s="3" t="s">
        <v>9</v>
      </c>
      <c r="Q377" s="3"/>
      <c r="T377" t="str" cm="1">
        <f t="array" ref="T377">_xlfn.CONCAT(_xlfn._xlws.FILTER(Tabla_cocina[Nombre del Plato], Tabla_cocina[Numero de Orden]=Tabla_Sala[[#This Row],[Número de Orden]]), "")</f>
        <v>Plato_17</v>
      </c>
    </row>
    <row r="378" spans="1:20" x14ac:dyDescent="0.3">
      <c r="A378" s="3">
        <v>376</v>
      </c>
      <c r="B378" s="3">
        <v>16</v>
      </c>
      <c r="C378" s="3" t="s">
        <v>427</v>
      </c>
      <c r="D378" s="5">
        <v>4</v>
      </c>
      <c r="E378" s="1">
        <v>45020.120138888888</v>
      </c>
      <c r="F378" s="1">
        <v>45020.216666666667</v>
      </c>
      <c r="G378" s="3" t="s">
        <v>111</v>
      </c>
      <c r="H378" s="3" t="s">
        <v>40</v>
      </c>
      <c r="I378" s="3" t="s">
        <v>45</v>
      </c>
      <c r="J378" s="6">
        <v>27.51</v>
      </c>
      <c r="K378" s="3" t="s">
        <v>55</v>
      </c>
      <c r="L378" s="8">
        <f>SUMIFS(Tabla_cocina[Ganancia Bruta],Tabla_cocina[Numero de Orden],Tabla_Sala[[#This Row],[Número de Orden]])</f>
        <v>46</v>
      </c>
      <c r="M378" s="8">
        <f>Tabla_Sala[[#This Row],[Propina]]+Tabla_Sala[[#This Row],[Monto Total de la Cuenta]]</f>
        <v>73.510000000000005</v>
      </c>
      <c r="N378" t="str">
        <f t="shared" si="8"/>
        <v>Plato_14</v>
      </c>
      <c r="O378" s="3" t="s">
        <v>66</v>
      </c>
      <c r="P378" s="3" t="s">
        <v>22</v>
      </c>
      <c r="Q378" s="3"/>
      <c r="T378" t="str" cm="1">
        <f t="array" ref="T378">_xlfn.CONCAT(_xlfn._xlws.FILTER(Tabla_cocina[Nombre del Plato], Tabla_cocina[Numero de Orden]=Tabla_Sala[[#This Row],[Número de Orden]]), "")</f>
        <v>Plato_14</v>
      </c>
    </row>
    <row r="379" spans="1:20" x14ac:dyDescent="0.3">
      <c r="A379" s="3">
        <v>377</v>
      </c>
      <c r="B379" s="3">
        <v>5</v>
      </c>
      <c r="C379" s="3" t="s">
        <v>441</v>
      </c>
      <c r="D379" s="5">
        <v>1</v>
      </c>
      <c r="E379" s="1">
        <v>45020.054166666669</v>
      </c>
      <c r="F379" s="1">
        <v>45020.198611111111</v>
      </c>
      <c r="G379" s="3" t="s">
        <v>117</v>
      </c>
      <c r="H379" s="3" t="s">
        <v>40</v>
      </c>
      <c r="I379" s="3" t="s">
        <v>47</v>
      </c>
      <c r="J379" s="6">
        <v>14.96</v>
      </c>
      <c r="K379" s="3" t="s">
        <v>48</v>
      </c>
      <c r="L379" s="8">
        <f>SUMIFS(Tabla_cocina[Ganancia Bruta],Tabla_cocina[Numero de Orden],Tabla_Sala[[#This Row],[Número de Orden]])</f>
        <v>100</v>
      </c>
      <c r="M379" s="8">
        <f>Tabla_Sala[[#This Row],[Propina]]+Tabla_Sala[[#This Row],[Monto Total de la Cuenta]]</f>
        <v>114.96000000000001</v>
      </c>
      <c r="N379" t="str">
        <f t="shared" si="8"/>
        <v>Plato_18,  Plato_15</v>
      </c>
      <c r="O379" s="3" t="s">
        <v>52</v>
      </c>
      <c r="P379" s="3" t="s">
        <v>20</v>
      </c>
      <c r="Q379" s="3" t="s">
        <v>73</v>
      </c>
      <c r="T379" t="str" cm="1">
        <f t="array" ref="T379">_xlfn.CONCAT(_xlfn._xlws.FILTER(Tabla_cocina[Nombre del Plato], Tabla_cocina[Numero de Orden]=Tabla_Sala[[#This Row],[Número de Orden]]), "")</f>
        <v>Plato_18Plato_15</v>
      </c>
    </row>
    <row r="380" spans="1:20" x14ac:dyDescent="0.3">
      <c r="A380" s="3">
        <v>378</v>
      </c>
      <c r="B380" s="3">
        <v>3</v>
      </c>
      <c r="C380" s="3" t="s">
        <v>442</v>
      </c>
      <c r="D380" s="5">
        <v>1</v>
      </c>
      <c r="E380" s="1">
        <v>45020.163194444445</v>
      </c>
      <c r="F380" s="1">
        <v>45020.220833333333</v>
      </c>
      <c r="G380" s="3" t="s">
        <v>111</v>
      </c>
      <c r="H380" s="3" t="s">
        <v>40</v>
      </c>
      <c r="I380" s="3" t="s">
        <v>45</v>
      </c>
      <c r="J380" s="6">
        <v>40.31</v>
      </c>
      <c r="K380" s="3" t="s">
        <v>48</v>
      </c>
      <c r="L380" s="8">
        <f>SUMIFS(Tabla_cocina[Ganancia Bruta],Tabla_cocina[Numero de Orden],Tabla_Sala[[#This Row],[Número de Orden]])</f>
        <v>49</v>
      </c>
      <c r="M380" s="8">
        <f>Tabla_Sala[[#This Row],[Propina]]+Tabla_Sala[[#This Row],[Monto Total de la Cuenta]]</f>
        <v>89.31</v>
      </c>
      <c r="N380" t="str">
        <f t="shared" si="8"/>
        <v>Plato_2,  Plato_12</v>
      </c>
      <c r="O380" s="3" t="s">
        <v>53</v>
      </c>
      <c r="P380" s="3" t="s">
        <v>7</v>
      </c>
      <c r="Q380" s="3" t="s">
        <v>60</v>
      </c>
      <c r="T380" t="str" cm="1">
        <f t="array" ref="T380">_xlfn.CONCAT(_xlfn._xlws.FILTER(Tabla_cocina[Nombre del Plato], Tabla_cocina[Numero de Orden]=Tabla_Sala[[#This Row],[Número de Orden]]), "")</f>
        <v>Plato_2Plato_12</v>
      </c>
    </row>
    <row r="381" spans="1:20" x14ac:dyDescent="0.3">
      <c r="A381" s="3">
        <v>379</v>
      </c>
      <c r="B381" s="3">
        <v>4</v>
      </c>
      <c r="C381" s="3" t="s">
        <v>287</v>
      </c>
      <c r="D381" s="5">
        <v>2</v>
      </c>
      <c r="E381" s="1">
        <v>45020.063194444447</v>
      </c>
      <c r="F381" s="1">
        <v>45020.164583333331</v>
      </c>
      <c r="G381" s="3" t="s">
        <v>109</v>
      </c>
      <c r="H381" s="3" t="s">
        <v>44</v>
      </c>
      <c r="I381" s="3" t="s">
        <v>47</v>
      </c>
      <c r="J381" s="6">
        <v>10.61</v>
      </c>
      <c r="K381" s="3" t="s">
        <v>55</v>
      </c>
      <c r="L381" s="8">
        <f>SUMIFS(Tabla_cocina[Ganancia Bruta],Tabla_cocina[Numero de Orden],Tabla_Sala[[#This Row],[Número de Orden]])</f>
        <v>70</v>
      </c>
      <c r="M381" s="8">
        <f>Tabla_Sala[[#This Row],[Propina]]+Tabla_Sala[[#This Row],[Monto Total de la Cuenta]]</f>
        <v>80.61</v>
      </c>
      <c r="N381" t="str">
        <f t="shared" si="8"/>
        <v>Plato_8</v>
      </c>
      <c r="O381" s="3" t="s">
        <v>70</v>
      </c>
      <c r="P381" s="3" t="s">
        <v>17</v>
      </c>
      <c r="Q381" s="3"/>
      <c r="T381" t="str" cm="1">
        <f t="array" ref="T381">_xlfn.CONCAT(_xlfn._xlws.FILTER(Tabla_cocina[Nombre del Plato], Tabla_cocina[Numero de Orden]=Tabla_Sala[[#This Row],[Número de Orden]]), "")</f>
        <v>Plato_8</v>
      </c>
    </row>
    <row r="382" spans="1:20" x14ac:dyDescent="0.3">
      <c r="A382" s="3">
        <v>380</v>
      </c>
      <c r="B382" s="3">
        <v>5</v>
      </c>
      <c r="C382" s="3" t="s">
        <v>257</v>
      </c>
      <c r="D382" s="5">
        <v>1</v>
      </c>
      <c r="E382" s="1">
        <v>45020.040277777778</v>
      </c>
      <c r="F382" s="1">
        <v>45020.189583333333</v>
      </c>
      <c r="G382" s="3" t="s">
        <v>109</v>
      </c>
      <c r="H382" s="3" t="s">
        <v>54</v>
      </c>
      <c r="I382" s="3" t="s">
        <v>41</v>
      </c>
      <c r="J382" s="6">
        <v>22.53</v>
      </c>
      <c r="K382" s="3" t="s">
        <v>48</v>
      </c>
      <c r="L382" s="8">
        <f>SUMIFS(Tabla_cocina[Ganancia Bruta],Tabla_cocina[Numero de Orden],Tabla_Sala[[#This Row],[Número de Orden]])</f>
        <v>137</v>
      </c>
      <c r="M382" s="8">
        <f>Tabla_Sala[[#This Row],[Propina]]+Tabla_Sala[[#This Row],[Monto Total de la Cuenta]]</f>
        <v>159.53</v>
      </c>
      <c r="N382" t="str">
        <f t="shared" si="8"/>
        <v>Plato_11,  Plato_12</v>
      </c>
      <c r="O382" s="3" t="s">
        <v>76</v>
      </c>
      <c r="P382" s="3" t="s">
        <v>14</v>
      </c>
      <c r="Q382" s="3" t="s">
        <v>60</v>
      </c>
      <c r="T382" t="str" cm="1">
        <f t="array" ref="T382">_xlfn.CONCAT(_xlfn._xlws.FILTER(Tabla_cocina[Nombre del Plato], Tabla_cocina[Numero de Orden]=Tabla_Sala[[#This Row],[Número de Orden]]), "")</f>
        <v>Plato_11Plato_12</v>
      </c>
    </row>
    <row r="383" spans="1:20" x14ac:dyDescent="0.3">
      <c r="A383" s="3">
        <v>381</v>
      </c>
      <c r="B383" s="3">
        <v>4</v>
      </c>
      <c r="C383" s="3" t="s">
        <v>443</v>
      </c>
      <c r="D383" s="5">
        <v>1</v>
      </c>
      <c r="E383" s="1">
        <v>45020.039583333331</v>
      </c>
      <c r="F383" s="1">
        <v>45020.188888888886</v>
      </c>
      <c r="G383" s="3" t="s">
        <v>111</v>
      </c>
      <c r="H383" s="3" t="s">
        <v>44</v>
      </c>
      <c r="I383" s="3" t="s">
        <v>41</v>
      </c>
      <c r="J383" s="6">
        <v>27.69</v>
      </c>
      <c r="K383" s="3" t="s">
        <v>48</v>
      </c>
      <c r="L383" s="8">
        <f>SUMIFS(Tabla_cocina[Ganancia Bruta],Tabla_cocina[Numero de Orden],Tabla_Sala[[#This Row],[Número de Orden]])</f>
        <v>144</v>
      </c>
      <c r="M383" s="8">
        <f>Tabla_Sala[[#This Row],[Propina]]+Tabla_Sala[[#This Row],[Monto Total de la Cuenta]]</f>
        <v>171.69</v>
      </c>
      <c r="N383" t="str">
        <f t="shared" si="8"/>
        <v>Plato_10,  Plato_11</v>
      </c>
      <c r="O383" s="3" t="s">
        <v>61</v>
      </c>
      <c r="P383" s="3" t="s">
        <v>25</v>
      </c>
      <c r="Q383" s="3" t="s">
        <v>63</v>
      </c>
      <c r="T383" t="str" cm="1">
        <f t="array" ref="T383">_xlfn.CONCAT(_xlfn._xlws.FILTER(Tabla_cocina[Nombre del Plato], Tabla_cocina[Numero de Orden]=Tabla_Sala[[#This Row],[Número de Orden]]), "")</f>
        <v>Plato_10Plato_11</v>
      </c>
    </row>
    <row r="384" spans="1:20" x14ac:dyDescent="0.3">
      <c r="A384" s="3">
        <v>382</v>
      </c>
      <c r="B384" s="3">
        <v>20</v>
      </c>
      <c r="C384" s="3" t="s">
        <v>182</v>
      </c>
      <c r="D384" s="5">
        <v>6</v>
      </c>
      <c r="E384" s="1">
        <v>45020.131249999999</v>
      </c>
      <c r="F384" s="1">
        <v>45020.268750000003</v>
      </c>
      <c r="G384" s="3" t="s">
        <v>113</v>
      </c>
      <c r="H384" s="3" t="s">
        <v>54</v>
      </c>
      <c r="I384" s="3" t="s">
        <v>41</v>
      </c>
      <c r="J384" s="6">
        <v>19.8</v>
      </c>
      <c r="K384" s="3" t="s">
        <v>42</v>
      </c>
      <c r="L384" s="8">
        <f>SUMIFS(Tabla_cocina[Ganancia Bruta],Tabla_cocina[Numero de Orden],Tabla_Sala[[#This Row],[Número de Orden]])</f>
        <v>87</v>
      </c>
      <c r="M384" s="8">
        <f>Tabla_Sala[[#This Row],[Propina]]+Tabla_Sala[[#This Row],[Monto Total de la Cuenta]]</f>
        <v>106.8</v>
      </c>
      <c r="N384" t="str">
        <f t="shared" si="8"/>
        <v>Plato_9</v>
      </c>
      <c r="O384" s="3" t="s">
        <v>66</v>
      </c>
      <c r="P384" s="3" t="s">
        <v>13</v>
      </c>
      <c r="Q384" s="3"/>
      <c r="T384" t="str" cm="1">
        <f t="array" ref="T384">_xlfn.CONCAT(_xlfn._xlws.FILTER(Tabla_cocina[Nombre del Plato], Tabla_cocina[Numero de Orden]=Tabla_Sala[[#This Row],[Número de Orden]]), "")</f>
        <v>Plato_9</v>
      </c>
    </row>
    <row r="385" spans="1:20" x14ac:dyDescent="0.3">
      <c r="A385" s="3">
        <v>383</v>
      </c>
      <c r="B385" s="3">
        <v>6</v>
      </c>
      <c r="C385" s="3" t="s">
        <v>444</v>
      </c>
      <c r="D385" s="5">
        <v>6</v>
      </c>
      <c r="E385" s="1">
        <v>45020.145138888889</v>
      </c>
      <c r="F385" s="1">
        <v>45020.272916666669</v>
      </c>
      <c r="G385" s="3" t="s">
        <v>117</v>
      </c>
      <c r="H385" s="3" t="s">
        <v>40</v>
      </c>
      <c r="I385" s="3" t="s">
        <v>47</v>
      </c>
      <c r="J385" s="6">
        <v>31.33</v>
      </c>
      <c r="K385" s="3" t="s">
        <v>48</v>
      </c>
      <c r="L385" s="8">
        <f>SUMIFS(Tabla_cocina[Ganancia Bruta],Tabla_cocina[Numero de Orden],Tabla_Sala[[#This Row],[Número de Orden]])</f>
        <v>108</v>
      </c>
      <c r="M385" s="8">
        <f>Tabla_Sala[[#This Row],[Propina]]+Tabla_Sala[[#This Row],[Monto Total de la Cuenta]]</f>
        <v>139.32999999999998</v>
      </c>
      <c r="N385" t="str">
        <f t="shared" si="8"/>
        <v>Plato_19</v>
      </c>
      <c r="O385" s="3" t="s">
        <v>70</v>
      </c>
      <c r="P385" s="3" t="s">
        <v>12</v>
      </c>
      <c r="Q385" s="3"/>
      <c r="T385" t="str" cm="1">
        <f t="array" ref="T385">_xlfn.CONCAT(_xlfn._xlws.FILTER(Tabla_cocina[Nombre del Plato], Tabla_cocina[Numero de Orden]=Tabla_Sala[[#This Row],[Número de Orden]]), "")</f>
        <v>Plato_19</v>
      </c>
    </row>
    <row r="386" spans="1:20" x14ac:dyDescent="0.3">
      <c r="A386" s="3">
        <v>384</v>
      </c>
      <c r="B386" s="3">
        <v>1</v>
      </c>
      <c r="C386" s="3" t="s">
        <v>445</v>
      </c>
      <c r="D386" s="5">
        <v>5</v>
      </c>
      <c r="E386" s="1">
        <v>45020.007638888892</v>
      </c>
      <c r="F386" s="1">
        <v>45020.106249999997</v>
      </c>
      <c r="G386" s="3" t="s">
        <v>111</v>
      </c>
      <c r="H386" s="3" t="s">
        <v>44</v>
      </c>
      <c r="I386" s="3" t="s">
        <v>41</v>
      </c>
      <c r="J386" s="6">
        <v>39.32</v>
      </c>
      <c r="K386" s="3" t="s">
        <v>42</v>
      </c>
      <c r="L386" s="8">
        <f>SUMIFS(Tabla_cocina[Ganancia Bruta],Tabla_cocina[Numero de Orden],Tabla_Sala[[#This Row],[Número de Orden]])</f>
        <v>120</v>
      </c>
      <c r="M386" s="8">
        <f>Tabla_Sala[[#This Row],[Propina]]+Tabla_Sala[[#This Row],[Monto Total de la Cuenta]]</f>
        <v>159.32</v>
      </c>
      <c r="N386" t="str">
        <f t="shared" si="8"/>
        <v>Plato_4,  Plato_12,  Plato_6</v>
      </c>
      <c r="O386" s="3" t="s">
        <v>56</v>
      </c>
      <c r="P386" s="3" t="s">
        <v>24</v>
      </c>
      <c r="Q386" s="3" t="s">
        <v>60</v>
      </c>
      <c r="R386" s="3" t="s">
        <v>77</v>
      </c>
      <c r="T386" t="str" cm="1">
        <f t="array" ref="T386">_xlfn.CONCAT(_xlfn._xlws.FILTER(Tabla_cocina[Nombre del Plato], Tabla_cocina[Numero de Orden]=Tabla_Sala[[#This Row],[Número de Orden]]), "")</f>
        <v>Plato_4Plato_12Plato_6</v>
      </c>
    </row>
    <row r="387" spans="1:20" x14ac:dyDescent="0.3">
      <c r="A387" s="3">
        <v>385</v>
      </c>
      <c r="B387" s="3">
        <v>6</v>
      </c>
      <c r="C387" s="3" t="s">
        <v>446</v>
      </c>
      <c r="D387" s="5">
        <v>6</v>
      </c>
      <c r="E387" s="1">
        <v>45021.150694444441</v>
      </c>
      <c r="F387" s="1">
        <v>45021.279861111114</v>
      </c>
      <c r="G387" s="3" t="s">
        <v>109</v>
      </c>
      <c r="H387" s="3" t="s">
        <v>44</v>
      </c>
      <c r="I387" s="3" t="s">
        <v>47</v>
      </c>
      <c r="J387" s="6">
        <v>11.14</v>
      </c>
      <c r="K387" s="3" t="s">
        <v>55</v>
      </c>
      <c r="L387" s="8">
        <f>SUMIFS(Tabla_cocina[Ganancia Bruta],Tabla_cocina[Numero de Orden],Tabla_Sala[[#This Row],[Número de Orden]])</f>
        <v>60</v>
      </c>
      <c r="M387" s="8">
        <f>Tabla_Sala[[#This Row],[Propina]]+Tabla_Sala[[#This Row],[Monto Total de la Cuenta]]</f>
        <v>71.14</v>
      </c>
      <c r="N387" t="str">
        <f t="shared" ref="N387:N450" si="9">_xlfn.TEXTJOIN(", ",TRUE,P387:S387)</f>
        <v>Plato_2</v>
      </c>
      <c r="O387" s="3" t="s">
        <v>43</v>
      </c>
      <c r="P387" s="3" t="s">
        <v>7</v>
      </c>
      <c r="Q387" s="3"/>
      <c r="T387" t="str" cm="1">
        <f t="array" ref="T387">_xlfn.CONCAT(_xlfn._xlws.FILTER(Tabla_cocina[Nombre del Plato], Tabla_cocina[Numero de Orden]=Tabla_Sala[[#This Row],[Número de Orden]]), "")</f>
        <v>Plato_2</v>
      </c>
    </row>
    <row r="388" spans="1:20" x14ac:dyDescent="0.3">
      <c r="A388" s="3">
        <v>386</v>
      </c>
      <c r="B388" s="3">
        <v>5</v>
      </c>
      <c r="C388" s="3" t="s">
        <v>400</v>
      </c>
      <c r="D388" s="5">
        <v>2</v>
      </c>
      <c r="E388" s="1">
        <v>45021.022916666669</v>
      </c>
      <c r="F388" s="1">
        <v>45021.123611111114</v>
      </c>
      <c r="G388" s="3" t="s">
        <v>117</v>
      </c>
      <c r="H388" s="3" t="s">
        <v>40</v>
      </c>
      <c r="I388" s="3" t="s">
        <v>41</v>
      </c>
      <c r="J388" s="6">
        <v>28.96</v>
      </c>
      <c r="K388" s="3" t="s">
        <v>55</v>
      </c>
      <c r="L388" s="8">
        <f>SUMIFS(Tabla_cocina[Ganancia Bruta],Tabla_cocina[Numero de Orden],Tabla_Sala[[#This Row],[Número de Orden]])</f>
        <v>99</v>
      </c>
      <c r="M388" s="8">
        <f>Tabla_Sala[[#This Row],[Propina]]+Tabla_Sala[[#This Row],[Monto Total de la Cuenta]]</f>
        <v>127.96000000000001</v>
      </c>
      <c r="N388" t="str">
        <f t="shared" si="9"/>
        <v>Plato_11</v>
      </c>
      <c r="O388" s="3" t="s">
        <v>56</v>
      </c>
      <c r="P388" s="3" t="s">
        <v>14</v>
      </c>
      <c r="Q388" s="3"/>
      <c r="T388" t="str" cm="1">
        <f t="array" ref="T388">_xlfn.CONCAT(_xlfn._xlws.FILTER(Tabla_cocina[Nombre del Plato], Tabla_cocina[Numero de Orden]=Tabla_Sala[[#This Row],[Número de Orden]]), "")</f>
        <v>Plato_11</v>
      </c>
    </row>
    <row r="389" spans="1:20" x14ac:dyDescent="0.3">
      <c r="A389" s="3">
        <v>387</v>
      </c>
      <c r="B389" s="3">
        <v>6</v>
      </c>
      <c r="C389" s="3" t="s">
        <v>447</v>
      </c>
      <c r="D389" s="5">
        <v>5</v>
      </c>
      <c r="E389" s="1">
        <v>45021.131249999999</v>
      </c>
      <c r="F389" s="1">
        <v>45021.256944444445</v>
      </c>
      <c r="G389" s="3" t="s">
        <v>115</v>
      </c>
      <c r="H389" s="3" t="s">
        <v>40</v>
      </c>
      <c r="I389" s="3" t="s">
        <v>45</v>
      </c>
      <c r="J389" s="6">
        <v>20.84</v>
      </c>
      <c r="K389" s="3" t="s">
        <v>55</v>
      </c>
      <c r="L389" s="8">
        <f>SUMIFS(Tabla_cocina[Ganancia Bruta],Tabla_cocina[Numero de Orden],Tabla_Sala[[#This Row],[Número de Orden]])</f>
        <v>93</v>
      </c>
      <c r="M389" s="8">
        <f>Tabla_Sala[[#This Row],[Propina]]+Tabla_Sala[[#This Row],[Monto Total de la Cuenta]]</f>
        <v>113.84</v>
      </c>
      <c r="N389" t="str">
        <f t="shared" si="9"/>
        <v>Plato_17</v>
      </c>
      <c r="O389" s="3" t="s">
        <v>56</v>
      </c>
      <c r="P389" s="3" t="s">
        <v>9</v>
      </c>
      <c r="Q389" s="3"/>
      <c r="T389" t="str" cm="1">
        <f t="array" ref="T389">_xlfn.CONCAT(_xlfn._xlws.FILTER(Tabla_cocina[Nombre del Plato], Tabla_cocina[Numero de Orden]=Tabla_Sala[[#This Row],[Número de Orden]]), "")</f>
        <v>Plato_17</v>
      </c>
    </row>
    <row r="390" spans="1:20" x14ac:dyDescent="0.3">
      <c r="A390" s="3">
        <v>388</v>
      </c>
      <c r="B390" s="3">
        <v>18</v>
      </c>
      <c r="C390" s="3" t="s">
        <v>269</v>
      </c>
      <c r="D390" s="5">
        <v>2</v>
      </c>
      <c r="E390" s="1">
        <v>45021.022916666669</v>
      </c>
      <c r="F390" s="1">
        <v>45021.149305555555</v>
      </c>
      <c r="G390" s="3" t="s">
        <v>113</v>
      </c>
      <c r="H390" s="3" t="s">
        <v>40</v>
      </c>
      <c r="I390" s="3" t="s">
        <v>47</v>
      </c>
      <c r="J390" s="6">
        <v>27.03</v>
      </c>
      <c r="K390" s="3" t="s">
        <v>48</v>
      </c>
      <c r="L390" s="8">
        <f>SUMIFS(Tabla_cocina[Ganancia Bruta],Tabla_cocina[Numero de Orden],Tabla_Sala[[#This Row],[Número de Orden]])</f>
        <v>291</v>
      </c>
      <c r="M390" s="8">
        <f>Tabla_Sala[[#This Row],[Propina]]+Tabla_Sala[[#This Row],[Monto Total de la Cuenta]]</f>
        <v>318.02999999999997</v>
      </c>
      <c r="N390" t="str">
        <f t="shared" si="9"/>
        <v>Plato_17,  Plato_19,  Plato_9,  Plato_11</v>
      </c>
      <c r="O390" s="3" t="s">
        <v>43</v>
      </c>
      <c r="P390" s="3" t="s">
        <v>9</v>
      </c>
      <c r="Q390" s="3" t="s">
        <v>51</v>
      </c>
      <c r="R390" s="3" t="s">
        <v>75</v>
      </c>
      <c r="S390" s="3" t="s">
        <v>63</v>
      </c>
      <c r="T390" t="str" cm="1">
        <f t="array" ref="T390">_xlfn.CONCAT(_xlfn._xlws.FILTER(Tabla_cocina[Nombre del Plato], Tabla_cocina[Numero de Orden]=Tabla_Sala[[#This Row],[Número de Orden]]), "")</f>
        <v>Plato_17Plato_19Plato_9Plato_11</v>
      </c>
    </row>
    <row r="391" spans="1:20" x14ac:dyDescent="0.3">
      <c r="A391" s="3">
        <v>389</v>
      </c>
      <c r="B391" s="3">
        <v>19</v>
      </c>
      <c r="C391" s="3" t="s">
        <v>448</v>
      </c>
      <c r="D391" s="5">
        <v>5</v>
      </c>
      <c r="E391" s="1">
        <v>45021.001388888886</v>
      </c>
      <c r="F391" s="1">
        <v>45021.09375</v>
      </c>
      <c r="G391" s="3" t="s">
        <v>109</v>
      </c>
      <c r="H391" s="3" t="s">
        <v>40</v>
      </c>
      <c r="I391" s="3" t="s">
        <v>47</v>
      </c>
      <c r="J391" s="6">
        <v>39.14</v>
      </c>
      <c r="K391" s="3" t="s">
        <v>42</v>
      </c>
      <c r="L391" s="8">
        <f>SUMIFS(Tabla_cocina[Ganancia Bruta],Tabla_cocina[Numero de Orden],Tabla_Sala[[#This Row],[Número de Orden]])</f>
        <v>33</v>
      </c>
      <c r="M391" s="8">
        <f>Tabla_Sala[[#This Row],[Propina]]+Tabla_Sala[[#This Row],[Monto Total de la Cuenta]]</f>
        <v>72.14</v>
      </c>
      <c r="N391" t="str">
        <f t="shared" si="9"/>
        <v>Plato_11</v>
      </c>
      <c r="O391" s="3" t="s">
        <v>56</v>
      </c>
      <c r="P391" s="3" t="s">
        <v>14</v>
      </c>
      <c r="Q391" s="3"/>
      <c r="T391" t="str" cm="1">
        <f t="array" ref="T391">_xlfn.CONCAT(_xlfn._xlws.FILTER(Tabla_cocina[Nombre del Plato], Tabla_cocina[Numero de Orden]=Tabla_Sala[[#This Row],[Número de Orden]]), "")</f>
        <v>Plato_11</v>
      </c>
    </row>
    <row r="392" spans="1:20" x14ac:dyDescent="0.3">
      <c r="A392" s="3">
        <v>390</v>
      </c>
      <c r="B392" s="3">
        <v>9</v>
      </c>
      <c r="C392" s="3" t="s">
        <v>148</v>
      </c>
      <c r="D392" s="5">
        <v>2</v>
      </c>
      <c r="E392" s="1">
        <v>45021.124305555553</v>
      </c>
      <c r="F392" s="1">
        <v>45021.22152777778</v>
      </c>
      <c r="G392" s="3" t="s">
        <v>109</v>
      </c>
      <c r="H392" s="3" t="s">
        <v>40</v>
      </c>
      <c r="I392" s="3" t="s">
        <v>47</v>
      </c>
      <c r="J392" s="6">
        <v>42.68</v>
      </c>
      <c r="K392" s="3" t="s">
        <v>42</v>
      </c>
      <c r="L392" s="8">
        <f>SUMIFS(Tabla_cocina[Ganancia Bruta],Tabla_cocina[Numero de Orden],Tabla_Sala[[#This Row],[Número de Orden]])</f>
        <v>143</v>
      </c>
      <c r="M392" s="8">
        <f>Tabla_Sala[[#This Row],[Propina]]+Tabla_Sala[[#This Row],[Monto Total de la Cuenta]]</f>
        <v>185.68</v>
      </c>
      <c r="N392" t="str">
        <f t="shared" si="9"/>
        <v>Plato_5,  Plato_10,  Plato_13</v>
      </c>
      <c r="O392" s="3" t="s">
        <v>70</v>
      </c>
      <c r="P392" s="3" t="s">
        <v>19</v>
      </c>
      <c r="Q392" s="3" t="s">
        <v>69</v>
      </c>
      <c r="R392" s="3" t="s">
        <v>65</v>
      </c>
      <c r="T392" t="str" cm="1">
        <f t="array" ref="T392">_xlfn.CONCAT(_xlfn._xlws.FILTER(Tabla_cocina[Nombre del Plato], Tabla_cocina[Numero de Orden]=Tabla_Sala[[#This Row],[Número de Orden]]), "")</f>
        <v>Plato_5Plato_10Plato_13</v>
      </c>
    </row>
    <row r="393" spans="1:20" x14ac:dyDescent="0.3">
      <c r="A393" s="3">
        <v>391</v>
      </c>
      <c r="B393" s="3">
        <v>15</v>
      </c>
      <c r="C393" s="3" t="s">
        <v>449</v>
      </c>
      <c r="D393" s="5">
        <v>1</v>
      </c>
      <c r="E393" s="1">
        <v>45021.086805555555</v>
      </c>
      <c r="F393" s="1">
        <v>45021.17291666667</v>
      </c>
      <c r="G393" s="3" t="s">
        <v>109</v>
      </c>
      <c r="H393" s="3" t="s">
        <v>40</v>
      </c>
      <c r="I393" s="3" t="s">
        <v>47</v>
      </c>
      <c r="J393" s="6">
        <v>48.6</v>
      </c>
      <c r="K393" s="3" t="s">
        <v>42</v>
      </c>
      <c r="L393" s="8">
        <f>SUMIFS(Tabla_cocina[Ganancia Bruta],Tabla_cocina[Numero de Orden],Tabla_Sala[[#This Row],[Número de Orden]])</f>
        <v>22</v>
      </c>
      <c r="M393" s="8">
        <f>Tabla_Sala[[#This Row],[Propina]]+Tabla_Sala[[#This Row],[Monto Total de la Cuenta]]</f>
        <v>70.599999999999994</v>
      </c>
      <c r="N393" t="str">
        <f t="shared" si="9"/>
        <v>Plato_5</v>
      </c>
      <c r="O393" s="3" t="s">
        <v>66</v>
      </c>
      <c r="P393" s="3" t="s">
        <v>19</v>
      </c>
      <c r="Q393" s="3"/>
      <c r="T393" t="str" cm="1">
        <f t="array" ref="T393">_xlfn.CONCAT(_xlfn._xlws.FILTER(Tabla_cocina[Nombre del Plato], Tabla_cocina[Numero de Orden]=Tabla_Sala[[#This Row],[Número de Orden]]), "")</f>
        <v>Plato_5</v>
      </c>
    </row>
    <row r="394" spans="1:20" x14ac:dyDescent="0.3">
      <c r="A394" s="3">
        <v>392</v>
      </c>
      <c r="B394" s="3">
        <v>14</v>
      </c>
      <c r="C394" s="3" t="s">
        <v>450</v>
      </c>
      <c r="D394" s="5">
        <v>3</v>
      </c>
      <c r="E394" s="1">
        <v>45021.022916666669</v>
      </c>
      <c r="F394" s="1">
        <v>45021.172222222223</v>
      </c>
      <c r="G394" s="3" t="s">
        <v>113</v>
      </c>
      <c r="H394" s="3" t="s">
        <v>40</v>
      </c>
      <c r="I394" s="3" t="s">
        <v>47</v>
      </c>
      <c r="J394" s="6">
        <v>32.729999999999997</v>
      </c>
      <c r="K394" s="3" t="s">
        <v>55</v>
      </c>
      <c r="L394" s="8">
        <f>SUMIFS(Tabla_cocina[Ganancia Bruta],Tabla_cocina[Numero de Orden],Tabla_Sala[[#This Row],[Número de Orden]])</f>
        <v>120</v>
      </c>
      <c r="M394" s="8">
        <f>Tabla_Sala[[#This Row],[Propina]]+Tabla_Sala[[#This Row],[Monto Total de la Cuenta]]</f>
        <v>152.72999999999999</v>
      </c>
      <c r="N394" t="str">
        <f t="shared" si="9"/>
        <v>Plato_15,  Plato_7</v>
      </c>
      <c r="O394" s="3" t="s">
        <v>58</v>
      </c>
      <c r="P394" s="3" t="s">
        <v>18</v>
      </c>
      <c r="Q394" s="3" t="s">
        <v>59</v>
      </c>
      <c r="T394" t="str" cm="1">
        <f t="array" ref="T394">_xlfn.CONCAT(_xlfn._xlws.FILTER(Tabla_cocina[Nombre del Plato], Tabla_cocina[Numero de Orden]=Tabla_Sala[[#This Row],[Número de Orden]]), "")</f>
        <v>Plato_15Plato_7</v>
      </c>
    </row>
    <row r="395" spans="1:20" x14ac:dyDescent="0.3">
      <c r="A395" s="3">
        <v>393</v>
      </c>
      <c r="B395" s="3">
        <v>13</v>
      </c>
      <c r="C395" s="3" t="s">
        <v>451</v>
      </c>
      <c r="D395" s="5">
        <v>3</v>
      </c>
      <c r="E395" s="1">
        <v>45021.106249999997</v>
      </c>
      <c r="F395" s="1">
        <v>45021.220138888886</v>
      </c>
      <c r="G395" s="3" t="s">
        <v>117</v>
      </c>
      <c r="H395" s="3" t="s">
        <v>40</v>
      </c>
      <c r="I395" s="3" t="s">
        <v>47</v>
      </c>
      <c r="J395" s="6">
        <v>12.54</v>
      </c>
      <c r="K395" s="3" t="s">
        <v>55</v>
      </c>
      <c r="L395" s="8">
        <f>SUMIFS(Tabla_cocina[Ganancia Bruta],Tabla_cocina[Numero de Orden],Tabla_Sala[[#This Row],[Número de Orden]])</f>
        <v>208</v>
      </c>
      <c r="M395" s="8">
        <f>Tabla_Sala[[#This Row],[Propina]]+Tabla_Sala[[#This Row],[Monto Total de la Cuenta]]</f>
        <v>220.54</v>
      </c>
      <c r="N395" t="str">
        <f t="shared" si="9"/>
        <v>Plato_12,  Plato_8,  Plato_13,  Plato_5</v>
      </c>
      <c r="O395" s="3" t="s">
        <v>46</v>
      </c>
      <c r="P395" s="3" t="s">
        <v>16</v>
      </c>
      <c r="Q395" s="3" t="s">
        <v>62</v>
      </c>
      <c r="R395" s="3" t="s">
        <v>65</v>
      </c>
      <c r="S395" s="3" t="s">
        <v>78</v>
      </c>
      <c r="T395" t="str" cm="1">
        <f t="array" ref="T395">_xlfn.CONCAT(_xlfn._xlws.FILTER(Tabla_cocina[Nombre del Plato], Tabla_cocina[Numero de Orden]=Tabla_Sala[[#This Row],[Número de Orden]]), "")</f>
        <v>Plato_12Plato_8Plato_13Plato_5</v>
      </c>
    </row>
    <row r="396" spans="1:20" x14ac:dyDescent="0.3">
      <c r="A396" s="3">
        <v>394</v>
      </c>
      <c r="B396" s="3">
        <v>17</v>
      </c>
      <c r="C396" s="3" t="s">
        <v>121</v>
      </c>
      <c r="D396" s="5">
        <v>1</v>
      </c>
      <c r="E396" s="1">
        <v>45021.143055555556</v>
      </c>
      <c r="F396" s="1">
        <v>45021.293055555558</v>
      </c>
      <c r="G396" s="3" t="s">
        <v>109</v>
      </c>
      <c r="H396" s="3" t="s">
        <v>40</v>
      </c>
      <c r="I396" s="3" t="s">
        <v>47</v>
      </c>
      <c r="J396" s="6">
        <v>18.05</v>
      </c>
      <c r="K396" s="3" t="s">
        <v>55</v>
      </c>
      <c r="L396" s="8">
        <f>SUMIFS(Tabla_cocina[Ganancia Bruta],Tabla_cocina[Numero de Orden],Tabla_Sala[[#This Row],[Número de Orden]])</f>
        <v>77</v>
      </c>
      <c r="M396" s="8">
        <f>Tabla_Sala[[#This Row],[Propina]]+Tabla_Sala[[#This Row],[Monto Total de la Cuenta]]</f>
        <v>95.05</v>
      </c>
      <c r="N396" t="str">
        <f t="shared" si="9"/>
        <v>Plato_7,  Plato_9</v>
      </c>
      <c r="O396" s="3" t="s">
        <v>49</v>
      </c>
      <c r="P396" s="3" t="s">
        <v>5</v>
      </c>
      <c r="Q396" s="3" t="s">
        <v>75</v>
      </c>
      <c r="T396" t="str" cm="1">
        <f t="array" ref="T396">_xlfn.CONCAT(_xlfn._xlws.FILTER(Tabla_cocina[Nombre del Plato], Tabla_cocina[Numero de Orden]=Tabla_Sala[[#This Row],[Número de Orden]]), "")</f>
        <v>Plato_7Plato_9</v>
      </c>
    </row>
    <row r="397" spans="1:20" x14ac:dyDescent="0.3">
      <c r="A397" s="3">
        <v>395</v>
      </c>
      <c r="B397" s="3">
        <v>2</v>
      </c>
      <c r="C397" s="3" t="s">
        <v>452</v>
      </c>
      <c r="D397" s="5">
        <v>1</v>
      </c>
      <c r="E397" s="1">
        <v>45021.067361111112</v>
      </c>
      <c r="F397" s="1">
        <v>45021.231944444444</v>
      </c>
      <c r="G397" s="3" t="s">
        <v>113</v>
      </c>
      <c r="H397" s="3" t="s">
        <v>40</v>
      </c>
      <c r="I397" s="3" t="s">
        <v>41</v>
      </c>
      <c r="J397" s="6">
        <v>40.9</v>
      </c>
      <c r="K397" s="3" t="s">
        <v>48</v>
      </c>
      <c r="L397" s="8">
        <f>SUMIFS(Tabla_cocina[Ganancia Bruta],Tabla_cocina[Numero de Orden],Tabla_Sala[[#This Row],[Número de Orden]])</f>
        <v>38</v>
      </c>
      <c r="M397" s="8">
        <f>Tabla_Sala[[#This Row],[Propina]]+Tabla_Sala[[#This Row],[Monto Total de la Cuenta]]</f>
        <v>78.900000000000006</v>
      </c>
      <c r="N397" t="str">
        <f t="shared" si="9"/>
        <v>Plato_12</v>
      </c>
      <c r="O397" s="3" t="s">
        <v>66</v>
      </c>
      <c r="P397" s="3" t="s">
        <v>16</v>
      </c>
      <c r="Q397" s="3"/>
      <c r="T397" t="str" cm="1">
        <f t="array" ref="T397">_xlfn.CONCAT(_xlfn._xlws.FILTER(Tabla_cocina[Nombre del Plato], Tabla_cocina[Numero de Orden]=Tabla_Sala[[#This Row],[Número de Orden]]), "")</f>
        <v>Plato_12</v>
      </c>
    </row>
    <row r="398" spans="1:20" x14ac:dyDescent="0.3">
      <c r="A398" s="3">
        <v>396</v>
      </c>
      <c r="B398" s="3">
        <v>11</v>
      </c>
      <c r="C398" s="3" t="s">
        <v>453</v>
      </c>
      <c r="D398" s="5">
        <v>1</v>
      </c>
      <c r="E398" s="1">
        <v>45021.022222222222</v>
      </c>
      <c r="F398" s="1">
        <v>45021.15</v>
      </c>
      <c r="G398" s="3" t="s">
        <v>113</v>
      </c>
      <c r="H398" s="3" t="s">
        <v>54</v>
      </c>
      <c r="I398" s="3" t="s">
        <v>45</v>
      </c>
      <c r="J398" s="6">
        <v>34.5</v>
      </c>
      <c r="K398" s="3" t="s">
        <v>48</v>
      </c>
      <c r="L398" s="8">
        <f>SUMIFS(Tabla_cocina[Ganancia Bruta],Tabla_cocina[Numero de Orden],Tabla_Sala[[#This Row],[Número de Orden]])</f>
        <v>83</v>
      </c>
      <c r="M398" s="8">
        <f>Tabla_Sala[[#This Row],[Propina]]+Tabla_Sala[[#This Row],[Monto Total de la Cuenta]]</f>
        <v>117.5</v>
      </c>
      <c r="N398" t="str">
        <f t="shared" si="9"/>
        <v>Plato_3,  Plato_13</v>
      </c>
      <c r="O398" s="3" t="s">
        <v>53</v>
      </c>
      <c r="P398" s="3" t="s">
        <v>21</v>
      </c>
      <c r="Q398" s="3" t="s">
        <v>65</v>
      </c>
      <c r="T398" t="str" cm="1">
        <f t="array" ref="T398">_xlfn.CONCAT(_xlfn._xlws.FILTER(Tabla_cocina[Nombre del Plato], Tabla_cocina[Numero de Orden]=Tabla_Sala[[#This Row],[Número de Orden]]), "")</f>
        <v>Plato_3Plato_13</v>
      </c>
    </row>
    <row r="399" spans="1:20" x14ac:dyDescent="0.3">
      <c r="A399" s="3">
        <v>397</v>
      </c>
      <c r="B399" s="3">
        <v>4</v>
      </c>
      <c r="C399" s="3" t="s">
        <v>416</v>
      </c>
      <c r="D399" s="5">
        <v>2</v>
      </c>
      <c r="E399" s="1">
        <v>45021.013888888891</v>
      </c>
      <c r="F399" s="1">
        <v>45021.06527777778</v>
      </c>
      <c r="G399" s="3" t="s">
        <v>117</v>
      </c>
      <c r="H399" s="3" t="s">
        <v>44</v>
      </c>
      <c r="I399" s="3" t="s">
        <v>41</v>
      </c>
      <c r="J399" s="6">
        <v>37.79</v>
      </c>
      <c r="K399" s="3" t="s">
        <v>48</v>
      </c>
      <c r="L399" s="8">
        <f>SUMIFS(Tabla_cocina[Ganancia Bruta],Tabla_cocina[Numero de Orden],Tabla_Sala[[#This Row],[Número de Orden]])</f>
        <v>147</v>
      </c>
      <c r="M399" s="8">
        <f>Tabla_Sala[[#This Row],[Propina]]+Tabla_Sala[[#This Row],[Monto Total de la Cuenta]]</f>
        <v>184.79</v>
      </c>
      <c r="N399" t="str">
        <f t="shared" si="9"/>
        <v>Plato_6,  Plato_17</v>
      </c>
      <c r="O399" s="3" t="s">
        <v>70</v>
      </c>
      <c r="P399" s="3" t="s">
        <v>10</v>
      </c>
      <c r="Q399" s="3" t="s">
        <v>50</v>
      </c>
      <c r="T399" t="str" cm="1">
        <f t="array" ref="T399">_xlfn.CONCAT(_xlfn._xlws.FILTER(Tabla_cocina[Nombre del Plato], Tabla_cocina[Numero de Orden]=Tabla_Sala[[#This Row],[Número de Orden]]), "")</f>
        <v>Plato_6Plato_17</v>
      </c>
    </row>
    <row r="400" spans="1:20" x14ac:dyDescent="0.3">
      <c r="A400" s="3">
        <v>398</v>
      </c>
      <c r="B400" s="3">
        <v>9</v>
      </c>
      <c r="C400" s="3" t="s">
        <v>454</v>
      </c>
      <c r="D400" s="5">
        <v>5</v>
      </c>
      <c r="E400" s="1">
        <v>45021.131944444445</v>
      </c>
      <c r="F400" s="1">
        <v>45021.295138888891</v>
      </c>
      <c r="G400" s="3" t="s">
        <v>111</v>
      </c>
      <c r="H400" s="3" t="s">
        <v>44</v>
      </c>
      <c r="I400" s="3" t="s">
        <v>47</v>
      </c>
      <c r="J400" s="6">
        <v>48.96</v>
      </c>
      <c r="K400" s="3" t="s">
        <v>48</v>
      </c>
      <c r="L400" s="8">
        <f>SUMIFS(Tabla_cocina[Ganancia Bruta],Tabla_cocina[Numero de Orden],Tabla_Sala[[#This Row],[Número de Orden]])</f>
        <v>122</v>
      </c>
      <c r="M400" s="8">
        <f>Tabla_Sala[[#This Row],[Propina]]+Tabla_Sala[[#This Row],[Monto Total de la Cuenta]]</f>
        <v>170.96</v>
      </c>
      <c r="N400" t="str">
        <f t="shared" si="9"/>
        <v>Plato_16,  Plato_11</v>
      </c>
      <c r="O400" s="3" t="s">
        <v>53</v>
      </c>
      <c r="P400" s="3" t="s">
        <v>15</v>
      </c>
      <c r="Q400" s="3" t="s">
        <v>63</v>
      </c>
      <c r="T400" t="str" cm="1">
        <f t="array" ref="T400">_xlfn.CONCAT(_xlfn._xlws.FILTER(Tabla_cocina[Nombre del Plato], Tabla_cocina[Numero de Orden]=Tabla_Sala[[#This Row],[Número de Orden]]), "")</f>
        <v>Plato_16Plato_11</v>
      </c>
    </row>
    <row r="401" spans="1:20" x14ac:dyDescent="0.3">
      <c r="A401" s="3">
        <v>399</v>
      </c>
      <c r="B401" s="3">
        <v>7</v>
      </c>
      <c r="C401" s="3" t="s">
        <v>455</v>
      </c>
      <c r="D401" s="5">
        <v>6</v>
      </c>
      <c r="E401" s="1">
        <v>45021.116666666669</v>
      </c>
      <c r="F401" s="1">
        <v>45021.236111111109</v>
      </c>
      <c r="G401" s="3" t="s">
        <v>115</v>
      </c>
      <c r="H401" s="3" t="s">
        <v>40</v>
      </c>
      <c r="I401" s="3" t="s">
        <v>47</v>
      </c>
      <c r="J401" s="6">
        <v>27.32</v>
      </c>
      <c r="K401" s="3" t="s">
        <v>48</v>
      </c>
      <c r="L401" s="8">
        <f>SUMIFS(Tabla_cocina[Ganancia Bruta],Tabla_cocina[Numero de Orden],Tabla_Sala[[#This Row],[Número de Orden]])</f>
        <v>207</v>
      </c>
      <c r="M401" s="8">
        <f>Tabla_Sala[[#This Row],[Propina]]+Tabla_Sala[[#This Row],[Monto Total de la Cuenta]]</f>
        <v>234.32</v>
      </c>
      <c r="N401" t="str">
        <f t="shared" si="9"/>
        <v>Plato_11,  Plato_19</v>
      </c>
      <c r="O401" s="3" t="s">
        <v>43</v>
      </c>
      <c r="P401" s="3" t="s">
        <v>14</v>
      </c>
      <c r="Q401" s="3" t="s">
        <v>51</v>
      </c>
      <c r="T401" t="str" cm="1">
        <f t="array" ref="T401">_xlfn.CONCAT(_xlfn._xlws.FILTER(Tabla_cocina[Nombre del Plato], Tabla_cocina[Numero de Orden]=Tabla_Sala[[#This Row],[Número de Orden]]), "")</f>
        <v>Plato_11Plato_19</v>
      </c>
    </row>
    <row r="402" spans="1:20" x14ac:dyDescent="0.3">
      <c r="A402" s="3">
        <v>400</v>
      </c>
      <c r="B402" s="3">
        <v>9</v>
      </c>
      <c r="C402" s="3" t="s">
        <v>456</v>
      </c>
      <c r="D402" s="5">
        <v>4</v>
      </c>
      <c r="E402" s="1">
        <v>45021.09097222222</v>
      </c>
      <c r="F402" s="1">
        <v>45021.176388888889</v>
      </c>
      <c r="G402" s="3" t="s">
        <v>117</v>
      </c>
      <c r="H402" s="3" t="s">
        <v>40</v>
      </c>
      <c r="I402" s="3" t="s">
        <v>47</v>
      </c>
      <c r="J402" s="6">
        <v>42.96</v>
      </c>
      <c r="K402" s="3" t="s">
        <v>42</v>
      </c>
      <c r="L402" s="8">
        <f>SUMIFS(Tabla_cocina[Ganancia Bruta],Tabla_cocina[Numero de Orden],Tabla_Sala[[#This Row],[Número de Orden]])</f>
        <v>198</v>
      </c>
      <c r="M402" s="8">
        <f>Tabla_Sala[[#This Row],[Propina]]+Tabla_Sala[[#This Row],[Monto Total de la Cuenta]]</f>
        <v>240.96</v>
      </c>
      <c r="N402" t="str">
        <f t="shared" si="9"/>
        <v>Plato_20,  Plato_16,  Plato_17</v>
      </c>
      <c r="O402" s="3" t="s">
        <v>49</v>
      </c>
      <c r="P402" s="3" t="s">
        <v>11</v>
      </c>
      <c r="Q402" s="3" t="s">
        <v>57</v>
      </c>
      <c r="R402" s="3" t="s">
        <v>50</v>
      </c>
      <c r="T402" t="str" cm="1">
        <f t="array" ref="T402">_xlfn.CONCAT(_xlfn._xlws.FILTER(Tabla_cocina[Nombre del Plato], Tabla_cocina[Numero de Orden]=Tabla_Sala[[#This Row],[Número de Orden]]), "")</f>
        <v>Plato_20Plato_16Plato_17</v>
      </c>
    </row>
    <row r="403" spans="1:20" x14ac:dyDescent="0.3">
      <c r="A403" s="3">
        <v>401</v>
      </c>
      <c r="B403" s="3">
        <v>16</v>
      </c>
      <c r="C403" s="3" t="s">
        <v>390</v>
      </c>
      <c r="D403" s="5">
        <v>2</v>
      </c>
      <c r="E403" s="1">
        <v>45021.160416666666</v>
      </c>
      <c r="F403" s="1">
        <v>45021.289583333331</v>
      </c>
      <c r="G403" s="3" t="s">
        <v>113</v>
      </c>
      <c r="H403" s="3" t="s">
        <v>40</v>
      </c>
      <c r="I403" s="3" t="s">
        <v>47</v>
      </c>
      <c r="J403" s="6">
        <v>15.87</v>
      </c>
      <c r="K403" s="3" t="s">
        <v>55</v>
      </c>
      <c r="L403" s="8">
        <f>SUMIFS(Tabla_cocina[Ganancia Bruta],Tabla_cocina[Numero de Orden],Tabla_Sala[[#This Row],[Número de Orden]])</f>
        <v>42</v>
      </c>
      <c r="M403" s="8">
        <f>Tabla_Sala[[#This Row],[Propina]]+Tabla_Sala[[#This Row],[Monto Total de la Cuenta]]</f>
        <v>57.87</v>
      </c>
      <c r="N403" t="str">
        <f t="shared" si="9"/>
        <v>Plato_13</v>
      </c>
      <c r="O403" s="3" t="s">
        <v>52</v>
      </c>
      <c r="P403" s="3" t="s">
        <v>23</v>
      </c>
      <c r="Q403" s="3"/>
      <c r="T403" t="str" cm="1">
        <f t="array" ref="T403">_xlfn.CONCAT(_xlfn._xlws.FILTER(Tabla_cocina[Nombre del Plato], Tabla_cocina[Numero de Orden]=Tabla_Sala[[#This Row],[Número de Orden]]), "")</f>
        <v>Plato_13</v>
      </c>
    </row>
    <row r="404" spans="1:20" x14ac:dyDescent="0.3">
      <c r="A404" s="3">
        <v>402</v>
      </c>
      <c r="B404" s="3">
        <v>18</v>
      </c>
      <c r="C404" s="3" t="s">
        <v>457</v>
      </c>
      <c r="D404" s="5">
        <v>1</v>
      </c>
      <c r="E404" s="1">
        <v>45021.111805555556</v>
      </c>
      <c r="F404" s="1">
        <v>45021.213888888888</v>
      </c>
      <c r="G404" s="3" t="s">
        <v>109</v>
      </c>
      <c r="H404" s="3" t="s">
        <v>40</v>
      </c>
      <c r="I404" s="3" t="s">
        <v>47</v>
      </c>
      <c r="J404" s="6">
        <v>31.02</v>
      </c>
      <c r="K404" s="3" t="s">
        <v>42</v>
      </c>
      <c r="L404" s="8">
        <f>SUMIFS(Tabla_cocina[Ganancia Bruta],Tabla_cocina[Numero de Orden],Tabla_Sala[[#This Row],[Número de Orden]])</f>
        <v>151</v>
      </c>
      <c r="M404" s="8">
        <f>Tabla_Sala[[#This Row],[Propina]]+Tabla_Sala[[#This Row],[Monto Total de la Cuenta]]</f>
        <v>182.02</v>
      </c>
      <c r="N404" t="str">
        <f t="shared" si="9"/>
        <v>Plato_1,  Plato_12,  Plato_5</v>
      </c>
      <c r="O404" s="3" t="s">
        <v>46</v>
      </c>
      <c r="P404" s="3" t="s">
        <v>26</v>
      </c>
      <c r="Q404" s="3" t="s">
        <v>60</v>
      </c>
      <c r="R404" s="3" t="s">
        <v>78</v>
      </c>
      <c r="T404" t="str" cm="1">
        <f t="array" ref="T404">_xlfn.CONCAT(_xlfn._xlws.FILTER(Tabla_cocina[Nombre del Plato], Tabla_cocina[Numero de Orden]=Tabla_Sala[[#This Row],[Número de Orden]]), "")</f>
        <v>Plato_1Plato_12Plato_5</v>
      </c>
    </row>
    <row r="405" spans="1:20" x14ac:dyDescent="0.3">
      <c r="A405" s="3">
        <v>403</v>
      </c>
      <c r="B405" s="3">
        <v>14</v>
      </c>
      <c r="C405" s="3" t="s">
        <v>458</v>
      </c>
      <c r="D405" s="5">
        <v>5</v>
      </c>
      <c r="E405" s="1">
        <v>45021.09375</v>
      </c>
      <c r="F405" s="1">
        <v>45021.21875</v>
      </c>
      <c r="G405" s="3" t="s">
        <v>111</v>
      </c>
      <c r="H405" s="3" t="s">
        <v>40</v>
      </c>
      <c r="I405" s="3" t="s">
        <v>47</v>
      </c>
      <c r="J405" s="6">
        <v>14.76</v>
      </c>
      <c r="K405" s="3" t="s">
        <v>48</v>
      </c>
      <c r="L405" s="8">
        <f>SUMIFS(Tabla_cocina[Ganancia Bruta],Tabla_cocina[Numero de Orden],Tabla_Sala[[#This Row],[Número de Orden]])</f>
        <v>190</v>
      </c>
      <c r="M405" s="8">
        <f>Tabla_Sala[[#This Row],[Propina]]+Tabla_Sala[[#This Row],[Monto Total de la Cuenta]]</f>
        <v>204.76</v>
      </c>
      <c r="N405" t="str">
        <f t="shared" si="9"/>
        <v>Plato_5,  Plato_4,  Plato_15,  Plato_7</v>
      </c>
      <c r="O405" s="3" t="s">
        <v>70</v>
      </c>
      <c r="P405" s="3" t="s">
        <v>19</v>
      </c>
      <c r="Q405" s="3" t="s">
        <v>67</v>
      </c>
      <c r="R405" s="3" t="s">
        <v>73</v>
      </c>
      <c r="S405" s="3" t="s">
        <v>59</v>
      </c>
      <c r="T405" t="str" cm="1">
        <f t="array" ref="T405">_xlfn.CONCAT(_xlfn._xlws.FILTER(Tabla_cocina[Nombre del Plato], Tabla_cocina[Numero de Orden]=Tabla_Sala[[#This Row],[Número de Orden]]), "")</f>
        <v>Plato_5Plato_4Plato_15Plato_7</v>
      </c>
    </row>
    <row r="406" spans="1:20" x14ac:dyDescent="0.3">
      <c r="A406" s="3">
        <v>404</v>
      </c>
      <c r="B406" s="3">
        <v>17</v>
      </c>
      <c r="C406" s="3" t="s">
        <v>412</v>
      </c>
      <c r="D406" s="5">
        <v>2</v>
      </c>
      <c r="E406" s="1">
        <v>45021.026388888888</v>
      </c>
      <c r="F406" s="1">
        <v>45021.186805555553</v>
      </c>
      <c r="G406" s="3" t="s">
        <v>115</v>
      </c>
      <c r="H406" s="3" t="s">
        <v>40</v>
      </c>
      <c r="I406" s="3" t="s">
        <v>47</v>
      </c>
      <c r="J406" s="6">
        <v>32.56</v>
      </c>
      <c r="K406" s="3" t="s">
        <v>48</v>
      </c>
      <c r="L406" s="8">
        <f>SUMIFS(Tabla_cocina[Ganancia Bruta],Tabla_cocina[Numero de Orden],Tabla_Sala[[#This Row],[Número de Orden]])</f>
        <v>182</v>
      </c>
      <c r="M406" s="8">
        <f>Tabla_Sala[[#This Row],[Propina]]+Tabla_Sala[[#This Row],[Monto Total de la Cuenta]]</f>
        <v>214.56</v>
      </c>
      <c r="N406" t="str">
        <f t="shared" si="9"/>
        <v>Plato_13,  Plato_3,  Plato_20</v>
      </c>
      <c r="O406" s="3" t="s">
        <v>43</v>
      </c>
      <c r="P406" s="3" t="s">
        <v>23</v>
      </c>
      <c r="Q406" s="3" t="s">
        <v>72</v>
      </c>
      <c r="R406" s="3" t="s">
        <v>68</v>
      </c>
      <c r="T406" t="str" cm="1">
        <f t="array" ref="T406">_xlfn.CONCAT(_xlfn._xlws.FILTER(Tabla_cocina[Nombre del Plato], Tabla_cocina[Numero de Orden]=Tabla_Sala[[#This Row],[Número de Orden]]), "")</f>
        <v>Plato_13Plato_3Plato_20</v>
      </c>
    </row>
    <row r="407" spans="1:20" x14ac:dyDescent="0.3">
      <c r="A407" s="3">
        <v>405</v>
      </c>
      <c r="B407" s="3">
        <v>5</v>
      </c>
      <c r="C407" s="3" t="s">
        <v>459</v>
      </c>
      <c r="D407" s="5">
        <v>6</v>
      </c>
      <c r="E407" s="1">
        <v>45021.11041666667</v>
      </c>
      <c r="F407" s="1">
        <v>45021.207638888889</v>
      </c>
      <c r="G407" s="3" t="s">
        <v>113</v>
      </c>
      <c r="H407" s="3" t="s">
        <v>54</v>
      </c>
      <c r="I407" s="3" t="s">
        <v>47</v>
      </c>
      <c r="J407" s="6">
        <v>14.56</v>
      </c>
      <c r="K407" s="3" t="s">
        <v>42</v>
      </c>
      <c r="L407" s="8">
        <f>SUMIFS(Tabla_cocina[Ganancia Bruta],Tabla_cocina[Numero de Orden],Tabla_Sala[[#This Row],[Número de Orden]])</f>
        <v>106</v>
      </c>
      <c r="M407" s="8">
        <f>Tabla_Sala[[#This Row],[Propina]]+Tabla_Sala[[#This Row],[Monto Total de la Cuenta]]</f>
        <v>120.56</v>
      </c>
      <c r="N407" t="str">
        <f t="shared" si="9"/>
        <v>Plato_10,  Plato_20,  Plato_3</v>
      </c>
      <c r="O407" s="3" t="s">
        <v>76</v>
      </c>
      <c r="P407" s="3" t="s">
        <v>25</v>
      </c>
      <c r="Q407" s="3" t="s">
        <v>68</v>
      </c>
      <c r="R407" s="3" t="s">
        <v>72</v>
      </c>
      <c r="T407" t="str" cm="1">
        <f t="array" ref="T407">_xlfn.CONCAT(_xlfn._xlws.FILTER(Tabla_cocina[Nombre del Plato], Tabla_cocina[Numero de Orden]=Tabla_Sala[[#This Row],[Número de Orden]]), "")</f>
        <v>Plato_10Plato_20Plato_3</v>
      </c>
    </row>
    <row r="408" spans="1:20" x14ac:dyDescent="0.3">
      <c r="A408" s="3">
        <v>406</v>
      </c>
      <c r="B408" s="3">
        <v>14</v>
      </c>
      <c r="C408" s="3" t="s">
        <v>337</v>
      </c>
      <c r="D408" s="5">
        <v>5</v>
      </c>
      <c r="E408" s="1">
        <v>45021.020138888889</v>
      </c>
      <c r="F408" s="1">
        <v>45021.109027777777</v>
      </c>
      <c r="G408" s="3" t="s">
        <v>113</v>
      </c>
      <c r="H408" s="3" t="s">
        <v>54</v>
      </c>
      <c r="I408" s="3" t="s">
        <v>45</v>
      </c>
      <c r="J408" s="6">
        <v>34.03</v>
      </c>
      <c r="K408" s="3" t="s">
        <v>55</v>
      </c>
      <c r="L408" s="8">
        <f>SUMIFS(Tabla_cocina[Ganancia Bruta],Tabla_cocina[Numero de Orden],Tabla_Sala[[#This Row],[Número de Orden]])</f>
        <v>155</v>
      </c>
      <c r="M408" s="8">
        <f>Tabla_Sala[[#This Row],[Propina]]+Tabla_Sala[[#This Row],[Monto Total de la Cuenta]]</f>
        <v>189.03</v>
      </c>
      <c r="N408" t="str">
        <f t="shared" si="9"/>
        <v>Plato_3,  Plato_8,  Plato_1</v>
      </c>
      <c r="O408" s="3" t="s">
        <v>43</v>
      </c>
      <c r="P408" s="3" t="s">
        <v>21</v>
      </c>
      <c r="Q408" s="3" t="s">
        <v>62</v>
      </c>
      <c r="R408" s="3" t="s">
        <v>71</v>
      </c>
      <c r="T408" t="str" cm="1">
        <f t="array" ref="T408">_xlfn.CONCAT(_xlfn._xlws.FILTER(Tabla_cocina[Nombre del Plato], Tabla_cocina[Numero de Orden]=Tabla_Sala[[#This Row],[Número de Orden]]), "")</f>
        <v>Plato_3Plato_8Plato_1</v>
      </c>
    </row>
    <row r="409" spans="1:20" x14ac:dyDescent="0.3">
      <c r="A409" s="3">
        <v>407</v>
      </c>
      <c r="B409" s="3">
        <v>4</v>
      </c>
      <c r="C409" s="3" t="s">
        <v>460</v>
      </c>
      <c r="D409" s="5">
        <v>1</v>
      </c>
      <c r="E409" s="1">
        <v>45021.092361111114</v>
      </c>
      <c r="F409" s="1">
        <v>45021.20208333333</v>
      </c>
      <c r="G409" s="3" t="s">
        <v>117</v>
      </c>
      <c r="H409" s="3" t="s">
        <v>44</v>
      </c>
      <c r="I409" s="3" t="s">
        <v>41</v>
      </c>
      <c r="J409" s="6">
        <v>22.98</v>
      </c>
      <c r="K409" s="3" t="s">
        <v>42</v>
      </c>
      <c r="L409" s="8">
        <f>SUMIFS(Tabla_cocina[Ganancia Bruta],Tabla_cocina[Numero de Orden],Tabla_Sala[[#This Row],[Número de Orden]])</f>
        <v>95</v>
      </c>
      <c r="M409" s="8">
        <f>Tabla_Sala[[#This Row],[Propina]]+Tabla_Sala[[#This Row],[Monto Total de la Cuenta]]</f>
        <v>117.98</v>
      </c>
      <c r="N409" t="str">
        <f t="shared" si="9"/>
        <v>Plato_3,  Plato_8</v>
      </c>
      <c r="O409" s="3" t="s">
        <v>66</v>
      </c>
      <c r="P409" s="3" t="s">
        <v>21</v>
      </c>
      <c r="Q409" s="3" t="s">
        <v>62</v>
      </c>
      <c r="T409" t="str" cm="1">
        <f t="array" ref="T409">_xlfn.CONCAT(_xlfn._xlws.FILTER(Tabla_cocina[Nombre del Plato], Tabla_cocina[Numero de Orden]=Tabla_Sala[[#This Row],[Número de Orden]]), "")</f>
        <v>Plato_3Plato_8</v>
      </c>
    </row>
    <row r="410" spans="1:20" x14ac:dyDescent="0.3">
      <c r="A410" s="3">
        <v>408</v>
      </c>
      <c r="B410" s="3">
        <v>17</v>
      </c>
      <c r="C410" s="3" t="s">
        <v>374</v>
      </c>
      <c r="D410" s="5">
        <v>3</v>
      </c>
      <c r="E410" s="1">
        <v>45021.038888888892</v>
      </c>
      <c r="F410" s="1">
        <v>45021.170138888891</v>
      </c>
      <c r="G410" s="3" t="s">
        <v>113</v>
      </c>
      <c r="H410" s="3" t="s">
        <v>40</v>
      </c>
      <c r="I410" s="3" t="s">
        <v>47</v>
      </c>
      <c r="J410" s="6">
        <v>10.14</v>
      </c>
      <c r="K410" s="3" t="s">
        <v>55</v>
      </c>
      <c r="L410" s="8">
        <f>SUMIFS(Tabla_cocina[Ganancia Bruta],Tabla_cocina[Numero de Orden],Tabla_Sala[[#This Row],[Número de Orden]])</f>
        <v>131</v>
      </c>
      <c r="M410" s="8">
        <f>Tabla_Sala[[#This Row],[Propina]]+Tabla_Sala[[#This Row],[Monto Total de la Cuenta]]</f>
        <v>141.13999999999999</v>
      </c>
      <c r="N410" t="str">
        <f t="shared" si="9"/>
        <v>Plato_1,  Plato_7,  Plato_18</v>
      </c>
      <c r="O410" s="3" t="s">
        <v>70</v>
      </c>
      <c r="P410" s="3" t="s">
        <v>26</v>
      </c>
      <c r="Q410" s="3" t="s">
        <v>59</v>
      </c>
      <c r="R410" s="3" t="s">
        <v>74</v>
      </c>
      <c r="T410" t="str" cm="1">
        <f t="array" ref="T410">_xlfn.CONCAT(_xlfn._xlws.FILTER(Tabla_cocina[Nombre del Plato], Tabla_cocina[Numero de Orden]=Tabla_Sala[[#This Row],[Número de Orden]]), "")</f>
        <v>Plato_1Plato_7Plato_18</v>
      </c>
    </row>
    <row r="411" spans="1:20" x14ac:dyDescent="0.3">
      <c r="A411" s="3">
        <v>409</v>
      </c>
      <c r="B411" s="3">
        <v>15</v>
      </c>
      <c r="C411" s="3" t="s">
        <v>461</v>
      </c>
      <c r="D411" s="5">
        <v>5</v>
      </c>
      <c r="E411" s="1">
        <v>45021.079861111109</v>
      </c>
      <c r="F411" s="1">
        <v>45021.125694444447</v>
      </c>
      <c r="G411" s="3" t="s">
        <v>111</v>
      </c>
      <c r="H411" s="3" t="s">
        <v>40</v>
      </c>
      <c r="I411" s="3" t="s">
        <v>47</v>
      </c>
      <c r="J411" s="6">
        <v>48.7</v>
      </c>
      <c r="K411" s="3" t="s">
        <v>42</v>
      </c>
      <c r="L411" s="8">
        <f>SUMIFS(Tabla_cocina[Ganancia Bruta],Tabla_cocina[Numero de Orden],Tabla_Sala[[#This Row],[Número de Orden]])</f>
        <v>203</v>
      </c>
      <c r="M411" s="8">
        <f>Tabla_Sala[[#This Row],[Propina]]+Tabla_Sala[[#This Row],[Monto Total de la Cuenta]]</f>
        <v>251.7</v>
      </c>
      <c r="N411" t="str">
        <f t="shared" si="9"/>
        <v>Plato_13,  Plato_20,  Plato_16,  Plato_7</v>
      </c>
      <c r="O411" s="3" t="s">
        <v>70</v>
      </c>
      <c r="P411" s="3" t="s">
        <v>23</v>
      </c>
      <c r="Q411" s="3" t="s">
        <v>68</v>
      </c>
      <c r="R411" s="3" t="s">
        <v>57</v>
      </c>
      <c r="S411" s="3" t="s">
        <v>59</v>
      </c>
      <c r="T411" t="str" cm="1">
        <f t="array" ref="T411">_xlfn.CONCAT(_xlfn._xlws.FILTER(Tabla_cocina[Nombre del Plato], Tabla_cocina[Numero de Orden]=Tabla_Sala[[#This Row],[Número de Orden]]), "")</f>
        <v>Plato_13Plato_20Plato_16Plato_7</v>
      </c>
    </row>
    <row r="412" spans="1:20" x14ac:dyDescent="0.3">
      <c r="A412" s="3">
        <v>410</v>
      </c>
      <c r="B412" s="3">
        <v>1</v>
      </c>
      <c r="C412" s="3" t="s">
        <v>462</v>
      </c>
      <c r="D412" s="5">
        <v>3</v>
      </c>
      <c r="E412" s="1">
        <v>45021.115972222222</v>
      </c>
      <c r="F412" s="1">
        <v>45021.224305555559</v>
      </c>
      <c r="G412" s="3" t="s">
        <v>117</v>
      </c>
      <c r="H412" s="3" t="s">
        <v>54</v>
      </c>
      <c r="I412" s="3" t="s">
        <v>47</v>
      </c>
      <c r="J412" s="6">
        <v>43.65</v>
      </c>
      <c r="K412" s="3" t="s">
        <v>42</v>
      </c>
      <c r="L412" s="8">
        <f>SUMIFS(Tabla_cocina[Ganancia Bruta],Tabla_cocina[Numero de Orden],Tabla_Sala[[#This Row],[Número de Orden]])</f>
        <v>56</v>
      </c>
      <c r="M412" s="8">
        <f>Tabla_Sala[[#This Row],[Propina]]+Tabla_Sala[[#This Row],[Monto Total de la Cuenta]]</f>
        <v>99.65</v>
      </c>
      <c r="N412" t="str">
        <f t="shared" si="9"/>
        <v>Plato_3,  Plato_19</v>
      </c>
      <c r="O412" s="3" t="s">
        <v>53</v>
      </c>
      <c r="P412" s="3" t="s">
        <v>21</v>
      </c>
      <c r="Q412" s="3" t="s">
        <v>51</v>
      </c>
      <c r="T412" t="str" cm="1">
        <f t="array" ref="T412">_xlfn.CONCAT(_xlfn._xlws.FILTER(Tabla_cocina[Nombre del Plato], Tabla_cocina[Numero de Orden]=Tabla_Sala[[#This Row],[Número de Orden]]), "")</f>
        <v>Plato_3Plato_19</v>
      </c>
    </row>
    <row r="413" spans="1:20" x14ac:dyDescent="0.3">
      <c r="A413" s="3">
        <v>411</v>
      </c>
      <c r="B413" s="3">
        <v>3</v>
      </c>
      <c r="C413" s="3" t="s">
        <v>310</v>
      </c>
      <c r="D413" s="5">
        <v>3</v>
      </c>
      <c r="E413" s="1">
        <v>45021.09097222222</v>
      </c>
      <c r="F413" s="1">
        <v>45021.211111111108</v>
      </c>
      <c r="G413" s="3" t="s">
        <v>111</v>
      </c>
      <c r="H413" s="3" t="s">
        <v>40</v>
      </c>
      <c r="I413" s="3" t="s">
        <v>41</v>
      </c>
      <c r="J413" s="6">
        <v>21.88</v>
      </c>
      <c r="K413" s="3" t="s">
        <v>55</v>
      </c>
      <c r="L413" s="8">
        <f>SUMIFS(Tabla_cocina[Ganancia Bruta],Tabla_cocina[Numero de Orden],Tabla_Sala[[#This Row],[Número de Orden]])</f>
        <v>219</v>
      </c>
      <c r="M413" s="8">
        <f>Tabla_Sala[[#This Row],[Propina]]+Tabla_Sala[[#This Row],[Monto Total de la Cuenta]]</f>
        <v>240.88</v>
      </c>
      <c r="N413" t="str">
        <f t="shared" si="9"/>
        <v>Plato_20,  Plato_4,  Plato_6</v>
      </c>
      <c r="O413" s="3" t="s">
        <v>46</v>
      </c>
      <c r="P413" s="3" t="s">
        <v>11</v>
      </c>
      <c r="Q413" s="3" t="s">
        <v>67</v>
      </c>
      <c r="R413" s="3" t="s">
        <v>77</v>
      </c>
      <c r="T413" t="str" cm="1">
        <f t="array" ref="T413">_xlfn.CONCAT(_xlfn._xlws.FILTER(Tabla_cocina[Nombre del Plato], Tabla_cocina[Numero de Orden]=Tabla_Sala[[#This Row],[Número de Orden]]), "")</f>
        <v>Plato_20Plato_4Plato_6</v>
      </c>
    </row>
    <row r="414" spans="1:20" x14ac:dyDescent="0.3">
      <c r="A414" s="3">
        <v>412</v>
      </c>
      <c r="B414" s="3">
        <v>11</v>
      </c>
      <c r="C414" s="3" t="s">
        <v>463</v>
      </c>
      <c r="D414" s="5">
        <v>4</v>
      </c>
      <c r="E414" s="1">
        <v>45021.015277777777</v>
      </c>
      <c r="F414" s="1">
        <v>45021.085416666669</v>
      </c>
      <c r="G414" s="3" t="s">
        <v>115</v>
      </c>
      <c r="H414" s="3" t="s">
        <v>54</v>
      </c>
      <c r="I414" s="3" t="s">
        <v>47</v>
      </c>
      <c r="J414" s="6">
        <v>12.94</v>
      </c>
      <c r="K414" s="3" t="s">
        <v>55</v>
      </c>
      <c r="L414" s="8">
        <f>SUMIFS(Tabla_cocina[Ganancia Bruta],Tabla_cocina[Numero de Orden],Tabla_Sala[[#This Row],[Número de Orden]])</f>
        <v>93</v>
      </c>
      <c r="M414" s="8">
        <f>Tabla_Sala[[#This Row],[Propina]]+Tabla_Sala[[#This Row],[Monto Total de la Cuenta]]</f>
        <v>105.94</v>
      </c>
      <c r="N414" t="str">
        <f t="shared" si="9"/>
        <v>Plato_17</v>
      </c>
      <c r="O414" s="3" t="s">
        <v>53</v>
      </c>
      <c r="P414" s="3" t="s">
        <v>9</v>
      </c>
      <c r="Q414" s="3"/>
      <c r="T414" t="str" cm="1">
        <f t="array" ref="T414">_xlfn.CONCAT(_xlfn._xlws.FILTER(Tabla_cocina[Nombre del Plato], Tabla_cocina[Numero de Orden]=Tabla_Sala[[#This Row],[Número de Orden]]), "")</f>
        <v>Plato_17</v>
      </c>
    </row>
    <row r="415" spans="1:20" x14ac:dyDescent="0.3">
      <c r="A415" s="3">
        <v>413</v>
      </c>
      <c r="B415" s="3">
        <v>13</v>
      </c>
      <c r="C415" s="3" t="s">
        <v>464</v>
      </c>
      <c r="D415" s="5">
        <v>3</v>
      </c>
      <c r="E415" s="1">
        <v>45021.10833333333</v>
      </c>
      <c r="F415" s="1">
        <v>45021.206944444442</v>
      </c>
      <c r="G415" s="3" t="s">
        <v>117</v>
      </c>
      <c r="H415" s="3" t="s">
        <v>54</v>
      </c>
      <c r="I415" s="3" t="s">
        <v>47</v>
      </c>
      <c r="J415" s="6">
        <v>23.01</v>
      </c>
      <c r="K415" s="3" t="s">
        <v>55</v>
      </c>
      <c r="L415" s="8">
        <f>SUMIFS(Tabla_cocina[Ganancia Bruta],Tabla_cocina[Numero de Orden],Tabla_Sala[[#This Row],[Número de Orden]])</f>
        <v>35</v>
      </c>
      <c r="M415" s="8">
        <f>Tabla_Sala[[#This Row],[Propina]]+Tabla_Sala[[#This Row],[Monto Total de la Cuenta]]</f>
        <v>58.010000000000005</v>
      </c>
      <c r="N415" t="str">
        <f t="shared" si="9"/>
        <v>Plato_8</v>
      </c>
      <c r="O415" s="3" t="s">
        <v>76</v>
      </c>
      <c r="P415" s="3" t="s">
        <v>17</v>
      </c>
      <c r="Q415" s="3"/>
      <c r="T415" t="str" cm="1">
        <f t="array" ref="T415">_xlfn.CONCAT(_xlfn._xlws.FILTER(Tabla_cocina[Nombre del Plato], Tabla_cocina[Numero de Orden]=Tabla_Sala[[#This Row],[Número de Orden]]), "")</f>
        <v>Plato_8</v>
      </c>
    </row>
    <row r="416" spans="1:20" x14ac:dyDescent="0.3">
      <c r="A416" s="3">
        <v>414</v>
      </c>
      <c r="B416" s="3">
        <v>14</v>
      </c>
      <c r="C416" s="3" t="s">
        <v>465</v>
      </c>
      <c r="D416" s="5">
        <v>6</v>
      </c>
      <c r="E416" s="1">
        <v>45021.154861111114</v>
      </c>
      <c r="F416" s="1">
        <v>45021.3</v>
      </c>
      <c r="G416" s="3" t="s">
        <v>115</v>
      </c>
      <c r="H416" s="3" t="s">
        <v>44</v>
      </c>
      <c r="I416" s="3" t="s">
        <v>47</v>
      </c>
      <c r="J416" s="6">
        <v>13.17</v>
      </c>
      <c r="K416" s="3" t="s">
        <v>42</v>
      </c>
      <c r="L416" s="8">
        <f>SUMIFS(Tabla_cocina[Ganancia Bruta],Tabla_cocina[Numero de Orden],Tabla_Sala[[#This Row],[Número de Orden]])</f>
        <v>33</v>
      </c>
      <c r="M416" s="8">
        <f>Tabla_Sala[[#This Row],[Propina]]+Tabla_Sala[[#This Row],[Monto Total de la Cuenta]]</f>
        <v>46.17</v>
      </c>
      <c r="N416" t="str">
        <f t="shared" si="9"/>
        <v>Plato_11</v>
      </c>
      <c r="O416" s="3" t="s">
        <v>43</v>
      </c>
      <c r="P416" s="3" t="s">
        <v>14</v>
      </c>
      <c r="Q416" s="3"/>
      <c r="T416" t="str" cm="1">
        <f t="array" ref="T416">_xlfn.CONCAT(_xlfn._xlws.FILTER(Tabla_cocina[Nombre del Plato], Tabla_cocina[Numero de Orden]=Tabla_Sala[[#This Row],[Número de Orden]]), "")</f>
        <v>Plato_11</v>
      </c>
    </row>
    <row r="417" spans="1:20" x14ac:dyDescent="0.3">
      <c r="A417" s="3">
        <v>415</v>
      </c>
      <c r="B417" s="3">
        <v>14</v>
      </c>
      <c r="C417" s="3" t="s">
        <v>466</v>
      </c>
      <c r="D417" s="5">
        <v>4</v>
      </c>
      <c r="E417" s="1">
        <v>45021.027083333334</v>
      </c>
      <c r="F417" s="1">
        <v>45021.190972222219</v>
      </c>
      <c r="G417" s="3" t="s">
        <v>117</v>
      </c>
      <c r="H417" s="3" t="s">
        <v>54</v>
      </c>
      <c r="I417" s="3" t="s">
        <v>47</v>
      </c>
      <c r="J417" s="6">
        <v>20.51</v>
      </c>
      <c r="K417" s="3" t="s">
        <v>55</v>
      </c>
      <c r="L417" s="8">
        <f>SUMIFS(Tabla_cocina[Ganancia Bruta],Tabla_cocina[Numero de Orden],Tabla_Sala[[#This Row],[Número de Orden]])</f>
        <v>158</v>
      </c>
      <c r="M417" s="8">
        <f>Tabla_Sala[[#This Row],[Propina]]+Tabla_Sala[[#This Row],[Monto Total de la Cuenta]]</f>
        <v>178.51</v>
      </c>
      <c r="N417" t="str">
        <f t="shared" si="9"/>
        <v>Plato_6,  Plato_18,  Plato_19</v>
      </c>
      <c r="O417" s="3" t="s">
        <v>49</v>
      </c>
      <c r="P417" s="3" t="s">
        <v>10</v>
      </c>
      <c r="Q417" s="3" t="s">
        <v>74</v>
      </c>
      <c r="R417" s="3" t="s">
        <v>51</v>
      </c>
      <c r="T417" t="str" cm="1">
        <f t="array" ref="T417">_xlfn.CONCAT(_xlfn._xlws.FILTER(Tabla_cocina[Nombre del Plato], Tabla_cocina[Numero de Orden]=Tabla_Sala[[#This Row],[Número de Orden]]), "")</f>
        <v>Plato_6Plato_18Plato_19</v>
      </c>
    </row>
    <row r="418" spans="1:20" x14ac:dyDescent="0.3">
      <c r="A418" s="3">
        <v>416</v>
      </c>
      <c r="B418" s="3">
        <v>20</v>
      </c>
      <c r="C418" s="3" t="s">
        <v>467</v>
      </c>
      <c r="D418" s="5">
        <v>2</v>
      </c>
      <c r="E418" s="1">
        <v>45021.127083333333</v>
      </c>
      <c r="F418" s="1">
        <v>45021.275694444441</v>
      </c>
      <c r="G418" s="3" t="s">
        <v>111</v>
      </c>
      <c r="H418" s="3" t="s">
        <v>54</v>
      </c>
      <c r="I418" s="3" t="s">
        <v>47</v>
      </c>
      <c r="J418" s="6">
        <v>12.9</v>
      </c>
      <c r="K418" s="3" t="s">
        <v>42</v>
      </c>
      <c r="L418" s="8">
        <f>SUMIFS(Tabla_cocina[Ganancia Bruta],Tabla_cocina[Numero de Orden],Tabla_Sala[[#This Row],[Número de Orden]])</f>
        <v>25</v>
      </c>
      <c r="M418" s="8">
        <f>Tabla_Sala[[#This Row],[Propina]]+Tabla_Sala[[#This Row],[Monto Total de la Cuenta]]</f>
        <v>37.9</v>
      </c>
      <c r="N418" t="str">
        <f t="shared" si="9"/>
        <v>Plato_1</v>
      </c>
      <c r="O418" s="3" t="s">
        <v>61</v>
      </c>
      <c r="P418" s="3" t="s">
        <v>26</v>
      </c>
      <c r="Q418" s="3"/>
      <c r="T418" t="str" cm="1">
        <f t="array" ref="T418">_xlfn.CONCAT(_xlfn._xlws.FILTER(Tabla_cocina[Nombre del Plato], Tabla_cocina[Numero de Orden]=Tabla_Sala[[#This Row],[Número de Orden]]), "")</f>
        <v>Plato_1</v>
      </c>
    </row>
    <row r="419" spans="1:20" x14ac:dyDescent="0.3">
      <c r="A419" s="3">
        <v>417</v>
      </c>
      <c r="B419" s="3">
        <v>7</v>
      </c>
      <c r="C419" s="3" t="s">
        <v>468</v>
      </c>
      <c r="D419" s="5">
        <v>2</v>
      </c>
      <c r="E419" s="1">
        <v>45021.142361111109</v>
      </c>
      <c r="F419" s="1">
        <v>45021.189583333333</v>
      </c>
      <c r="G419" s="3" t="s">
        <v>113</v>
      </c>
      <c r="H419" s="3" t="s">
        <v>54</v>
      </c>
      <c r="I419" s="3" t="s">
        <v>47</v>
      </c>
      <c r="J419" s="6">
        <v>35.08</v>
      </c>
      <c r="K419" s="3" t="s">
        <v>48</v>
      </c>
      <c r="L419" s="8">
        <f>SUMIFS(Tabla_cocina[Ganancia Bruta],Tabla_cocina[Numero de Orden],Tabla_Sala[[#This Row],[Número de Orden]])</f>
        <v>142</v>
      </c>
      <c r="M419" s="8">
        <f>Tabla_Sala[[#This Row],[Propina]]+Tabla_Sala[[#This Row],[Monto Total de la Cuenta]]</f>
        <v>177.07999999999998</v>
      </c>
      <c r="N419" t="str">
        <f t="shared" si="9"/>
        <v>Plato_9,  Plato_20,  Plato_12,  Plato_6</v>
      </c>
      <c r="O419" s="3" t="s">
        <v>56</v>
      </c>
      <c r="P419" s="3" t="s">
        <v>13</v>
      </c>
      <c r="Q419" s="3" t="s">
        <v>68</v>
      </c>
      <c r="R419" s="3" t="s">
        <v>60</v>
      </c>
      <c r="S419" s="3" t="s">
        <v>77</v>
      </c>
      <c r="T419" t="str" cm="1">
        <f t="array" ref="T419">_xlfn.CONCAT(_xlfn._xlws.FILTER(Tabla_cocina[Nombre del Plato], Tabla_cocina[Numero de Orden]=Tabla_Sala[[#This Row],[Número de Orden]]), "")</f>
        <v>Plato_9Plato_20Plato_12Plato_6</v>
      </c>
    </row>
    <row r="420" spans="1:20" x14ac:dyDescent="0.3">
      <c r="A420" s="3">
        <v>418</v>
      </c>
      <c r="B420" s="3">
        <v>17</v>
      </c>
      <c r="C420" s="3" t="s">
        <v>469</v>
      </c>
      <c r="D420" s="5">
        <v>4</v>
      </c>
      <c r="E420" s="1">
        <v>45021.036111111112</v>
      </c>
      <c r="F420" s="1">
        <v>45021.146527777775</v>
      </c>
      <c r="G420" s="3" t="s">
        <v>109</v>
      </c>
      <c r="H420" s="3" t="s">
        <v>54</v>
      </c>
      <c r="I420" s="3" t="s">
        <v>47</v>
      </c>
      <c r="J420" s="6">
        <v>35.51</v>
      </c>
      <c r="K420" s="3" t="s">
        <v>42</v>
      </c>
      <c r="L420" s="8">
        <f>SUMIFS(Tabla_cocina[Ganancia Bruta],Tabla_cocina[Numero de Orden],Tabla_Sala[[#This Row],[Número de Orden]])</f>
        <v>118</v>
      </c>
      <c r="M420" s="8">
        <f>Tabla_Sala[[#This Row],[Propina]]+Tabla_Sala[[#This Row],[Monto Total de la Cuenta]]</f>
        <v>153.51</v>
      </c>
      <c r="N420" t="str">
        <f t="shared" si="9"/>
        <v>Plato_1,  Plato_17</v>
      </c>
      <c r="O420" s="3" t="s">
        <v>43</v>
      </c>
      <c r="P420" s="3" t="s">
        <v>26</v>
      </c>
      <c r="Q420" s="3" t="s">
        <v>50</v>
      </c>
      <c r="T420" t="str" cm="1">
        <f t="array" ref="T420">_xlfn.CONCAT(_xlfn._xlws.FILTER(Tabla_cocina[Nombre del Plato], Tabla_cocina[Numero de Orden]=Tabla_Sala[[#This Row],[Número de Orden]]), "")</f>
        <v>Plato_1Plato_17</v>
      </c>
    </row>
    <row r="421" spans="1:20" x14ac:dyDescent="0.3">
      <c r="A421" s="3">
        <v>419</v>
      </c>
      <c r="B421" s="3">
        <v>11</v>
      </c>
      <c r="C421" s="3" t="s">
        <v>470</v>
      </c>
      <c r="D421" s="5">
        <v>4</v>
      </c>
      <c r="E421" s="1">
        <v>45021.134722222225</v>
      </c>
      <c r="F421" s="1">
        <v>45021.238194444442</v>
      </c>
      <c r="G421" s="3" t="s">
        <v>115</v>
      </c>
      <c r="H421" s="3" t="s">
        <v>40</v>
      </c>
      <c r="I421" s="3" t="s">
        <v>47</v>
      </c>
      <c r="J421" s="6">
        <v>14.09</v>
      </c>
      <c r="K421" s="3" t="s">
        <v>55</v>
      </c>
      <c r="L421" s="8">
        <f>SUMIFS(Tabla_cocina[Ganancia Bruta],Tabla_cocina[Numero de Orden],Tabla_Sala[[#This Row],[Número de Orden]])</f>
        <v>67</v>
      </c>
      <c r="M421" s="8">
        <f>Tabla_Sala[[#This Row],[Propina]]+Tabla_Sala[[#This Row],[Monto Total de la Cuenta]]</f>
        <v>81.09</v>
      </c>
      <c r="N421" t="str">
        <f t="shared" si="9"/>
        <v>Plato_18,  Plato_11</v>
      </c>
      <c r="O421" s="3" t="s">
        <v>76</v>
      </c>
      <c r="P421" s="3" t="s">
        <v>20</v>
      </c>
      <c r="Q421" s="3" t="s">
        <v>63</v>
      </c>
      <c r="T421" t="str" cm="1">
        <f t="array" ref="T421">_xlfn.CONCAT(_xlfn._xlws.FILTER(Tabla_cocina[Nombre del Plato], Tabla_cocina[Numero de Orden]=Tabla_Sala[[#This Row],[Número de Orden]]), "")</f>
        <v>Plato_18Plato_11</v>
      </c>
    </row>
    <row r="422" spans="1:20" x14ac:dyDescent="0.3">
      <c r="A422" s="3">
        <v>420</v>
      </c>
      <c r="B422" s="3">
        <v>18</v>
      </c>
      <c r="C422" s="3" t="s">
        <v>122</v>
      </c>
      <c r="D422" s="5">
        <v>6</v>
      </c>
      <c r="E422" s="1">
        <v>45021.095833333333</v>
      </c>
      <c r="F422" s="1">
        <v>45021.228472222225</v>
      </c>
      <c r="G422" s="3" t="s">
        <v>113</v>
      </c>
      <c r="H422" s="3" t="s">
        <v>40</v>
      </c>
      <c r="I422" s="3" t="s">
        <v>47</v>
      </c>
      <c r="J422" s="6">
        <v>31.49</v>
      </c>
      <c r="K422" s="3" t="s">
        <v>55</v>
      </c>
      <c r="L422" s="8">
        <f>SUMIFS(Tabla_cocina[Ganancia Bruta],Tabla_cocina[Numero de Orden],Tabla_Sala[[#This Row],[Número de Orden]])</f>
        <v>242</v>
      </c>
      <c r="M422" s="8">
        <f>Tabla_Sala[[#This Row],[Propina]]+Tabla_Sala[[#This Row],[Monto Total de la Cuenta]]</f>
        <v>273.49</v>
      </c>
      <c r="N422" t="str">
        <f t="shared" si="9"/>
        <v>Plato_18,  Plato_3,  Plato_1,  Plato_15</v>
      </c>
      <c r="O422" s="3" t="s">
        <v>58</v>
      </c>
      <c r="P422" s="3" t="s">
        <v>20</v>
      </c>
      <c r="Q422" s="3" t="s">
        <v>72</v>
      </c>
      <c r="R422" s="3" t="s">
        <v>71</v>
      </c>
      <c r="S422" s="3" t="s">
        <v>73</v>
      </c>
      <c r="T422" t="str" cm="1">
        <f t="array" ref="T422">_xlfn.CONCAT(_xlfn._xlws.FILTER(Tabla_cocina[Nombre del Plato], Tabla_cocina[Numero de Orden]=Tabla_Sala[[#This Row],[Número de Orden]]), "")</f>
        <v>Plato_18Plato_3Plato_1Plato_15</v>
      </c>
    </row>
    <row r="423" spans="1:20" x14ac:dyDescent="0.3">
      <c r="A423" s="3">
        <v>421</v>
      </c>
      <c r="B423" s="3">
        <v>10</v>
      </c>
      <c r="C423" s="3" t="s">
        <v>471</v>
      </c>
      <c r="D423" s="5">
        <v>1</v>
      </c>
      <c r="E423" s="1">
        <v>45021.067361111112</v>
      </c>
      <c r="F423" s="1">
        <v>45021.171527777777</v>
      </c>
      <c r="G423" s="3" t="s">
        <v>111</v>
      </c>
      <c r="H423" s="3" t="s">
        <v>40</v>
      </c>
      <c r="I423" s="3" t="s">
        <v>47</v>
      </c>
      <c r="J423" s="6">
        <v>17.57</v>
      </c>
      <c r="K423" s="3" t="s">
        <v>55</v>
      </c>
      <c r="L423" s="8">
        <f>SUMIFS(Tabla_cocina[Ganancia Bruta],Tabla_cocina[Numero de Orden],Tabla_Sala[[#This Row],[Número de Orden]])</f>
        <v>85</v>
      </c>
      <c r="M423" s="8">
        <f>Tabla_Sala[[#This Row],[Propina]]+Tabla_Sala[[#This Row],[Monto Total de la Cuenta]]</f>
        <v>102.57</v>
      </c>
      <c r="N423" t="str">
        <f t="shared" si="9"/>
        <v>Plato_17,  Plato_4</v>
      </c>
      <c r="O423" s="3" t="s">
        <v>70</v>
      </c>
      <c r="P423" s="3" t="s">
        <v>9</v>
      </c>
      <c r="Q423" s="3" t="s">
        <v>67</v>
      </c>
      <c r="T423" t="str" cm="1">
        <f t="array" ref="T423">_xlfn.CONCAT(_xlfn._xlws.FILTER(Tabla_cocina[Nombre del Plato], Tabla_cocina[Numero de Orden]=Tabla_Sala[[#This Row],[Número de Orden]]), "")</f>
        <v>Plato_17Plato_4</v>
      </c>
    </row>
    <row r="424" spans="1:20" x14ac:dyDescent="0.3">
      <c r="A424" s="3">
        <v>422</v>
      </c>
      <c r="B424" s="3">
        <v>12</v>
      </c>
      <c r="C424" s="3" t="s">
        <v>472</v>
      </c>
      <c r="D424" s="5">
        <v>6</v>
      </c>
      <c r="E424" s="1">
        <v>45021.025000000001</v>
      </c>
      <c r="F424" s="1">
        <v>45021.131249999999</v>
      </c>
      <c r="G424" s="3" t="s">
        <v>113</v>
      </c>
      <c r="H424" s="3" t="s">
        <v>40</v>
      </c>
      <c r="I424" s="3" t="s">
        <v>47</v>
      </c>
      <c r="J424" s="6">
        <v>39.72</v>
      </c>
      <c r="K424" s="3" t="s">
        <v>42</v>
      </c>
      <c r="L424" s="8">
        <f>SUMIFS(Tabla_cocina[Ganancia Bruta],Tabla_cocina[Numero de Orden],Tabla_Sala[[#This Row],[Número de Orden]])</f>
        <v>88</v>
      </c>
      <c r="M424" s="8">
        <f>Tabla_Sala[[#This Row],[Propina]]+Tabla_Sala[[#This Row],[Monto Total de la Cuenta]]</f>
        <v>127.72</v>
      </c>
      <c r="N424" t="str">
        <f t="shared" si="9"/>
        <v>Plato_10,  Plato_19</v>
      </c>
      <c r="O424" s="3" t="s">
        <v>43</v>
      </c>
      <c r="P424" s="3" t="s">
        <v>25</v>
      </c>
      <c r="Q424" s="3" t="s">
        <v>51</v>
      </c>
      <c r="T424" t="str" cm="1">
        <f t="array" ref="T424">_xlfn.CONCAT(_xlfn._xlws.FILTER(Tabla_cocina[Nombre del Plato], Tabla_cocina[Numero de Orden]=Tabla_Sala[[#This Row],[Número de Orden]]), "")</f>
        <v>Plato_10Plato_19</v>
      </c>
    </row>
    <row r="425" spans="1:20" x14ac:dyDescent="0.3">
      <c r="A425" s="3">
        <v>423</v>
      </c>
      <c r="B425" s="3">
        <v>4</v>
      </c>
      <c r="C425" s="3" t="s">
        <v>294</v>
      </c>
      <c r="D425" s="5">
        <v>2</v>
      </c>
      <c r="E425" s="1">
        <v>45021.106944444444</v>
      </c>
      <c r="F425" s="1">
        <v>45021.206250000003</v>
      </c>
      <c r="G425" s="3" t="s">
        <v>111</v>
      </c>
      <c r="H425" s="3" t="s">
        <v>40</v>
      </c>
      <c r="I425" s="3" t="s">
        <v>45</v>
      </c>
      <c r="J425" s="6">
        <v>34.130000000000003</v>
      </c>
      <c r="K425" s="3" t="s">
        <v>48</v>
      </c>
      <c r="L425" s="8">
        <f>SUMIFS(Tabla_cocina[Ganancia Bruta],Tabla_cocina[Numero de Orden],Tabla_Sala[[#This Row],[Número de Orden]])</f>
        <v>152</v>
      </c>
      <c r="M425" s="8">
        <f>Tabla_Sala[[#This Row],[Propina]]+Tabla_Sala[[#This Row],[Monto Total de la Cuenta]]</f>
        <v>186.13</v>
      </c>
      <c r="N425" t="str">
        <f t="shared" si="9"/>
        <v>Plato_16,  Plato_15</v>
      </c>
      <c r="O425" s="3" t="s">
        <v>66</v>
      </c>
      <c r="P425" s="3" t="s">
        <v>15</v>
      </c>
      <c r="Q425" s="3" t="s">
        <v>73</v>
      </c>
      <c r="T425" t="str" cm="1">
        <f t="array" ref="T425">_xlfn.CONCAT(_xlfn._xlws.FILTER(Tabla_cocina[Nombre del Plato], Tabla_cocina[Numero de Orden]=Tabla_Sala[[#This Row],[Número de Orden]]), "")</f>
        <v>Plato_16Plato_15</v>
      </c>
    </row>
    <row r="426" spans="1:20" x14ac:dyDescent="0.3">
      <c r="A426" s="3">
        <v>424</v>
      </c>
      <c r="B426" s="3">
        <v>13</v>
      </c>
      <c r="C426" s="3" t="s">
        <v>473</v>
      </c>
      <c r="D426" s="5">
        <v>3</v>
      </c>
      <c r="E426" s="1">
        <v>45021.047222222223</v>
      </c>
      <c r="F426" s="1">
        <v>45021.136805555558</v>
      </c>
      <c r="G426" s="3" t="s">
        <v>113</v>
      </c>
      <c r="H426" s="3" t="s">
        <v>54</v>
      </c>
      <c r="I426" s="3" t="s">
        <v>45</v>
      </c>
      <c r="J426" s="6">
        <v>11.02</v>
      </c>
      <c r="K426" s="3" t="s">
        <v>42</v>
      </c>
      <c r="L426" s="8">
        <f>SUMIFS(Tabla_cocina[Ganancia Bruta],Tabla_cocina[Numero de Orden],Tabla_Sala[[#This Row],[Número de Orden]])</f>
        <v>147</v>
      </c>
      <c r="M426" s="8">
        <f>Tabla_Sala[[#This Row],[Propina]]+Tabla_Sala[[#This Row],[Monto Total de la Cuenta]]</f>
        <v>158.02000000000001</v>
      </c>
      <c r="N426" t="str">
        <f t="shared" si="9"/>
        <v>Plato_5,  Plato_6</v>
      </c>
      <c r="O426" s="3" t="s">
        <v>46</v>
      </c>
      <c r="P426" s="3" t="s">
        <v>19</v>
      </c>
      <c r="Q426" s="3" t="s">
        <v>77</v>
      </c>
      <c r="T426" t="str" cm="1">
        <f t="array" ref="T426">_xlfn.CONCAT(_xlfn._xlws.FILTER(Tabla_cocina[Nombre del Plato], Tabla_cocina[Numero de Orden]=Tabla_Sala[[#This Row],[Número de Orden]]), "")</f>
        <v>Plato_5Plato_6</v>
      </c>
    </row>
    <row r="427" spans="1:20" x14ac:dyDescent="0.3">
      <c r="A427" s="3">
        <v>425</v>
      </c>
      <c r="B427" s="3">
        <v>18</v>
      </c>
      <c r="C427" s="3" t="s">
        <v>474</v>
      </c>
      <c r="D427" s="5">
        <v>3</v>
      </c>
      <c r="E427" s="1">
        <v>45021.058333333334</v>
      </c>
      <c r="F427" s="1">
        <v>45021.15625</v>
      </c>
      <c r="G427" s="3" t="s">
        <v>113</v>
      </c>
      <c r="H427" s="3" t="s">
        <v>40</v>
      </c>
      <c r="I427" s="3" t="s">
        <v>47</v>
      </c>
      <c r="J427" s="6">
        <v>49.43</v>
      </c>
      <c r="K427" s="3" t="s">
        <v>42</v>
      </c>
      <c r="L427" s="8">
        <f>SUMIFS(Tabla_cocina[Ganancia Bruta],Tabla_cocina[Numero de Orden],Tabla_Sala[[#This Row],[Número de Orden]])</f>
        <v>19</v>
      </c>
      <c r="M427" s="8">
        <f>Tabla_Sala[[#This Row],[Propina]]+Tabla_Sala[[#This Row],[Monto Total de la Cuenta]]</f>
        <v>68.430000000000007</v>
      </c>
      <c r="N427" t="str">
        <f t="shared" si="9"/>
        <v>Plato_12</v>
      </c>
      <c r="O427" s="3" t="s">
        <v>53</v>
      </c>
      <c r="P427" s="3" t="s">
        <v>16</v>
      </c>
      <c r="Q427" s="3"/>
      <c r="T427" t="str" cm="1">
        <f t="array" ref="T427">_xlfn.CONCAT(_xlfn._xlws.FILTER(Tabla_cocina[Nombre del Plato], Tabla_cocina[Numero de Orden]=Tabla_Sala[[#This Row],[Número de Orden]]), "")</f>
        <v>Plato_12</v>
      </c>
    </row>
    <row r="428" spans="1:20" x14ac:dyDescent="0.3">
      <c r="A428" s="3">
        <v>426</v>
      </c>
      <c r="B428" s="3">
        <v>5</v>
      </c>
      <c r="C428" s="3" t="s">
        <v>475</v>
      </c>
      <c r="D428" s="5">
        <v>2</v>
      </c>
      <c r="E428" s="1">
        <v>45021.132638888892</v>
      </c>
      <c r="F428" s="1">
        <v>45021.209722222222</v>
      </c>
      <c r="G428" s="3" t="s">
        <v>117</v>
      </c>
      <c r="H428" s="3" t="s">
        <v>40</v>
      </c>
      <c r="I428" s="3" t="s">
        <v>47</v>
      </c>
      <c r="J428" s="6">
        <v>47.8</v>
      </c>
      <c r="K428" s="3" t="s">
        <v>42</v>
      </c>
      <c r="L428" s="8">
        <f>SUMIFS(Tabla_cocina[Ganancia Bruta],Tabla_cocina[Numero de Orden],Tabla_Sala[[#This Row],[Número de Orden]])</f>
        <v>247</v>
      </c>
      <c r="M428" s="8">
        <f>Tabla_Sala[[#This Row],[Propina]]+Tabla_Sala[[#This Row],[Monto Total de la Cuenta]]</f>
        <v>294.8</v>
      </c>
      <c r="N428" t="str">
        <f t="shared" si="9"/>
        <v>Plato_11,  Plato_16,  Plato_1,  Plato_19</v>
      </c>
      <c r="O428" s="3" t="s">
        <v>49</v>
      </c>
      <c r="P428" s="3" t="s">
        <v>14</v>
      </c>
      <c r="Q428" s="3" t="s">
        <v>57</v>
      </c>
      <c r="R428" s="3" t="s">
        <v>71</v>
      </c>
      <c r="S428" s="3" t="s">
        <v>51</v>
      </c>
      <c r="T428" t="str" cm="1">
        <f t="array" ref="T428">_xlfn.CONCAT(_xlfn._xlws.FILTER(Tabla_cocina[Nombre del Plato], Tabla_cocina[Numero de Orden]=Tabla_Sala[[#This Row],[Número de Orden]]), "")</f>
        <v>Plato_11Plato_16Plato_1Plato_19</v>
      </c>
    </row>
    <row r="429" spans="1:20" x14ac:dyDescent="0.3">
      <c r="A429" s="3">
        <v>427</v>
      </c>
      <c r="B429" s="3">
        <v>2</v>
      </c>
      <c r="C429" s="3" t="s">
        <v>255</v>
      </c>
      <c r="D429" s="5">
        <v>4</v>
      </c>
      <c r="E429" s="1">
        <v>45021.106944444444</v>
      </c>
      <c r="F429" s="1">
        <v>45021.154861111114</v>
      </c>
      <c r="G429" s="3" t="s">
        <v>113</v>
      </c>
      <c r="H429" s="3" t="s">
        <v>40</v>
      </c>
      <c r="I429" s="3" t="s">
        <v>45</v>
      </c>
      <c r="J429" s="6">
        <v>43.74</v>
      </c>
      <c r="K429" s="3" t="s">
        <v>48</v>
      </c>
      <c r="L429" s="8">
        <f>SUMIFS(Tabla_cocina[Ganancia Bruta],Tabla_cocina[Numero de Orden],Tabla_Sala[[#This Row],[Número de Orden]])</f>
        <v>206</v>
      </c>
      <c r="M429" s="8">
        <f>Tabla_Sala[[#This Row],[Propina]]+Tabla_Sala[[#This Row],[Monto Total de la Cuenta]]</f>
        <v>249.74</v>
      </c>
      <c r="N429" t="str">
        <f t="shared" si="9"/>
        <v>Plato_1,  Plato_8,  Plato_14,  Plato_12</v>
      </c>
      <c r="O429" s="3" t="s">
        <v>58</v>
      </c>
      <c r="P429" s="3" t="s">
        <v>26</v>
      </c>
      <c r="Q429" s="3" t="s">
        <v>62</v>
      </c>
      <c r="R429" s="3" t="s">
        <v>64</v>
      </c>
      <c r="S429" s="3" t="s">
        <v>60</v>
      </c>
      <c r="T429" t="str" cm="1">
        <f t="array" ref="T429">_xlfn.CONCAT(_xlfn._xlws.FILTER(Tabla_cocina[Nombre del Plato], Tabla_cocina[Numero de Orden]=Tabla_Sala[[#This Row],[Número de Orden]]), "")</f>
        <v>Plato_1Plato_8Plato_14Plato_12</v>
      </c>
    </row>
    <row r="430" spans="1:20" x14ac:dyDescent="0.3">
      <c r="A430" s="3">
        <v>428</v>
      </c>
      <c r="B430" s="3">
        <v>7</v>
      </c>
      <c r="C430" s="3" t="s">
        <v>476</v>
      </c>
      <c r="D430" s="5">
        <v>5</v>
      </c>
      <c r="E430" s="1">
        <v>45021.137499999997</v>
      </c>
      <c r="F430" s="1">
        <v>45021.252083333333</v>
      </c>
      <c r="G430" s="3" t="s">
        <v>117</v>
      </c>
      <c r="H430" s="3" t="s">
        <v>44</v>
      </c>
      <c r="I430" s="3" t="s">
        <v>47</v>
      </c>
      <c r="J430" s="6">
        <v>15.6</v>
      </c>
      <c r="K430" s="3" t="s">
        <v>42</v>
      </c>
      <c r="L430" s="8">
        <f>SUMIFS(Tabla_cocina[Ganancia Bruta],Tabla_cocina[Numero de Orden],Tabla_Sala[[#This Row],[Número de Orden]])</f>
        <v>175</v>
      </c>
      <c r="M430" s="8">
        <f>Tabla_Sala[[#This Row],[Propina]]+Tabla_Sala[[#This Row],[Monto Total de la Cuenta]]</f>
        <v>190.6</v>
      </c>
      <c r="N430" t="str">
        <f t="shared" si="9"/>
        <v>Plato_20,  Plato_14,  Plato_1,  Plato_17</v>
      </c>
      <c r="O430" s="3" t="s">
        <v>66</v>
      </c>
      <c r="P430" s="3" t="s">
        <v>11</v>
      </c>
      <c r="Q430" s="3" t="s">
        <v>64</v>
      </c>
      <c r="R430" s="3" t="s">
        <v>71</v>
      </c>
      <c r="S430" s="3" t="s">
        <v>50</v>
      </c>
      <c r="T430" t="str" cm="1">
        <f t="array" ref="T430">_xlfn.CONCAT(_xlfn._xlws.FILTER(Tabla_cocina[Nombre del Plato], Tabla_cocina[Numero de Orden]=Tabla_Sala[[#This Row],[Número de Orden]]), "")</f>
        <v>Plato_20Plato_14Plato_1Plato_17</v>
      </c>
    </row>
    <row r="431" spans="1:20" x14ac:dyDescent="0.3">
      <c r="A431" s="3">
        <v>429</v>
      </c>
      <c r="B431" s="3">
        <v>8</v>
      </c>
      <c r="C431" s="3" t="s">
        <v>477</v>
      </c>
      <c r="D431" s="5">
        <v>1</v>
      </c>
      <c r="E431" s="1">
        <v>45021.006944444445</v>
      </c>
      <c r="F431" s="1">
        <v>45021.156944444447</v>
      </c>
      <c r="G431" s="3" t="s">
        <v>117</v>
      </c>
      <c r="H431" s="3" t="s">
        <v>40</v>
      </c>
      <c r="I431" s="3" t="s">
        <v>47</v>
      </c>
      <c r="J431" s="6">
        <v>10.95</v>
      </c>
      <c r="K431" s="3" t="s">
        <v>42</v>
      </c>
      <c r="L431" s="8">
        <f>SUMIFS(Tabla_cocina[Ganancia Bruta],Tabla_cocina[Numero de Orden],Tabla_Sala[[#This Row],[Número de Orden]])</f>
        <v>78</v>
      </c>
      <c r="M431" s="8">
        <f>Tabla_Sala[[#This Row],[Propina]]+Tabla_Sala[[#This Row],[Monto Total de la Cuenta]]</f>
        <v>88.95</v>
      </c>
      <c r="N431" t="str">
        <f t="shared" si="9"/>
        <v>Plato_10</v>
      </c>
      <c r="O431" s="3" t="s">
        <v>49</v>
      </c>
      <c r="P431" s="3" t="s">
        <v>25</v>
      </c>
      <c r="Q431" s="3"/>
      <c r="T431" t="str" cm="1">
        <f t="array" ref="T431">_xlfn.CONCAT(_xlfn._xlws.FILTER(Tabla_cocina[Nombre del Plato], Tabla_cocina[Numero de Orden]=Tabla_Sala[[#This Row],[Número de Orden]]), "")</f>
        <v>Plato_10</v>
      </c>
    </row>
    <row r="432" spans="1:20" x14ac:dyDescent="0.3">
      <c r="A432" s="3">
        <v>430</v>
      </c>
      <c r="B432" s="3">
        <v>7</v>
      </c>
      <c r="C432" s="3" t="s">
        <v>478</v>
      </c>
      <c r="D432" s="5">
        <v>3</v>
      </c>
      <c r="E432" s="1">
        <v>45021.097916666666</v>
      </c>
      <c r="F432" s="1">
        <v>45021.165972222225</v>
      </c>
      <c r="G432" s="3" t="s">
        <v>117</v>
      </c>
      <c r="H432" s="3" t="s">
        <v>40</v>
      </c>
      <c r="I432" s="3" t="s">
        <v>41</v>
      </c>
      <c r="J432" s="6">
        <v>42.09</v>
      </c>
      <c r="K432" s="3" t="s">
        <v>42</v>
      </c>
      <c r="L432" s="8">
        <f>SUMIFS(Tabla_cocina[Ganancia Bruta],Tabla_cocina[Numero de Orden],Tabla_Sala[[#This Row],[Número de Orden]])</f>
        <v>25</v>
      </c>
      <c r="M432" s="8">
        <f>Tabla_Sala[[#This Row],[Propina]]+Tabla_Sala[[#This Row],[Monto Total de la Cuenta]]</f>
        <v>67.09</v>
      </c>
      <c r="N432" t="str">
        <f t="shared" si="9"/>
        <v>Plato_1</v>
      </c>
      <c r="O432" s="3" t="s">
        <v>56</v>
      </c>
      <c r="P432" s="3" t="s">
        <v>26</v>
      </c>
      <c r="Q432" s="3"/>
      <c r="T432" t="str" cm="1">
        <f t="array" ref="T432">_xlfn.CONCAT(_xlfn._xlws.FILTER(Tabla_cocina[Nombre del Plato], Tabla_cocina[Numero de Orden]=Tabla_Sala[[#This Row],[Número de Orden]]), "")</f>
        <v>Plato_1</v>
      </c>
    </row>
    <row r="433" spans="1:20" x14ac:dyDescent="0.3">
      <c r="A433" s="3">
        <v>431</v>
      </c>
      <c r="B433" s="3">
        <v>15</v>
      </c>
      <c r="C433" s="3" t="s">
        <v>360</v>
      </c>
      <c r="D433" s="5">
        <v>5</v>
      </c>
      <c r="E433" s="1">
        <v>45021.147916666669</v>
      </c>
      <c r="F433" s="1">
        <v>45021.309027777781</v>
      </c>
      <c r="G433" s="3" t="s">
        <v>115</v>
      </c>
      <c r="H433" s="3" t="s">
        <v>40</v>
      </c>
      <c r="I433" s="3" t="s">
        <v>47</v>
      </c>
      <c r="J433" s="6">
        <v>39.82</v>
      </c>
      <c r="K433" s="3" t="s">
        <v>48</v>
      </c>
      <c r="L433" s="8">
        <f>SUMIFS(Tabla_cocina[Ganancia Bruta],Tabla_cocina[Numero de Orden],Tabla_Sala[[#This Row],[Número de Orden]])</f>
        <v>60</v>
      </c>
      <c r="M433" s="8">
        <f>Tabla_Sala[[#This Row],[Propina]]+Tabla_Sala[[#This Row],[Monto Total de la Cuenta]]</f>
        <v>99.82</v>
      </c>
      <c r="N433" t="str">
        <f t="shared" si="9"/>
        <v>Plato_2</v>
      </c>
      <c r="O433" s="3" t="s">
        <v>76</v>
      </c>
      <c r="P433" s="3" t="s">
        <v>7</v>
      </c>
      <c r="Q433" s="3"/>
      <c r="T433" t="str" cm="1">
        <f t="array" ref="T433">_xlfn.CONCAT(_xlfn._xlws.FILTER(Tabla_cocina[Nombre del Plato], Tabla_cocina[Numero de Orden]=Tabla_Sala[[#This Row],[Número de Orden]]), "")</f>
        <v>Plato_2</v>
      </c>
    </row>
    <row r="434" spans="1:20" x14ac:dyDescent="0.3">
      <c r="A434" s="3">
        <v>432</v>
      </c>
      <c r="B434" s="3">
        <v>10</v>
      </c>
      <c r="C434" s="3" t="s">
        <v>479</v>
      </c>
      <c r="D434" s="5">
        <v>2</v>
      </c>
      <c r="E434" s="1">
        <v>45021.146527777775</v>
      </c>
      <c r="F434" s="1">
        <v>45021.245833333334</v>
      </c>
      <c r="G434" s="3" t="s">
        <v>117</v>
      </c>
      <c r="H434" s="3" t="s">
        <v>54</v>
      </c>
      <c r="I434" s="3" t="s">
        <v>47</v>
      </c>
      <c r="J434" s="6">
        <v>18.71</v>
      </c>
      <c r="K434" s="3" t="s">
        <v>48</v>
      </c>
      <c r="L434" s="8">
        <f>SUMIFS(Tabla_cocina[Ganancia Bruta],Tabla_cocina[Numero de Orden],Tabla_Sala[[#This Row],[Número de Orden]])</f>
        <v>109</v>
      </c>
      <c r="M434" s="8">
        <f>Tabla_Sala[[#This Row],[Propina]]+Tabla_Sala[[#This Row],[Monto Total de la Cuenta]]</f>
        <v>127.71000000000001</v>
      </c>
      <c r="N434" t="str">
        <f t="shared" si="9"/>
        <v>Plato_3,  Plato_13,  Plato_16</v>
      </c>
      <c r="O434" s="3" t="s">
        <v>46</v>
      </c>
      <c r="P434" s="3" t="s">
        <v>21</v>
      </c>
      <c r="Q434" s="3" t="s">
        <v>65</v>
      </c>
      <c r="R434" s="3" t="s">
        <v>57</v>
      </c>
      <c r="T434" t="str" cm="1">
        <f t="array" ref="T434">_xlfn.CONCAT(_xlfn._xlws.FILTER(Tabla_cocina[Nombre del Plato], Tabla_cocina[Numero de Orden]=Tabla_Sala[[#This Row],[Número de Orden]]), "")</f>
        <v>Plato_3Plato_13Plato_16</v>
      </c>
    </row>
    <row r="435" spans="1:20" x14ac:dyDescent="0.3">
      <c r="A435" s="3">
        <v>433</v>
      </c>
      <c r="B435" s="3">
        <v>10</v>
      </c>
      <c r="C435" s="3" t="s">
        <v>119</v>
      </c>
      <c r="D435" s="5">
        <v>4</v>
      </c>
      <c r="E435" s="1">
        <v>45021.051388888889</v>
      </c>
      <c r="F435" s="1">
        <v>45021.131249999999</v>
      </c>
      <c r="G435" s="3" t="s">
        <v>117</v>
      </c>
      <c r="H435" s="3" t="s">
        <v>40</v>
      </c>
      <c r="I435" s="3" t="s">
        <v>47</v>
      </c>
      <c r="J435" s="6">
        <v>45.77</v>
      </c>
      <c r="K435" s="3" t="s">
        <v>42</v>
      </c>
      <c r="L435" s="8">
        <f>SUMIFS(Tabla_cocina[Ganancia Bruta],Tabla_cocina[Numero de Orden],Tabla_Sala[[#This Row],[Número de Orden]])</f>
        <v>102</v>
      </c>
      <c r="M435" s="8">
        <f>Tabla_Sala[[#This Row],[Propina]]+Tabla_Sala[[#This Row],[Monto Total de la Cuenta]]</f>
        <v>147.77000000000001</v>
      </c>
      <c r="N435" t="str">
        <f t="shared" si="9"/>
        <v>Plato_2,  Plato_7</v>
      </c>
      <c r="O435" s="3" t="s">
        <v>58</v>
      </c>
      <c r="P435" s="3" t="s">
        <v>7</v>
      </c>
      <c r="Q435" s="3" t="s">
        <v>59</v>
      </c>
      <c r="T435" t="str" cm="1">
        <f t="array" ref="T435">_xlfn.CONCAT(_xlfn._xlws.FILTER(Tabla_cocina[Nombre del Plato], Tabla_cocina[Numero de Orden]=Tabla_Sala[[#This Row],[Número de Orden]]), "")</f>
        <v>Plato_2Plato_7</v>
      </c>
    </row>
    <row r="436" spans="1:20" x14ac:dyDescent="0.3">
      <c r="A436" s="3">
        <v>434</v>
      </c>
      <c r="B436" s="3">
        <v>15</v>
      </c>
      <c r="C436" s="3" t="s">
        <v>480</v>
      </c>
      <c r="D436" s="5">
        <v>4</v>
      </c>
      <c r="E436" s="1">
        <v>45021.010416666664</v>
      </c>
      <c r="F436" s="1">
        <v>45021.163194444445</v>
      </c>
      <c r="G436" s="3" t="s">
        <v>117</v>
      </c>
      <c r="H436" s="3" t="s">
        <v>40</v>
      </c>
      <c r="I436" s="3" t="s">
        <v>47</v>
      </c>
      <c r="J436" s="6">
        <v>37.15</v>
      </c>
      <c r="K436" s="3" t="s">
        <v>42</v>
      </c>
      <c r="L436" s="8">
        <f>SUMIFS(Tabla_cocina[Ganancia Bruta],Tabla_cocina[Numero de Orden],Tabla_Sala[[#This Row],[Número de Orden]])</f>
        <v>96</v>
      </c>
      <c r="M436" s="8">
        <f>Tabla_Sala[[#This Row],[Propina]]+Tabla_Sala[[#This Row],[Monto Total de la Cuenta]]</f>
        <v>133.15</v>
      </c>
      <c r="N436" t="str">
        <f t="shared" si="9"/>
        <v>Plato_10,  Plato_5</v>
      </c>
      <c r="O436" s="3" t="s">
        <v>58</v>
      </c>
      <c r="P436" s="3" t="s">
        <v>25</v>
      </c>
      <c r="Q436" s="3" t="s">
        <v>78</v>
      </c>
      <c r="T436" t="str" cm="1">
        <f t="array" ref="T436">_xlfn.CONCAT(_xlfn._xlws.FILTER(Tabla_cocina[Nombre del Plato], Tabla_cocina[Numero de Orden]=Tabla_Sala[[#This Row],[Número de Orden]]), "")</f>
        <v>Plato_10Plato_5</v>
      </c>
    </row>
    <row r="437" spans="1:20" x14ac:dyDescent="0.3">
      <c r="A437" s="3">
        <v>435</v>
      </c>
      <c r="B437" s="3">
        <v>17</v>
      </c>
      <c r="C437" s="3" t="s">
        <v>481</v>
      </c>
      <c r="D437" s="5">
        <v>6</v>
      </c>
      <c r="E437" s="1">
        <v>45021.161805555559</v>
      </c>
      <c r="F437" s="1">
        <v>45021.250694444447</v>
      </c>
      <c r="G437" s="3" t="s">
        <v>115</v>
      </c>
      <c r="H437" s="3" t="s">
        <v>40</v>
      </c>
      <c r="I437" s="3" t="s">
        <v>47</v>
      </c>
      <c r="J437" s="6">
        <v>30.48</v>
      </c>
      <c r="K437" s="3" t="s">
        <v>55</v>
      </c>
      <c r="L437" s="8">
        <f>SUMIFS(Tabla_cocina[Ganancia Bruta],Tabla_cocina[Numero de Orden],Tabla_Sala[[#This Row],[Número de Orden]])</f>
        <v>154</v>
      </c>
      <c r="M437" s="8">
        <f>Tabla_Sala[[#This Row],[Propina]]+Tabla_Sala[[#This Row],[Monto Total de la Cuenta]]</f>
        <v>184.48</v>
      </c>
      <c r="N437" t="str">
        <f t="shared" si="9"/>
        <v>Plato_10,  Plato_13,  Plato_2</v>
      </c>
      <c r="O437" s="3" t="s">
        <v>43</v>
      </c>
      <c r="P437" s="3" t="s">
        <v>25</v>
      </c>
      <c r="Q437" s="3" t="s">
        <v>65</v>
      </c>
      <c r="R437" s="3" t="s">
        <v>79</v>
      </c>
      <c r="T437" t="str" cm="1">
        <f t="array" ref="T437">_xlfn.CONCAT(_xlfn._xlws.FILTER(Tabla_cocina[Nombre del Plato], Tabla_cocina[Numero de Orden]=Tabla_Sala[[#This Row],[Número de Orden]]), "")</f>
        <v>Plato_10Plato_13Plato_2</v>
      </c>
    </row>
    <row r="438" spans="1:20" x14ac:dyDescent="0.3">
      <c r="A438" s="3">
        <v>436</v>
      </c>
      <c r="B438" s="3">
        <v>10</v>
      </c>
      <c r="C438" s="3" t="s">
        <v>482</v>
      </c>
      <c r="D438" s="5">
        <v>3</v>
      </c>
      <c r="E438" s="1">
        <v>45021.008333333331</v>
      </c>
      <c r="F438" s="1">
        <v>45021.169444444444</v>
      </c>
      <c r="G438" s="3" t="s">
        <v>115</v>
      </c>
      <c r="H438" s="3" t="s">
        <v>40</v>
      </c>
      <c r="I438" s="3" t="s">
        <v>47</v>
      </c>
      <c r="J438" s="6">
        <v>10.14</v>
      </c>
      <c r="K438" s="3" t="s">
        <v>55</v>
      </c>
      <c r="L438" s="8">
        <f>SUMIFS(Tabla_cocina[Ganancia Bruta],Tabla_cocina[Numero de Orden],Tabla_Sala[[#This Row],[Número de Orden]])</f>
        <v>56</v>
      </c>
      <c r="M438" s="8">
        <f>Tabla_Sala[[#This Row],[Propina]]+Tabla_Sala[[#This Row],[Monto Total de la Cuenta]]</f>
        <v>66.14</v>
      </c>
      <c r="N438" t="str">
        <f t="shared" si="9"/>
        <v>Plato_16</v>
      </c>
      <c r="O438" s="3" t="s">
        <v>49</v>
      </c>
      <c r="P438" s="3" t="s">
        <v>15</v>
      </c>
      <c r="Q438" s="3"/>
      <c r="T438" t="str" cm="1">
        <f t="array" ref="T438">_xlfn.CONCAT(_xlfn._xlws.FILTER(Tabla_cocina[Nombre del Plato], Tabla_cocina[Numero de Orden]=Tabla_Sala[[#This Row],[Número de Orden]]), "")</f>
        <v>Plato_16</v>
      </c>
    </row>
    <row r="439" spans="1:20" x14ac:dyDescent="0.3">
      <c r="A439" s="3">
        <v>437</v>
      </c>
      <c r="B439" s="3">
        <v>16</v>
      </c>
      <c r="C439" s="3" t="s">
        <v>387</v>
      </c>
      <c r="D439" s="5">
        <v>6</v>
      </c>
      <c r="E439" s="1">
        <v>45021.126388888886</v>
      </c>
      <c r="F439" s="1">
        <v>45021.225694444445</v>
      </c>
      <c r="G439" s="3" t="s">
        <v>109</v>
      </c>
      <c r="H439" s="3" t="s">
        <v>40</v>
      </c>
      <c r="I439" s="3" t="s">
        <v>47</v>
      </c>
      <c r="J439" s="6">
        <v>12.56</v>
      </c>
      <c r="K439" s="3" t="s">
        <v>42</v>
      </c>
      <c r="L439" s="8">
        <f>SUMIFS(Tabla_cocina[Ganancia Bruta],Tabla_cocina[Numero de Orden],Tabla_Sala[[#This Row],[Número de Orden]])</f>
        <v>70</v>
      </c>
      <c r="M439" s="8">
        <f>Tabla_Sala[[#This Row],[Propina]]+Tabla_Sala[[#This Row],[Monto Total de la Cuenta]]</f>
        <v>82.56</v>
      </c>
      <c r="N439" t="str">
        <f t="shared" si="9"/>
        <v>Plato_8</v>
      </c>
      <c r="O439" s="3" t="s">
        <v>52</v>
      </c>
      <c r="P439" s="3" t="s">
        <v>17</v>
      </c>
      <c r="Q439" s="3"/>
      <c r="T439" t="str" cm="1">
        <f t="array" ref="T439">_xlfn.CONCAT(_xlfn._xlws.FILTER(Tabla_cocina[Nombre del Plato], Tabla_cocina[Numero de Orden]=Tabla_Sala[[#This Row],[Número de Orden]]), "")</f>
        <v>Plato_8</v>
      </c>
    </row>
    <row r="440" spans="1:20" x14ac:dyDescent="0.3">
      <c r="A440" s="3">
        <v>438</v>
      </c>
      <c r="B440" s="3">
        <v>2</v>
      </c>
      <c r="C440" s="3" t="s">
        <v>483</v>
      </c>
      <c r="D440" s="5">
        <v>1</v>
      </c>
      <c r="E440" s="1">
        <v>45021.165277777778</v>
      </c>
      <c r="F440" s="1">
        <v>45021.314583333333</v>
      </c>
      <c r="G440" s="3" t="s">
        <v>111</v>
      </c>
      <c r="H440" s="3" t="s">
        <v>40</v>
      </c>
      <c r="I440" s="3" t="s">
        <v>47</v>
      </c>
      <c r="J440" s="6">
        <v>19.3</v>
      </c>
      <c r="K440" s="3" t="s">
        <v>48</v>
      </c>
      <c r="L440" s="8">
        <f>SUMIFS(Tabla_cocina[Ganancia Bruta],Tabla_cocina[Numero de Orden],Tabla_Sala[[#This Row],[Número de Orden]])</f>
        <v>33</v>
      </c>
      <c r="M440" s="8">
        <f>Tabla_Sala[[#This Row],[Propina]]+Tabla_Sala[[#This Row],[Monto Total de la Cuenta]]</f>
        <v>52.3</v>
      </c>
      <c r="N440" t="str">
        <f t="shared" si="9"/>
        <v>Plato_11</v>
      </c>
      <c r="O440" s="3" t="s">
        <v>76</v>
      </c>
      <c r="P440" s="3" t="s">
        <v>14</v>
      </c>
      <c r="Q440" s="3"/>
      <c r="T440" t="str" cm="1">
        <f t="array" ref="T440">_xlfn.CONCAT(_xlfn._xlws.FILTER(Tabla_cocina[Nombre del Plato], Tabla_cocina[Numero de Orden]=Tabla_Sala[[#This Row],[Número de Orden]]), "")</f>
        <v>Plato_11</v>
      </c>
    </row>
    <row r="441" spans="1:20" x14ac:dyDescent="0.3">
      <c r="A441" s="3">
        <v>439</v>
      </c>
      <c r="B441" s="3">
        <v>15</v>
      </c>
      <c r="C441" s="3" t="s">
        <v>484</v>
      </c>
      <c r="D441" s="5">
        <v>1</v>
      </c>
      <c r="E441" s="1">
        <v>45021</v>
      </c>
      <c r="F441" s="1">
        <v>45021.057638888888</v>
      </c>
      <c r="G441" s="3" t="s">
        <v>109</v>
      </c>
      <c r="H441" s="3" t="s">
        <v>54</v>
      </c>
      <c r="I441" s="3" t="s">
        <v>47</v>
      </c>
      <c r="J441" s="6">
        <v>25.56</v>
      </c>
      <c r="K441" s="3" t="s">
        <v>48</v>
      </c>
      <c r="L441" s="8">
        <f>SUMIFS(Tabla_cocina[Ganancia Bruta],Tabla_cocina[Numero de Orden],Tabla_Sala[[#This Row],[Número de Orden]])</f>
        <v>177</v>
      </c>
      <c r="M441" s="8">
        <f>Tabla_Sala[[#This Row],[Propina]]+Tabla_Sala[[#This Row],[Monto Total de la Cuenta]]</f>
        <v>202.56</v>
      </c>
      <c r="N441" t="str">
        <f t="shared" si="9"/>
        <v>Plato_11,  Plato_10</v>
      </c>
      <c r="O441" s="3" t="s">
        <v>58</v>
      </c>
      <c r="P441" s="3" t="s">
        <v>14</v>
      </c>
      <c r="Q441" s="3" t="s">
        <v>69</v>
      </c>
      <c r="T441" t="str" cm="1">
        <f t="array" ref="T441">_xlfn.CONCAT(_xlfn._xlws.FILTER(Tabla_cocina[Nombre del Plato], Tabla_cocina[Numero de Orden]=Tabla_Sala[[#This Row],[Número de Orden]]), "")</f>
        <v>Plato_11Plato_10</v>
      </c>
    </row>
    <row r="442" spans="1:20" x14ac:dyDescent="0.3">
      <c r="A442" s="3">
        <v>440</v>
      </c>
      <c r="B442" s="3">
        <v>13</v>
      </c>
      <c r="C442" s="3" t="s">
        <v>485</v>
      </c>
      <c r="D442" s="5">
        <v>1</v>
      </c>
      <c r="E442" s="1">
        <v>45021.082638888889</v>
      </c>
      <c r="F442" s="1">
        <v>45021.241666666669</v>
      </c>
      <c r="G442" s="3" t="s">
        <v>113</v>
      </c>
      <c r="H442" s="3" t="s">
        <v>40</v>
      </c>
      <c r="I442" s="3" t="s">
        <v>47</v>
      </c>
      <c r="J442" s="6">
        <v>38.85</v>
      </c>
      <c r="K442" s="3" t="s">
        <v>55</v>
      </c>
      <c r="L442" s="8">
        <f>SUMIFS(Tabla_cocina[Ganancia Bruta],Tabla_cocina[Numero de Orden],Tabla_Sala[[#This Row],[Número de Orden]])</f>
        <v>84</v>
      </c>
      <c r="M442" s="8">
        <f>Tabla_Sala[[#This Row],[Propina]]+Tabla_Sala[[#This Row],[Monto Total de la Cuenta]]</f>
        <v>122.85</v>
      </c>
      <c r="N442" t="str">
        <f t="shared" si="9"/>
        <v>Plato_14,  Plato_12</v>
      </c>
      <c r="O442" s="3" t="s">
        <v>76</v>
      </c>
      <c r="P442" s="3" t="s">
        <v>22</v>
      </c>
      <c r="Q442" s="3" t="s">
        <v>60</v>
      </c>
      <c r="T442" t="str" cm="1">
        <f t="array" ref="T442">_xlfn.CONCAT(_xlfn._xlws.FILTER(Tabla_cocina[Nombre del Plato], Tabla_cocina[Numero de Orden]=Tabla_Sala[[#This Row],[Número de Orden]]), "")</f>
        <v>Plato_14Plato_12</v>
      </c>
    </row>
    <row r="443" spans="1:20" x14ac:dyDescent="0.3">
      <c r="A443" s="3">
        <v>441</v>
      </c>
      <c r="B443" s="3">
        <v>13</v>
      </c>
      <c r="C443" s="3" t="s">
        <v>486</v>
      </c>
      <c r="D443" s="5">
        <v>6</v>
      </c>
      <c r="E443" s="1">
        <v>45021.044444444444</v>
      </c>
      <c r="F443" s="1">
        <v>45021.140972222223</v>
      </c>
      <c r="G443" s="3" t="s">
        <v>113</v>
      </c>
      <c r="H443" s="3" t="s">
        <v>40</v>
      </c>
      <c r="I443" s="3" t="s">
        <v>45</v>
      </c>
      <c r="J443" s="6">
        <v>23.31</v>
      </c>
      <c r="K443" s="3" t="s">
        <v>55</v>
      </c>
      <c r="L443" s="8">
        <f>SUMIFS(Tabla_cocina[Ganancia Bruta],Tabla_cocina[Numero de Orden],Tabla_Sala[[#This Row],[Número de Orden]])</f>
        <v>183</v>
      </c>
      <c r="M443" s="8">
        <f>Tabla_Sala[[#This Row],[Propina]]+Tabla_Sala[[#This Row],[Monto Total de la Cuenta]]</f>
        <v>206.31</v>
      </c>
      <c r="N443" t="str">
        <f t="shared" si="9"/>
        <v>Plato_8,  Plato_10</v>
      </c>
      <c r="O443" s="3" t="s">
        <v>43</v>
      </c>
      <c r="P443" s="3" t="s">
        <v>17</v>
      </c>
      <c r="Q443" s="3" t="s">
        <v>69</v>
      </c>
      <c r="T443" t="str" cm="1">
        <f t="array" ref="T443">_xlfn.CONCAT(_xlfn._xlws.FILTER(Tabla_cocina[Nombre del Plato], Tabla_cocina[Numero de Orden]=Tabla_Sala[[#This Row],[Número de Orden]]), "")</f>
        <v>Plato_8Plato_10</v>
      </c>
    </row>
    <row r="444" spans="1:20" x14ac:dyDescent="0.3">
      <c r="A444" s="3">
        <v>442</v>
      </c>
      <c r="B444" s="3">
        <v>15</v>
      </c>
      <c r="C444" s="3" t="s">
        <v>487</v>
      </c>
      <c r="D444" s="5">
        <v>3</v>
      </c>
      <c r="E444" s="1">
        <v>45021.086111111108</v>
      </c>
      <c r="F444" s="1">
        <v>45021.137499999997</v>
      </c>
      <c r="G444" s="3" t="s">
        <v>117</v>
      </c>
      <c r="H444" s="3" t="s">
        <v>54</v>
      </c>
      <c r="I444" s="3" t="s">
        <v>47</v>
      </c>
      <c r="J444" s="6">
        <v>21.07</v>
      </c>
      <c r="K444" s="3" t="s">
        <v>55</v>
      </c>
      <c r="L444" s="8">
        <f>SUMIFS(Tabla_cocina[Ganancia Bruta],Tabla_cocina[Numero de Orden],Tabla_Sala[[#This Row],[Número de Orden]])</f>
        <v>235</v>
      </c>
      <c r="M444" s="8">
        <f>Tabla_Sala[[#This Row],[Propina]]+Tabla_Sala[[#This Row],[Monto Total de la Cuenta]]</f>
        <v>256.07</v>
      </c>
      <c r="N444" t="str">
        <f t="shared" si="9"/>
        <v>Plato_18,  Plato_1,  Plato_19</v>
      </c>
      <c r="O444" s="3" t="s">
        <v>61</v>
      </c>
      <c r="P444" s="3" t="s">
        <v>20</v>
      </c>
      <c r="Q444" s="3" t="s">
        <v>71</v>
      </c>
      <c r="R444" s="3" t="s">
        <v>51</v>
      </c>
      <c r="T444" t="str" cm="1">
        <f t="array" ref="T444">_xlfn.CONCAT(_xlfn._xlws.FILTER(Tabla_cocina[Nombre del Plato], Tabla_cocina[Numero de Orden]=Tabla_Sala[[#This Row],[Número de Orden]]), "")</f>
        <v>Plato_18Plato_1Plato_19</v>
      </c>
    </row>
    <row r="445" spans="1:20" x14ac:dyDescent="0.3">
      <c r="A445" s="3">
        <v>443</v>
      </c>
      <c r="B445" s="3">
        <v>4</v>
      </c>
      <c r="C445" s="3" t="s">
        <v>474</v>
      </c>
      <c r="D445" s="5">
        <v>2</v>
      </c>
      <c r="E445" s="1">
        <v>45021.052083333336</v>
      </c>
      <c r="F445" s="1">
        <v>45021.134722222225</v>
      </c>
      <c r="G445" s="3" t="s">
        <v>113</v>
      </c>
      <c r="H445" s="3" t="s">
        <v>40</v>
      </c>
      <c r="I445" s="3" t="s">
        <v>41</v>
      </c>
      <c r="J445" s="6">
        <v>14.48</v>
      </c>
      <c r="K445" s="3" t="s">
        <v>48</v>
      </c>
      <c r="L445" s="8">
        <f>SUMIFS(Tabla_cocina[Ganancia Bruta],Tabla_cocina[Numero de Orden],Tabla_Sala[[#This Row],[Número de Orden]])</f>
        <v>217</v>
      </c>
      <c r="M445" s="8">
        <f>Tabla_Sala[[#This Row],[Propina]]+Tabla_Sala[[#This Row],[Monto Total de la Cuenta]]</f>
        <v>231.48</v>
      </c>
      <c r="N445" t="str">
        <f t="shared" si="9"/>
        <v>Plato_14,  Plato_15,  Plato_10,  Plato_16</v>
      </c>
      <c r="O445" s="3" t="s">
        <v>56</v>
      </c>
      <c r="P445" s="3" t="s">
        <v>22</v>
      </c>
      <c r="Q445" s="3" t="s">
        <v>73</v>
      </c>
      <c r="R445" s="3" t="s">
        <v>69</v>
      </c>
      <c r="S445" s="3" t="s">
        <v>57</v>
      </c>
      <c r="T445" t="str" cm="1">
        <f t="array" ref="T445">_xlfn.CONCAT(_xlfn._xlws.FILTER(Tabla_cocina[Nombre del Plato], Tabla_cocina[Numero de Orden]=Tabla_Sala[[#This Row],[Número de Orden]]), "")</f>
        <v>Plato_14Plato_15Plato_10Plato_16</v>
      </c>
    </row>
    <row r="446" spans="1:20" x14ac:dyDescent="0.3">
      <c r="A446" s="3">
        <v>444</v>
      </c>
      <c r="B446" s="3">
        <v>8</v>
      </c>
      <c r="C446" s="3" t="s">
        <v>163</v>
      </c>
      <c r="D446" s="5">
        <v>5</v>
      </c>
      <c r="E446" s="1">
        <v>45021.140972222223</v>
      </c>
      <c r="F446" s="1">
        <v>45021.255555555559</v>
      </c>
      <c r="G446" s="3" t="s">
        <v>111</v>
      </c>
      <c r="H446" s="3" t="s">
        <v>40</v>
      </c>
      <c r="I446" s="3" t="s">
        <v>47</v>
      </c>
      <c r="J446" s="6">
        <v>25.26</v>
      </c>
      <c r="K446" s="3" t="s">
        <v>48</v>
      </c>
      <c r="L446" s="8">
        <f>SUMIFS(Tabla_cocina[Ganancia Bruta],Tabla_cocina[Numero de Orden],Tabla_Sala[[#This Row],[Número de Orden]])</f>
        <v>95</v>
      </c>
      <c r="M446" s="8">
        <f>Tabla_Sala[[#This Row],[Propina]]+Tabla_Sala[[#This Row],[Monto Total de la Cuenta]]</f>
        <v>120.26</v>
      </c>
      <c r="N446" t="str">
        <f t="shared" si="9"/>
        <v>Plato_14,  Plato_7</v>
      </c>
      <c r="O446" s="3" t="s">
        <v>76</v>
      </c>
      <c r="P446" s="3" t="s">
        <v>22</v>
      </c>
      <c r="Q446" s="3" t="s">
        <v>59</v>
      </c>
      <c r="T446" t="str" cm="1">
        <f t="array" ref="T446">_xlfn.CONCAT(_xlfn._xlws.FILTER(Tabla_cocina[Nombre del Plato], Tabla_cocina[Numero de Orden]=Tabla_Sala[[#This Row],[Número de Orden]]), "")</f>
        <v>Plato_14Plato_7</v>
      </c>
    </row>
    <row r="447" spans="1:20" x14ac:dyDescent="0.3">
      <c r="A447" s="3">
        <v>445</v>
      </c>
      <c r="B447" s="3">
        <v>6</v>
      </c>
      <c r="C447" s="3" t="s">
        <v>488</v>
      </c>
      <c r="D447" s="5">
        <v>5</v>
      </c>
      <c r="E447" s="1">
        <v>45021.042361111111</v>
      </c>
      <c r="F447" s="1">
        <v>45021.131249999999</v>
      </c>
      <c r="G447" s="3" t="s">
        <v>111</v>
      </c>
      <c r="H447" s="3" t="s">
        <v>44</v>
      </c>
      <c r="I447" s="3" t="s">
        <v>47</v>
      </c>
      <c r="J447" s="6">
        <v>14.28</v>
      </c>
      <c r="K447" s="3" t="s">
        <v>48</v>
      </c>
      <c r="L447" s="8">
        <f>SUMIFS(Tabla_cocina[Ganancia Bruta],Tabla_cocina[Numero de Orden],Tabla_Sala[[#This Row],[Número de Orden]])</f>
        <v>81</v>
      </c>
      <c r="M447" s="8">
        <f>Tabla_Sala[[#This Row],[Propina]]+Tabla_Sala[[#This Row],[Monto Total de la Cuenta]]</f>
        <v>95.28</v>
      </c>
      <c r="N447" t="str">
        <f t="shared" si="9"/>
        <v>Plato_6</v>
      </c>
      <c r="O447" s="3" t="s">
        <v>52</v>
      </c>
      <c r="P447" s="3" t="s">
        <v>10</v>
      </c>
      <c r="Q447" s="3"/>
      <c r="T447" t="str" cm="1">
        <f t="array" ref="T447">_xlfn.CONCAT(_xlfn._xlws.FILTER(Tabla_cocina[Nombre del Plato], Tabla_cocina[Numero de Orden]=Tabla_Sala[[#This Row],[Número de Orden]]), "")</f>
        <v>Plato_6</v>
      </c>
    </row>
    <row r="448" spans="1:20" x14ac:dyDescent="0.3">
      <c r="A448" s="3">
        <v>446</v>
      </c>
      <c r="B448" s="3">
        <v>12</v>
      </c>
      <c r="C448" s="3" t="s">
        <v>151</v>
      </c>
      <c r="D448" s="5">
        <v>2</v>
      </c>
      <c r="E448" s="1">
        <v>45021.116666666669</v>
      </c>
      <c r="F448" s="1">
        <v>45021.259027777778</v>
      </c>
      <c r="G448" s="3" t="s">
        <v>111</v>
      </c>
      <c r="H448" s="3" t="s">
        <v>40</v>
      </c>
      <c r="I448" s="3" t="s">
        <v>47</v>
      </c>
      <c r="J448" s="6">
        <v>35.24</v>
      </c>
      <c r="K448" s="3" t="s">
        <v>48</v>
      </c>
      <c r="L448" s="8">
        <f>SUMIFS(Tabla_cocina[Ganancia Bruta],Tabla_cocina[Numero de Orden],Tabla_Sala[[#This Row],[Número de Orden]])</f>
        <v>21</v>
      </c>
      <c r="M448" s="8">
        <f>Tabla_Sala[[#This Row],[Propina]]+Tabla_Sala[[#This Row],[Monto Total de la Cuenta]]</f>
        <v>56.24</v>
      </c>
      <c r="N448" t="str">
        <f t="shared" si="9"/>
        <v>Plato_13</v>
      </c>
      <c r="O448" s="3" t="s">
        <v>66</v>
      </c>
      <c r="P448" s="3" t="s">
        <v>23</v>
      </c>
      <c r="Q448" s="3"/>
      <c r="T448" t="str" cm="1">
        <f t="array" ref="T448">_xlfn.CONCAT(_xlfn._xlws.FILTER(Tabla_cocina[Nombre del Plato], Tabla_cocina[Numero de Orden]=Tabla_Sala[[#This Row],[Número de Orden]]), "")</f>
        <v>Plato_13</v>
      </c>
    </row>
    <row r="449" spans="1:20" x14ac:dyDescent="0.3">
      <c r="A449" s="3">
        <v>447</v>
      </c>
      <c r="B449" s="3">
        <v>8</v>
      </c>
      <c r="C449" s="3" t="s">
        <v>489</v>
      </c>
      <c r="D449" s="5">
        <v>2</v>
      </c>
      <c r="E449" s="1">
        <v>45021.161805555559</v>
      </c>
      <c r="F449" s="1">
        <v>45021.308333333334</v>
      </c>
      <c r="G449" s="3" t="s">
        <v>117</v>
      </c>
      <c r="H449" s="3" t="s">
        <v>54</v>
      </c>
      <c r="I449" s="3" t="s">
        <v>47</v>
      </c>
      <c r="J449" s="6">
        <v>28.68</v>
      </c>
      <c r="K449" s="3" t="s">
        <v>48</v>
      </c>
      <c r="L449" s="8">
        <f>SUMIFS(Tabla_cocina[Ganancia Bruta],Tabla_cocina[Numero de Orden],Tabla_Sala[[#This Row],[Número de Orden]])</f>
        <v>181</v>
      </c>
      <c r="M449" s="8">
        <f>Tabla_Sala[[#This Row],[Propina]]+Tabla_Sala[[#This Row],[Monto Total de la Cuenta]]</f>
        <v>209.68</v>
      </c>
      <c r="N449" t="str">
        <f t="shared" si="9"/>
        <v>Plato_3,  Plato_12,  Plato_16</v>
      </c>
      <c r="O449" s="3" t="s">
        <v>43</v>
      </c>
      <c r="P449" s="3" t="s">
        <v>21</v>
      </c>
      <c r="Q449" s="3" t="s">
        <v>60</v>
      </c>
      <c r="R449" s="3" t="s">
        <v>57</v>
      </c>
      <c r="T449" t="str" cm="1">
        <f t="array" ref="T449">_xlfn.CONCAT(_xlfn._xlws.FILTER(Tabla_cocina[Nombre del Plato], Tabla_cocina[Numero de Orden]=Tabla_Sala[[#This Row],[Número de Orden]]), "")</f>
        <v>Plato_3Plato_12Plato_16</v>
      </c>
    </row>
    <row r="450" spans="1:20" x14ac:dyDescent="0.3">
      <c r="A450" s="3">
        <v>448</v>
      </c>
      <c r="B450" s="3">
        <v>4</v>
      </c>
      <c r="C450" s="3" t="s">
        <v>404</v>
      </c>
      <c r="D450" s="5">
        <v>5</v>
      </c>
      <c r="E450" s="1">
        <v>45021.004861111112</v>
      </c>
      <c r="F450" s="1">
        <v>45021.149305555555</v>
      </c>
      <c r="G450" s="3" t="s">
        <v>117</v>
      </c>
      <c r="H450" s="3" t="s">
        <v>54</v>
      </c>
      <c r="I450" s="3" t="s">
        <v>47</v>
      </c>
      <c r="J450" s="6">
        <v>35.68</v>
      </c>
      <c r="K450" s="3" t="s">
        <v>55</v>
      </c>
      <c r="L450" s="8">
        <f>SUMIFS(Tabla_cocina[Ganancia Bruta],Tabla_cocina[Numero de Orden],Tabla_Sala[[#This Row],[Número de Orden]])</f>
        <v>137</v>
      </c>
      <c r="M450" s="8">
        <f>Tabla_Sala[[#This Row],[Propina]]+Tabla_Sala[[#This Row],[Monto Total de la Cuenta]]</f>
        <v>172.68</v>
      </c>
      <c r="N450" t="str">
        <f t="shared" si="9"/>
        <v>Plato_12,  Plato_11</v>
      </c>
      <c r="O450" s="3" t="s">
        <v>56</v>
      </c>
      <c r="P450" s="3" t="s">
        <v>16</v>
      </c>
      <c r="Q450" s="3" t="s">
        <v>63</v>
      </c>
      <c r="T450" t="str" cm="1">
        <f t="array" ref="T450">_xlfn.CONCAT(_xlfn._xlws.FILTER(Tabla_cocina[Nombre del Plato], Tabla_cocina[Numero de Orden]=Tabla_Sala[[#This Row],[Número de Orden]]), "")</f>
        <v>Plato_12Plato_11</v>
      </c>
    </row>
    <row r="451" spans="1:20" x14ac:dyDescent="0.3">
      <c r="A451" s="3">
        <v>449</v>
      </c>
      <c r="B451" s="3">
        <v>3</v>
      </c>
      <c r="C451" s="3" t="s">
        <v>490</v>
      </c>
      <c r="D451" s="5">
        <v>3</v>
      </c>
      <c r="E451" s="1">
        <v>45021.142361111109</v>
      </c>
      <c r="F451" s="1">
        <v>45021.209722222222</v>
      </c>
      <c r="G451" s="3" t="s">
        <v>109</v>
      </c>
      <c r="H451" s="3" t="s">
        <v>40</v>
      </c>
      <c r="I451" s="3" t="s">
        <v>45</v>
      </c>
      <c r="J451" s="6">
        <v>42.25</v>
      </c>
      <c r="K451" s="3" t="s">
        <v>55</v>
      </c>
      <c r="L451" s="8">
        <f>SUMIFS(Tabla_cocina[Ganancia Bruta],Tabla_cocina[Numero de Orden],Tabla_Sala[[#This Row],[Número de Orden]])</f>
        <v>64</v>
      </c>
      <c r="M451" s="8">
        <f>Tabla_Sala[[#This Row],[Propina]]+Tabla_Sala[[#This Row],[Monto Total de la Cuenta]]</f>
        <v>106.25</v>
      </c>
      <c r="N451" t="str">
        <f t="shared" ref="N451:N514" si="10">_xlfn.TEXTJOIN(", ",TRUE,P451:S451)</f>
        <v>Plato_15</v>
      </c>
      <c r="O451" s="3" t="s">
        <v>49</v>
      </c>
      <c r="P451" s="3" t="s">
        <v>18</v>
      </c>
      <c r="Q451" s="3"/>
      <c r="T451" t="str" cm="1">
        <f t="array" ref="T451">_xlfn.CONCAT(_xlfn._xlws.FILTER(Tabla_cocina[Nombre del Plato], Tabla_cocina[Numero de Orden]=Tabla_Sala[[#This Row],[Número de Orden]]), "")</f>
        <v>Plato_15</v>
      </c>
    </row>
    <row r="452" spans="1:20" x14ac:dyDescent="0.3">
      <c r="A452" s="3">
        <v>450</v>
      </c>
      <c r="B452" s="3">
        <v>9</v>
      </c>
      <c r="C452" s="3" t="s">
        <v>491</v>
      </c>
      <c r="D452" s="5">
        <v>6</v>
      </c>
      <c r="E452" s="1">
        <v>45021.160416666666</v>
      </c>
      <c r="F452" s="1">
        <v>45021.209027777775</v>
      </c>
      <c r="G452" s="3" t="s">
        <v>109</v>
      </c>
      <c r="H452" s="3" t="s">
        <v>40</v>
      </c>
      <c r="I452" s="3" t="s">
        <v>47</v>
      </c>
      <c r="J452" s="6">
        <v>48.9</v>
      </c>
      <c r="K452" s="3" t="s">
        <v>55</v>
      </c>
      <c r="L452" s="8">
        <f>SUMIFS(Tabla_cocina[Ganancia Bruta],Tabla_cocina[Numero de Orden],Tabla_Sala[[#This Row],[Número de Orden]])</f>
        <v>72</v>
      </c>
      <c r="M452" s="8">
        <f>Tabla_Sala[[#This Row],[Propina]]+Tabla_Sala[[#This Row],[Monto Total de la Cuenta]]</f>
        <v>120.9</v>
      </c>
      <c r="N452" t="str">
        <f t="shared" si="10"/>
        <v>Plato_4,  Plato_19</v>
      </c>
      <c r="O452" s="3" t="s">
        <v>58</v>
      </c>
      <c r="P452" s="3" t="s">
        <v>24</v>
      </c>
      <c r="Q452" s="3" t="s">
        <v>51</v>
      </c>
      <c r="T452" t="str" cm="1">
        <f t="array" ref="T452">_xlfn.CONCAT(_xlfn._xlws.FILTER(Tabla_cocina[Nombre del Plato], Tabla_cocina[Numero de Orden]=Tabla_Sala[[#This Row],[Número de Orden]]), "")</f>
        <v>Plato_4Plato_19</v>
      </c>
    </row>
    <row r="453" spans="1:20" x14ac:dyDescent="0.3">
      <c r="A453" s="3">
        <v>451</v>
      </c>
      <c r="B453" s="3">
        <v>3</v>
      </c>
      <c r="C453" s="3" t="s">
        <v>314</v>
      </c>
      <c r="D453" s="5">
        <v>1</v>
      </c>
      <c r="E453" s="1">
        <v>45021.053472222222</v>
      </c>
      <c r="F453" s="1">
        <v>45021.101388888892</v>
      </c>
      <c r="G453" s="3" t="s">
        <v>115</v>
      </c>
      <c r="H453" s="3" t="s">
        <v>44</v>
      </c>
      <c r="I453" s="3" t="s">
        <v>47</v>
      </c>
      <c r="J453" s="6">
        <v>46.37</v>
      </c>
      <c r="K453" s="3" t="s">
        <v>48</v>
      </c>
      <c r="L453" s="8">
        <f>SUMIFS(Tabla_cocina[Ganancia Bruta],Tabla_cocina[Numero de Orden],Tabla_Sala[[#This Row],[Número de Orden]])</f>
        <v>92</v>
      </c>
      <c r="M453" s="8">
        <f>Tabla_Sala[[#This Row],[Propina]]+Tabla_Sala[[#This Row],[Monto Total de la Cuenta]]</f>
        <v>138.37</v>
      </c>
      <c r="N453" t="str">
        <f t="shared" si="10"/>
        <v>Plato_8,  Plato_14,  Plato_18</v>
      </c>
      <c r="O453" s="3" t="s">
        <v>58</v>
      </c>
      <c r="P453" s="3" t="s">
        <v>17</v>
      </c>
      <c r="Q453" s="3" t="s">
        <v>64</v>
      </c>
      <c r="R453" s="3" t="s">
        <v>74</v>
      </c>
      <c r="T453" t="str" cm="1">
        <f t="array" ref="T453">_xlfn.CONCAT(_xlfn._xlws.FILTER(Tabla_cocina[Nombre del Plato], Tabla_cocina[Numero de Orden]=Tabla_Sala[[#This Row],[Número de Orden]]), "")</f>
        <v>Plato_8Plato_14Plato_18</v>
      </c>
    </row>
    <row r="454" spans="1:20" x14ac:dyDescent="0.3">
      <c r="A454" s="3">
        <v>452</v>
      </c>
      <c r="B454" s="3">
        <v>9</v>
      </c>
      <c r="C454" s="3" t="s">
        <v>492</v>
      </c>
      <c r="D454" s="5">
        <v>1</v>
      </c>
      <c r="E454" s="1">
        <v>45021.120138888888</v>
      </c>
      <c r="F454" s="1">
        <v>45021.22152777778</v>
      </c>
      <c r="G454" s="3" t="s">
        <v>117</v>
      </c>
      <c r="H454" s="3" t="s">
        <v>40</v>
      </c>
      <c r="I454" s="3" t="s">
        <v>47</v>
      </c>
      <c r="J454" s="6">
        <v>43.48</v>
      </c>
      <c r="K454" s="3" t="s">
        <v>42</v>
      </c>
      <c r="L454" s="8">
        <f>SUMIFS(Tabla_cocina[Ganancia Bruta],Tabla_cocina[Numero de Orden],Tabla_Sala[[#This Row],[Número de Orden]])</f>
        <v>158</v>
      </c>
      <c r="M454" s="8">
        <f>Tabla_Sala[[#This Row],[Propina]]+Tabla_Sala[[#This Row],[Monto Total de la Cuenta]]</f>
        <v>201.48</v>
      </c>
      <c r="N454" t="str">
        <f t="shared" si="10"/>
        <v>Plato_17,  Plato_5,  Plato_13</v>
      </c>
      <c r="O454" s="3" t="s">
        <v>61</v>
      </c>
      <c r="P454" s="3" t="s">
        <v>9</v>
      </c>
      <c r="Q454" s="3" t="s">
        <v>78</v>
      </c>
      <c r="R454" s="3" t="s">
        <v>65</v>
      </c>
      <c r="T454" t="str" cm="1">
        <f t="array" ref="T454">_xlfn.CONCAT(_xlfn._xlws.FILTER(Tabla_cocina[Nombre del Plato], Tabla_cocina[Numero de Orden]=Tabla_Sala[[#This Row],[Número de Orden]]), "")</f>
        <v>Plato_17Plato_5Plato_13</v>
      </c>
    </row>
    <row r="455" spans="1:20" x14ac:dyDescent="0.3">
      <c r="A455" s="3">
        <v>453</v>
      </c>
      <c r="B455" s="3">
        <v>6</v>
      </c>
      <c r="C455" s="3" t="s">
        <v>493</v>
      </c>
      <c r="D455" s="5">
        <v>1</v>
      </c>
      <c r="E455" s="1">
        <v>45021.154166666667</v>
      </c>
      <c r="F455" s="1">
        <v>45021.213194444441</v>
      </c>
      <c r="G455" s="3" t="s">
        <v>113</v>
      </c>
      <c r="H455" s="3" t="s">
        <v>44</v>
      </c>
      <c r="I455" s="3" t="s">
        <v>47</v>
      </c>
      <c r="J455" s="6">
        <v>36.83</v>
      </c>
      <c r="K455" s="3" t="s">
        <v>48</v>
      </c>
      <c r="L455" s="8">
        <f>SUMIFS(Tabla_cocina[Ganancia Bruta],Tabla_cocina[Numero de Orden],Tabla_Sala[[#This Row],[Número de Orden]])</f>
        <v>130</v>
      </c>
      <c r="M455" s="8">
        <f>Tabla_Sala[[#This Row],[Propina]]+Tabla_Sala[[#This Row],[Monto Total de la Cuenta]]</f>
        <v>166.82999999999998</v>
      </c>
      <c r="N455" t="str">
        <f t="shared" si="10"/>
        <v>Plato_18,  Plato_15</v>
      </c>
      <c r="O455" s="3" t="s">
        <v>70</v>
      </c>
      <c r="P455" s="3" t="s">
        <v>20</v>
      </c>
      <c r="Q455" s="3" t="s">
        <v>73</v>
      </c>
      <c r="T455" t="str" cm="1">
        <f t="array" ref="T455">_xlfn.CONCAT(_xlfn._xlws.FILTER(Tabla_cocina[Nombre del Plato], Tabla_cocina[Numero de Orden]=Tabla_Sala[[#This Row],[Número de Orden]]), "")</f>
        <v>Plato_18Plato_15</v>
      </c>
    </row>
    <row r="456" spans="1:20" x14ac:dyDescent="0.3">
      <c r="A456" s="3">
        <v>454</v>
      </c>
      <c r="B456" s="3">
        <v>1</v>
      </c>
      <c r="C456" s="3" t="s">
        <v>473</v>
      </c>
      <c r="D456" s="5">
        <v>3</v>
      </c>
      <c r="E456" s="1">
        <v>45021.143055555556</v>
      </c>
      <c r="F456" s="1">
        <v>45021.203472222223</v>
      </c>
      <c r="G456" s="3" t="s">
        <v>111</v>
      </c>
      <c r="H456" s="3" t="s">
        <v>40</v>
      </c>
      <c r="I456" s="3" t="s">
        <v>47</v>
      </c>
      <c r="J456" s="6">
        <v>39.619999999999997</v>
      </c>
      <c r="K456" s="3" t="s">
        <v>48</v>
      </c>
      <c r="L456" s="8">
        <f>SUMIFS(Tabla_cocina[Ganancia Bruta],Tabla_cocina[Numero de Orden],Tabla_Sala[[#This Row],[Número de Orden]])</f>
        <v>233</v>
      </c>
      <c r="M456" s="8">
        <f>Tabla_Sala[[#This Row],[Propina]]+Tabla_Sala[[#This Row],[Monto Total de la Cuenta]]</f>
        <v>272.62</v>
      </c>
      <c r="N456" t="str">
        <f t="shared" si="10"/>
        <v>Plato_6,  Plato_12,  Plato_19,  Plato_1</v>
      </c>
      <c r="O456" s="3" t="s">
        <v>46</v>
      </c>
      <c r="P456" s="3" t="s">
        <v>10</v>
      </c>
      <c r="Q456" s="3" t="s">
        <v>60</v>
      </c>
      <c r="R456" s="3" t="s">
        <v>51</v>
      </c>
      <c r="S456" s="3" t="s">
        <v>71</v>
      </c>
      <c r="T456" t="str" cm="1">
        <f t="array" ref="T456">_xlfn.CONCAT(_xlfn._xlws.FILTER(Tabla_cocina[Nombre del Plato], Tabla_cocina[Numero de Orden]=Tabla_Sala[[#This Row],[Número de Orden]]), "")</f>
        <v>Plato_6Plato_12Plato_19Plato_1</v>
      </c>
    </row>
    <row r="457" spans="1:20" x14ac:dyDescent="0.3">
      <c r="A457" s="3">
        <v>455</v>
      </c>
      <c r="B457" s="3">
        <v>12</v>
      </c>
      <c r="C457" s="3" t="s">
        <v>342</v>
      </c>
      <c r="D457" s="5">
        <v>6</v>
      </c>
      <c r="E457" s="1">
        <v>45021.165277777778</v>
      </c>
      <c r="F457" s="1">
        <v>45021.245833333334</v>
      </c>
      <c r="G457" s="3" t="s">
        <v>115</v>
      </c>
      <c r="H457" s="3" t="s">
        <v>44</v>
      </c>
      <c r="I457" s="3" t="s">
        <v>41</v>
      </c>
      <c r="J457" s="6">
        <v>19.7</v>
      </c>
      <c r="K457" s="3" t="s">
        <v>42</v>
      </c>
      <c r="L457" s="8">
        <f>SUMIFS(Tabla_cocina[Ganancia Bruta],Tabla_cocina[Numero de Orden],Tabla_Sala[[#This Row],[Número de Orden]])</f>
        <v>48</v>
      </c>
      <c r="M457" s="8">
        <f>Tabla_Sala[[#This Row],[Propina]]+Tabla_Sala[[#This Row],[Monto Total de la Cuenta]]</f>
        <v>67.7</v>
      </c>
      <c r="N457" t="str">
        <f t="shared" si="10"/>
        <v>Plato_7</v>
      </c>
      <c r="O457" s="3" t="s">
        <v>46</v>
      </c>
      <c r="P457" s="3" t="s">
        <v>5</v>
      </c>
      <c r="Q457" s="3"/>
      <c r="T457" t="str" cm="1">
        <f t="array" ref="T457">_xlfn.CONCAT(_xlfn._xlws.FILTER(Tabla_cocina[Nombre del Plato], Tabla_cocina[Numero de Orden]=Tabla_Sala[[#This Row],[Número de Orden]]), "")</f>
        <v>Plato_7</v>
      </c>
    </row>
    <row r="458" spans="1:20" x14ac:dyDescent="0.3">
      <c r="A458" s="3">
        <v>456</v>
      </c>
      <c r="B458" s="3">
        <v>13</v>
      </c>
      <c r="C458" s="3" t="s">
        <v>494</v>
      </c>
      <c r="D458" s="5">
        <v>6</v>
      </c>
      <c r="E458" s="1">
        <v>45021.091666666667</v>
      </c>
      <c r="F458" s="1">
        <v>45021.21875</v>
      </c>
      <c r="G458" s="3" t="s">
        <v>117</v>
      </c>
      <c r="H458" s="3" t="s">
        <v>40</v>
      </c>
      <c r="I458" s="3" t="s">
        <v>47</v>
      </c>
      <c r="J458" s="6">
        <v>21.94</v>
      </c>
      <c r="K458" s="3" t="s">
        <v>48</v>
      </c>
      <c r="L458" s="8">
        <f>SUMIFS(Tabla_cocina[Ganancia Bruta],Tabla_cocina[Numero de Orden],Tabla_Sala[[#This Row],[Número de Orden]])</f>
        <v>148</v>
      </c>
      <c r="M458" s="8">
        <f>Tabla_Sala[[#This Row],[Propina]]+Tabla_Sala[[#This Row],[Monto Total de la Cuenta]]</f>
        <v>169.94</v>
      </c>
      <c r="N458" t="str">
        <f t="shared" si="10"/>
        <v>Plato_20,  Plato_18</v>
      </c>
      <c r="O458" s="3" t="s">
        <v>76</v>
      </c>
      <c r="P458" s="3" t="s">
        <v>11</v>
      </c>
      <c r="Q458" s="3" t="s">
        <v>74</v>
      </c>
      <c r="T458" t="str" cm="1">
        <f t="array" ref="T458">_xlfn.CONCAT(_xlfn._xlws.FILTER(Tabla_cocina[Nombre del Plato], Tabla_cocina[Numero de Orden]=Tabla_Sala[[#This Row],[Número de Orden]]), "")</f>
        <v>Plato_20Plato_18</v>
      </c>
    </row>
    <row r="459" spans="1:20" x14ac:dyDescent="0.3">
      <c r="A459" s="3">
        <v>457</v>
      </c>
      <c r="B459" s="3">
        <v>18</v>
      </c>
      <c r="C459" s="3" t="s">
        <v>495</v>
      </c>
      <c r="D459" s="5">
        <v>6</v>
      </c>
      <c r="E459" s="1">
        <v>45021.158333333333</v>
      </c>
      <c r="F459" s="1">
        <v>45021.313888888886</v>
      </c>
      <c r="G459" s="3" t="s">
        <v>113</v>
      </c>
      <c r="H459" s="3" t="s">
        <v>40</v>
      </c>
      <c r="I459" s="3" t="s">
        <v>45</v>
      </c>
      <c r="J459" s="6">
        <v>17.260000000000002</v>
      </c>
      <c r="K459" s="3" t="s">
        <v>42</v>
      </c>
      <c r="L459" s="8">
        <f>SUMIFS(Tabla_cocina[Ganancia Bruta],Tabla_cocina[Numero de Orden],Tabla_Sala[[#This Row],[Número de Orden]])</f>
        <v>137</v>
      </c>
      <c r="M459" s="8">
        <f>Tabla_Sala[[#This Row],[Propina]]+Tabla_Sala[[#This Row],[Monto Total de la Cuenta]]</f>
        <v>154.26</v>
      </c>
      <c r="N459" t="str">
        <f t="shared" si="10"/>
        <v>Plato_11,  Plato_12</v>
      </c>
      <c r="O459" s="3" t="s">
        <v>58</v>
      </c>
      <c r="P459" s="3" t="s">
        <v>14</v>
      </c>
      <c r="Q459" s="3" t="s">
        <v>60</v>
      </c>
      <c r="T459" t="str" cm="1">
        <f t="array" ref="T459">_xlfn.CONCAT(_xlfn._xlws.FILTER(Tabla_cocina[Nombre del Plato], Tabla_cocina[Numero de Orden]=Tabla_Sala[[#This Row],[Número de Orden]]), "")</f>
        <v>Plato_11Plato_12</v>
      </c>
    </row>
    <row r="460" spans="1:20" x14ac:dyDescent="0.3">
      <c r="A460" s="3">
        <v>458</v>
      </c>
      <c r="B460" s="3">
        <v>4</v>
      </c>
      <c r="C460" s="3" t="s">
        <v>496</v>
      </c>
      <c r="D460" s="5">
        <v>3</v>
      </c>
      <c r="E460" s="1">
        <v>45021.111805555556</v>
      </c>
      <c r="F460" s="1">
        <v>45021.181250000001</v>
      </c>
      <c r="G460" s="3" t="s">
        <v>117</v>
      </c>
      <c r="H460" s="3" t="s">
        <v>40</v>
      </c>
      <c r="I460" s="3" t="s">
        <v>47</v>
      </c>
      <c r="J460" s="6">
        <v>15.21</v>
      </c>
      <c r="K460" s="3" t="s">
        <v>55</v>
      </c>
      <c r="L460" s="8">
        <f>SUMIFS(Tabla_cocina[Ganancia Bruta],Tabla_cocina[Numero de Orden],Tabla_Sala[[#This Row],[Número de Orden]])</f>
        <v>268</v>
      </c>
      <c r="M460" s="8">
        <f>Tabla_Sala[[#This Row],[Propina]]+Tabla_Sala[[#This Row],[Monto Total de la Cuenta]]</f>
        <v>283.20999999999998</v>
      </c>
      <c r="N460" t="str">
        <f t="shared" si="10"/>
        <v>Plato_16,  Plato_18,  Plato_11,  Plato_5</v>
      </c>
      <c r="O460" s="3" t="s">
        <v>58</v>
      </c>
      <c r="P460" s="3" t="s">
        <v>15</v>
      </c>
      <c r="Q460" s="3" t="s">
        <v>74</v>
      </c>
      <c r="R460" s="3" t="s">
        <v>63</v>
      </c>
      <c r="S460" s="3" t="s">
        <v>78</v>
      </c>
      <c r="T460" t="str" cm="1">
        <f t="array" ref="T460">_xlfn.CONCAT(_xlfn._xlws.FILTER(Tabla_cocina[Nombre del Plato], Tabla_cocina[Numero de Orden]=Tabla_Sala[[#This Row],[Número de Orden]]), "")</f>
        <v>Plato_16Plato_18Plato_11Plato_5</v>
      </c>
    </row>
    <row r="461" spans="1:20" x14ac:dyDescent="0.3">
      <c r="A461" s="3">
        <v>459</v>
      </c>
      <c r="B461" s="3">
        <v>20</v>
      </c>
      <c r="C461" s="3" t="s">
        <v>497</v>
      </c>
      <c r="D461" s="5">
        <v>1</v>
      </c>
      <c r="E461" s="1">
        <v>45021.01666666667</v>
      </c>
      <c r="F461" s="1">
        <v>45021.091666666667</v>
      </c>
      <c r="G461" s="3" t="s">
        <v>111</v>
      </c>
      <c r="H461" s="3" t="s">
        <v>40</v>
      </c>
      <c r="I461" s="3" t="s">
        <v>47</v>
      </c>
      <c r="J461" s="6">
        <v>32.770000000000003</v>
      </c>
      <c r="K461" s="3" t="s">
        <v>55</v>
      </c>
      <c r="L461" s="8">
        <f>SUMIFS(Tabla_cocina[Ganancia Bruta],Tabla_cocina[Numero de Orden],Tabla_Sala[[#This Row],[Número de Orden]])</f>
        <v>84</v>
      </c>
      <c r="M461" s="8">
        <f>Tabla_Sala[[#This Row],[Propina]]+Tabla_Sala[[#This Row],[Monto Total de la Cuenta]]</f>
        <v>116.77000000000001</v>
      </c>
      <c r="N461" t="str">
        <f t="shared" si="10"/>
        <v>Plato_16</v>
      </c>
      <c r="O461" s="3" t="s">
        <v>76</v>
      </c>
      <c r="P461" s="3" t="s">
        <v>15</v>
      </c>
      <c r="Q461" s="3"/>
      <c r="T461" t="str" cm="1">
        <f t="array" ref="T461">_xlfn.CONCAT(_xlfn._xlws.FILTER(Tabla_cocina[Nombre del Plato], Tabla_cocina[Numero de Orden]=Tabla_Sala[[#This Row],[Número de Orden]]), "")</f>
        <v>Plato_16</v>
      </c>
    </row>
    <row r="462" spans="1:20" x14ac:dyDescent="0.3">
      <c r="A462" s="3">
        <v>460</v>
      </c>
      <c r="B462" s="3">
        <v>19</v>
      </c>
      <c r="C462" s="3" t="s">
        <v>257</v>
      </c>
      <c r="D462" s="5">
        <v>6</v>
      </c>
      <c r="E462" s="1">
        <v>45021.143750000003</v>
      </c>
      <c r="F462" s="1">
        <v>45021.288888888892</v>
      </c>
      <c r="G462" s="3" t="s">
        <v>117</v>
      </c>
      <c r="H462" s="3" t="s">
        <v>54</v>
      </c>
      <c r="I462" s="3" t="s">
        <v>47</v>
      </c>
      <c r="J462" s="6">
        <v>49.6</v>
      </c>
      <c r="K462" s="3" t="s">
        <v>48</v>
      </c>
      <c r="L462" s="8">
        <f>SUMIFS(Tabla_cocina[Ganancia Bruta],Tabla_cocina[Numero de Orden],Tabla_Sala[[#This Row],[Número de Orden]])</f>
        <v>176</v>
      </c>
      <c r="M462" s="8">
        <f>Tabla_Sala[[#This Row],[Propina]]+Tabla_Sala[[#This Row],[Monto Total de la Cuenta]]</f>
        <v>225.6</v>
      </c>
      <c r="N462" t="str">
        <f t="shared" si="10"/>
        <v>Plato_16,  Plato_10,  Plato_1,  Plato_7</v>
      </c>
      <c r="O462" s="3" t="s">
        <v>66</v>
      </c>
      <c r="P462" s="3" t="s">
        <v>15</v>
      </c>
      <c r="Q462" s="3" t="s">
        <v>69</v>
      </c>
      <c r="R462" s="3" t="s">
        <v>71</v>
      </c>
      <c r="S462" s="3" t="s">
        <v>59</v>
      </c>
      <c r="T462" t="str" cm="1">
        <f t="array" ref="T462">_xlfn.CONCAT(_xlfn._xlws.FILTER(Tabla_cocina[Nombre del Plato], Tabla_cocina[Numero de Orden]=Tabla_Sala[[#This Row],[Número de Orden]]), "")</f>
        <v>Plato_16Plato_10Plato_1Plato_7</v>
      </c>
    </row>
    <row r="463" spans="1:20" x14ac:dyDescent="0.3">
      <c r="A463" s="3">
        <v>461</v>
      </c>
      <c r="B463" s="3">
        <v>4</v>
      </c>
      <c r="C463" s="3" t="s">
        <v>498</v>
      </c>
      <c r="D463" s="5">
        <v>3</v>
      </c>
      <c r="E463" s="1">
        <v>45021.113194444442</v>
      </c>
      <c r="F463" s="1">
        <v>45021.246527777781</v>
      </c>
      <c r="G463" s="3" t="s">
        <v>115</v>
      </c>
      <c r="H463" s="3" t="s">
        <v>54</v>
      </c>
      <c r="I463" s="3" t="s">
        <v>45</v>
      </c>
      <c r="J463" s="6">
        <v>21.51</v>
      </c>
      <c r="K463" s="3" t="s">
        <v>48</v>
      </c>
      <c r="L463" s="8">
        <f>SUMIFS(Tabla_cocina[Ganancia Bruta],Tabla_cocina[Numero de Orden],Tabla_Sala[[#This Row],[Número de Orden]])</f>
        <v>99</v>
      </c>
      <c r="M463" s="8">
        <f>Tabla_Sala[[#This Row],[Propina]]+Tabla_Sala[[#This Row],[Monto Total de la Cuenta]]</f>
        <v>120.51</v>
      </c>
      <c r="N463" t="str">
        <f t="shared" si="10"/>
        <v>Plato_8,  Plato_9</v>
      </c>
      <c r="O463" s="3" t="s">
        <v>53</v>
      </c>
      <c r="P463" s="3" t="s">
        <v>17</v>
      </c>
      <c r="Q463" s="3" t="s">
        <v>75</v>
      </c>
      <c r="T463" t="str" cm="1">
        <f t="array" ref="T463">_xlfn.CONCAT(_xlfn._xlws.FILTER(Tabla_cocina[Nombre del Plato], Tabla_cocina[Numero de Orden]=Tabla_Sala[[#This Row],[Número de Orden]]), "")</f>
        <v>Plato_8Plato_9</v>
      </c>
    </row>
    <row r="464" spans="1:20" x14ac:dyDescent="0.3">
      <c r="A464" s="3">
        <v>462</v>
      </c>
      <c r="B464" s="3">
        <v>9</v>
      </c>
      <c r="C464" s="3" t="s">
        <v>144</v>
      </c>
      <c r="D464" s="5">
        <v>2</v>
      </c>
      <c r="E464" s="1">
        <v>45021.091666666667</v>
      </c>
      <c r="F464" s="1">
        <v>45021.185416666667</v>
      </c>
      <c r="G464" s="3" t="s">
        <v>113</v>
      </c>
      <c r="H464" s="3" t="s">
        <v>40</v>
      </c>
      <c r="I464" s="3" t="s">
        <v>47</v>
      </c>
      <c r="J464" s="6">
        <v>21.17</v>
      </c>
      <c r="K464" s="3" t="s">
        <v>42</v>
      </c>
      <c r="L464" s="8">
        <f>SUMIFS(Tabla_cocina[Ganancia Bruta],Tabla_cocina[Numero de Orden],Tabla_Sala[[#This Row],[Número de Orden]])</f>
        <v>99</v>
      </c>
      <c r="M464" s="8">
        <f>Tabla_Sala[[#This Row],[Propina]]+Tabla_Sala[[#This Row],[Monto Total de la Cuenta]]</f>
        <v>120.17</v>
      </c>
      <c r="N464" t="str">
        <f t="shared" si="10"/>
        <v>Plato_11</v>
      </c>
      <c r="O464" s="3" t="s">
        <v>43</v>
      </c>
      <c r="P464" s="3" t="s">
        <v>14</v>
      </c>
      <c r="Q464" s="3"/>
      <c r="T464" t="str" cm="1">
        <f t="array" ref="T464">_xlfn.CONCAT(_xlfn._xlws.FILTER(Tabla_cocina[Nombre del Plato], Tabla_cocina[Numero de Orden]=Tabla_Sala[[#This Row],[Número de Orden]]), "")</f>
        <v>Plato_11</v>
      </c>
    </row>
    <row r="465" spans="1:20" x14ac:dyDescent="0.3">
      <c r="A465" s="3">
        <v>463</v>
      </c>
      <c r="B465" s="3">
        <v>7</v>
      </c>
      <c r="C465" s="3" t="s">
        <v>499</v>
      </c>
      <c r="D465" s="5">
        <v>2</v>
      </c>
      <c r="E465" s="1">
        <v>45021.036805555559</v>
      </c>
      <c r="F465" s="1">
        <v>45021.134027777778</v>
      </c>
      <c r="G465" s="3" t="s">
        <v>113</v>
      </c>
      <c r="H465" s="3" t="s">
        <v>40</v>
      </c>
      <c r="I465" s="3" t="s">
        <v>41</v>
      </c>
      <c r="J465" s="6">
        <v>17.07</v>
      </c>
      <c r="K465" s="3" t="s">
        <v>55</v>
      </c>
      <c r="L465" s="8">
        <f>SUMIFS(Tabla_cocina[Ganancia Bruta],Tabla_cocina[Numero de Orden],Tabla_Sala[[#This Row],[Número de Orden]])</f>
        <v>93</v>
      </c>
      <c r="M465" s="8">
        <f>Tabla_Sala[[#This Row],[Propina]]+Tabla_Sala[[#This Row],[Monto Total de la Cuenta]]</f>
        <v>110.07</v>
      </c>
      <c r="N465" t="str">
        <f t="shared" si="10"/>
        <v>Plato_17</v>
      </c>
      <c r="O465" s="3" t="s">
        <v>52</v>
      </c>
      <c r="P465" s="3" t="s">
        <v>9</v>
      </c>
      <c r="Q465" s="3"/>
      <c r="T465" t="str" cm="1">
        <f t="array" ref="T465">_xlfn.CONCAT(_xlfn._xlws.FILTER(Tabla_cocina[Nombre del Plato], Tabla_cocina[Numero de Orden]=Tabla_Sala[[#This Row],[Número de Orden]]), "")</f>
        <v>Plato_17</v>
      </c>
    </row>
    <row r="466" spans="1:20" x14ac:dyDescent="0.3">
      <c r="A466" s="3">
        <v>464</v>
      </c>
      <c r="B466" s="3">
        <v>16</v>
      </c>
      <c r="C466" s="3" t="s">
        <v>180</v>
      </c>
      <c r="D466" s="5">
        <v>1</v>
      </c>
      <c r="E466" s="1">
        <v>45021.056250000001</v>
      </c>
      <c r="F466" s="1">
        <v>45021.193749999999</v>
      </c>
      <c r="G466" s="3" t="s">
        <v>117</v>
      </c>
      <c r="H466" s="3" t="s">
        <v>40</v>
      </c>
      <c r="I466" s="3" t="s">
        <v>47</v>
      </c>
      <c r="J466" s="6">
        <v>48.5</v>
      </c>
      <c r="K466" s="3" t="s">
        <v>42</v>
      </c>
      <c r="L466" s="8">
        <f>SUMIFS(Tabla_cocina[Ganancia Bruta],Tabla_cocina[Numero de Orden],Tabla_Sala[[#This Row],[Número de Orden]])</f>
        <v>154</v>
      </c>
      <c r="M466" s="8">
        <f>Tabla_Sala[[#This Row],[Propina]]+Tabla_Sala[[#This Row],[Monto Total de la Cuenta]]</f>
        <v>202.5</v>
      </c>
      <c r="N466" t="str">
        <f t="shared" si="10"/>
        <v>Plato_10,  Plato_6,  Plato_5</v>
      </c>
      <c r="O466" s="3" t="s">
        <v>70</v>
      </c>
      <c r="P466" s="3" t="s">
        <v>25</v>
      </c>
      <c r="Q466" s="3" t="s">
        <v>77</v>
      </c>
      <c r="R466" s="3" t="s">
        <v>78</v>
      </c>
      <c r="T466" t="str" cm="1">
        <f t="array" ref="T466">_xlfn.CONCAT(_xlfn._xlws.FILTER(Tabla_cocina[Nombre del Plato], Tabla_cocina[Numero de Orden]=Tabla_Sala[[#This Row],[Número de Orden]]), "")</f>
        <v>Plato_10Plato_6Plato_5</v>
      </c>
    </row>
    <row r="467" spans="1:20" x14ac:dyDescent="0.3">
      <c r="A467" s="3">
        <v>465</v>
      </c>
      <c r="B467" s="3">
        <v>4</v>
      </c>
      <c r="C467" s="3" t="s">
        <v>500</v>
      </c>
      <c r="D467" s="5">
        <v>2</v>
      </c>
      <c r="E467" s="1">
        <v>45021.049305555556</v>
      </c>
      <c r="F467" s="1">
        <v>45021.151388888888</v>
      </c>
      <c r="G467" s="3" t="s">
        <v>111</v>
      </c>
      <c r="H467" s="3" t="s">
        <v>40</v>
      </c>
      <c r="I467" s="3" t="s">
        <v>47</v>
      </c>
      <c r="J467" s="6">
        <v>44.9</v>
      </c>
      <c r="K467" s="3" t="s">
        <v>55</v>
      </c>
      <c r="L467" s="8">
        <f>SUMIFS(Tabla_cocina[Ganancia Bruta],Tabla_cocina[Numero de Orden],Tabla_Sala[[#This Row],[Número de Orden]])</f>
        <v>121</v>
      </c>
      <c r="M467" s="8">
        <f>Tabla_Sala[[#This Row],[Propina]]+Tabla_Sala[[#This Row],[Monto Total de la Cuenta]]</f>
        <v>165.9</v>
      </c>
      <c r="N467" t="str">
        <f t="shared" si="10"/>
        <v>Plato_1,  Plato_14</v>
      </c>
      <c r="O467" s="3" t="s">
        <v>61</v>
      </c>
      <c r="P467" s="3" t="s">
        <v>26</v>
      </c>
      <c r="Q467" s="3" t="s">
        <v>64</v>
      </c>
      <c r="T467" t="str" cm="1">
        <f t="array" ref="T467">_xlfn.CONCAT(_xlfn._xlws.FILTER(Tabla_cocina[Nombre del Plato], Tabla_cocina[Numero de Orden]=Tabla_Sala[[#This Row],[Número de Orden]]), "")</f>
        <v>Plato_1Plato_14</v>
      </c>
    </row>
    <row r="468" spans="1:20" x14ac:dyDescent="0.3">
      <c r="A468" s="3">
        <v>466</v>
      </c>
      <c r="B468" s="3">
        <v>4</v>
      </c>
      <c r="C468" s="3" t="s">
        <v>501</v>
      </c>
      <c r="D468" s="5">
        <v>1</v>
      </c>
      <c r="E468" s="1">
        <v>45021.07916666667</v>
      </c>
      <c r="F468" s="1">
        <v>45021.180555555555</v>
      </c>
      <c r="G468" s="3" t="s">
        <v>111</v>
      </c>
      <c r="H468" s="3" t="s">
        <v>40</v>
      </c>
      <c r="I468" s="3" t="s">
        <v>47</v>
      </c>
      <c r="J468" s="6">
        <v>26.63</v>
      </c>
      <c r="K468" s="3" t="s">
        <v>48</v>
      </c>
      <c r="L468" s="8">
        <f>SUMIFS(Tabla_cocina[Ganancia Bruta],Tabla_cocina[Numero de Orden],Tabla_Sala[[#This Row],[Número de Orden]])</f>
        <v>140</v>
      </c>
      <c r="M468" s="8">
        <f>Tabla_Sala[[#This Row],[Propina]]+Tabla_Sala[[#This Row],[Monto Total de la Cuenta]]</f>
        <v>166.63</v>
      </c>
      <c r="N468" t="str">
        <f t="shared" si="10"/>
        <v>Plato_5,  Plato_2,  Plato_16</v>
      </c>
      <c r="O468" s="3" t="s">
        <v>58</v>
      </c>
      <c r="P468" s="3" t="s">
        <v>19</v>
      </c>
      <c r="Q468" s="3" t="s">
        <v>79</v>
      </c>
      <c r="R468" s="3" t="s">
        <v>57</v>
      </c>
      <c r="T468" t="str" cm="1">
        <f t="array" ref="T468">_xlfn.CONCAT(_xlfn._xlws.FILTER(Tabla_cocina[Nombre del Plato], Tabla_cocina[Numero de Orden]=Tabla_Sala[[#This Row],[Número de Orden]]), "")</f>
        <v>Plato_5Plato_2Plato_16</v>
      </c>
    </row>
    <row r="469" spans="1:20" x14ac:dyDescent="0.3">
      <c r="A469" s="3">
        <v>467</v>
      </c>
      <c r="B469" s="3">
        <v>15</v>
      </c>
      <c r="C469" s="3" t="s">
        <v>502</v>
      </c>
      <c r="D469" s="5">
        <v>3</v>
      </c>
      <c r="E469" s="1">
        <v>45021.112500000003</v>
      </c>
      <c r="F469" s="1">
        <v>45021.176388888889</v>
      </c>
      <c r="G469" s="3" t="s">
        <v>111</v>
      </c>
      <c r="H469" s="3" t="s">
        <v>40</v>
      </c>
      <c r="I469" s="3" t="s">
        <v>41</v>
      </c>
      <c r="J469" s="6">
        <v>42.31</v>
      </c>
      <c r="K469" s="3" t="s">
        <v>42</v>
      </c>
      <c r="L469" s="8">
        <f>SUMIFS(Tabla_cocina[Ganancia Bruta],Tabla_cocina[Numero de Orden],Tabla_Sala[[#This Row],[Número de Orden]])</f>
        <v>143</v>
      </c>
      <c r="M469" s="8">
        <f>Tabla_Sala[[#This Row],[Propina]]+Tabla_Sala[[#This Row],[Monto Total de la Cuenta]]</f>
        <v>185.31</v>
      </c>
      <c r="N469" t="str">
        <f t="shared" si="10"/>
        <v>Plato_11,  Plato_5</v>
      </c>
      <c r="O469" s="3" t="s">
        <v>53</v>
      </c>
      <c r="P469" s="3" t="s">
        <v>14</v>
      </c>
      <c r="Q469" s="3" t="s">
        <v>78</v>
      </c>
      <c r="T469" t="str" cm="1">
        <f t="array" ref="T469">_xlfn.CONCAT(_xlfn._xlws.FILTER(Tabla_cocina[Nombre del Plato], Tabla_cocina[Numero de Orden]=Tabla_Sala[[#This Row],[Número de Orden]]), "")</f>
        <v>Plato_11Plato_5</v>
      </c>
    </row>
    <row r="470" spans="1:20" x14ac:dyDescent="0.3">
      <c r="A470" s="3">
        <v>468</v>
      </c>
      <c r="B470" s="3">
        <v>14</v>
      </c>
      <c r="C470" s="3" t="s">
        <v>503</v>
      </c>
      <c r="D470" s="5">
        <v>6</v>
      </c>
      <c r="E470" s="1">
        <v>45021.124305555553</v>
      </c>
      <c r="F470" s="1">
        <v>45021.239583333336</v>
      </c>
      <c r="G470" s="3" t="s">
        <v>113</v>
      </c>
      <c r="H470" s="3" t="s">
        <v>44</v>
      </c>
      <c r="I470" s="3" t="s">
        <v>47</v>
      </c>
      <c r="J470" s="6">
        <v>14.28</v>
      </c>
      <c r="K470" s="3" t="s">
        <v>42</v>
      </c>
      <c r="L470" s="8">
        <f>SUMIFS(Tabla_cocina[Ganancia Bruta],Tabla_cocina[Numero de Orden],Tabla_Sala[[#This Row],[Número de Orden]])</f>
        <v>106</v>
      </c>
      <c r="M470" s="8">
        <f>Tabla_Sala[[#This Row],[Propina]]+Tabla_Sala[[#This Row],[Monto Total de la Cuenta]]</f>
        <v>120.28</v>
      </c>
      <c r="N470" t="str">
        <f t="shared" si="10"/>
        <v>Plato_12,  Plato_3,  Plato_16</v>
      </c>
      <c r="O470" s="3" t="s">
        <v>76</v>
      </c>
      <c r="P470" s="3" t="s">
        <v>16</v>
      </c>
      <c r="Q470" s="3" t="s">
        <v>72</v>
      </c>
      <c r="R470" s="3" t="s">
        <v>57</v>
      </c>
      <c r="T470" t="str" cm="1">
        <f t="array" ref="T470">_xlfn.CONCAT(_xlfn._xlws.FILTER(Tabla_cocina[Nombre del Plato], Tabla_cocina[Numero de Orden]=Tabla_Sala[[#This Row],[Número de Orden]]), "")</f>
        <v>Plato_12Plato_3Plato_16</v>
      </c>
    </row>
    <row r="471" spans="1:20" x14ac:dyDescent="0.3">
      <c r="A471" s="3">
        <v>469</v>
      </c>
      <c r="B471" s="3">
        <v>1</v>
      </c>
      <c r="C471" s="3" t="s">
        <v>504</v>
      </c>
      <c r="D471" s="5">
        <v>2</v>
      </c>
      <c r="E471" s="1">
        <v>45021.122916666667</v>
      </c>
      <c r="F471" s="1">
        <v>45021.223611111112</v>
      </c>
      <c r="G471" s="3" t="s">
        <v>111</v>
      </c>
      <c r="H471" s="3" t="s">
        <v>54</v>
      </c>
      <c r="I471" s="3" t="s">
        <v>47</v>
      </c>
      <c r="J471" s="6">
        <v>25.26</v>
      </c>
      <c r="K471" s="3" t="s">
        <v>42</v>
      </c>
      <c r="L471" s="8">
        <f>SUMIFS(Tabla_cocina[Ganancia Bruta],Tabla_cocina[Numero de Orden],Tabla_Sala[[#This Row],[Número de Orden]])</f>
        <v>137</v>
      </c>
      <c r="M471" s="8">
        <f>Tabla_Sala[[#This Row],[Propina]]+Tabla_Sala[[#This Row],[Monto Total de la Cuenta]]</f>
        <v>162.26</v>
      </c>
      <c r="N471" t="str">
        <f t="shared" si="10"/>
        <v>Plato_8,  Plato_15</v>
      </c>
      <c r="O471" s="3" t="s">
        <v>46</v>
      </c>
      <c r="P471" s="3" t="s">
        <v>17</v>
      </c>
      <c r="Q471" s="3" t="s">
        <v>73</v>
      </c>
      <c r="T471" t="str" cm="1">
        <f t="array" ref="T471">_xlfn.CONCAT(_xlfn._xlws.FILTER(Tabla_cocina[Nombre del Plato], Tabla_cocina[Numero de Orden]=Tabla_Sala[[#This Row],[Número de Orden]]), "")</f>
        <v>Plato_8Plato_15</v>
      </c>
    </row>
    <row r="472" spans="1:20" x14ac:dyDescent="0.3">
      <c r="A472" s="3">
        <v>470</v>
      </c>
      <c r="B472" s="3">
        <v>17</v>
      </c>
      <c r="C472" s="3" t="s">
        <v>505</v>
      </c>
      <c r="D472" s="5">
        <v>3</v>
      </c>
      <c r="E472" s="1">
        <v>45021.070138888892</v>
      </c>
      <c r="F472" s="1">
        <v>45021.178472222222</v>
      </c>
      <c r="G472" s="3" t="s">
        <v>117</v>
      </c>
      <c r="H472" s="3" t="s">
        <v>40</v>
      </c>
      <c r="I472" s="3" t="s">
        <v>47</v>
      </c>
      <c r="J472" s="6">
        <v>47.46</v>
      </c>
      <c r="K472" s="3" t="s">
        <v>55</v>
      </c>
      <c r="L472" s="8">
        <f>SUMIFS(Tabla_cocina[Ganancia Bruta],Tabla_cocina[Numero de Orden],Tabla_Sala[[#This Row],[Número de Orden]])</f>
        <v>78</v>
      </c>
      <c r="M472" s="8">
        <f>Tabla_Sala[[#This Row],[Propina]]+Tabla_Sala[[#This Row],[Monto Total de la Cuenta]]</f>
        <v>125.46000000000001</v>
      </c>
      <c r="N472" t="str">
        <f t="shared" si="10"/>
        <v>Plato_7,  Plato_4</v>
      </c>
      <c r="O472" s="3" t="s">
        <v>61</v>
      </c>
      <c r="P472" s="3" t="s">
        <v>5</v>
      </c>
      <c r="Q472" s="3" t="s">
        <v>67</v>
      </c>
      <c r="T472" t="str" cm="1">
        <f t="array" ref="T472">_xlfn.CONCAT(_xlfn._xlws.FILTER(Tabla_cocina[Nombre del Plato], Tabla_cocina[Numero de Orden]=Tabla_Sala[[#This Row],[Número de Orden]]), "")</f>
        <v>Plato_7Plato_4</v>
      </c>
    </row>
    <row r="473" spans="1:20" x14ac:dyDescent="0.3">
      <c r="A473" s="3">
        <v>471</v>
      </c>
      <c r="B473" s="3">
        <v>7</v>
      </c>
      <c r="C473" s="3" t="s">
        <v>506</v>
      </c>
      <c r="D473" s="5">
        <v>6</v>
      </c>
      <c r="E473" s="1">
        <v>45021.15</v>
      </c>
      <c r="F473" s="1">
        <v>45021.234722222223</v>
      </c>
      <c r="G473" s="3" t="s">
        <v>117</v>
      </c>
      <c r="H473" s="3" t="s">
        <v>44</v>
      </c>
      <c r="I473" s="3" t="s">
        <v>41</v>
      </c>
      <c r="J473" s="6">
        <v>28.49</v>
      </c>
      <c r="K473" s="3" t="s">
        <v>42</v>
      </c>
      <c r="L473" s="8">
        <f>SUMIFS(Tabla_cocina[Ganancia Bruta],Tabla_cocina[Numero de Orden],Tabla_Sala[[#This Row],[Número de Orden]])</f>
        <v>105</v>
      </c>
      <c r="M473" s="8">
        <f>Tabla_Sala[[#This Row],[Propina]]+Tabla_Sala[[#This Row],[Monto Total de la Cuenta]]</f>
        <v>133.49</v>
      </c>
      <c r="N473" t="str">
        <f t="shared" si="10"/>
        <v>Plato_8</v>
      </c>
      <c r="O473" s="3" t="s">
        <v>53</v>
      </c>
      <c r="P473" s="3" t="s">
        <v>17</v>
      </c>
      <c r="Q473" s="3"/>
      <c r="T473" t="str" cm="1">
        <f t="array" ref="T473">_xlfn.CONCAT(_xlfn._xlws.FILTER(Tabla_cocina[Nombre del Plato], Tabla_cocina[Numero de Orden]=Tabla_Sala[[#This Row],[Número de Orden]]), "")</f>
        <v>Plato_8</v>
      </c>
    </row>
    <row r="474" spans="1:20" x14ac:dyDescent="0.3">
      <c r="A474" s="3">
        <v>472</v>
      </c>
      <c r="B474" s="3">
        <v>20</v>
      </c>
      <c r="C474" s="3" t="s">
        <v>507</v>
      </c>
      <c r="D474" s="5">
        <v>2</v>
      </c>
      <c r="E474" s="1">
        <v>45021.164583333331</v>
      </c>
      <c r="F474" s="1">
        <v>45021.286111111112</v>
      </c>
      <c r="G474" s="3" t="s">
        <v>113</v>
      </c>
      <c r="H474" s="3" t="s">
        <v>40</v>
      </c>
      <c r="I474" s="3" t="s">
        <v>45</v>
      </c>
      <c r="J474" s="6">
        <v>36.79</v>
      </c>
      <c r="K474" s="3" t="s">
        <v>55</v>
      </c>
      <c r="L474" s="8">
        <f>SUMIFS(Tabla_cocina[Ganancia Bruta],Tabla_cocina[Numero de Orden],Tabla_Sala[[#This Row],[Número de Orden]])</f>
        <v>114</v>
      </c>
      <c r="M474" s="8">
        <f>Tabla_Sala[[#This Row],[Propina]]+Tabla_Sala[[#This Row],[Monto Total de la Cuenta]]</f>
        <v>150.79</v>
      </c>
      <c r="N474" t="str">
        <f t="shared" si="10"/>
        <v>Plato_8,  Plato_5</v>
      </c>
      <c r="O474" s="3" t="s">
        <v>61</v>
      </c>
      <c r="P474" s="3" t="s">
        <v>17</v>
      </c>
      <c r="Q474" s="3" t="s">
        <v>78</v>
      </c>
      <c r="T474" t="str" cm="1">
        <f t="array" ref="T474">_xlfn.CONCAT(_xlfn._xlws.FILTER(Tabla_cocina[Nombre del Plato], Tabla_cocina[Numero de Orden]=Tabla_Sala[[#This Row],[Número de Orden]]), "")</f>
        <v>Plato_8Plato_5</v>
      </c>
    </row>
    <row r="475" spans="1:20" x14ac:dyDescent="0.3">
      <c r="A475" s="3">
        <v>473</v>
      </c>
      <c r="B475" s="3">
        <v>13</v>
      </c>
      <c r="C475" s="3" t="s">
        <v>508</v>
      </c>
      <c r="D475" s="5">
        <v>4</v>
      </c>
      <c r="E475" s="1">
        <v>45022.15</v>
      </c>
      <c r="F475" s="1">
        <v>45022.294444444444</v>
      </c>
      <c r="G475" s="3" t="s">
        <v>113</v>
      </c>
      <c r="H475" s="3" t="s">
        <v>40</v>
      </c>
      <c r="I475" s="3" t="s">
        <v>41</v>
      </c>
      <c r="J475" s="6">
        <v>15.63</v>
      </c>
      <c r="K475" s="3" t="s">
        <v>55</v>
      </c>
      <c r="L475" s="8">
        <f>SUMIFS(Tabla_cocina[Ganancia Bruta],Tabla_cocina[Numero de Orden],Tabla_Sala[[#This Row],[Número de Orden]])</f>
        <v>79</v>
      </c>
      <c r="M475" s="8">
        <f>Tabla_Sala[[#This Row],[Propina]]+Tabla_Sala[[#This Row],[Monto Total de la Cuenta]]</f>
        <v>94.63</v>
      </c>
      <c r="N475" t="str">
        <f t="shared" si="10"/>
        <v>Plato_5,  Plato_8</v>
      </c>
      <c r="O475" s="3" t="s">
        <v>52</v>
      </c>
      <c r="P475" s="3" t="s">
        <v>19</v>
      </c>
      <c r="Q475" s="3" t="s">
        <v>62</v>
      </c>
      <c r="T475" t="str" cm="1">
        <f t="array" ref="T475">_xlfn.CONCAT(_xlfn._xlws.FILTER(Tabla_cocina[Nombre del Plato], Tabla_cocina[Numero de Orden]=Tabla_Sala[[#This Row],[Número de Orden]]), "")</f>
        <v>Plato_5Plato_8</v>
      </c>
    </row>
    <row r="476" spans="1:20" x14ac:dyDescent="0.3">
      <c r="A476" s="3">
        <v>474</v>
      </c>
      <c r="B476" s="3">
        <v>2</v>
      </c>
      <c r="C476" s="3" t="s">
        <v>509</v>
      </c>
      <c r="D476" s="5">
        <v>6</v>
      </c>
      <c r="E476" s="1">
        <v>45022.077777777777</v>
      </c>
      <c r="F476" s="1">
        <v>45022.147222222222</v>
      </c>
      <c r="G476" s="3" t="s">
        <v>117</v>
      </c>
      <c r="H476" s="3" t="s">
        <v>40</v>
      </c>
      <c r="I476" s="3" t="s">
        <v>47</v>
      </c>
      <c r="J476" s="6">
        <v>21.66</v>
      </c>
      <c r="K476" s="3" t="s">
        <v>48</v>
      </c>
      <c r="L476" s="8">
        <f>SUMIFS(Tabla_cocina[Ganancia Bruta],Tabla_cocina[Numero de Orden],Tabla_Sala[[#This Row],[Número de Orden]])</f>
        <v>178</v>
      </c>
      <c r="M476" s="8">
        <f>Tabla_Sala[[#This Row],[Propina]]+Tabla_Sala[[#This Row],[Monto Total de la Cuenta]]</f>
        <v>199.66</v>
      </c>
      <c r="N476" t="str">
        <f t="shared" si="10"/>
        <v>Plato_18,  Plato_9,  Plato_17,  Plato_16</v>
      </c>
      <c r="O476" s="3" t="s">
        <v>53</v>
      </c>
      <c r="P476" s="3" t="s">
        <v>20</v>
      </c>
      <c r="Q476" s="3" t="s">
        <v>75</v>
      </c>
      <c r="R476" s="3" t="s">
        <v>50</v>
      </c>
      <c r="S476" s="3" t="s">
        <v>57</v>
      </c>
      <c r="T476" t="str" cm="1">
        <f t="array" ref="T476">_xlfn.CONCAT(_xlfn._xlws.FILTER(Tabla_cocina[Nombre del Plato], Tabla_cocina[Numero de Orden]=Tabla_Sala[[#This Row],[Número de Orden]]), "")</f>
        <v>Plato_18Plato_9Plato_17Plato_16</v>
      </c>
    </row>
    <row r="477" spans="1:20" x14ac:dyDescent="0.3">
      <c r="A477" s="3">
        <v>475</v>
      </c>
      <c r="B477" s="3">
        <v>18</v>
      </c>
      <c r="C477" s="3" t="s">
        <v>416</v>
      </c>
      <c r="D477" s="5">
        <v>4</v>
      </c>
      <c r="E477" s="1">
        <v>45022.136805555558</v>
      </c>
      <c r="F477" s="1">
        <v>45022.243055555555</v>
      </c>
      <c r="G477" s="3" t="s">
        <v>115</v>
      </c>
      <c r="H477" s="3" t="s">
        <v>54</v>
      </c>
      <c r="I477" s="3" t="s">
        <v>41</v>
      </c>
      <c r="J477" s="6">
        <v>19.55</v>
      </c>
      <c r="K477" s="3" t="s">
        <v>55</v>
      </c>
      <c r="L477" s="8">
        <f>SUMIFS(Tabla_cocina[Ganancia Bruta],Tabla_cocina[Numero de Orden],Tabla_Sala[[#This Row],[Número de Orden]])</f>
        <v>174</v>
      </c>
      <c r="M477" s="8">
        <f>Tabla_Sala[[#This Row],[Propina]]+Tabla_Sala[[#This Row],[Monto Total de la Cuenta]]</f>
        <v>193.55</v>
      </c>
      <c r="N477" t="str">
        <f t="shared" si="10"/>
        <v>Plato_7,  Plato_18</v>
      </c>
      <c r="O477" s="3" t="s">
        <v>52</v>
      </c>
      <c r="P477" s="3" t="s">
        <v>5</v>
      </c>
      <c r="Q477" s="3" t="s">
        <v>74</v>
      </c>
      <c r="T477" t="str" cm="1">
        <f t="array" ref="T477">_xlfn.CONCAT(_xlfn._xlws.FILTER(Tabla_cocina[Nombre del Plato], Tabla_cocina[Numero de Orden]=Tabla_Sala[[#This Row],[Número de Orden]]), "")</f>
        <v>Plato_7Plato_18</v>
      </c>
    </row>
    <row r="478" spans="1:20" x14ac:dyDescent="0.3">
      <c r="A478" s="3">
        <v>476</v>
      </c>
      <c r="B478" s="3">
        <v>13</v>
      </c>
      <c r="C478" s="3" t="s">
        <v>510</v>
      </c>
      <c r="D478" s="5">
        <v>2</v>
      </c>
      <c r="E478" s="1">
        <v>45022.002083333333</v>
      </c>
      <c r="F478" s="1">
        <v>45022.074305555558</v>
      </c>
      <c r="G478" s="3" t="s">
        <v>109</v>
      </c>
      <c r="H478" s="3" t="s">
        <v>44</v>
      </c>
      <c r="I478" s="3" t="s">
        <v>41</v>
      </c>
      <c r="J478" s="6">
        <v>43.53</v>
      </c>
      <c r="K478" s="3" t="s">
        <v>55</v>
      </c>
      <c r="L478" s="8">
        <f>SUMIFS(Tabla_cocina[Ganancia Bruta],Tabla_cocina[Numero de Orden],Tabla_Sala[[#This Row],[Número de Orden]])</f>
        <v>218</v>
      </c>
      <c r="M478" s="8">
        <f>Tabla_Sala[[#This Row],[Propina]]+Tabla_Sala[[#This Row],[Monto Total de la Cuenta]]</f>
        <v>261.52999999999997</v>
      </c>
      <c r="N478" t="str">
        <f t="shared" si="10"/>
        <v>Plato_7,  Plato_18,  Plato_15,  Plato_20</v>
      </c>
      <c r="O478" s="3" t="s">
        <v>52</v>
      </c>
      <c r="P478" s="3" t="s">
        <v>5</v>
      </c>
      <c r="Q478" s="3" t="s">
        <v>74</v>
      </c>
      <c r="R478" s="3" t="s">
        <v>73</v>
      </c>
      <c r="S478" s="3" t="s">
        <v>68</v>
      </c>
      <c r="T478" t="str" cm="1">
        <f t="array" ref="T478">_xlfn.CONCAT(_xlfn._xlws.FILTER(Tabla_cocina[Nombre del Plato], Tabla_cocina[Numero de Orden]=Tabla_Sala[[#This Row],[Número de Orden]]), "")</f>
        <v>Plato_7Plato_18Plato_15Plato_20</v>
      </c>
    </row>
    <row r="479" spans="1:20" x14ac:dyDescent="0.3">
      <c r="A479" s="3">
        <v>477</v>
      </c>
      <c r="B479" s="3">
        <v>8</v>
      </c>
      <c r="C479" s="3" t="s">
        <v>511</v>
      </c>
      <c r="D479" s="5">
        <v>6</v>
      </c>
      <c r="E479" s="1">
        <v>45022.068749999999</v>
      </c>
      <c r="F479" s="1">
        <v>45022.123611111114</v>
      </c>
      <c r="G479" s="3" t="s">
        <v>117</v>
      </c>
      <c r="H479" s="3" t="s">
        <v>44</v>
      </c>
      <c r="I479" s="3" t="s">
        <v>47</v>
      </c>
      <c r="J479" s="6">
        <v>33.85</v>
      </c>
      <c r="K479" s="3" t="s">
        <v>42</v>
      </c>
      <c r="L479" s="8">
        <f>SUMIFS(Tabla_cocina[Ganancia Bruta],Tabla_cocina[Numero de Orden],Tabla_Sala[[#This Row],[Número de Orden]])</f>
        <v>204</v>
      </c>
      <c r="M479" s="8">
        <f>Tabla_Sala[[#This Row],[Propina]]+Tabla_Sala[[#This Row],[Monto Total de la Cuenta]]</f>
        <v>237.85</v>
      </c>
      <c r="N479" t="str">
        <f t="shared" si="10"/>
        <v>Plato_18,  Plato_14,  Plato_7,  Plato_13</v>
      </c>
      <c r="O479" s="3" t="s">
        <v>46</v>
      </c>
      <c r="P479" s="3" t="s">
        <v>20</v>
      </c>
      <c r="Q479" s="3" t="s">
        <v>64</v>
      </c>
      <c r="R479" s="3" t="s">
        <v>59</v>
      </c>
      <c r="S479" s="3" t="s">
        <v>65</v>
      </c>
      <c r="T479" t="str" cm="1">
        <f t="array" ref="T479">_xlfn.CONCAT(_xlfn._xlws.FILTER(Tabla_cocina[Nombre del Plato], Tabla_cocina[Numero de Orden]=Tabla_Sala[[#This Row],[Número de Orden]]), "")</f>
        <v>Plato_18Plato_14Plato_7Plato_13</v>
      </c>
    </row>
    <row r="480" spans="1:20" x14ac:dyDescent="0.3">
      <c r="A480" s="3">
        <v>478</v>
      </c>
      <c r="B480" s="3">
        <v>7</v>
      </c>
      <c r="C480" s="3" t="s">
        <v>206</v>
      </c>
      <c r="D480" s="5">
        <v>5</v>
      </c>
      <c r="E480" s="1">
        <v>45022.000694444447</v>
      </c>
      <c r="F480" s="1">
        <v>45022.144444444442</v>
      </c>
      <c r="G480" s="3" t="s">
        <v>111</v>
      </c>
      <c r="H480" s="3" t="s">
        <v>40</v>
      </c>
      <c r="I480" s="3" t="s">
        <v>45</v>
      </c>
      <c r="J480" s="6">
        <v>32.78</v>
      </c>
      <c r="K480" s="3" t="s">
        <v>55</v>
      </c>
      <c r="L480" s="8">
        <f>SUMIFS(Tabla_cocina[Ganancia Bruta],Tabla_cocina[Numero de Orden],Tabla_Sala[[#This Row],[Número de Orden]])</f>
        <v>118</v>
      </c>
      <c r="M480" s="8">
        <f>Tabla_Sala[[#This Row],[Propina]]+Tabla_Sala[[#This Row],[Monto Total de la Cuenta]]</f>
        <v>150.78</v>
      </c>
      <c r="N480" t="str">
        <f t="shared" si="10"/>
        <v>Plato_2,  Plato_9</v>
      </c>
      <c r="O480" s="3" t="s">
        <v>58</v>
      </c>
      <c r="P480" s="3" t="s">
        <v>7</v>
      </c>
      <c r="Q480" s="3" t="s">
        <v>75</v>
      </c>
      <c r="T480" t="str" cm="1">
        <f t="array" ref="T480">_xlfn.CONCAT(_xlfn._xlws.FILTER(Tabla_cocina[Nombre del Plato], Tabla_cocina[Numero de Orden]=Tabla_Sala[[#This Row],[Número de Orden]]), "")</f>
        <v>Plato_2Plato_9</v>
      </c>
    </row>
    <row r="481" spans="1:20" x14ac:dyDescent="0.3">
      <c r="A481" s="3">
        <v>479</v>
      </c>
      <c r="B481" s="3">
        <v>1</v>
      </c>
      <c r="C481" s="3" t="s">
        <v>161</v>
      </c>
      <c r="D481" s="5">
        <v>3</v>
      </c>
      <c r="E481" s="1">
        <v>45022.029166666667</v>
      </c>
      <c r="F481" s="1">
        <v>45022.1875</v>
      </c>
      <c r="G481" s="3" t="s">
        <v>109</v>
      </c>
      <c r="H481" s="3" t="s">
        <v>40</v>
      </c>
      <c r="I481" s="3" t="s">
        <v>41</v>
      </c>
      <c r="J481" s="6">
        <v>39.58</v>
      </c>
      <c r="K481" s="3" t="s">
        <v>42</v>
      </c>
      <c r="L481" s="8">
        <f>SUMIFS(Tabla_cocina[Ganancia Bruta],Tabla_cocina[Numero de Orden],Tabla_Sala[[#This Row],[Número de Orden]])</f>
        <v>52</v>
      </c>
      <c r="M481" s="8">
        <f>Tabla_Sala[[#This Row],[Propina]]+Tabla_Sala[[#This Row],[Monto Total de la Cuenta]]</f>
        <v>91.58</v>
      </c>
      <c r="N481" t="str">
        <f t="shared" si="10"/>
        <v>Plato_4,  Plato_18</v>
      </c>
      <c r="O481" s="3" t="s">
        <v>76</v>
      </c>
      <c r="P481" s="3" t="s">
        <v>24</v>
      </c>
      <c r="Q481" s="3" t="s">
        <v>74</v>
      </c>
      <c r="T481" t="str" cm="1">
        <f t="array" ref="T481">_xlfn.CONCAT(_xlfn._xlws.FILTER(Tabla_cocina[Nombre del Plato], Tabla_cocina[Numero de Orden]=Tabla_Sala[[#This Row],[Número de Orden]]), "")</f>
        <v>Plato_4Plato_18</v>
      </c>
    </row>
    <row r="482" spans="1:20" x14ac:dyDescent="0.3">
      <c r="A482" s="3">
        <v>480</v>
      </c>
      <c r="B482" s="3">
        <v>1</v>
      </c>
      <c r="C482" s="3" t="s">
        <v>512</v>
      </c>
      <c r="D482" s="5">
        <v>5</v>
      </c>
      <c r="E482" s="1">
        <v>45022.143055555556</v>
      </c>
      <c r="F482" s="1">
        <v>45022.304861111108</v>
      </c>
      <c r="G482" s="3" t="s">
        <v>115</v>
      </c>
      <c r="H482" s="3" t="s">
        <v>44</v>
      </c>
      <c r="I482" s="3" t="s">
        <v>45</v>
      </c>
      <c r="J482" s="6">
        <v>18.63</v>
      </c>
      <c r="K482" s="3" t="s">
        <v>42</v>
      </c>
      <c r="L482" s="8">
        <f>SUMIFS(Tabla_cocina[Ganancia Bruta],Tabla_cocina[Numero de Orden],Tabla_Sala[[#This Row],[Número de Orden]])</f>
        <v>159</v>
      </c>
      <c r="M482" s="8">
        <f>Tabla_Sala[[#This Row],[Propina]]+Tabla_Sala[[#This Row],[Monto Total de la Cuenta]]</f>
        <v>177.63</v>
      </c>
      <c r="N482" t="str">
        <f t="shared" si="10"/>
        <v>Plato_8,  Plato_6</v>
      </c>
      <c r="O482" s="3" t="s">
        <v>61</v>
      </c>
      <c r="P482" s="3" t="s">
        <v>17</v>
      </c>
      <c r="Q482" s="3" t="s">
        <v>77</v>
      </c>
      <c r="T482" t="str" cm="1">
        <f t="array" ref="T482">_xlfn.CONCAT(_xlfn._xlws.FILTER(Tabla_cocina[Nombre del Plato], Tabla_cocina[Numero de Orden]=Tabla_Sala[[#This Row],[Número de Orden]]), "")</f>
        <v>Plato_8Plato_6</v>
      </c>
    </row>
    <row r="483" spans="1:20" x14ac:dyDescent="0.3">
      <c r="A483" s="3">
        <v>481</v>
      </c>
      <c r="B483" s="3">
        <v>9</v>
      </c>
      <c r="C483" s="3" t="s">
        <v>513</v>
      </c>
      <c r="D483" s="5">
        <v>4</v>
      </c>
      <c r="E483" s="1">
        <v>45022.081250000003</v>
      </c>
      <c r="F483" s="1">
        <v>45022.196527777778</v>
      </c>
      <c r="G483" s="3" t="s">
        <v>111</v>
      </c>
      <c r="H483" s="3" t="s">
        <v>40</v>
      </c>
      <c r="I483" s="3" t="s">
        <v>47</v>
      </c>
      <c r="J483" s="6">
        <v>42.02</v>
      </c>
      <c r="K483" s="3" t="s">
        <v>42</v>
      </c>
      <c r="L483" s="8">
        <f>SUMIFS(Tabla_cocina[Ganancia Bruta],Tabla_cocina[Numero de Orden],Tabla_Sala[[#This Row],[Número de Orden]])</f>
        <v>52</v>
      </c>
      <c r="M483" s="8">
        <f>Tabla_Sala[[#This Row],[Propina]]+Tabla_Sala[[#This Row],[Monto Total de la Cuenta]]</f>
        <v>94.02000000000001</v>
      </c>
      <c r="N483" t="str">
        <f t="shared" si="10"/>
        <v>Plato_10</v>
      </c>
      <c r="O483" s="3" t="s">
        <v>53</v>
      </c>
      <c r="P483" s="3" t="s">
        <v>25</v>
      </c>
      <c r="Q483" s="3"/>
      <c r="T483" t="str" cm="1">
        <f t="array" ref="T483">_xlfn.CONCAT(_xlfn._xlws.FILTER(Tabla_cocina[Nombre del Plato], Tabla_cocina[Numero de Orden]=Tabla_Sala[[#This Row],[Número de Orden]]), "")</f>
        <v>Plato_10</v>
      </c>
    </row>
    <row r="484" spans="1:20" x14ac:dyDescent="0.3">
      <c r="A484" s="3">
        <v>482</v>
      </c>
      <c r="B484" s="3">
        <v>9</v>
      </c>
      <c r="C484" s="3" t="s">
        <v>261</v>
      </c>
      <c r="D484" s="5">
        <v>4</v>
      </c>
      <c r="E484" s="1">
        <v>45022.02847222222</v>
      </c>
      <c r="F484" s="1">
        <v>45022.124305555553</v>
      </c>
      <c r="G484" s="3" t="s">
        <v>109</v>
      </c>
      <c r="H484" s="3" t="s">
        <v>44</v>
      </c>
      <c r="I484" s="3" t="s">
        <v>47</v>
      </c>
      <c r="J484" s="6">
        <v>18.84</v>
      </c>
      <c r="K484" s="3" t="s">
        <v>48</v>
      </c>
      <c r="L484" s="8">
        <f>SUMIFS(Tabla_cocina[Ganancia Bruta],Tabla_cocina[Numero de Orden],Tabla_Sala[[#This Row],[Número de Orden]])</f>
        <v>63</v>
      </c>
      <c r="M484" s="8">
        <f>Tabla_Sala[[#This Row],[Propina]]+Tabla_Sala[[#This Row],[Monto Total de la Cuenta]]</f>
        <v>81.84</v>
      </c>
      <c r="N484" t="str">
        <f t="shared" si="10"/>
        <v>Plato_13</v>
      </c>
      <c r="O484" s="3" t="s">
        <v>46</v>
      </c>
      <c r="P484" s="3" t="s">
        <v>23</v>
      </c>
      <c r="Q484" s="3"/>
      <c r="T484" t="str" cm="1">
        <f t="array" ref="T484">_xlfn.CONCAT(_xlfn._xlws.FILTER(Tabla_cocina[Nombre del Plato], Tabla_cocina[Numero de Orden]=Tabla_Sala[[#This Row],[Número de Orden]]), "")</f>
        <v>Plato_13</v>
      </c>
    </row>
    <row r="485" spans="1:20" x14ac:dyDescent="0.3">
      <c r="A485" s="3">
        <v>483</v>
      </c>
      <c r="B485" s="3">
        <v>2</v>
      </c>
      <c r="C485" s="3" t="s">
        <v>514</v>
      </c>
      <c r="D485" s="5">
        <v>4</v>
      </c>
      <c r="E485" s="1">
        <v>45022.159722222219</v>
      </c>
      <c r="F485" s="1">
        <v>45022.292361111111</v>
      </c>
      <c r="G485" s="3" t="s">
        <v>111</v>
      </c>
      <c r="H485" s="3" t="s">
        <v>40</v>
      </c>
      <c r="I485" s="3" t="s">
        <v>47</v>
      </c>
      <c r="J485" s="6">
        <v>12.74</v>
      </c>
      <c r="K485" s="3" t="s">
        <v>42</v>
      </c>
      <c r="L485" s="8">
        <f>SUMIFS(Tabla_cocina[Ganancia Bruta],Tabla_cocina[Numero de Orden],Tabla_Sala[[#This Row],[Número de Orden]])</f>
        <v>81</v>
      </c>
      <c r="M485" s="8">
        <f>Tabla_Sala[[#This Row],[Propina]]+Tabla_Sala[[#This Row],[Monto Total de la Cuenta]]</f>
        <v>93.74</v>
      </c>
      <c r="N485" t="str">
        <f t="shared" si="10"/>
        <v>Plato_6</v>
      </c>
      <c r="O485" s="3" t="s">
        <v>66</v>
      </c>
      <c r="P485" s="3" t="s">
        <v>10</v>
      </c>
      <c r="Q485" s="3"/>
      <c r="T485" t="str" cm="1">
        <f t="array" ref="T485">_xlfn.CONCAT(_xlfn._xlws.FILTER(Tabla_cocina[Nombre del Plato], Tabla_cocina[Numero de Orden]=Tabla_Sala[[#This Row],[Número de Orden]]), "")</f>
        <v>Plato_6</v>
      </c>
    </row>
    <row r="486" spans="1:20" x14ac:dyDescent="0.3">
      <c r="A486" s="3">
        <v>484</v>
      </c>
      <c r="B486" s="3">
        <v>18</v>
      </c>
      <c r="C486" s="3" t="s">
        <v>515</v>
      </c>
      <c r="D486" s="5">
        <v>2</v>
      </c>
      <c r="E486" s="1">
        <v>45022.064583333333</v>
      </c>
      <c r="F486" s="1">
        <v>45022.188194444447</v>
      </c>
      <c r="G486" s="3" t="s">
        <v>117</v>
      </c>
      <c r="H486" s="3" t="s">
        <v>40</v>
      </c>
      <c r="I486" s="3" t="s">
        <v>47</v>
      </c>
      <c r="J486" s="6">
        <v>22.76</v>
      </c>
      <c r="K486" s="3" t="s">
        <v>48</v>
      </c>
      <c r="L486" s="8">
        <f>SUMIFS(Tabla_cocina[Ganancia Bruta],Tabla_cocina[Numero de Orden],Tabla_Sala[[#This Row],[Número de Orden]])</f>
        <v>75</v>
      </c>
      <c r="M486" s="8">
        <f>Tabla_Sala[[#This Row],[Propina]]+Tabla_Sala[[#This Row],[Monto Total de la Cuenta]]</f>
        <v>97.76</v>
      </c>
      <c r="N486" t="str">
        <f t="shared" si="10"/>
        <v>Plato_1</v>
      </c>
      <c r="O486" s="3" t="s">
        <v>70</v>
      </c>
      <c r="P486" s="3" t="s">
        <v>26</v>
      </c>
      <c r="Q486" s="3"/>
      <c r="T486" t="str" cm="1">
        <f t="array" ref="T486">_xlfn.CONCAT(_xlfn._xlws.FILTER(Tabla_cocina[Nombre del Plato], Tabla_cocina[Numero de Orden]=Tabla_Sala[[#This Row],[Número de Orden]]), "")</f>
        <v>Plato_1</v>
      </c>
    </row>
    <row r="487" spans="1:20" x14ac:dyDescent="0.3">
      <c r="A487" s="3">
        <v>485</v>
      </c>
      <c r="B487" s="3">
        <v>6</v>
      </c>
      <c r="C487" s="3" t="s">
        <v>406</v>
      </c>
      <c r="D487" s="5">
        <v>5</v>
      </c>
      <c r="E487" s="1">
        <v>45022.041666666664</v>
      </c>
      <c r="F487" s="1">
        <v>45022.119444444441</v>
      </c>
      <c r="G487" s="3" t="s">
        <v>115</v>
      </c>
      <c r="H487" s="3" t="s">
        <v>54</v>
      </c>
      <c r="I487" s="3" t="s">
        <v>47</v>
      </c>
      <c r="J487" s="6">
        <v>39.07</v>
      </c>
      <c r="K487" s="3" t="s">
        <v>42</v>
      </c>
      <c r="L487" s="8">
        <f>SUMIFS(Tabla_cocina[Ganancia Bruta],Tabla_cocina[Numero de Orden],Tabla_Sala[[#This Row],[Número de Orden]])</f>
        <v>144</v>
      </c>
      <c r="M487" s="8">
        <f>Tabla_Sala[[#This Row],[Propina]]+Tabla_Sala[[#This Row],[Monto Total de la Cuenta]]</f>
        <v>183.07</v>
      </c>
      <c r="N487" t="str">
        <f t="shared" si="10"/>
        <v>Plato_7,  Plato_19</v>
      </c>
      <c r="O487" s="3" t="s">
        <v>58</v>
      </c>
      <c r="P487" s="3" t="s">
        <v>5</v>
      </c>
      <c r="Q487" s="3" t="s">
        <v>51</v>
      </c>
      <c r="T487" t="str" cm="1">
        <f t="array" ref="T487">_xlfn.CONCAT(_xlfn._xlws.FILTER(Tabla_cocina[Nombre del Plato], Tabla_cocina[Numero de Orden]=Tabla_Sala[[#This Row],[Número de Orden]]), "")</f>
        <v>Plato_7Plato_19</v>
      </c>
    </row>
    <row r="488" spans="1:20" x14ac:dyDescent="0.3">
      <c r="A488" s="3">
        <v>486</v>
      </c>
      <c r="B488" s="3">
        <v>15</v>
      </c>
      <c r="C488" s="3" t="s">
        <v>516</v>
      </c>
      <c r="D488" s="5">
        <v>3</v>
      </c>
      <c r="E488" s="1">
        <v>45022.115972222222</v>
      </c>
      <c r="F488" s="1">
        <v>45022.258333333331</v>
      </c>
      <c r="G488" s="3" t="s">
        <v>111</v>
      </c>
      <c r="H488" s="3" t="s">
        <v>44</v>
      </c>
      <c r="I488" s="3" t="s">
        <v>41</v>
      </c>
      <c r="J488" s="6">
        <v>12.66</v>
      </c>
      <c r="K488" s="3" t="s">
        <v>55</v>
      </c>
      <c r="L488" s="8">
        <f>SUMIFS(Tabla_cocina[Ganancia Bruta],Tabla_cocina[Numero de Orden],Tabla_Sala[[#This Row],[Número de Orden]])</f>
        <v>150</v>
      </c>
      <c r="M488" s="8">
        <f>Tabla_Sala[[#This Row],[Propina]]+Tabla_Sala[[#This Row],[Monto Total de la Cuenta]]</f>
        <v>162.66</v>
      </c>
      <c r="N488" t="str">
        <f t="shared" si="10"/>
        <v>Plato_19,  Plato_3,  Plato_18,  Plato_7</v>
      </c>
      <c r="O488" s="3" t="s">
        <v>46</v>
      </c>
      <c r="P488" s="3" t="s">
        <v>12</v>
      </c>
      <c r="Q488" s="3" t="s">
        <v>72</v>
      </c>
      <c r="R488" s="3" t="s">
        <v>74</v>
      </c>
      <c r="S488" s="3" t="s">
        <v>59</v>
      </c>
      <c r="T488" t="str" cm="1">
        <f t="array" ref="T488">_xlfn.CONCAT(_xlfn._xlws.FILTER(Tabla_cocina[Nombre del Plato], Tabla_cocina[Numero de Orden]=Tabla_Sala[[#This Row],[Número de Orden]]), "")</f>
        <v>Plato_19Plato_3Plato_18Plato_7</v>
      </c>
    </row>
    <row r="489" spans="1:20" x14ac:dyDescent="0.3">
      <c r="A489" s="3">
        <v>487</v>
      </c>
      <c r="B489" s="3">
        <v>17</v>
      </c>
      <c r="C489" s="3" t="s">
        <v>174</v>
      </c>
      <c r="D489" s="5">
        <v>1</v>
      </c>
      <c r="E489" s="1">
        <v>45022.06527777778</v>
      </c>
      <c r="F489" s="1">
        <v>45022.159722222219</v>
      </c>
      <c r="G489" s="3" t="s">
        <v>111</v>
      </c>
      <c r="H489" s="3" t="s">
        <v>40</v>
      </c>
      <c r="I489" s="3" t="s">
        <v>47</v>
      </c>
      <c r="J489" s="6">
        <v>45.76</v>
      </c>
      <c r="K489" s="3" t="s">
        <v>55</v>
      </c>
      <c r="L489" s="8">
        <f>SUMIFS(Tabla_cocina[Ganancia Bruta],Tabla_cocina[Numero de Orden],Tabla_Sala[[#This Row],[Número de Orden]])</f>
        <v>152</v>
      </c>
      <c r="M489" s="8">
        <f>Tabla_Sala[[#This Row],[Propina]]+Tabla_Sala[[#This Row],[Monto Total de la Cuenta]]</f>
        <v>197.76</v>
      </c>
      <c r="N489" t="str">
        <f t="shared" si="10"/>
        <v>Plato_18,  Plato_17,  Plato_5</v>
      </c>
      <c r="O489" s="3" t="s">
        <v>52</v>
      </c>
      <c r="P489" s="3" t="s">
        <v>20</v>
      </c>
      <c r="Q489" s="3" t="s">
        <v>50</v>
      </c>
      <c r="R489" s="3" t="s">
        <v>78</v>
      </c>
      <c r="T489" t="str" cm="1">
        <f t="array" ref="T489">_xlfn.CONCAT(_xlfn._xlws.FILTER(Tabla_cocina[Nombre del Plato], Tabla_cocina[Numero de Orden]=Tabla_Sala[[#This Row],[Número de Orden]]), "")</f>
        <v>Plato_18Plato_17Plato_5</v>
      </c>
    </row>
    <row r="490" spans="1:20" x14ac:dyDescent="0.3">
      <c r="A490" s="3">
        <v>488</v>
      </c>
      <c r="B490" s="3">
        <v>10</v>
      </c>
      <c r="C490" s="3" t="s">
        <v>517</v>
      </c>
      <c r="D490" s="5">
        <v>4</v>
      </c>
      <c r="E490" s="1">
        <v>45022</v>
      </c>
      <c r="F490" s="1">
        <v>45022.081944444442</v>
      </c>
      <c r="G490" s="3" t="s">
        <v>109</v>
      </c>
      <c r="H490" s="3" t="s">
        <v>40</v>
      </c>
      <c r="I490" s="3" t="s">
        <v>41</v>
      </c>
      <c r="J490" s="6">
        <v>37.380000000000003</v>
      </c>
      <c r="K490" s="3" t="s">
        <v>48</v>
      </c>
      <c r="L490" s="8">
        <f>SUMIFS(Tabla_cocina[Ganancia Bruta],Tabla_cocina[Numero de Orden],Tabla_Sala[[#This Row],[Número de Orden]])</f>
        <v>185</v>
      </c>
      <c r="M490" s="8">
        <f>Tabla_Sala[[#This Row],[Propina]]+Tabla_Sala[[#This Row],[Monto Total de la Cuenta]]</f>
        <v>222.38</v>
      </c>
      <c r="N490" t="str">
        <f t="shared" si="10"/>
        <v>Plato_4,  Plato_14,  Plato_17</v>
      </c>
      <c r="O490" s="3" t="s">
        <v>76</v>
      </c>
      <c r="P490" s="3" t="s">
        <v>24</v>
      </c>
      <c r="Q490" s="3" t="s">
        <v>64</v>
      </c>
      <c r="R490" s="3" t="s">
        <v>50</v>
      </c>
      <c r="T490" t="str" cm="1">
        <f t="array" ref="T490">_xlfn.CONCAT(_xlfn._xlws.FILTER(Tabla_cocina[Nombre del Plato], Tabla_cocina[Numero de Orden]=Tabla_Sala[[#This Row],[Número de Orden]]), "")</f>
        <v>Plato_4Plato_14Plato_17</v>
      </c>
    </row>
    <row r="491" spans="1:20" x14ac:dyDescent="0.3">
      <c r="A491" s="3">
        <v>489</v>
      </c>
      <c r="B491" s="3">
        <v>3</v>
      </c>
      <c r="C491" s="3" t="s">
        <v>518</v>
      </c>
      <c r="D491" s="5">
        <v>1</v>
      </c>
      <c r="E491" s="1">
        <v>45022.122916666667</v>
      </c>
      <c r="F491" s="1">
        <v>45022.227083333331</v>
      </c>
      <c r="G491" s="3" t="s">
        <v>109</v>
      </c>
      <c r="H491" s="3" t="s">
        <v>44</v>
      </c>
      <c r="I491" s="3" t="s">
        <v>47</v>
      </c>
      <c r="J491" s="6">
        <v>22.27</v>
      </c>
      <c r="K491" s="3" t="s">
        <v>55</v>
      </c>
      <c r="L491" s="8">
        <f>SUMIFS(Tabla_cocina[Ganancia Bruta],Tabla_cocina[Numero de Orden],Tabla_Sala[[#This Row],[Número de Orden]])</f>
        <v>149</v>
      </c>
      <c r="M491" s="8">
        <f>Tabla_Sala[[#This Row],[Propina]]+Tabla_Sala[[#This Row],[Monto Total de la Cuenta]]</f>
        <v>171.27</v>
      </c>
      <c r="N491" t="str">
        <f t="shared" si="10"/>
        <v>Plato_20,  Plato_14</v>
      </c>
      <c r="O491" s="3" t="s">
        <v>76</v>
      </c>
      <c r="P491" s="3" t="s">
        <v>11</v>
      </c>
      <c r="Q491" s="3" t="s">
        <v>64</v>
      </c>
      <c r="T491" t="str" cm="1">
        <f t="array" ref="T491">_xlfn.CONCAT(_xlfn._xlws.FILTER(Tabla_cocina[Nombre del Plato], Tabla_cocina[Numero de Orden]=Tabla_Sala[[#This Row],[Número de Orden]]), "")</f>
        <v>Plato_20Plato_14</v>
      </c>
    </row>
    <row r="492" spans="1:20" x14ac:dyDescent="0.3">
      <c r="A492" s="3">
        <v>490</v>
      </c>
      <c r="B492" s="3">
        <v>1</v>
      </c>
      <c r="C492" s="3" t="s">
        <v>499</v>
      </c>
      <c r="D492" s="5">
        <v>2</v>
      </c>
      <c r="E492" s="1">
        <v>45022.138888888891</v>
      </c>
      <c r="F492" s="1">
        <v>45022.206250000003</v>
      </c>
      <c r="G492" s="3" t="s">
        <v>115</v>
      </c>
      <c r="H492" s="3" t="s">
        <v>40</v>
      </c>
      <c r="I492" s="3" t="s">
        <v>47</v>
      </c>
      <c r="J492" s="6">
        <v>26.79</v>
      </c>
      <c r="K492" s="3" t="s">
        <v>48</v>
      </c>
      <c r="L492" s="8">
        <f>SUMIFS(Tabla_cocina[Ganancia Bruta],Tabla_cocina[Numero de Orden],Tabla_Sala[[#This Row],[Número de Orden]])</f>
        <v>212</v>
      </c>
      <c r="M492" s="8">
        <f>Tabla_Sala[[#This Row],[Propina]]+Tabla_Sala[[#This Row],[Monto Total de la Cuenta]]</f>
        <v>238.79</v>
      </c>
      <c r="N492" t="str">
        <f t="shared" si="10"/>
        <v>Plato_10,  Plato_15,  Plato_18</v>
      </c>
      <c r="O492" s="3" t="s">
        <v>46</v>
      </c>
      <c r="P492" s="3" t="s">
        <v>25</v>
      </c>
      <c r="Q492" s="3" t="s">
        <v>73</v>
      </c>
      <c r="R492" s="3" t="s">
        <v>74</v>
      </c>
      <c r="T492" t="str" cm="1">
        <f t="array" ref="T492">_xlfn.CONCAT(_xlfn._xlws.FILTER(Tabla_cocina[Nombre del Plato], Tabla_cocina[Numero de Orden]=Tabla_Sala[[#This Row],[Número de Orden]]), "")</f>
        <v>Plato_10Plato_15Plato_18</v>
      </c>
    </row>
    <row r="493" spans="1:20" x14ac:dyDescent="0.3">
      <c r="A493" s="3">
        <v>491</v>
      </c>
      <c r="B493" s="3">
        <v>7</v>
      </c>
      <c r="C493" s="3" t="s">
        <v>471</v>
      </c>
      <c r="D493" s="5">
        <v>4</v>
      </c>
      <c r="E493" s="1">
        <v>45022.004861111112</v>
      </c>
      <c r="F493" s="1">
        <v>45022.109027777777</v>
      </c>
      <c r="G493" s="3" t="s">
        <v>117</v>
      </c>
      <c r="H493" s="3" t="s">
        <v>44</v>
      </c>
      <c r="I493" s="3" t="s">
        <v>47</v>
      </c>
      <c r="J493" s="6">
        <v>34.68</v>
      </c>
      <c r="K493" s="3" t="s">
        <v>55</v>
      </c>
      <c r="L493" s="8">
        <f>SUMIFS(Tabla_cocina[Ganancia Bruta],Tabla_cocina[Numero de Orden],Tabla_Sala[[#This Row],[Número de Orden]])</f>
        <v>118</v>
      </c>
      <c r="M493" s="8">
        <f>Tabla_Sala[[#This Row],[Propina]]+Tabla_Sala[[#This Row],[Monto Total de la Cuenta]]</f>
        <v>152.68</v>
      </c>
      <c r="N493" t="str">
        <f t="shared" si="10"/>
        <v>Plato_9,  Plato_2</v>
      </c>
      <c r="O493" s="3" t="s">
        <v>43</v>
      </c>
      <c r="P493" s="3" t="s">
        <v>13</v>
      </c>
      <c r="Q493" s="3" t="s">
        <v>79</v>
      </c>
      <c r="T493" t="str" cm="1">
        <f t="array" ref="T493">_xlfn.CONCAT(_xlfn._xlws.FILTER(Tabla_cocina[Nombre del Plato], Tabla_cocina[Numero de Orden]=Tabla_Sala[[#This Row],[Número de Orden]]), "")</f>
        <v>Plato_9Plato_2</v>
      </c>
    </row>
    <row r="494" spans="1:20" x14ac:dyDescent="0.3">
      <c r="A494" s="3">
        <v>492</v>
      </c>
      <c r="B494" s="3">
        <v>4</v>
      </c>
      <c r="C494" s="3" t="s">
        <v>519</v>
      </c>
      <c r="D494" s="5">
        <v>4</v>
      </c>
      <c r="E494" s="1">
        <v>45022.043749999997</v>
      </c>
      <c r="F494" s="1">
        <v>45022.191666666666</v>
      </c>
      <c r="G494" s="3" t="s">
        <v>111</v>
      </c>
      <c r="H494" s="3" t="s">
        <v>40</v>
      </c>
      <c r="I494" s="3" t="s">
        <v>47</v>
      </c>
      <c r="J494" s="6">
        <v>16.62</v>
      </c>
      <c r="K494" s="3" t="s">
        <v>42</v>
      </c>
      <c r="L494" s="8">
        <f>SUMIFS(Tabla_cocina[Ganancia Bruta],Tabla_cocina[Numero de Orden],Tabla_Sala[[#This Row],[Número de Orden]])</f>
        <v>210</v>
      </c>
      <c r="M494" s="8">
        <f>Tabla_Sala[[#This Row],[Propina]]+Tabla_Sala[[#This Row],[Monto Total de la Cuenta]]</f>
        <v>226.62</v>
      </c>
      <c r="N494" t="str">
        <f t="shared" si="10"/>
        <v>Plato_11,  Plato_13,  Plato_7</v>
      </c>
      <c r="O494" s="3" t="s">
        <v>46</v>
      </c>
      <c r="P494" s="3" t="s">
        <v>14</v>
      </c>
      <c r="Q494" s="3" t="s">
        <v>65</v>
      </c>
      <c r="R494" s="3" t="s">
        <v>59</v>
      </c>
      <c r="T494" t="str" cm="1">
        <f t="array" ref="T494">_xlfn.CONCAT(_xlfn._xlws.FILTER(Tabla_cocina[Nombre del Plato], Tabla_cocina[Numero de Orden]=Tabla_Sala[[#This Row],[Número de Orden]]), "")</f>
        <v>Plato_11Plato_13Plato_7</v>
      </c>
    </row>
    <row r="495" spans="1:20" x14ac:dyDescent="0.3">
      <c r="A495" s="3">
        <v>493</v>
      </c>
      <c r="B495" s="3">
        <v>2</v>
      </c>
      <c r="C495" s="3" t="s">
        <v>223</v>
      </c>
      <c r="D495" s="5">
        <v>2</v>
      </c>
      <c r="E495" s="1">
        <v>45022.021527777775</v>
      </c>
      <c r="F495" s="1">
        <v>45022.073611111111</v>
      </c>
      <c r="G495" s="3" t="s">
        <v>115</v>
      </c>
      <c r="H495" s="3" t="s">
        <v>40</v>
      </c>
      <c r="I495" s="3" t="s">
        <v>47</v>
      </c>
      <c r="J495" s="6">
        <v>32.67</v>
      </c>
      <c r="K495" s="3" t="s">
        <v>55</v>
      </c>
      <c r="L495" s="8">
        <f>SUMIFS(Tabla_cocina[Ganancia Bruta],Tabla_cocina[Numero de Orden],Tabla_Sala[[#This Row],[Número de Orden]])</f>
        <v>54</v>
      </c>
      <c r="M495" s="8">
        <f>Tabla_Sala[[#This Row],[Propina]]+Tabla_Sala[[#This Row],[Monto Total de la Cuenta]]</f>
        <v>86.67</v>
      </c>
      <c r="N495" t="str">
        <f t="shared" si="10"/>
        <v>Plato_4</v>
      </c>
      <c r="O495" s="3" t="s">
        <v>53</v>
      </c>
      <c r="P495" s="3" t="s">
        <v>24</v>
      </c>
      <c r="Q495" s="3"/>
      <c r="T495" t="str" cm="1">
        <f t="array" ref="T495">_xlfn.CONCAT(_xlfn._xlws.FILTER(Tabla_cocina[Nombre del Plato], Tabla_cocina[Numero de Orden]=Tabla_Sala[[#This Row],[Número de Orden]]), "")</f>
        <v>Plato_4</v>
      </c>
    </row>
    <row r="496" spans="1:20" x14ac:dyDescent="0.3">
      <c r="A496" s="3">
        <v>494</v>
      </c>
      <c r="B496" s="3">
        <v>20</v>
      </c>
      <c r="C496" s="3" t="s">
        <v>405</v>
      </c>
      <c r="D496" s="5">
        <v>5</v>
      </c>
      <c r="E496" s="1">
        <v>45022.061111111114</v>
      </c>
      <c r="F496" s="1">
        <v>45022.200694444444</v>
      </c>
      <c r="G496" s="3" t="s">
        <v>111</v>
      </c>
      <c r="H496" s="3" t="s">
        <v>44</v>
      </c>
      <c r="I496" s="3" t="s">
        <v>47</v>
      </c>
      <c r="J496" s="6">
        <v>11.85</v>
      </c>
      <c r="K496" s="3" t="s">
        <v>42</v>
      </c>
      <c r="L496" s="8">
        <f>SUMIFS(Tabla_cocina[Ganancia Bruta],Tabla_cocina[Numero de Orden],Tabla_Sala[[#This Row],[Número de Orden]])</f>
        <v>172</v>
      </c>
      <c r="M496" s="8">
        <f>Tabla_Sala[[#This Row],[Propina]]+Tabla_Sala[[#This Row],[Monto Total de la Cuenta]]</f>
        <v>183.85</v>
      </c>
      <c r="N496" t="str">
        <f t="shared" si="10"/>
        <v>Plato_15,  Plato_19</v>
      </c>
      <c r="O496" s="3" t="s">
        <v>52</v>
      </c>
      <c r="P496" s="3" t="s">
        <v>18</v>
      </c>
      <c r="Q496" s="3" t="s">
        <v>51</v>
      </c>
      <c r="T496" t="str" cm="1">
        <f t="array" ref="T496">_xlfn.CONCAT(_xlfn._xlws.FILTER(Tabla_cocina[Nombre del Plato], Tabla_cocina[Numero de Orden]=Tabla_Sala[[#This Row],[Número de Orden]]), "")</f>
        <v>Plato_15Plato_19</v>
      </c>
    </row>
    <row r="497" spans="1:20" x14ac:dyDescent="0.3">
      <c r="A497" s="3">
        <v>495</v>
      </c>
      <c r="B497" s="3">
        <v>11</v>
      </c>
      <c r="C497" s="3" t="s">
        <v>520</v>
      </c>
      <c r="D497" s="5">
        <v>6</v>
      </c>
      <c r="E497" s="1">
        <v>45022.125694444447</v>
      </c>
      <c r="F497" s="1">
        <v>45022.284722222219</v>
      </c>
      <c r="G497" s="3" t="s">
        <v>113</v>
      </c>
      <c r="H497" s="3" t="s">
        <v>44</v>
      </c>
      <c r="I497" s="3" t="s">
        <v>47</v>
      </c>
      <c r="J497" s="6">
        <v>33.96</v>
      </c>
      <c r="K497" s="3" t="s">
        <v>48</v>
      </c>
      <c r="L497" s="8">
        <f>SUMIFS(Tabla_cocina[Ganancia Bruta],Tabla_cocina[Numero de Orden],Tabla_Sala[[#This Row],[Número de Orden]])</f>
        <v>263</v>
      </c>
      <c r="M497" s="8">
        <f>Tabla_Sala[[#This Row],[Propina]]+Tabla_Sala[[#This Row],[Monto Total de la Cuenta]]</f>
        <v>296.95999999999998</v>
      </c>
      <c r="N497" t="str">
        <f t="shared" si="10"/>
        <v>Plato_20,  Plato_6,  Plato_16,  Plato_11</v>
      </c>
      <c r="O497" s="3" t="s">
        <v>56</v>
      </c>
      <c r="P497" s="3" t="s">
        <v>11</v>
      </c>
      <c r="Q497" s="3" t="s">
        <v>77</v>
      </c>
      <c r="R497" s="3" t="s">
        <v>57</v>
      </c>
      <c r="S497" s="3" t="s">
        <v>63</v>
      </c>
      <c r="T497" t="str" cm="1">
        <f t="array" ref="T497">_xlfn.CONCAT(_xlfn._xlws.FILTER(Tabla_cocina[Nombre del Plato], Tabla_cocina[Numero de Orden]=Tabla_Sala[[#This Row],[Número de Orden]]), "")</f>
        <v>Plato_20Plato_6Plato_16Plato_11</v>
      </c>
    </row>
    <row r="498" spans="1:20" x14ac:dyDescent="0.3">
      <c r="A498" s="3">
        <v>496</v>
      </c>
      <c r="B498" s="3">
        <v>1</v>
      </c>
      <c r="C498" s="3" t="s">
        <v>252</v>
      </c>
      <c r="D498" s="5">
        <v>3</v>
      </c>
      <c r="E498" s="1">
        <v>45022.106944444444</v>
      </c>
      <c r="F498" s="1">
        <v>45022.265277777777</v>
      </c>
      <c r="G498" s="3" t="s">
        <v>111</v>
      </c>
      <c r="H498" s="3" t="s">
        <v>40</v>
      </c>
      <c r="I498" s="3" t="s">
        <v>47</v>
      </c>
      <c r="J498" s="6">
        <v>39.42</v>
      </c>
      <c r="K498" s="3" t="s">
        <v>42</v>
      </c>
      <c r="L498" s="8">
        <f>SUMIFS(Tabla_cocina[Ganancia Bruta],Tabla_cocina[Numero de Orden],Tabla_Sala[[#This Row],[Número de Orden]])</f>
        <v>223</v>
      </c>
      <c r="M498" s="8">
        <f>Tabla_Sala[[#This Row],[Propina]]+Tabla_Sala[[#This Row],[Monto Total de la Cuenta]]</f>
        <v>262.42</v>
      </c>
      <c r="N498" t="str">
        <f t="shared" si="10"/>
        <v>Plato_11,  Plato_18,  Plato_12,  Plato_17</v>
      </c>
      <c r="O498" s="3" t="s">
        <v>76</v>
      </c>
      <c r="P498" s="3" t="s">
        <v>14</v>
      </c>
      <c r="Q498" s="3" t="s">
        <v>74</v>
      </c>
      <c r="R498" s="3" t="s">
        <v>60</v>
      </c>
      <c r="S498" s="3" t="s">
        <v>50</v>
      </c>
      <c r="T498" t="str" cm="1">
        <f t="array" ref="T498">_xlfn.CONCAT(_xlfn._xlws.FILTER(Tabla_cocina[Nombre del Plato], Tabla_cocina[Numero de Orden]=Tabla_Sala[[#This Row],[Número de Orden]]), "")</f>
        <v>Plato_11Plato_18Plato_12Plato_17</v>
      </c>
    </row>
    <row r="499" spans="1:20" x14ac:dyDescent="0.3">
      <c r="A499" s="3">
        <v>497</v>
      </c>
      <c r="B499" s="3">
        <v>13</v>
      </c>
      <c r="C499" s="3" t="s">
        <v>177</v>
      </c>
      <c r="D499" s="5">
        <v>6</v>
      </c>
      <c r="E499" s="1">
        <v>45022.145833333336</v>
      </c>
      <c r="F499" s="1">
        <v>45022.290277777778</v>
      </c>
      <c r="G499" s="3" t="s">
        <v>109</v>
      </c>
      <c r="H499" s="3" t="s">
        <v>40</v>
      </c>
      <c r="I499" s="3" t="s">
        <v>41</v>
      </c>
      <c r="J499" s="6">
        <v>29.93</v>
      </c>
      <c r="K499" s="3" t="s">
        <v>42</v>
      </c>
      <c r="L499" s="8">
        <f>SUMIFS(Tabla_cocina[Ganancia Bruta],Tabla_cocina[Numero de Orden],Tabla_Sala[[#This Row],[Número de Orden]])</f>
        <v>150</v>
      </c>
      <c r="M499" s="8">
        <f>Tabla_Sala[[#This Row],[Propina]]+Tabla_Sala[[#This Row],[Monto Total de la Cuenta]]</f>
        <v>179.93</v>
      </c>
      <c r="N499" t="str">
        <f t="shared" si="10"/>
        <v>Plato_2,  Plato_20</v>
      </c>
      <c r="O499" s="3" t="s">
        <v>76</v>
      </c>
      <c r="P499" s="3" t="s">
        <v>7</v>
      </c>
      <c r="Q499" s="3" t="s">
        <v>68</v>
      </c>
      <c r="T499" t="str" cm="1">
        <f t="array" ref="T499">_xlfn.CONCAT(_xlfn._xlws.FILTER(Tabla_cocina[Nombre del Plato], Tabla_cocina[Numero de Orden]=Tabla_Sala[[#This Row],[Número de Orden]]), "")</f>
        <v>Plato_2Plato_20</v>
      </c>
    </row>
    <row r="500" spans="1:20" x14ac:dyDescent="0.3">
      <c r="A500" s="3">
        <v>498</v>
      </c>
      <c r="B500" s="3">
        <v>20</v>
      </c>
      <c r="C500" s="3" t="s">
        <v>478</v>
      </c>
      <c r="D500" s="5">
        <v>3</v>
      </c>
      <c r="E500" s="1">
        <v>45022.011805555558</v>
      </c>
      <c r="F500" s="1">
        <v>45022.156944444447</v>
      </c>
      <c r="G500" s="3" t="s">
        <v>109</v>
      </c>
      <c r="H500" s="3" t="s">
        <v>40</v>
      </c>
      <c r="I500" s="3" t="s">
        <v>47</v>
      </c>
      <c r="J500" s="6">
        <v>21.99</v>
      </c>
      <c r="K500" s="3" t="s">
        <v>48</v>
      </c>
      <c r="L500" s="8">
        <f>SUMIFS(Tabla_cocina[Ganancia Bruta],Tabla_cocina[Numero de Orden],Tabla_Sala[[#This Row],[Número de Orden]])</f>
        <v>19</v>
      </c>
      <c r="M500" s="8">
        <f>Tabla_Sala[[#This Row],[Propina]]+Tabla_Sala[[#This Row],[Monto Total de la Cuenta]]</f>
        <v>40.989999999999995</v>
      </c>
      <c r="N500" t="str">
        <f t="shared" si="10"/>
        <v>Plato_12</v>
      </c>
      <c r="O500" s="3" t="s">
        <v>43</v>
      </c>
      <c r="P500" s="3" t="s">
        <v>16</v>
      </c>
      <c r="Q500" s="3"/>
      <c r="T500" t="str" cm="1">
        <f t="array" ref="T500">_xlfn.CONCAT(_xlfn._xlws.FILTER(Tabla_cocina[Nombre del Plato], Tabla_cocina[Numero de Orden]=Tabla_Sala[[#This Row],[Número de Orden]]), "")</f>
        <v>Plato_12</v>
      </c>
    </row>
    <row r="501" spans="1:20" x14ac:dyDescent="0.3">
      <c r="A501" s="3">
        <v>499</v>
      </c>
      <c r="B501" s="3">
        <v>5</v>
      </c>
      <c r="C501" s="3" t="s">
        <v>466</v>
      </c>
      <c r="D501" s="5">
        <v>5</v>
      </c>
      <c r="E501" s="1">
        <v>45022.056250000001</v>
      </c>
      <c r="F501" s="1">
        <v>45022.186111111114</v>
      </c>
      <c r="G501" s="3" t="s">
        <v>113</v>
      </c>
      <c r="H501" s="3" t="s">
        <v>54</v>
      </c>
      <c r="I501" s="3" t="s">
        <v>41</v>
      </c>
      <c r="J501" s="6">
        <v>22.69</v>
      </c>
      <c r="K501" s="3" t="s">
        <v>42</v>
      </c>
      <c r="L501" s="8">
        <f>SUMIFS(Tabla_cocina[Ganancia Bruta],Tabla_cocina[Numero de Orden],Tabla_Sala[[#This Row],[Número de Orden]])</f>
        <v>158</v>
      </c>
      <c r="M501" s="8">
        <f>Tabla_Sala[[#This Row],[Propina]]+Tabla_Sala[[#This Row],[Monto Total de la Cuenta]]</f>
        <v>180.69</v>
      </c>
      <c r="N501" t="str">
        <f t="shared" si="10"/>
        <v>Plato_10,  Plato_2,  Plato_1</v>
      </c>
      <c r="O501" s="3" t="s">
        <v>49</v>
      </c>
      <c r="P501" s="3" t="s">
        <v>25</v>
      </c>
      <c r="Q501" s="3" t="s">
        <v>79</v>
      </c>
      <c r="R501" s="3" t="s">
        <v>71</v>
      </c>
      <c r="T501" t="str" cm="1">
        <f t="array" ref="T501">_xlfn.CONCAT(_xlfn._xlws.FILTER(Tabla_cocina[Nombre del Plato], Tabla_cocina[Numero de Orden]=Tabla_Sala[[#This Row],[Número de Orden]]), "")</f>
        <v>Plato_10Plato_2Plato_1</v>
      </c>
    </row>
    <row r="502" spans="1:20" x14ac:dyDescent="0.3">
      <c r="A502" s="3">
        <v>500</v>
      </c>
      <c r="B502" s="3">
        <v>4</v>
      </c>
      <c r="C502" s="3" t="s">
        <v>518</v>
      </c>
      <c r="D502" s="5">
        <v>5</v>
      </c>
      <c r="E502" s="1">
        <v>45022.053472222222</v>
      </c>
      <c r="F502" s="1">
        <v>45022.21875</v>
      </c>
      <c r="G502" s="3" t="s">
        <v>117</v>
      </c>
      <c r="H502" s="3" t="s">
        <v>44</v>
      </c>
      <c r="I502" s="3" t="s">
        <v>41</v>
      </c>
      <c r="J502" s="6">
        <v>37.619999999999997</v>
      </c>
      <c r="K502" s="3" t="s">
        <v>55</v>
      </c>
      <c r="L502" s="8">
        <f>SUMIFS(Tabla_cocina[Ganancia Bruta],Tabla_cocina[Numero de Orden],Tabla_Sala[[#This Row],[Número de Orden]])</f>
        <v>93</v>
      </c>
      <c r="M502" s="8">
        <f>Tabla_Sala[[#This Row],[Propina]]+Tabla_Sala[[#This Row],[Monto Total de la Cuenta]]</f>
        <v>130.62</v>
      </c>
      <c r="N502" t="str">
        <f t="shared" si="10"/>
        <v>Plato_6,  Plato_5</v>
      </c>
      <c r="O502" s="3" t="s">
        <v>76</v>
      </c>
      <c r="P502" s="3" t="s">
        <v>10</v>
      </c>
      <c r="Q502" s="3" t="s">
        <v>78</v>
      </c>
      <c r="T502" t="str" cm="1">
        <f t="array" ref="T502">_xlfn.CONCAT(_xlfn._xlws.FILTER(Tabla_cocina[Nombre del Plato], Tabla_cocina[Numero de Orden]=Tabla_Sala[[#This Row],[Número de Orden]]), "")</f>
        <v>Plato_6Plato_5</v>
      </c>
    </row>
    <row r="503" spans="1:20" x14ac:dyDescent="0.3">
      <c r="A503" s="3">
        <v>501</v>
      </c>
      <c r="B503" s="3">
        <v>7</v>
      </c>
      <c r="C503" s="3" t="s">
        <v>521</v>
      </c>
      <c r="D503" s="5">
        <v>1</v>
      </c>
      <c r="E503" s="1">
        <v>45022.155555555553</v>
      </c>
      <c r="F503" s="1">
        <v>45022.271527777775</v>
      </c>
      <c r="G503" s="3" t="s">
        <v>111</v>
      </c>
      <c r="H503" s="3" t="s">
        <v>54</v>
      </c>
      <c r="I503" s="3" t="s">
        <v>47</v>
      </c>
      <c r="J503" s="6">
        <v>28.38</v>
      </c>
      <c r="K503" s="3" t="s">
        <v>55</v>
      </c>
      <c r="L503" s="8">
        <f>SUMIFS(Tabla_cocina[Ganancia Bruta],Tabla_cocina[Numero de Orden],Tabla_Sala[[#This Row],[Número de Orden]])</f>
        <v>138</v>
      </c>
      <c r="M503" s="8">
        <f>Tabla_Sala[[#This Row],[Propina]]+Tabla_Sala[[#This Row],[Monto Total de la Cuenta]]</f>
        <v>166.38</v>
      </c>
      <c r="N503" t="str">
        <f t="shared" si="10"/>
        <v>Plato_20,  Plato_13,  Plato_16</v>
      </c>
      <c r="O503" s="3" t="s">
        <v>56</v>
      </c>
      <c r="P503" s="3" t="s">
        <v>11</v>
      </c>
      <c r="Q503" s="3" t="s">
        <v>65</v>
      </c>
      <c r="R503" s="3" t="s">
        <v>57</v>
      </c>
      <c r="T503" t="str" cm="1">
        <f t="array" ref="T503">_xlfn.CONCAT(_xlfn._xlws.FILTER(Tabla_cocina[Nombre del Plato], Tabla_cocina[Numero de Orden]=Tabla_Sala[[#This Row],[Número de Orden]]), "")</f>
        <v>Plato_20Plato_13Plato_16</v>
      </c>
    </row>
    <row r="504" spans="1:20" x14ac:dyDescent="0.3">
      <c r="A504" s="3">
        <v>502</v>
      </c>
      <c r="B504" s="3">
        <v>5</v>
      </c>
      <c r="C504" s="3" t="s">
        <v>315</v>
      </c>
      <c r="D504" s="5">
        <v>2</v>
      </c>
      <c r="E504" s="1">
        <v>45022.03125</v>
      </c>
      <c r="F504" s="1">
        <v>45022.081250000003</v>
      </c>
      <c r="G504" s="3" t="s">
        <v>115</v>
      </c>
      <c r="H504" s="3" t="s">
        <v>40</v>
      </c>
      <c r="I504" s="3" t="s">
        <v>47</v>
      </c>
      <c r="J504" s="6">
        <v>32.9</v>
      </c>
      <c r="K504" s="3" t="s">
        <v>42</v>
      </c>
      <c r="L504" s="8">
        <f>SUMIFS(Tabla_cocina[Ganancia Bruta],Tabla_cocina[Numero de Orden],Tabla_Sala[[#This Row],[Número de Orden]])</f>
        <v>139</v>
      </c>
      <c r="M504" s="8">
        <f>Tabla_Sala[[#This Row],[Propina]]+Tabla_Sala[[#This Row],[Monto Total de la Cuenta]]</f>
        <v>171.9</v>
      </c>
      <c r="N504" t="str">
        <f t="shared" si="10"/>
        <v>Plato_5,  Plato_4,  Plato_11</v>
      </c>
      <c r="O504" s="3" t="s">
        <v>58</v>
      </c>
      <c r="P504" s="3" t="s">
        <v>19</v>
      </c>
      <c r="Q504" s="3" t="s">
        <v>67</v>
      </c>
      <c r="R504" s="3" t="s">
        <v>63</v>
      </c>
      <c r="T504" t="str" cm="1">
        <f t="array" ref="T504">_xlfn.CONCAT(_xlfn._xlws.FILTER(Tabla_cocina[Nombre del Plato], Tabla_cocina[Numero de Orden]=Tabla_Sala[[#This Row],[Número de Orden]]), "")</f>
        <v>Plato_5Plato_4Plato_11</v>
      </c>
    </row>
    <row r="505" spans="1:20" x14ac:dyDescent="0.3">
      <c r="A505" s="3">
        <v>503</v>
      </c>
      <c r="B505" s="3">
        <v>3</v>
      </c>
      <c r="C505" s="3" t="s">
        <v>522</v>
      </c>
      <c r="D505" s="5">
        <v>1</v>
      </c>
      <c r="E505" s="1">
        <v>45022.097222222219</v>
      </c>
      <c r="F505" s="1">
        <v>45022.168055555558</v>
      </c>
      <c r="G505" s="3" t="s">
        <v>109</v>
      </c>
      <c r="H505" s="3" t="s">
        <v>40</v>
      </c>
      <c r="I505" s="3" t="s">
        <v>47</v>
      </c>
      <c r="J505" s="6">
        <v>35.840000000000003</v>
      </c>
      <c r="K505" s="3" t="s">
        <v>42</v>
      </c>
      <c r="L505" s="8">
        <f>SUMIFS(Tabla_cocina[Ganancia Bruta],Tabla_cocina[Numero de Orden],Tabla_Sala[[#This Row],[Número de Orden]])</f>
        <v>137</v>
      </c>
      <c r="M505" s="8">
        <f>Tabla_Sala[[#This Row],[Propina]]+Tabla_Sala[[#This Row],[Monto Total de la Cuenta]]</f>
        <v>172.84</v>
      </c>
      <c r="N505" t="str">
        <f t="shared" si="10"/>
        <v>Plato_20,  Plato_12</v>
      </c>
      <c r="O505" s="3" t="s">
        <v>43</v>
      </c>
      <c r="P505" s="3" t="s">
        <v>11</v>
      </c>
      <c r="Q505" s="3" t="s">
        <v>60</v>
      </c>
      <c r="T505" t="str" cm="1">
        <f t="array" ref="T505">_xlfn.CONCAT(_xlfn._xlws.FILTER(Tabla_cocina[Nombre del Plato], Tabla_cocina[Numero de Orden]=Tabla_Sala[[#This Row],[Número de Orden]]), "")</f>
        <v>Plato_20Plato_12</v>
      </c>
    </row>
    <row r="506" spans="1:20" x14ac:dyDescent="0.3">
      <c r="A506" s="3">
        <v>504</v>
      </c>
      <c r="B506" s="3">
        <v>2</v>
      </c>
      <c r="C506" s="3" t="s">
        <v>523</v>
      </c>
      <c r="D506" s="5">
        <v>5</v>
      </c>
      <c r="E506" s="1">
        <v>45022.090277777781</v>
      </c>
      <c r="F506" s="1">
        <v>45022.2</v>
      </c>
      <c r="G506" s="3" t="s">
        <v>115</v>
      </c>
      <c r="H506" s="3" t="s">
        <v>54</v>
      </c>
      <c r="I506" s="3" t="s">
        <v>45</v>
      </c>
      <c r="J506" s="6">
        <v>31.31</v>
      </c>
      <c r="K506" s="3" t="s">
        <v>42</v>
      </c>
      <c r="L506" s="8">
        <f>SUMIFS(Tabla_cocina[Ganancia Bruta],Tabla_cocina[Numero de Orden],Tabla_Sala[[#This Row],[Número de Orden]])</f>
        <v>54</v>
      </c>
      <c r="M506" s="8">
        <f>Tabla_Sala[[#This Row],[Propina]]+Tabla_Sala[[#This Row],[Monto Total de la Cuenta]]</f>
        <v>85.31</v>
      </c>
      <c r="N506" t="str">
        <f t="shared" si="10"/>
        <v>Plato_6</v>
      </c>
      <c r="O506" s="3" t="s">
        <v>49</v>
      </c>
      <c r="P506" s="3" t="s">
        <v>10</v>
      </c>
      <c r="Q506" s="3"/>
      <c r="T506" t="str" cm="1">
        <f t="array" ref="T506">_xlfn.CONCAT(_xlfn._xlws.FILTER(Tabla_cocina[Nombre del Plato], Tabla_cocina[Numero de Orden]=Tabla_Sala[[#This Row],[Número de Orden]]), "")</f>
        <v>Plato_6</v>
      </c>
    </row>
    <row r="507" spans="1:20" x14ac:dyDescent="0.3">
      <c r="A507" s="3">
        <v>505</v>
      </c>
      <c r="B507" s="3">
        <v>5</v>
      </c>
      <c r="C507" s="3" t="s">
        <v>524</v>
      </c>
      <c r="D507" s="5">
        <v>1</v>
      </c>
      <c r="E507" s="1">
        <v>45022.109722222223</v>
      </c>
      <c r="F507" s="1">
        <v>45022.254861111112</v>
      </c>
      <c r="G507" s="3" t="s">
        <v>113</v>
      </c>
      <c r="H507" s="3" t="s">
        <v>54</v>
      </c>
      <c r="I507" s="3" t="s">
        <v>47</v>
      </c>
      <c r="J507" s="6">
        <v>25.76</v>
      </c>
      <c r="K507" s="3" t="s">
        <v>42</v>
      </c>
      <c r="L507" s="8">
        <f>SUMIFS(Tabla_cocina[Ganancia Bruta],Tabla_cocina[Numero de Orden],Tabla_Sala[[#This Row],[Número de Orden]])</f>
        <v>155</v>
      </c>
      <c r="M507" s="8">
        <f>Tabla_Sala[[#This Row],[Propina]]+Tabla_Sala[[#This Row],[Monto Total de la Cuenta]]</f>
        <v>180.76</v>
      </c>
      <c r="N507" t="str">
        <f t="shared" si="10"/>
        <v>Plato_20,  Plato_1</v>
      </c>
      <c r="O507" s="3" t="s">
        <v>46</v>
      </c>
      <c r="P507" s="3" t="s">
        <v>11</v>
      </c>
      <c r="Q507" s="3" t="s">
        <v>71</v>
      </c>
      <c r="T507" t="str" cm="1">
        <f t="array" ref="T507">_xlfn.CONCAT(_xlfn._xlws.FILTER(Tabla_cocina[Nombre del Plato], Tabla_cocina[Numero de Orden]=Tabla_Sala[[#This Row],[Número de Orden]]), "")</f>
        <v>Plato_20Plato_1</v>
      </c>
    </row>
    <row r="508" spans="1:20" x14ac:dyDescent="0.3">
      <c r="A508" s="3">
        <v>506</v>
      </c>
      <c r="B508" s="3">
        <v>18</v>
      </c>
      <c r="C508" s="3" t="s">
        <v>525</v>
      </c>
      <c r="D508" s="5">
        <v>2</v>
      </c>
      <c r="E508" s="1">
        <v>45022.084027777775</v>
      </c>
      <c r="F508" s="1">
        <v>45022.168055555558</v>
      </c>
      <c r="G508" s="3" t="s">
        <v>109</v>
      </c>
      <c r="H508" s="3" t="s">
        <v>54</v>
      </c>
      <c r="I508" s="3" t="s">
        <v>47</v>
      </c>
      <c r="J508" s="6">
        <v>11.65</v>
      </c>
      <c r="K508" s="3" t="s">
        <v>55</v>
      </c>
      <c r="L508" s="8">
        <f>SUMIFS(Tabla_cocina[Ganancia Bruta],Tabla_cocina[Numero de Orden],Tabla_Sala[[#This Row],[Número de Orden]])</f>
        <v>70</v>
      </c>
      <c r="M508" s="8">
        <f>Tabla_Sala[[#This Row],[Propina]]+Tabla_Sala[[#This Row],[Monto Total de la Cuenta]]</f>
        <v>81.650000000000006</v>
      </c>
      <c r="N508" t="str">
        <f t="shared" si="10"/>
        <v>Plato_8</v>
      </c>
      <c r="O508" s="3" t="s">
        <v>52</v>
      </c>
      <c r="P508" s="3" t="s">
        <v>17</v>
      </c>
      <c r="Q508" s="3"/>
      <c r="T508" t="str" cm="1">
        <f t="array" ref="T508">_xlfn.CONCAT(_xlfn._xlws.FILTER(Tabla_cocina[Nombre del Plato], Tabla_cocina[Numero de Orden]=Tabla_Sala[[#This Row],[Número de Orden]]), "")</f>
        <v>Plato_8</v>
      </c>
    </row>
    <row r="509" spans="1:20" x14ac:dyDescent="0.3">
      <c r="A509" s="3">
        <v>507</v>
      </c>
      <c r="B509" s="3">
        <v>18</v>
      </c>
      <c r="C509" s="3" t="s">
        <v>497</v>
      </c>
      <c r="D509" s="5">
        <v>4</v>
      </c>
      <c r="E509" s="1">
        <v>45022.143055555556</v>
      </c>
      <c r="F509" s="1">
        <v>45022.1875</v>
      </c>
      <c r="G509" s="3" t="s">
        <v>113</v>
      </c>
      <c r="H509" s="3" t="s">
        <v>44</v>
      </c>
      <c r="I509" s="3" t="s">
        <v>47</v>
      </c>
      <c r="J509" s="6">
        <v>43.42</v>
      </c>
      <c r="K509" s="3" t="s">
        <v>48</v>
      </c>
      <c r="L509" s="8">
        <f>SUMIFS(Tabla_cocina[Ganancia Bruta],Tabla_cocina[Numero de Orden],Tabla_Sala[[#This Row],[Número de Orden]])</f>
        <v>210</v>
      </c>
      <c r="M509" s="8">
        <f>Tabla_Sala[[#This Row],[Propina]]+Tabla_Sala[[#This Row],[Monto Total de la Cuenta]]</f>
        <v>253.42000000000002</v>
      </c>
      <c r="N509" t="str">
        <f t="shared" si="10"/>
        <v>Plato_18,  Plato_19</v>
      </c>
      <c r="O509" s="3" t="s">
        <v>58</v>
      </c>
      <c r="P509" s="3" t="s">
        <v>20</v>
      </c>
      <c r="Q509" s="3" t="s">
        <v>51</v>
      </c>
      <c r="T509" t="str" cm="1">
        <f t="array" ref="T509">_xlfn.CONCAT(_xlfn._xlws.FILTER(Tabla_cocina[Nombre del Plato], Tabla_cocina[Numero de Orden]=Tabla_Sala[[#This Row],[Número de Orden]]), "")</f>
        <v>Plato_18Plato_19</v>
      </c>
    </row>
    <row r="510" spans="1:20" x14ac:dyDescent="0.3">
      <c r="A510" s="3">
        <v>508</v>
      </c>
      <c r="B510" s="3">
        <v>6</v>
      </c>
      <c r="C510" s="3" t="s">
        <v>526</v>
      </c>
      <c r="D510" s="5">
        <v>1</v>
      </c>
      <c r="E510" s="1">
        <v>45022.118055555555</v>
      </c>
      <c r="F510" s="1">
        <v>45022.274305555555</v>
      </c>
      <c r="G510" s="3" t="s">
        <v>115</v>
      </c>
      <c r="H510" s="3" t="s">
        <v>40</v>
      </c>
      <c r="I510" s="3" t="s">
        <v>47</v>
      </c>
      <c r="J510" s="6">
        <v>42.8</v>
      </c>
      <c r="K510" s="3" t="s">
        <v>42</v>
      </c>
      <c r="L510" s="8">
        <f>SUMIFS(Tabla_cocina[Ganancia Bruta],Tabla_cocina[Numero de Orden],Tabla_Sala[[#This Row],[Número de Orden]])</f>
        <v>32</v>
      </c>
      <c r="M510" s="8">
        <f>Tabla_Sala[[#This Row],[Propina]]+Tabla_Sala[[#This Row],[Monto Total de la Cuenta]]</f>
        <v>74.8</v>
      </c>
      <c r="N510" t="str">
        <f t="shared" si="10"/>
        <v>Plato_15</v>
      </c>
      <c r="O510" s="3" t="s">
        <v>49</v>
      </c>
      <c r="P510" s="3" t="s">
        <v>18</v>
      </c>
      <c r="Q510" s="3"/>
      <c r="T510" t="str" cm="1">
        <f t="array" ref="T510">_xlfn.CONCAT(_xlfn._xlws.FILTER(Tabla_cocina[Nombre del Plato], Tabla_cocina[Numero de Orden]=Tabla_Sala[[#This Row],[Número de Orden]]), "")</f>
        <v>Plato_15</v>
      </c>
    </row>
    <row r="511" spans="1:20" x14ac:dyDescent="0.3">
      <c r="A511" s="3">
        <v>509</v>
      </c>
      <c r="B511" s="3">
        <v>5</v>
      </c>
      <c r="C511" s="3" t="s">
        <v>170</v>
      </c>
      <c r="D511" s="5">
        <v>3</v>
      </c>
      <c r="E511" s="1">
        <v>45022.133333333331</v>
      </c>
      <c r="F511" s="1">
        <v>45022.251388888886</v>
      </c>
      <c r="G511" s="3" t="s">
        <v>111</v>
      </c>
      <c r="H511" s="3" t="s">
        <v>44</v>
      </c>
      <c r="I511" s="3" t="s">
        <v>47</v>
      </c>
      <c r="J511" s="6">
        <v>16.260000000000002</v>
      </c>
      <c r="K511" s="3" t="s">
        <v>55</v>
      </c>
      <c r="L511" s="8">
        <f>SUMIFS(Tabla_cocina[Ganancia Bruta],Tabla_cocina[Numero de Orden],Tabla_Sala[[#This Row],[Número de Orden]])</f>
        <v>80</v>
      </c>
      <c r="M511" s="8">
        <f>Tabla_Sala[[#This Row],[Propina]]+Tabla_Sala[[#This Row],[Monto Total de la Cuenta]]</f>
        <v>96.26</v>
      </c>
      <c r="N511" t="str">
        <f t="shared" si="10"/>
        <v>Plato_20</v>
      </c>
      <c r="O511" s="3" t="s">
        <v>49</v>
      </c>
      <c r="P511" s="3" t="s">
        <v>11</v>
      </c>
      <c r="Q511" s="3"/>
      <c r="T511" t="str" cm="1">
        <f t="array" ref="T511">_xlfn.CONCAT(_xlfn._xlws.FILTER(Tabla_cocina[Nombre del Plato], Tabla_cocina[Numero de Orden]=Tabla_Sala[[#This Row],[Número de Orden]]), "")</f>
        <v>Plato_20</v>
      </c>
    </row>
    <row r="512" spans="1:20" x14ac:dyDescent="0.3">
      <c r="A512" s="3">
        <v>510</v>
      </c>
      <c r="B512" s="3">
        <v>6</v>
      </c>
      <c r="C512" s="3" t="s">
        <v>527</v>
      </c>
      <c r="D512" s="5">
        <v>4</v>
      </c>
      <c r="E512" s="1">
        <v>45022.147222222222</v>
      </c>
      <c r="F512" s="1">
        <v>45022.189583333333</v>
      </c>
      <c r="G512" s="3" t="s">
        <v>117</v>
      </c>
      <c r="H512" s="3" t="s">
        <v>40</v>
      </c>
      <c r="I512" s="3" t="s">
        <v>47</v>
      </c>
      <c r="J512" s="6">
        <v>14.97</v>
      </c>
      <c r="K512" s="3" t="s">
        <v>48</v>
      </c>
      <c r="L512" s="8">
        <f>SUMIFS(Tabla_cocina[Ganancia Bruta],Tabla_cocina[Numero de Orden],Tabla_Sala[[#This Row],[Número de Orden]])</f>
        <v>36</v>
      </c>
      <c r="M512" s="8">
        <f>Tabla_Sala[[#This Row],[Propina]]+Tabla_Sala[[#This Row],[Monto Total de la Cuenta]]</f>
        <v>50.97</v>
      </c>
      <c r="N512" t="str">
        <f t="shared" si="10"/>
        <v>Plato_19</v>
      </c>
      <c r="O512" s="3" t="s">
        <v>52</v>
      </c>
      <c r="P512" s="3" t="s">
        <v>12</v>
      </c>
      <c r="Q512" s="3"/>
      <c r="T512" t="str" cm="1">
        <f t="array" ref="T512">_xlfn.CONCAT(_xlfn._xlws.FILTER(Tabla_cocina[Nombre del Plato], Tabla_cocina[Numero de Orden]=Tabla_Sala[[#This Row],[Número de Orden]]), "")</f>
        <v>Plato_19</v>
      </c>
    </row>
    <row r="513" spans="1:20" x14ac:dyDescent="0.3">
      <c r="A513" s="3">
        <v>511</v>
      </c>
      <c r="B513" s="3">
        <v>2</v>
      </c>
      <c r="C513" s="3" t="s">
        <v>528</v>
      </c>
      <c r="D513" s="5">
        <v>1</v>
      </c>
      <c r="E513" s="1">
        <v>45022.068055555559</v>
      </c>
      <c r="F513" s="1">
        <v>45022.140972222223</v>
      </c>
      <c r="G513" s="3" t="s">
        <v>111</v>
      </c>
      <c r="H513" s="3" t="s">
        <v>40</v>
      </c>
      <c r="I513" s="3" t="s">
        <v>47</v>
      </c>
      <c r="J513" s="6">
        <v>35.950000000000003</v>
      </c>
      <c r="K513" s="3" t="s">
        <v>48</v>
      </c>
      <c r="L513" s="8">
        <f>SUMIFS(Tabla_cocina[Ganancia Bruta],Tabla_cocina[Numero de Orden],Tabla_Sala[[#This Row],[Número de Orden]])</f>
        <v>137</v>
      </c>
      <c r="M513" s="8">
        <f>Tabla_Sala[[#This Row],[Propina]]+Tabla_Sala[[#This Row],[Monto Total de la Cuenta]]</f>
        <v>172.95</v>
      </c>
      <c r="N513" t="str">
        <f t="shared" si="10"/>
        <v>Plato_14,  Plato_18</v>
      </c>
      <c r="O513" s="3" t="s">
        <v>76</v>
      </c>
      <c r="P513" s="3" t="s">
        <v>22</v>
      </c>
      <c r="Q513" s="3" t="s">
        <v>74</v>
      </c>
      <c r="T513" t="str" cm="1">
        <f t="array" ref="T513">_xlfn.CONCAT(_xlfn._xlws.FILTER(Tabla_cocina[Nombre del Plato], Tabla_cocina[Numero de Orden]=Tabla_Sala[[#This Row],[Número de Orden]]), "")</f>
        <v>Plato_14Plato_18</v>
      </c>
    </row>
    <row r="514" spans="1:20" x14ac:dyDescent="0.3">
      <c r="A514" s="3">
        <v>512</v>
      </c>
      <c r="B514" s="3">
        <v>2</v>
      </c>
      <c r="C514" s="3" t="s">
        <v>456</v>
      </c>
      <c r="D514" s="5">
        <v>1</v>
      </c>
      <c r="E514" s="1">
        <v>45022.054861111108</v>
      </c>
      <c r="F514" s="1">
        <v>45022.101388888892</v>
      </c>
      <c r="G514" s="3" t="s">
        <v>115</v>
      </c>
      <c r="H514" s="3" t="s">
        <v>40</v>
      </c>
      <c r="I514" s="3" t="s">
        <v>47</v>
      </c>
      <c r="J514" s="6">
        <v>37.369999999999997</v>
      </c>
      <c r="K514" s="3" t="s">
        <v>55</v>
      </c>
      <c r="L514" s="8">
        <f>SUMIFS(Tabla_cocina[Ganancia Bruta],Tabla_cocina[Numero de Orden],Tabla_Sala[[#This Row],[Número de Orden]])</f>
        <v>128</v>
      </c>
      <c r="M514" s="8">
        <f>Tabla_Sala[[#This Row],[Propina]]+Tabla_Sala[[#This Row],[Monto Total de la Cuenta]]</f>
        <v>165.37</v>
      </c>
      <c r="N514" t="str">
        <f t="shared" si="10"/>
        <v>Plato_3,  Plato_19</v>
      </c>
      <c r="O514" s="3" t="s">
        <v>43</v>
      </c>
      <c r="P514" s="3" t="s">
        <v>21</v>
      </c>
      <c r="Q514" s="3" t="s">
        <v>51</v>
      </c>
      <c r="T514" t="str" cm="1">
        <f t="array" ref="T514">_xlfn.CONCAT(_xlfn._xlws.FILTER(Tabla_cocina[Nombre del Plato], Tabla_cocina[Numero de Orden]=Tabla_Sala[[#This Row],[Número de Orden]]), "")</f>
        <v>Plato_3Plato_19</v>
      </c>
    </row>
    <row r="515" spans="1:20" x14ac:dyDescent="0.3">
      <c r="A515" s="3">
        <v>513</v>
      </c>
      <c r="B515" s="3">
        <v>8</v>
      </c>
      <c r="C515" s="3" t="s">
        <v>125</v>
      </c>
      <c r="D515" s="5">
        <v>6</v>
      </c>
      <c r="E515" s="1">
        <v>45022.061111111114</v>
      </c>
      <c r="F515" s="1">
        <v>45022.20208333333</v>
      </c>
      <c r="G515" s="3" t="s">
        <v>109</v>
      </c>
      <c r="H515" s="3" t="s">
        <v>44</v>
      </c>
      <c r="I515" s="3" t="s">
        <v>47</v>
      </c>
      <c r="J515" s="6">
        <v>22.74</v>
      </c>
      <c r="K515" s="3" t="s">
        <v>55</v>
      </c>
      <c r="L515" s="8">
        <f>SUMIFS(Tabla_cocina[Ganancia Bruta],Tabla_cocina[Numero de Orden],Tabla_Sala[[#This Row],[Número de Orden]])</f>
        <v>54</v>
      </c>
      <c r="M515" s="8">
        <f>Tabla_Sala[[#This Row],[Propina]]+Tabla_Sala[[#This Row],[Monto Total de la Cuenta]]</f>
        <v>76.739999999999995</v>
      </c>
      <c r="N515" t="str">
        <f t="shared" ref="N515:N578" si="11">_xlfn.TEXTJOIN(", ",TRUE,P515:S515)</f>
        <v>Plato_4</v>
      </c>
      <c r="O515" s="3" t="s">
        <v>58</v>
      </c>
      <c r="P515" s="3" t="s">
        <v>24</v>
      </c>
      <c r="Q515" s="3"/>
      <c r="T515" t="str" cm="1">
        <f t="array" ref="T515">_xlfn.CONCAT(_xlfn._xlws.FILTER(Tabla_cocina[Nombre del Plato], Tabla_cocina[Numero de Orden]=Tabla_Sala[[#This Row],[Número de Orden]]), "")</f>
        <v>Plato_4</v>
      </c>
    </row>
    <row r="516" spans="1:20" x14ac:dyDescent="0.3">
      <c r="A516" s="3">
        <v>514</v>
      </c>
      <c r="B516" s="3">
        <v>18</v>
      </c>
      <c r="C516" s="3" t="s">
        <v>529</v>
      </c>
      <c r="D516" s="5">
        <v>5</v>
      </c>
      <c r="E516" s="1">
        <v>45022.054861111108</v>
      </c>
      <c r="F516" s="1">
        <v>45022.191666666666</v>
      </c>
      <c r="G516" s="3" t="s">
        <v>117</v>
      </c>
      <c r="H516" s="3" t="s">
        <v>40</v>
      </c>
      <c r="I516" s="3" t="s">
        <v>47</v>
      </c>
      <c r="J516" s="6">
        <v>38.840000000000003</v>
      </c>
      <c r="K516" s="3" t="s">
        <v>48</v>
      </c>
      <c r="L516" s="8">
        <f>SUMIFS(Tabla_cocina[Ganancia Bruta],Tabla_cocina[Numero de Orden],Tabla_Sala[[#This Row],[Número de Orden]])</f>
        <v>174</v>
      </c>
      <c r="M516" s="8">
        <f>Tabla_Sala[[#This Row],[Propina]]+Tabla_Sala[[#This Row],[Monto Total de la Cuenta]]</f>
        <v>212.84</v>
      </c>
      <c r="N516" t="str">
        <f t="shared" si="11"/>
        <v>Plato_10,  Plato_12,  Plato_3,  Plato_15</v>
      </c>
      <c r="O516" s="3" t="s">
        <v>70</v>
      </c>
      <c r="P516" s="3" t="s">
        <v>25</v>
      </c>
      <c r="Q516" s="3" t="s">
        <v>60</v>
      </c>
      <c r="R516" s="3" t="s">
        <v>72</v>
      </c>
      <c r="S516" s="3" t="s">
        <v>73</v>
      </c>
      <c r="T516" t="str" cm="1">
        <f t="array" ref="T516">_xlfn.CONCAT(_xlfn._xlws.FILTER(Tabla_cocina[Nombre del Plato], Tabla_cocina[Numero de Orden]=Tabla_Sala[[#This Row],[Número de Orden]]), "")</f>
        <v>Plato_10Plato_12Plato_3Plato_15</v>
      </c>
    </row>
    <row r="517" spans="1:20" x14ac:dyDescent="0.3">
      <c r="A517" s="3">
        <v>515</v>
      </c>
      <c r="B517" s="3">
        <v>19</v>
      </c>
      <c r="C517" s="3" t="s">
        <v>403</v>
      </c>
      <c r="D517" s="5">
        <v>2</v>
      </c>
      <c r="E517" s="1">
        <v>45022.040277777778</v>
      </c>
      <c r="F517" s="1">
        <v>45022.085416666669</v>
      </c>
      <c r="G517" s="3" t="s">
        <v>113</v>
      </c>
      <c r="H517" s="3" t="s">
        <v>40</v>
      </c>
      <c r="I517" s="3" t="s">
        <v>47</v>
      </c>
      <c r="J517" s="6">
        <v>43.79</v>
      </c>
      <c r="K517" s="3" t="s">
        <v>55</v>
      </c>
      <c r="L517" s="8">
        <f>SUMIFS(Tabla_cocina[Ganancia Bruta],Tabla_cocina[Numero de Orden],Tabla_Sala[[#This Row],[Número de Orden]])</f>
        <v>18</v>
      </c>
      <c r="M517" s="8">
        <f>Tabla_Sala[[#This Row],[Propina]]+Tabla_Sala[[#This Row],[Monto Total de la Cuenta]]</f>
        <v>61.79</v>
      </c>
      <c r="N517" t="str">
        <f t="shared" si="11"/>
        <v>Plato_4</v>
      </c>
      <c r="O517" s="3" t="s">
        <v>70</v>
      </c>
      <c r="P517" s="3" t="s">
        <v>24</v>
      </c>
      <c r="Q517" s="3"/>
      <c r="T517" t="str" cm="1">
        <f t="array" ref="T517">_xlfn.CONCAT(_xlfn._xlws.FILTER(Tabla_cocina[Nombre del Plato], Tabla_cocina[Numero de Orden]=Tabla_Sala[[#This Row],[Número de Orden]]), "")</f>
        <v>Plato_4</v>
      </c>
    </row>
    <row r="518" spans="1:20" x14ac:dyDescent="0.3">
      <c r="A518" s="3">
        <v>516</v>
      </c>
      <c r="B518" s="3">
        <v>7</v>
      </c>
      <c r="C518" s="3" t="s">
        <v>530</v>
      </c>
      <c r="D518" s="5">
        <v>2</v>
      </c>
      <c r="E518" s="1">
        <v>45022.163194444445</v>
      </c>
      <c r="F518" s="1">
        <v>45022.207638888889</v>
      </c>
      <c r="G518" s="3" t="s">
        <v>117</v>
      </c>
      <c r="H518" s="3" t="s">
        <v>40</v>
      </c>
      <c r="I518" s="3" t="s">
        <v>47</v>
      </c>
      <c r="J518" s="6">
        <v>20.85</v>
      </c>
      <c r="K518" s="3" t="s">
        <v>42</v>
      </c>
      <c r="L518" s="8">
        <f>SUMIFS(Tabla_cocina[Ganancia Bruta],Tabla_cocina[Numero de Orden],Tabla_Sala[[#This Row],[Número de Orden]])</f>
        <v>146</v>
      </c>
      <c r="M518" s="8">
        <f>Tabla_Sala[[#This Row],[Propina]]+Tabla_Sala[[#This Row],[Monto Total de la Cuenta]]</f>
        <v>166.85</v>
      </c>
      <c r="N518" t="str">
        <f t="shared" si="11"/>
        <v>Plato_12,  Plato_14,  Plato_3</v>
      </c>
      <c r="O518" s="3" t="s">
        <v>52</v>
      </c>
      <c r="P518" s="3" t="s">
        <v>16</v>
      </c>
      <c r="Q518" s="3" t="s">
        <v>64</v>
      </c>
      <c r="R518" s="3" t="s">
        <v>72</v>
      </c>
      <c r="T518" t="str" cm="1">
        <f t="array" ref="T518">_xlfn.CONCAT(_xlfn._xlws.FILTER(Tabla_cocina[Nombre del Plato], Tabla_cocina[Numero de Orden]=Tabla_Sala[[#This Row],[Número de Orden]]), "")</f>
        <v>Plato_12Plato_14Plato_3</v>
      </c>
    </row>
    <row r="519" spans="1:20" x14ac:dyDescent="0.3">
      <c r="A519" s="3">
        <v>517</v>
      </c>
      <c r="B519" s="3">
        <v>4</v>
      </c>
      <c r="C519" s="3" t="s">
        <v>446</v>
      </c>
      <c r="D519" s="5">
        <v>5</v>
      </c>
      <c r="E519" s="1">
        <v>45022.065972222219</v>
      </c>
      <c r="F519" s="1">
        <v>45022.229166666664</v>
      </c>
      <c r="G519" s="3" t="s">
        <v>117</v>
      </c>
      <c r="H519" s="3" t="s">
        <v>40</v>
      </c>
      <c r="I519" s="3" t="s">
        <v>45</v>
      </c>
      <c r="J519" s="6">
        <v>23.92</v>
      </c>
      <c r="K519" s="3" t="s">
        <v>42</v>
      </c>
      <c r="L519" s="8">
        <f>SUMIFS(Tabla_cocina[Ganancia Bruta],Tabla_cocina[Numero de Orden],Tabla_Sala[[#This Row],[Número de Orden]])</f>
        <v>103</v>
      </c>
      <c r="M519" s="8">
        <f>Tabla_Sala[[#This Row],[Propina]]+Tabla_Sala[[#This Row],[Monto Total de la Cuenta]]</f>
        <v>126.92</v>
      </c>
      <c r="N519" t="str">
        <f t="shared" si="11"/>
        <v>Plato_7,  Plato_12,  Plato_5</v>
      </c>
      <c r="O519" s="3" t="s">
        <v>66</v>
      </c>
      <c r="P519" s="3" t="s">
        <v>5</v>
      </c>
      <c r="Q519" s="3" t="s">
        <v>60</v>
      </c>
      <c r="R519" s="3" t="s">
        <v>78</v>
      </c>
      <c r="T519" t="str" cm="1">
        <f t="array" ref="T519">_xlfn.CONCAT(_xlfn._xlws.FILTER(Tabla_cocina[Nombre del Plato], Tabla_cocina[Numero de Orden]=Tabla_Sala[[#This Row],[Número de Orden]]), "")</f>
        <v>Plato_7Plato_12Plato_5</v>
      </c>
    </row>
    <row r="520" spans="1:20" x14ac:dyDescent="0.3">
      <c r="A520" s="3">
        <v>518</v>
      </c>
      <c r="B520" s="3">
        <v>5</v>
      </c>
      <c r="C520" s="3" t="s">
        <v>233</v>
      </c>
      <c r="D520" s="5">
        <v>6</v>
      </c>
      <c r="E520" s="1">
        <v>45022.088888888888</v>
      </c>
      <c r="F520" s="1">
        <v>45022.251388888886</v>
      </c>
      <c r="G520" s="3" t="s">
        <v>117</v>
      </c>
      <c r="H520" s="3" t="s">
        <v>44</v>
      </c>
      <c r="I520" s="3" t="s">
        <v>47</v>
      </c>
      <c r="J520" s="6">
        <v>18.48</v>
      </c>
      <c r="K520" s="3" t="s">
        <v>55</v>
      </c>
      <c r="L520" s="8">
        <f>SUMIFS(Tabla_cocina[Ganancia Bruta],Tabla_cocina[Numero de Orden],Tabla_Sala[[#This Row],[Número de Orden]])</f>
        <v>77</v>
      </c>
      <c r="M520" s="8">
        <f>Tabla_Sala[[#This Row],[Propina]]+Tabla_Sala[[#This Row],[Monto Total de la Cuenta]]</f>
        <v>95.48</v>
      </c>
      <c r="N520" t="str">
        <f t="shared" si="11"/>
        <v>Plato_11,  Plato_5</v>
      </c>
      <c r="O520" s="3" t="s">
        <v>46</v>
      </c>
      <c r="P520" s="3" t="s">
        <v>14</v>
      </c>
      <c r="Q520" s="3" t="s">
        <v>78</v>
      </c>
      <c r="T520" t="str" cm="1">
        <f t="array" ref="T520">_xlfn.CONCAT(_xlfn._xlws.FILTER(Tabla_cocina[Nombre del Plato], Tabla_cocina[Numero de Orden]=Tabla_Sala[[#This Row],[Número de Orden]]), "")</f>
        <v>Plato_11Plato_5</v>
      </c>
    </row>
    <row r="521" spans="1:20" x14ac:dyDescent="0.3">
      <c r="A521" s="3">
        <v>519</v>
      </c>
      <c r="B521" s="3">
        <v>6</v>
      </c>
      <c r="C521" s="3" t="s">
        <v>531</v>
      </c>
      <c r="D521" s="5">
        <v>2</v>
      </c>
      <c r="E521" s="1">
        <v>45022.033333333333</v>
      </c>
      <c r="F521" s="1">
        <v>45022.15902777778</v>
      </c>
      <c r="G521" s="3" t="s">
        <v>115</v>
      </c>
      <c r="H521" s="3" t="s">
        <v>40</v>
      </c>
      <c r="I521" s="3" t="s">
        <v>47</v>
      </c>
      <c r="J521" s="6">
        <v>34.590000000000003</v>
      </c>
      <c r="K521" s="3" t="s">
        <v>48</v>
      </c>
      <c r="L521" s="8">
        <f>SUMIFS(Tabla_cocina[Ganancia Bruta],Tabla_cocina[Numero de Orden],Tabla_Sala[[#This Row],[Número de Orden]])</f>
        <v>245</v>
      </c>
      <c r="M521" s="8">
        <f>Tabla_Sala[[#This Row],[Propina]]+Tabla_Sala[[#This Row],[Monto Total de la Cuenta]]</f>
        <v>279.59000000000003</v>
      </c>
      <c r="N521" t="str">
        <f t="shared" si="11"/>
        <v>Plato_6,  Plato_20,  Plato_5</v>
      </c>
      <c r="O521" s="3" t="s">
        <v>52</v>
      </c>
      <c r="P521" s="3" t="s">
        <v>10</v>
      </c>
      <c r="Q521" s="3" t="s">
        <v>68</v>
      </c>
      <c r="R521" s="3" t="s">
        <v>78</v>
      </c>
      <c r="T521" t="str" cm="1">
        <f t="array" ref="T521">_xlfn.CONCAT(_xlfn._xlws.FILTER(Tabla_cocina[Nombre del Plato], Tabla_cocina[Numero de Orden]=Tabla_Sala[[#This Row],[Número de Orden]]), "")</f>
        <v>Plato_6Plato_20Plato_5</v>
      </c>
    </row>
    <row r="522" spans="1:20" x14ac:dyDescent="0.3">
      <c r="A522" s="3">
        <v>520</v>
      </c>
      <c r="B522" s="3">
        <v>4</v>
      </c>
      <c r="C522" s="3" t="s">
        <v>532</v>
      </c>
      <c r="D522" s="5">
        <v>4</v>
      </c>
      <c r="E522" s="1">
        <v>45022.149305555555</v>
      </c>
      <c r="F522" s="1">
        <v>45022.265972222223</v>
      </c>
      <c r="G522" s="3" t="s">
        <v>117</v>
      </c>
      <c r="H522" s="3" t="s">
        <v>54</v>
      </c>
      <c r="I522" s="3" t="s">
        <v>47</v>
      </c>
      <c r="J522" s="6">
        <v>43.99</v>
      </c>
      <c r="K522" s="3" t="s">
        <v>48</v>
      </c>
      <c r="L522" s="8">
        <f>SUMIFS(Tabla_cocina[Ganancia Bruta],Tabla_cocina[Numero de Orden],Tabla_Sala[[#This Row],[Número de Orden]])</f>
        <v>280</v>
      </c>
      <c r="M522" s="8">
        <f>Tabla_Sala[[#This Row],[Propina]]+Tabla_Sala[[#This Row],[Monto Total de la Cuenta]]</f>
        <v>323.99</v>
      </c>
      <c r="N522" t="str">
        <f t="shared" si="11"/>
        <v>Plato_9,  Plato_18,  Plato_17,  Plato_2</v>
      </c>
      <c r="O522" s="3" t="s">
        <v>46</v>
      </c>
      <c r="P522" s="3" t="s">
        <v>13</v>
      </c>
      <c r="Q522" s="3" t="s">
        <v>74</v>
      </c>
      <c r="R522" s="3" t="s">
        <v>50</v>
      </c>
      <c r="S522" s="3" t="s">
        <v>79</v>
      </c>
      <c r="T522" t="str" cm="1">
        <f t="array" ref="T522">_xlfn.CONCAT(_xlfn._xlws.FILTER(Tabla_cocina[Nombre del Plato], Tabla_cocina[Numero de Orden]=Tabla_Sala[[#This Row],[Número de Orden]]), "")</f>
        <v>Plato_9Plato_18Plato_17Plato_2</v>
      </c>
    </row>
    <row r="523" spans="1:20" x14ac:dyDescent="0.3">
      <c r="A523" s="3">
        <v>521</v>
      </c>
      <c r="B523" s="3">
        <v>18</v>
      </c>
      <c r="C523" s="3" t="s">
        <v>533</v>
      </c>
      <c r="D523" s="5">
        <v>2</v>
      </c>
      <c r="E523" s="1">
        <v>45022.029861111114</v>
      </c>
      <c r="F523" s="1">
        <v>45022.120833333334</v>
      </c>
      <c r="G523" s="3" t="s">
        <v>117</v>
      </c>
      <c r="H523" s="3" t="s">
        <v>40</v>
      </c>
      <c r="I523" s="3" t="s">
        <v>47</v>
      </c>
      <c r="J523" s="6">
        <v>15.18</v>
      </c>
      <c r="K523" s="3" t="s">
        <v>48</v>
      </c>
      <c r="L523" s="8">
        <f>SUMIFS(Tabla_cocina[Ganancia Bruta],Tabla_cocina[Numero de Orden],Tabla_Sala[[#This Row],[Número de Orden]])</f>
        <v>210</v>
      </c>
      <c r="M523" s="8">
        <f>Tabla_Sala[[#This Row],[Propina]]+Tabla_Sala[[#This Row],[Monto Total de la Cuenta]]</f>
        <v>225.18</v>
      </c>
      <c r="N523" t="str">
        <f t="shared" si="11"/>
        <v>Plato_1,  Plato_9,  Plato_18</v>
      </c>
      <c r="O523" s="3" t="s">
        <v>58</v>
      </c>
      <c r="P523" s="3" t="s">
        <v>26</v>
      </c>
      <c r="Q523" s="3" t="s">
        <v>75</v>
      </c>
      <c r="R523" s="3" t="s">
        <v>74</v>
      </c>
      <c r="T523" t="str" cm="1">
        <f t="array" ref="T523">_xlfn.CONCAT(_xlfn._xlws.FILTER(Tabla_cocina[Nombre del Plato], Tabla_cocina[Numero de Orden]=Tabla_Sala[[#This Row],[Número de Orden]]), "")</f>
        <v>Plato_1Plato_9Plato_18</v>
      </c>
    </row>
    <row r="524" spans="1:20" x14ac:dyDescent="0.3">
      <c r="A524" s="3">
        <v>522</v>
      </c>
      <c r="B524" s="3">
        <v>2</v>
      </c>
      <c r="C524" s="3" t="s">
        <v>121</v>
      </c>
      <c r="D524" s="5">
        <v>5</v>
      </c>
      <c r="E524" s="1">
        <v>45022.068055555559</v>
      </c>
      <c r="F524" s="1">
        <v>45022.18472222222</v>
      </c>
      <c r="G524" s="3" t="s">
        <v>117</v>
      </c>
      <c r="H524" s="3" t="s">
        <v>40</v>
      </c>
      <c r="I524" s="3" t="s">
        <v>45</v>
      </c>
      <c r="J524" s="6">
        <v>35.35</v>
      </c>
      <c r="K524" s="3" t="s">
        <v>48</v>
      </c>
      <c r="L524" s="8">
        <f>SUMIFS(Tabla_cocina[Ganancia Bruta],Tabla_cocina[Numero de Orden],Tabla_Sala[[#This Row],[Número de Orden]])</f>
        <v>84</v>
      </c>
      <c r="M524" s="8">
        <f>Tabla_Sala[[#This Row],[Propina]]+Tabla_Sala[[#This Row],[Monto Total de la Cuenta]]</f>
        <v>119.35</v>
      </c>
      <c r="N524" t="str">
        <f t="shared" si="11"/>
        <v>Plato_16</v>
      </c>
      <c r="O524" s="3" t="s">
        <v>61</v>
      </c>
      <c r="P524" s="3" t="s">
        <v>15</v>
      </c>
      <c r="Q524" s="3"/>
      <c r="T524" t="str" cm="1">
        <f t="array" ref="T524">_xlfn.CONCAT(_xlfn._xlws.FILTER(Tabla_cocina[Nombre del Plato], Tabla_cocina[Numero de Orden]=Tabla_Sala[[#This Row],[Número de Orden]]), "")</f>
        <v>Plato_16</v>
      </c>
    </row>
    <row r="525" spans="1:20" x14ac:dyDescent="0.3">
      <c r="A525" s="3">
        <v>523</v>
      </c>
      <c r="B525" s="3">
        <v>4</v>
      </c>
      <c r="C525" s="3" t="s">
        <v>534</v>
      </c>
      <c r="D525" s="5">
        <v>3</v>
      </c>
      <c r="E525" s="1">
        <v>45022.068749999999</v>
      </c>
      <c r="F525" s="1">
        <v>45022.195833333331</v>
      </c>
      <c r="G525" s="3" t="s">
        <v>115</v>
      </c>
      <c r="H525" s="3" t="s">
        <v>40</v>
      </c>
      <c r="I525" s="3" t="s">
        <v>47</v>
      </c>
      <c r="J525" s="6">
        <v>45.41</v>
      </c>
      <c r="K525" s="3" t="s">
        <v>55</v>
      </c>
      <c r="L525" s="8">
        <f>SUMIFS(Tabla_cocina[Ganancia Bruta],Tabla_cocina[Numero de Orden],Tabla_Sala[[#This Row],[Número de Orden]])</f>
        <v>81</v>
      </c>
      <c r="M525" s="8">
        <f>Tabla_Sala[[#This Row],[Propina]]+Tabla_Sala[[#This Row],[Monto Total de la Cuenta]]</f>
        <v>126.41</v>
      </c>
      <c r="N525" t="str">
        <f t="shared" si="11"/>
        <v>Plato_6</v>
      </c>
      <c r="O525" s="3" t="s">
        <v>76</v>
      </c>
      <c r="P525" s="3" t="s">
        <v>10</v>
      </c>
      <c r="Q525" s="3"/>
      <c r="T525" t="str" cm="1">
        <f t="array" ref="T525">_xlfn.CONCAT(_xlfn._xlws.FILTER(Tabla_cocina[Nombre del Plato], Tabla_cocina[Numero de Orden]=Tabla_Sala[[#This Row],[Número de Orden]]), "")</f>
        <v>Plato_6</v>
      </c>
    </row>
    <row r="526" spans="1:20" x14ac:dyDescent="0.3">
      <c r="A526" s="3">
        <v>524</v>
      </c>
      <c r="B526" s="3">
        <v>16</v>
      </c>
      <c r="C526" s="3" t="s">
        <v>535</v>
      </c>
      <c r="D526" s="5">
        <v>4</v>
      </c>
      <c r="E526" s="1">
        <v>45022.002083333333</v>
      </c>
      <c r="F526" s="1">
        <v>45022.105555555558</v>
      </c>
      <c r="G526" s="3" t="s">
        <v>109</v>
      </c>
      <c r="H526" s="3" t="s">
        <v>40</v>
      </c>
      <c r="I526" s="3" t="s">
        <v>47</v>
      </c>
      <c r="J526" s="6">
        <v>26.91</v>
      </c>
      <c r="K526" s="3" t="s">
        <v>55</v>
      </c>
      <c r="L526" s="8">
        <f>SUMIFS(Tabla_cocina[Ganancia Bruta],Tabla_cocina[Numero de Orden],Tabla_Sala[[#This Row],[Número de Orden]])</f>
        <v>76</v>
      </c>
      <c r="M526" s="8">
        <f>Tabla_Sala[[#This Row],[Propina]]+Tabla_Sala[[#This Row],[Monto Total de la Cuenta]]</f>
        <v>102.91</v>
      </c>
      <c r="N526" t="str">
        <f t="shared" si="11"/>
        <v>Plato_5,  Plato_6</v>
      </c>
      <c r="O526" s="3" t="s">
        <v>53</v>
      </c>
      <c r="P526" s="3" t="s">
        <v>19</v>
      </c>
      <c r="Q526" s="3" t="s">
        <v>77</v>
      </c>
      <c r="T526" t="str" cm="1">
        <f t="array" ref="T526">_xlfn.CONCAT(_xlfn._xlws.FILTER(Tabla_cocina[Nombre del Plato], Tabla_cocina[Numero de Orden]=Tabla_Sala[[#This Row],[Número de Orden]]), "")</f>
        <v>Plato_5Plato_6</v>
      </c>
    </row>
    <row r="527" spans="1:20" x14ac:dyDescent="0.3">
      <c r="A527" s="3">
        <v>525</v>
      </c>
      <c r="B527" s="3">
        <v>16</v>
      </c>
      <c r="C527" s="3" t="s">
        <v>295</v>
      </c>
      <c r="D527" s="5">
        <v>3</v>
      </c>
      <c r="E527" s="1">
        <v>45022.143750000003</v>
      </c>
      <c r="F527" s="1">
        <v>45022.301388888889</v>
      </c>
      <c r="G527" s="3" t="s">
        <v>109</v>
      </c>
      <c r="H527" s="3" t="s">
        <v>40</v>
      </c>
      <c r="I527" s="3" t="s">
        <v>47</v>
      </c>
      <c r="J527" s="6">
        <v>32.869999999999997</v>
      </c>
      <c r="K527" s="3" t="s">
        <v>55</v>
      </c>
      <c r="L527" s="8">
        <f>SUMIFS(Tabla_cocina[Ganancia Bruta],Tabla_cocina[Numero de Orden],Tabla_Sala[[#This Row],[Número de Orden]])</f>
        <v>197</v>
      </c>
      <c r="M527" s="8">
        <f>Tabla_Sala[[#This Row],[Propina]]+Tabla_Sala[[#This Row],[Monto Total de la Cuenta]]</f>
        <v>229.87</v>
      </c>
      <c r="N527" t="str">
        <f t="shared" si="11"/>
        <v>Plato_14,  Plato_8,  Plato_17</v>
      </c>
      <c r="O527" s="3" t="s">
        <v>56</v>
      </c>
      <c r="P527" s="3" t="s">
        <v>22</v>
      </c>
      <c r="Q527" s="3" t="s">
        <v>62</v>
      </c>
      <c r="R527" s="3" t="s">
        <v>50</v>
      </c>
      <c r="T527" t="str" cm="1">
        <f t="array" ref="T527">_xlfn.CONCAT(_xlfn._xlws.FILTER(Tabla_cocina[Nombre del Plato], Tabla_cocina[Numero de Orden]=Tabla_Sala[[#This Row],[Número de Orden]]), "")</f>
        <v>Plato_14Plato_8Plato_17</v>
      </c>
    </row>
    <row r="528" spans="1:20" x14ac:dyDescent="0.3">
      <c r="A528" s="3">
        <v>526</v>
      </c>
      <c r="B528" s="3">
        <v>4</v>
      </c>
      <c r="C528" s="3" t="s">
        <v>536</v>
      </c>
      <c r="D528" s="5">
        <v>6</v>
      </c>
      <c r="E528" s="1">
        <v>45022.155555555553</v>
      </c>
      <c r="F528" s="1">
        <v>45022.236805555556</v>
      </c>
      <c r="G528" s="3" t="s">
        <v>117</v>
      </c>
      <c r="H528" s="3" t="s">
        <v>54</v>
      </c>
      <c r="I528" s="3" t="s">
        <v>41</v>
      </c>
      <c r="J528" s="6">
        <v>43.02</v>
      </c>
      <c r="K528" s="3" t="s">
        <v>48</v>
      </c>
      <c r="L528" s="8">
        <f>SUMIFS(Tabla_cocina[Ganancia Bruta],Tabla_cocina[Numero de Orden],Tabla_Sala[[#This Row],[Número de Orden]])</f>
        <v>33</v>
      </c>
      <c r="M528" s="8">
        <f>Tabla_Sala[[#This Row],[Propina]]+Tabla_Sala[[#This Row],[Monto Total de la Cuenta]]</f>
        <v>76.02000000000001</v>
      </c>
      <c r="N528" t="str">
        <f t="shared" si="11"/>
        <v>Plato_11</v>
      </c>
      <c r="O528" s="3" t="s">
        <v>58</v>
      </c>
      <c r="P528" s="3" t="s">
        <v>14</v>
      </c>
      <c r="Q528" s="3"/>
      <c r="T528" t="str" cm="1">
        <f t="array" ref="T528">_xlfn.CONCAT(_xlfn._xlws.FILTER(Tabla_cocina[Nombre del Plato], Tabla_cocina[Numero de Orden]=Tabla_Sala[[#This Row],[Número de Orden]]), "")</f>
        <v>Plato_11</v>
      </c>
    </row>
    <row r="529" spans="1:20" x14ac:dyDescent="0.3">
      <c r="A529" s="3">
        <v>527</v>
      </c>
      <c r="B529" s="3">
        <v>19</v>
      </c>
      <c r="C529" s="3" t="s">
        <v>537</v>
      </c>
      <c r="D529" s="5">
        <v>4</v>
      </c>
      <c r="E529" s="1">
        <v>45022.15347222222</v>
      </c>
      <c r="F529" s="1">
        <v>45022.246527777781</v>
      </c>
      <c r="G529" s="3" t="s">
        <v>111</v>
      </c>
      <c r="H529" s="3" t="s">
        <v>44</v>
      </c>
      <c r="I529" s="3" t="s">
        <v>45</v>
      </c>
      <c r="J529" s="6">
        <v>22.95</v>
      </c>
      <c r="K529" s="3" t="s">
        <v>55</v>
      </c>
      <c r="L529" s="8">
        <f>SUMIFS(Tabla_cocina[Ganancia Bruta],Tabla_cocina[Numero de Orden],Tabla_Sala[[#This Row],[Número de Orden]])</f>
        <v>54</v>
      </c>
      <c r="M529" s="8">
        <f>Tabla_Sala[[#This Row],[Propina]]+Tabla_Sala[[#This Row],[Monto Total de la Cuenta]]</f>
        <v>76.95</v>
      </c>
      <c r="N529" t="str">
        <f t="shared" si="11"/>
        <v>Plato_6</v>
      </c>
      <c r="O529" s="3" t="s">
        <v>43</v>
      </c>
      <c r="P529" s="3" t="s">
        <v>10</v>
      </c>
      <c r="Q529" s="3"/>
      <c r="T529" t="str" cm="1">
        <f t="array" ref="T529">_xlfn.CONCAT(_xlfn._xlws.FILTER(Tabla_cocina[Nombre del Plato], Tabla_cocina[Numero de Orden]=Tabla_Sala[[#This Row],[Número de Orden]]), "")</f>
        <v>Plato_6</v>
      </c>
    </row>
    <row r="530" spans="1:20" x14ac:dyDescent="0.3">
      <c r="A530" s="3">
        <v>528</v>
      </c>
      <c r="B530" s="3">
        <v>14</v>
      </c>
      <c r="C530" s="3" t="s">
        <v>538</v>
      </c>
      <c r="D530" s="5">
        <v>2</v>
      </c>
      <c r="E530" s="1">
        <v>45022.074305555558</v>
      </c>
      <c r="F530" s="1">
        <v>45022.158333333333</v>
      </c>
      <c r="G530" s="3" t="s">
        <v>113</v>
      </c>
      <c r="H530" s="3" t="s">
        <v>40</v>
      </c>
      <c r="I530" s="3" t="s">
        <v>41</v>
      </c>
      <c r="J530" s="6">
        <v>15.62</v>
      </c>
      <c r="K530" s="3" t="s">
        <v>42</v>
      </c>
      <c r="L530" s="8">
        <f>SUMIFS(Tabla_cocina[Ganancia Bruta],Tabla_cocina[Numero de Orden],Tabla_Sala[[#This Row],[Número de Orden]])</f>
        <v>78</v>
      </c>
      <c r="M530" s="8">
        <f>Tabla_Sala[[#This Row],[Propina]]+Tabla_Sala[[#This Row],[Monto Total de la Cuenta]]</f>
        <v>93.62</v>
      </c>
      <c r="N530" t="str">
        <f t="shared" si="11"/>
        <v>Plato_3,  Plato_20,  Plato_4</v>
      </c>
      <c r="O530" s="3" t="s">
        <v>58</v>
      </c>
      <c r="P530" s="3" t="s">
        <v>21</v>
      </c>
      <c r="Q530" s="3" t="s">
        <v>68</v>
      </c>
      <c r="R530" s="3" t="s">
        <v>67</v>
      </c>
      <c r="T530" t="str" cm="1">
        <f t="array" ref="T530">_xlfn.CONCAT(_xlfn._xlws.FILTER(Tabla_cocina[Nombre del Plato], Tabla_cocina[Numero de Orden]=Tabla_Sala[[#This Row],[Número de Orden]]), "")</f>
        <v>Plato_3Plato_20Plato_4</v>
      </c>
    </row>
    <row r="531" spans="1:20" x14ac:dyDescent="0.3">
      <c r="A531" s="3">
        <v>529</v>
      </c>
      <c r="B531" s="3">
        <v>1</v>
      </c>
      <c r="C531" s="3" t="s">
        <v>539</v>
      </c>
      <c r="D531" s="5">
        <v>2</v>
      </c>
      <c r="E531" s="1">
        <v>45022.081944444442</v>
      </c>
      <c r="F531" s="1">
        <v>45022.195833333331</v>
      </c>
      <c r="G531" s="3" t="s">
        <v>109</v>
      </c>
      <c r="H531" s="3" t="s">
        <v>40</v>
      </c>
      <c r="I531" s="3" t="s">
        <v>47</v>
      </c>
      <c r="J531" s="6">
        <v>25.91</v>
      </c>
      <c r="K531" s="3" t="s">
        <v>55</v>
      </c>
      <c r="L531" s="8">
        <f>SUMIFS(Tabla_cocina[Ganancia Bruta],Tabla_cocina[Numero de Orden],Tabla_Sala[[#This Row],[Número de Orden]])</f>
        <v>208</v>
      </c>
      <c r="M531" s="8">
        <f>Tabla_Sala[[#This Row],[Propina]]+Tabla_Sala[[#This Row],[Monto Total de la Cuenta]]</f>
        <v>233.91</v>
      </c>
      <c r="N531" t="str">
        <f t="shared" si="11"/>
        <v>Plato_18,  Plato_19,  Plato_14,  Plato_16</v>
      </c>
      <c r="O531" s="3" t="s">
        <v>43</v>
      </c>
      <c r="P531" s="3" t="s">
        <v>20</v>
      </c>
      <c r="Q531" s="3" t="s">
        <v>51</v>
      </c>
      <c r="R531" s="3" t="s">
        <v>64</v>
      </c>
      <c r="S531" s="3" t="s">
        <v>57</v>
      </c>
      <c r="T531" t="str" cm="1">
        <f t="array" ref="T531">_xlfn.CONCAT(_xlfn._xlws.FILTER(Tabla_cocina[Nombre del Plato], Tabla_cocina[Numero de Orden]=Tabla_Sala[[#This Row],[Número de Orden]]), "")</f>
        <v>Plato_18Plato_19Plato_14Plato_16</v>
      </c>
    </row>
    <row r="532" spans="1:20" x14ac:dyDescent="0.3">
      <c r="A532" s="3">
        <v>530</v>
      </c>
      <c r="B532" s="3">
        <v>7</v>
      </c>
      <c r="C532" s="3" t="s">
        <v>540</v>
      </c>
      <c r="D532" s="5">
        <v>5</v>
      </c>
      <c r="E532" s="1">
        <v>45022.092361111114</v>
      </c>
      <c r="F532" s="1">
        <v>45022.254861111112</v>
      </c>
      <c r="G532" s="3" t="s">
        <v>115</v>
      </c>
      <c r="H532" s="3" t="s">
        <v>40</v>
      </c>
      <c r="I532" s="3" t="s">
        <v>47</v>
      </c>
      <c r="J532" s="6">
        <v>30.19</v>
      </c>
      <c r="K532" s="3" t="s">
        <v>55</v>
      </c>
      <c r="L532" s="8">
        <f>SUMIFS(Tabla_cocina[Ganancia Bruta],Tabla_cocina[Numero de Orden],Tabla_Sala[[#This Row],[Número de Orden]])</f>
        <v>160</v>
      </c>
      <c r="M532" s="8">
        <f>Tabla_Sala[[#This Row],[Propina]]+Tabla_Sala[[#This Row],[Monto Total de la Cuenta]]</f>
        <v>190.19</v>
      </c>
      <c r="N532" t="str">
        <f t="shared" si="11"/>
        <v>Plato_4,  Plato_16,  Plato_1</v>
      </c>
      <c r="O532" s="3" t="s">
        <v>52</v>
      </c>
      <c r="P532" s="3" t="s">
        <v>24</v>
      </c>
      <c r="Q532" s="3" t="s">
        <v>57</v>
      </c>
      <c r="R532" s="3" t="s">
        <v>71</v>
      </c>
      <c r="T532" t="str" cm="1">
        <f t="array" ref="T532">_xlfn.CONCAT(_xlfn._xlws.FILTER(Tabla_cocina[Nombre del Plato], Tabla_cocina[Numero de Orden]=Tabla_Sala[[#This Row],[Número de Orden]]), "")</f>
        <v>Plato_4Plato_16Plato_1</v>
      </c>
    </row>
    <row r="533" spans="1:20" x14ac:dyDescent="0.3">
      <c r="A533" s="3">
        <v>531</v>
      </c>
      <c r="B533" s="3">
        <v>9</v>
      </c>
      <c r="C533" s="3" t="s">
        <v>438</v>
      </c>
      <c r="D533" s="5">
        <v>6</v>
      </c>
      <c r="E533" s="1">
        <v>45022.127083333333</v>
      </c>
      <c r="F533" s="1">
        <v>45022.211111111108</v>
      </c>
      <c r="G533" s="3" t="s">
        <v>113</v>
      </c>
      <c r="H533" s="3" t="s">
        <v>54</v>
      </c>
      <c r="I533" s="3" t="s">
        <v>45</v>
      </c>
      <c r="J533" s="6">
        <v>34.39</v>
      </c>
      <c r="K533" s="3" t="s">
        <v>48</v>
      </c>
      <c r="L533" s="8">
        <f>SUMIFS(Tabla_cocina[Ganancia Bruta],Tabla_cocina[Numero de Orden],Tabla_Sala[[#This Row],[Número de Orden]])</f>
        <v>244</v>
      </c>
      <c r="M533" s="8">
        <f>Tabla_Sala[[#This Row],[Propina]]+Tabla_Sala[[#This Row],[Monto Total de la Cuenta]]</f>
        <v>278.39</v>
      </c>
      <c r="N533" t="str">
        <f t="shared" si="11"/>
        <v>Plato_13,  Plato_20,  Plato_4,  Plato_9</v>
      </c>
      <c r="O533" s="3" t="s">
        <v>52</v>
      </c>
      <c r="P533" s="3" t="s">
        <v>23</v>
      </c>
      <c r="Q533" s="3" t="s">
        <v>68</v>
      </c>
      <c r="R533" s="3" t="s">
        <v>67</v>
      </c>
      <c r="S533" s="3" t="s">
        <v>75</v>
      </c>
      <c r="T533" t="str" cm="1">
        <f t="array" ref="T533">_xlfn.CONCAT(_xlfn._xlws.FILTER(Tabla_cocina[Nombre del Plato], Tabla_cocina[Numero de Orden]=Tabla_Sala[[#This Row],[Número de Orden]]), "")</f>
        <v>Plato_13Plato_20Plato_4Plato_9</v>
      </c>
    </row>
    <row r="534" spans="1:20" x14ac:dyDescent="0.3">
      <c r="A534" s="3">
        <v>532</v>
      </c>
      <c r="B534" s="3">
        <v>13</v>
      </c>
      <c r="C534" s="3" t="s">
        <v>164</v>
      </c>
      <c r="D534" s="5">
        <v>3</v>
      </c>
      <c r="E534" s="1">
        <v>45022.074999999997</v>
      </c>
      <c r="F534" s="1">
        <v>45022.226388888892</v>
      </c>
      <c r="G534" s="3" t="s">
        <v>109</v>
      </c>
      <c r="H534" s="3" t="s">
        <v>44</v>
      </c>
      <c r="I534" s="3" t="s">
        <v>41</v>
      </c>
      <c r="J534" s="6">
        <v>17.95</v>
      </c>
      <c r="K534" s="3" t="s">
        <v>42</v>
      </c>
      <c r="L534" s="8">
        <f>SUMIFS(Tabla_cocina[Ganancia Bruta],Tabla_cocina[Numero de Orden],Tabla_Sala[[#This Row],[Número de Orden]])</f>
        <v>137</v>
      </c>
      <c r="M534" s="8">
        <f>Tabla_Sala[[#This Row],[Propina]]+Tabla_Sala[[#This Row],[Monto Total de la Cuenta]]</f>
        <v>154.94999999999999</v>
      </c>
      <c r="N534" t="str">
        <f t="shared" si="11"/>
        <v>Plato_13,  Plato_10,  Plato_15</v>
      </c>
      <c r="O534" s="3" t="s">
        <v>76</v>
      </c>
      <c r="P534" s="3" t="s">
        <v>23</v>
      </c>
      <c r="Q534" s="3" t="s">
        <v>69</v>
      </c>
      <c r="R534" s="3" t="s">
        <v>73</v>
      </c>
      <c r="T534" t="str" cm="1">
        <f t="array" ref="T534">_xlfn.CONCAT(_xlfn._xlws.FILTER(Tabla_cocina[Nombre del Plato], Tabla_cocina[Numero de Orden]=Tabla_Sala[[#This Row],[Número de Orden]]), "")</f>
        <v>Plato_13Plato_10Plato_15</v>
      </c>
    </row>
    <row r="535" spans="1:20" x14ac:dyDescent="0.3">
      <c r="A535" s="3">
        <v>533</v>
      </c>
      <c r="B535" s="3">
        <v>1</v>
      </c>
      <c r="C535" s="3" t="s">
        <v>296</v>
      </c>
      <c r="D535" s="5">
        <v>3</v>
      </c>
      <c r="E535" s="1">
        <v>45022.134722222225</v>
      </c>
      <c r="F535" s="1">
        <v>45022.222222222219</v>
      </c>
      <c r="G535" s="3" t="s">
        <v>115</v>
      </c>
      <c r="H535" s="3" t="s">
        <v>54</v>
      </c>
      <c r="I535" s="3" t="s">
        <v>41</v>
      </c>
      <c r="J535" s="6">
        <v>20.09</v>
      </c>
      <c r="K535" s="3" t="s">
        <v>48</v>
      </c>
      <c r="L535" s="8">
        <f>SUMIFS(Tabla_cocina[Ganancia Bruta],Tabla_cocina[Numero de Orden],Tabla_Sala[[#This Row],[Número de Orden]])</f>
        <v>41</v>
      </c>
      <c r="M535" s="8">
        <f>Tabla_Sala[[#This Row],[Propina]]+Tabla_Sala[[#This Row],[Monto Total de la Cuenta]]</f>
        <v>61.09</v>
      </c>
      <c r="N535" t="str">
        <f t="shared" si="11"/>
        <v>Plato_3,  Plato_13</v>
      </c>
      <c r="O535" s="3" t="s">
        <v>66</v>
      </c>
      <c r="P535" s="3" t="s">
        <v>21</v>
      </c>
      <c r="Q535" s="3" t="s">
        <v>65</v>
      </c>
      <c r="T535" t="str" cm="1">
        <f t="array" ref="T535">_xlfn.CONCAT(_xlfn._xlws.FILTER(Tabla_cocina[Nombre del Plato], Tabla_cocina[Numero de Orden]=Tabla_Sala[[#This Row],[Número de Orden]]), "")</f>
        <v>Plato_3Plato_13</v>
      </c>
    </row>
    <row r="536" spans="1:20" x14ac:dyDescent="0.3">
      <c r="A536" s="3">
        <v>534</v>
      </c>
      <c r="B536" s="3">
        <v>1</v>
      </c>
      <c r="C536" s="3" t="s">
        <v>541</v>
      </c>
      <c r="D536" s="5">
        <v>6</v>
      </c>
      <c r="E536" s="1">
        <v>45022.043055555558</v>
      </c>
      <c r="F536" s="1">
        <v>45022.186805555553</v>
      </c>
      <c r="G536" s="3" t="s">
        <v>117</v>
      </c>
      <c r="H536" s="3" t="s">
        <v>54</v>
      </c>
      <c r="I536" s="3" t="s">
        <v>47</v>
      </c>
      <c r="J536" s="6">
        <v>23.59</v>
      </c>
      <c r="K536" s="3" t="s">
        <v>42</v>
      </c>
      <c r="L536" s="8">
        <f>SUMIFS(Tabla_cocina[Ganancia Bruta],Tabla_cocina[Numero de Orden],Tabla_Sala[[#This Row],[Número de Orden]])</f>
        <v>147</v>
      </c>
      <c r="M536" s="8">
        <f>Tabla_Sala[[#This Row],[Propina]]+Tabla_Sala[[#This Row],[Monto Total de la Cuenta]]</f>
        <v>170.59</v>
      </c>
      <c r="N536" t="str">
        <f t="shared" si="11"/>
        <v>Plato_7,  Plato_9,  Plato_8</v>
      </c>
      <c r="O536" s="3" t="s">
        <v>49</v>
      </c>
      <c r="P536" s="3" t="s">
        <v>5</v>
      </c>
      <c r="Q536" s="3" t="s">
        <v>75</v>
      </c>
      <c r="R536" s="3" t="s">
        <v>62</v>
      </c>
      <c r="T536" t="str" cm="1">
        <f t="array" ref="T536">_xlfn.CONCAT(_xlfn._xlws.FILTER(Tabla_cocina[Nombre del Plato], Tabla_cocina[Numero de Orden]=Tabla_Sala[[#This Row],[Número de Orden]]), "")</f>
        <v>Plato_7Plato_9Plato_8</v>
      </c>
    </row>
    <row r="537" spans="1:20" x14ac:dyDescent="0.3">
      <c r="A537" s="3">
        <v>535</v>
      </c>
      <c r="B537" s="3">
        <v>15</v>
      </c>
      <c r="C537" s="3" t="s">
        <v>212</v>
      </c>
      <c r="D537" s="5">
        <v>3</v>
      </c>
      <c r="E537" s="1">
        <v>45022.039583333331</v>
      </c>
      <c r="F537" s="1">
        <v>45022.147222222222</v>
      </c>
      <c r="G537" s="3" t="s">
        <v>111</v>
      </c>
      <c r="H537" s="3" t="s">
        <v>44</v>
      </c>
      <c r="I537" s="3" t="s">
        <v>47</v>
      </c>
      <c r="J537" s="6">
        <v>39.450000000000003</v>
      </c>
      <c r="K537" s="3" t="s">
        <v>48</v>
      </c>
      <c r="L537" s="8">
        <f>SUMIFS(Tabla_cocina[Ganancia Bruta],Tabla_cocina[Numero de Orden],Tabla_Sala[[#This Row],[Número de Orden]])</f>
        <v>276</v>
      </c>
      <c r="M537" s="8">
        <f>Tabla_Sala[[#This Row],[Propina]]+Tabla_Sala[[#This Row],[Monto Total de la Cuenta]]</f>
        <v>315.45</v>
      </c>
      <c r="N537" t="str">
        <f t="shared" si="11"/>
        <v>Plato_20,  Plato_9,  Plato_7,  Plato_13</v>
      </c>
      <c r="O537" s="3" t="s">
        <v>70</v>
      </c>
      <c r="P537" s="3" t="s">
        <v>11</v>
      </c>
      <c r="Q537" s="3" t="s">
        <v>75</v>
      </c>
      <c r="R537" s="3" t="s">
        <v>59</v>
      </c>
      <c r="S537" s="3" t="s">
        <v>65</v>
      </c>
      <c r="T537" t="str" cm="1">
        <f t="array" ref="T537">_xlfn.CONCAT(_xlfn._xlws.FILTER(Tabla_cocina[Nombre del Plato], Tabla_cocina[Numero de Orden]=Tabla_Sala[[#This Row],[Número de Orden]]), "")</f>
        <v>Plato_20Plato_9Plato_7Plato_13</v>
      </c>
    </row>
    <row r="538" spans="1:20" x14ac:dyDescent="0.3">
      <c r="A538" s="3">
        <v>536</v>
      </c>
      <c r="B538" s="3">
        <v>9</v>
      </c>
      <c r="C538" s="3" t="s">
        <v>542</v>
      </c>
      <c r="D538" s="5">
        <v>2</v>
      </c>
      <c r="E538" s="1">
        <v>45022.104861111111</v>
      </c>
      <c r="F538" s="1">
        <v>45022.193749999999</v>
      </c>
      <c r="G538" s="3" t="s">
        <v>117</v>
      </c>
      <c r="H538" s="3" t="s">
        <v>40</v>
      </c>
      <c r="I538" s="3" t="s">
        <v>47</v>
      </c>
      <c r="J538" s="6">
        <v>46</v>
      </c>
      <c r="K538" s="3" t="s">
        <v>42</v>
      </c>
      <c r="L538" s="8">
        <f>SUMIFS(Tabla_cocina[Ganancia Bruta],Tabla_cocina[Numero de Orden],Tabla_Sala[[#This Row],[Número de Orden]])</f>
        <v>212</v>
      </c>
      <c r="M538" s="8">
        <f>Tabla_Sala[[#This Row],[Propina]]+Tabla_Sala[[#This Row],[Monto Total de la Cuenta]]</f>
        <v>258</v>
      </c>
      <c r="N538" t="str">
        <f t="shared" si="11"/>
        <v>Plato_4,  Plato_9,  Plato_14,  Plato_2</v>
      </c>
      <c r="O538" s="3" t="s">
        <v>70</v>
      </c>
      <c r="P538" s="3" t="s">
        <v>24</v>
      </c>
      <c r="Q538" s="3" t="s">
        <v>75</v>
      </c>
      <c r="R538" s="3" t="s">
        <v>64</v>
      </c>
      <c r="S538" s="3" t="s">
        <v>79</v>
      </c>
      <c r="T538" t="str" cm="1">
        <f t="array" ref="T538">_xlfn.CONCAT(_xlfn._xlws.FILTER(Tabla_cocina[Nombre del Plato], Tabla_cocina[Numero de Orden]=Tabla_Sala[[#This Row],[Número de Orden]]), "")</f>
        <v>Plato_4Plato_9Plato_14Plato_2</v>
      </c>
    </row>
    <row r="539" spans="1:20" x14ac:dyDescent="0.3">
      <c r="A539" s="3">
        <v>537</v>
      </c>
      <c r="B539" s="3">
        <v>18</v>
      </c>
      <c r="C539" s="3" t="s">
        <v>235</v>
      </c>
      <c r="D539" s="5">
        <v>6</v>
      </c>
      <c r="E539" s="1">
        <v>45022.01666666667</v>
      </c>
      <c r="F539" s="1">
        <v>45022.089583333334</v>
      </c>
      <c r="G539" s="3" t="s">
        <v>109</v>
      </c>
      <c r="H539" s="3" t="s">
        <v>44</v>
      </c>
      <c r="I539" s="3" t="s">
        <v>41</v>
      </c>
      <c r="J539" s="6">
        <v>28.68</v>
      </c>
      <c r="K539" s="3" t="s">
        <v>55</v>
      </c>
      <c r="L539" s="8">
        <f>SUMIFS(Tabla_cocina[Ganancia Bruta],Tabla_cocina[Numero de Orden],Tabla_Sala[[#This Row],[Número de Orden]])</f>
        <v>63</v>
      </c>
      <c r="M539" s="8">
        <f>Tabla_Sala[[#This Row],[Propina]]+Tabla_Sala[[#This Row],[Monto Total de la Cuenta]]</f>
        <v>91.68</v>
      </c>
      <c r="N539" t="str">
        <f t="shared" si="11"/>
        <v>Plato_13</v>
      </c>
      <c r="O539" s="3" t="s">
        <v>53</v>
      </c>
      <c r="P539" s="3" t="s">
        <v>23</v>
      </c>
      <c r="Q539" s="3"/>
      <c r="T539" t="str" cm="1">
        <f t="array" ref="T539">_xlfn.CONCAT(_xlfn._xlws.FILTER(Tabla_cocina[Nombre del Plato], Tabla_cocina[Numero de Orden]=Tabla_Sala[[#This Row],[Número de Orden]]), "")</f>
        <v>Plato_13</v>
      </c>
    </row>
    <row r="540" spans="1:20" x14ac:dyDescent="0.3">
      <c r="A540" s="3">
        <v>538</v>
      </c>
      <c r="B540" s="3">
        <v>14</v>
      </c>
      <c r="C540" s="3" t="s">
        <v>353</v>
      </c>
      <c r="D540" s="5">
        <v>4</v>
      </c>
      <c r="E540" s="1">
        <v>45022.138194444444</v>
      </c>
      <c r="F540" s="1">
        <v>45022.231249999997</v>
      </c>
      <c r="G540" s="3" t="s">
        <v>117</v>
      </c>
      <c r="H540" s="3" t="s">
        <v>54</v>
      </c>
      <c r="I540" s="3" t="s">
        <v>41</v>
      </c>
      <c r="J540" s="6">
        <v>41.35</v>
      </c>
      <c r="K540" s="3" t="s">
        <v>48</v>
      </c>
      <c r="L540" s="8">
        <f>SUMIFS(Tabla_cocina[Ganancia Bruta],Tabla_cocina[Numero de Orden],Tabla_Sala[[#This Row],[Número de Orden]])</f>
        <v>142</v>
      </c>
      <c r="M540" s="8">
        <f>Tabla_Sala[[#This Row],[Propina]]+Tabla_Sala[[#This Row],[Monto Total de la Cuenta]]</f>
        <v>183.35</v>
      </c>
      <c r="N540" t="str">
        <f t="shared" si="11"/>
        <v>Plato_2,  Plato_14,  Plato_11,  Plato_16</v>
      </c>
      <c r="O540" s="3" t="s">
        <v>46</v>
      </c>
      <c r="P540" s="3" t="s">
        <v>7</v>
      </c>
      <c r="Q540" s="3" t="s">
        <v>64</v>
      </c>
      <c r="R540" s="3" t="s">
        <v>63</v>
      </c>
      <c r="S540" s="3" t="s">
        <v>57</v>
      </c>
      <c r="T540" t="str" cm="1">
        <f t="array" ref="T540">_xlfn.CONCAT(_xlfn._xlws.FILTER(Tabla_cocina[Nombre del Plato], Tabla_cocina[Numero de Orden]=Tabla_Sala[[#This Row],[Número de Orden]]), "")</f>
        <v>Plato_2Plato_14Plato_11Plato_16</v>
      </c>
    </row>
    <row r="541" spans="1:20" x14ac:dyDescent="0.3">
      <c r="A541" s="3">
        <v>539</v>
      </c>
      <c r="B541" s="3">
        <v>18</v>
      </c>
      <c r="C541" s="3" t="s">
        <v>543</v>
      </c>
      <c r="D541" s="5">
        <v>3</v>
      </c>
      <c r="E541" s="1">
        <v>45022.160416666666</v>
      </c>
      <c r="F541" s="1">
        <v>45022.291666666664</v>
      </c>
      <c r="G541" s="3" t="s">
        <v>113</v>
      </c>
      <c r="H541" s="3" t="s">
        <v>44</v>
      </c>
      <c r="I541" s="3" t="s">
        <v>45</v>
      </c>
      <c r="J541" s="6">
        <v>20.9</v>
      </c>
      <c r="K541" s="3" t="s">
        <v>48</v>
      </c>
      <c r="L541" s="8">
        <f>SUMIFS(Tabla_cocina[Ganancia Bruta],Tabla_cocina[Numero de Orden],Tabla_Sala[[#This Row],[Número de Orden]])</f>
        <v>240</v>
      </c>
      <c r="M541" s="8">
        <f>Tabla_Sala[[#This Row],[Propina]]+Tabla_Sala[[#This Row],[Monto Total de la Cuenta]]</f>
        <v>260.89999999999998</v>
      </c>
      <c r="N541" t="str">
        <f t="shared" si="11"/>
        <v>Plato_2,  Plato_6,  Plato_9,  Plato_4</v>
      </c>
      <c r="O541" s="3" t="s">
        <v>46</v>
      </c>
      <c r="P541" s="3" t="s">
        <v>7</v>
      </c>
      <c r="Q541" s="3" t="s">
        <v>77</v>
      </c>
      <c r="R541" s="3" t="s">
        <v>75</v>
      </c>
      <c r="S541" s="3" t="s">
        <v>67</v>
      </c>
      <c r="T541" t="str" cm="1">
        <f t="array" ref="T541">_xlfn.CONCAT(_xlfn._xlws.FILTER(Tabla_cocina[Nombre del Plato], Tabla_cocina[Numero de Orden]=Tabla_Sala[[#This Row],[Número de Orden]]), "")</f>
        <v>Plato_2Plato_6Plato_9Plato_4</v>
      </c>
    </row>
    <row r="542" spans="1:20" x14ac:dyDescent="0.3">
      <c r="A542" s="3">
        <v>540</v>
      </c>
      <c r="B542" s="3">
        <v>6</v>
      </c>
      <c r="C542" s="3" t="s">
        <v>544</v>
      </c>
      <c r="D542" s="5">
        <v>4</v>
      </c>
      <c r="E542" s="1">
        <v>45022.156944444447</v>
      </c>
      <c r="F542" s="1">
        <v>45022.288888888892</v>
      </c>
      <c r="G542" s="3" t="s">
        <v>111</v>
      </c>
      <c r="H542" s="3" t="s">
        <v>40</v>
      </c>
      <c r="I542" s="3" t="s">
        <v>47</v>
      </c>
      <c r="J542" s="6">
        <v>47.85</v>
      </c>
      <c r="K542" s="3" t="s">
        <v>42</v>
      </c>
      <c r="L542" s="8">
        <f>SUMIFS(Tabla_cocina[Ganancia Bruta],Tabla_cocina[Numero de Orden],Tabla_Sala[[#This Row],[Número de Orden]])</f>
        <v>124</v>
      </c>
      <c r="M542" s="8">
        <f>Tabla_Sala[[#This Row],[Propina]]+Tabla_Sala[[#This Row],[Monto Total de la Cuenta]]</f>
        <v>171.85</v>
      </c>
      <c r="N542" t="str">
        <f t="shared" si="11"/>
        <v>Plato_4,  Plato_8</v>
      </c>
      <c r="O542" s="3" t="s">
        <v>61</v>
      </c>
      <c r="P542" s="3" t="s">
        <v>24</v>
      </c>
      <c r="Q542" s="3" t="s">
        <v>62</v>
      </c>
      <c r="T542" t="str" cm="1">
        <f t="array" ref="T542">_xlfn.CONCAT(_xlfn._xlws.FILTER(Tabla_cocina[Nombre del Plato], Tabla_cocina[Numero de Orden]=Tabla_Sala[[#This Row],[Número de Orden]]), "")</f>
        <v>Plato_4Plato_8</v>
      </c>
    </row>
    <row r="543" spans="1:20" x14ac:dyDescent="0.3">
      <c r="A543" s="3">
        <v>541</v>
      </c>
      <c r="B543" s="3">
        <v>19</v>
      </c>
      <c r="C543" s="3" t="s">
        <v>135</v>
      </c>
      <c r="D543" s="5">
        <v>2</v>
      </c>
      <c r="E543" s="1">
        <v>45022.022916666669</v>
      </c>
      <c r="F543" s="1">
        <v>45022.188888888886</v>
      </c>
      <c r="G543" s="3" t="s">
        <v>111</v>
      </c>
      <c r="H543" s="3" t="s">
        <v>44</v>
      </c>
      <c r="I543" s="3" t="s">
        <v>41</v>
      </c>
      <c r="J543" s="6">
        <v>33.700000000000003</v>
      </c>
      <c r="K543" s="3" t="s">
        <v>42</v>
      </c>
      <c r="L543" s="8">
        <f>SUMIFS(Tabla_cocina[Ganancia Bruta],Tabla_cocina[Numero de Orden],Tabla_Sala[[#This Row],[Número de Orden]])</f>
        <v>202</v>
      </c>
      <c r="M543" s="8">
        <f>Tabla_Sala[[#This Row],[Propina]]+Tabla_Sala[[#This Row],[Monto Total de la Cuenta]]</f>
        <v>235.7</v>
      </c>
      <c r="N543" t="str">
        <f t="shared" si="11"/>
        <v>Plato_12,  Plato_11,  Plato_9,  Plato_14</v>
      </c>
      <c r="O543" s="3" t="s">
        <v>46</v>
      </c>
      <c r="P543" s="3" t="s">
        <v>16</v>
      </c>
      <c r="Q543" s="3" t="s">
        <v>63</v>
      </c>
      <c r="R543" s="3" t="s">
        <v>75</v>
      </c>
      <c r="S543" s="3" t="s">
        <v>64</v>
      </c>
      <c r="T543" t="str" cm="1">
        <f t="array" ref="T543">_xlfn.CONCAT(_xlfn._xlws.FILTER(Tabla_cocina[Nombre del Plato], Tabla_cocina[Numero de Orden]=Tabla_Sala[[#This Row],[Número de Orden]]), "")</f>
        <v>Plato_12Plato_11Plato_9Plato_14</v>
      </c>
    </row>
    <row r="544" spans="1:20" x14ac:dyDescent="0.3">
      <c r="A544" s="3">
        <v>542</v>
      </c>
      <c r="B544" s="3">
        <v>9</v>
      </c>
      <c r="C544" s="3" t="s">
        <v>229</v>
      </c>
      <c r="D544" s="5">
        <v>5</v>
      </c>
      <c r="E544" s="1">
        <v>45022.115972222222</v>
      </c>
      <c r="F544" s="1">
        <v>45022.196527777778</v>
      </c>
      <c r="G544" s="3" t="s">
        <v>109</v>
      </c>
      <c r="H544" s="3" t="s">
        <v>44</v>
      </c>
      <c r="I544" s="3" t="s">
        <v>47</v>
      </c>
      <c r="J544" s="6">
        <v>49.05</v>
      </c>
      <c r="K544" s="3" t="s">
        <v>42</v>
      </c>
      <c r="L544" s="8">
        <f>SUMIFS(Tabla_cocina[Ganancia Bruta],Tabla_cocina[Numero de Orden],Tabla_Sala[[#This Row],[Número de Orden]])</f>
        <v>148</v>
      </c>
      <c r="M544" s="8">
        <f>Tabla_Sala[[#This Row],[Propina]]+Tabla_Sala[[#This Row],[Monto Total de la Cuenta]]</f>
        <v>197.05</v>
      </c>
      <c r="N544" t="str">
        <f t="shared" si="11"/>
        <v>Plato_18,  Plato_10,  Plato_6</v>
      </c>
      <c r="O544" s="3" t="s">
        <v>70</v>
      </c>
      <c r="P544" s="3" t="s">
        <v>20</v>
      </c>
      <c r="Q544" s="3" t="s">
        <v>69</v>
      </c>
      <c r="R544" s="3" t="s">
        <v>77</v>
      </c>
      <c r="T544" t="str" cm="1">
        <f t="array" ref="T544">_xlfn.CONCAT(_xlfn._xlws.FILTER(Tabla_cocina[Nombre del Plato], Tabla_cocina[Numero de Orden]=Tabla_Sala[[#This Row],[Número de Orden]]), "")</f>
        <v>Plato_18Plato_10Plato_6</v>
      </c>
    </row>
    <row r="545" spans="1:20" x14ac:dyDescent="0.3">
      <c r="A545" s="3">
        <v>543</v>
      </c>
      <c r="B545" s="3">
        <v>19</v>
      </c>
      <c r="C545" s="3" t="s">
        <v>545</v>
      </c>
      <c r="D545" s="5">
        <v>5</v>
      </c>
      <c r="E545" s="1">
        <v>45022.032638888886</v>
      </c>
      <c r="F545" s="1">
        <v>45022.150694444441</v>
      </c>
      <c r="G545" s="3" t="s">
        <v>117</v>
      </c>
      <c r="H545" s="3" t="s">
        <v>54</v>
      </c>
      <c r="I545" s="3" t="s">
        <v>47</v>
      </c>
      <c r="J545" s="6">
        <v>49.37</v>
      </c>
      <c r="K545" s="3" t="s">
        <v>42</v>
      </c>
      <c r="L545" s="8">
        <f>SUMIFS(Tabla_cocina[Ganancia Bruta],Tabla_cocina[Numero de Orden],Tabla_Sala[[#This Row],[Número de Orden]])</f>
        <v>206</v>
      </c>
      <c r="M545" s="8">
        <f>Tabla_Sala[[#This Row],[Propina]]+Tabla_Sala[[#This Row],[Monto Total de la Cuenta]]</f>
        <v>255.37</v>
      </c>
      <c r="N545" t="str">
        <f t="shared" si="11"/>
        <v>Plato_16,  Plato_6,  Plato_15</v>
      </c>
      <c r="O545" s="3" t="s">
        <v>52</v>
      </c>
      <c r="P545" s="3" t="s">
        <v>15</v>
      </c>
      <c r="Q545" s="3" t="s">
        <v>77</v>
      </c>
      <c r="R545" s="3" t="s">
        <v>73</v>
      </c>
      <c r="T545" t="str" cm="1">
        <f t="array" ref="T545">_xlfn.CONCAT(_xlfn._xlws.FILTER(Tabla_cocina[Nombre del Plato], Tabla_cocina[Numero de Orden]=Tabla_Sala[[#This Row],[Número de Orden]]), "")</f>
        <v>Plato_16Plato_6Plato_15</v>
      </c>
    </row>
    <row r="546" spans="1:20" x14ac:dyDescent="0.3">
      <c r="A546" s="3">
        <v>544</v>
      </c>
      <c r="B546" s="3">
        <v>7</v>
      </c>
      <c r="C546" s="3" t="s">
        <v>546</v>
      </c>
      <c r="D546" s="5">
        <v>4</v>
      </c>
      <c r="E546" s="1">
        <v>45022.136805555558</v>
      </c>
      <c r="F546" s="1">
        <v>45022.197916666664</v>
      </c>
      <c r="G546" s="3" t="s">
        <v>115</v>
      </c>
      <c r="H546" s="3" t="s">
        <v>40</v>
      </c>
      <c r="I546" s="3" t="s">
        <v>47</v>
      </c>
      <c r="J546" s="6">
        <v>44.91</v>
      </c>
      <c r="K546" s="3" t="s">
        <v>55</v>
      </c>
      <c r="L546" s="8">
        <f>SUMIFS(Tabla_cocina[Ganancia Bruta],Tabla_cocina[Numero de Orden],Tabla_Sala[[#This Row],[Número de Orden]])</f>
        <v>70</v>
      </c>
      <c r="M546" s="8">
        <f>Tabla_Sala[[#This Row],[Propina]]+Tabla_Sala[[#This Row],[Monto Total de la Cuenta]]</f>
        <v>114.91</v>
      </c>
      <c r="N546" t="str">
        <f t="shared" si="11"/>
        <v>Plato_8</v>
      </c>
      <c r="O546" s="3" t="s">
        <v>66</v>
      </c>
      <c r="P546" s="3" t="s">
        <v>17</v>
      </c>
      <c r="Q546" s="3"/>
      <c r="T546" t="str" cm="1">
        <f t="array" ref="T546">_xlfn.CONCAT(_xlfn._xlws.FILTER(Tabla_cocina[Nombre del Plato], Tabla_cocina[Numero de Orden]=Tabla_Sala[[#This Row],[Número de Orden]]), "")</f>
        <v>Plato_8</v>
      </c>
    </row>
    <row r="547" spans="1:20" x14ac:dyDescent="0.3">
      <c r="A547" s="3">
        <v>545</v>
      </c>
      <c r="B547" s="3">
        <v>20</v>
      </c>
      <c r="C547" s="3" t="s">
        <v>547</v>
      </c>
      <c r="D547" s="5">
        <v>5</v>
      </c>
      <c r="E547" s="1">
        <v>45022.11041666667</v>
      </c>
      <c r="F547" s="1">
        <v>45022.18472222222</v>
      </c>
      <c r="G547" s="3" t="s">
        <v>113</v>
      </c>
      <c r="H547" s="3" t="s">
        <v>40</v>
      </c>
      <c r="I547" s="3" t="s">
        <v>45</v>
      </c>
      <c r="J547" s="6">
        <v>12.18</v>
      </c>
      <c r="K547" s="3" t="s">
        <v>55</v>
      </c>
      <c r="L547" s="8">
        <f>SUMIFS(Tabla_cocina[Ganancia Bruta],Tabla_cocina[Numero de Orden],Tabla_Sala[[#This Row],[Número de Orden]])</f>
        <v>130</v>
      </c>
      <c r="M547" s="8">
        <f>Tabla_Sala[[#This Row],[Propina]]+Tabla_Sala[[#This Row],[Monto Total de la Cuenta]]</f>
        <v>142.18</v>
      </c>
      <c r="N547" t="str">
        <f t="shared" si="11"/>
        <v>Plato_11,  Plato_17</v>
      </c>
      <c r="O547" s="3" t="s">
        <v>70</v>
      </c>
      <c r="P547" s="3" t="s">
        <v>14</v>
      </c>
      <c r="Q547" s="3" t="s">
        <v>50</v>
      </c>
      <c r="T547" t="str" cm="1">
        <f t="array" ref="T547">_xlfn.CONCAT(_xlfn._xlws.FILTER(Tabla_cocina[Nombre del Plato], Tabla_cocina[Numero de Orden]=Tabla_Sala[[#This Row],[Número de Orden]]), "")</f>
        <v>Plato_11Plato_17</v>
      </c>
    </row>
    <row r="548" spans="1:20" x14ac:dyDescent="0.3">
      <c r="A548" s="3">
        <v>546</v>
      </c>
      <c r="B548" s="3">
        <v>5</v>
      </c>
      <c r="C548" s="3" t="s">
        <v>548</v>
      </c>
      <c r="D548" s="5">
        <v>2</v>
      </c>
      <c r="E548" s="1">
        <v>45022.134722222225</v>
      </c>
      <c r="F548" s="1">
        <v>45022.228472222225</v>
      </c>
      <c r="G548" s="3" t="s">
        <v>117</v>
      </c>
      <c r="H548" s="3" t="s">
        <v>40</v>
      </c>
      <c r="I548" s="3" t="s">
        <v>41</v>
      </c>
      <c r="J548" s="6">
        <v>47.81</v>
      </c>
      <c r="K548" s="3" t="s">
        <v>42</v>
      </c>
      <c r="L548" s="8">
        <f>SUMIFS(Tabla_cocina[Ganancia Bruta],Tabla_cocina[Numero de Orden],Tabla_Sala[[#This Row],[Número de Orden]])</f>
        <v>92</v>
      </c>
      <c r="M548" s="8">
        <f>Tabla_Sala[[#This Row],[Propina]]+Tabla_Sala[[#This Row],[Monto Total de la Cuenta]]</f>
        <v>139.81</v>
      </c>
      <c r="N548" t="str">
        <f t="shared" si="11"/>
        <v>Plato_15,  Plato_16</v>
      </c>
      <c r="O548" s="3" t="s">
        <v>58</v>
      </c>
      <c r="P548" s="3" t="s">
        <v>18</v>
      </c>
      <c r="Q548" s="3" t="s">
        <v>57</v>
      </c>
      <c r="T548" t="str" cm="1">
        <f t="array" ref="T548">_xlfn.CONCAT(_xlfn._xlws.FILTER(Tabla_cocina[Nombre del Plato], Tabla_cocina[Numero de Orden]=Tabla_Sala[[#This Row],[Número de Orden]]), "")</f>
        <v>Plato_15Plato_16</v>
      </c>
    </row>
    <row r="549" spans="1:20" x14ac:dyDescent="0.3">
      <c r="A549" s="3">
        <v>547</v>
      </c>
      <c r="B549" s="3">
        <v>9</v>
      </c>
      <c r="C549" s="3" t="s">
        <v>549</v>
      </c>
      <c r="D549" s="5">
        <v>3</v>
      </c>
      <c r="E549" s="1">
        <v>45022.113194444442</v>
      </c>
      <c r="F549" s="1">
        <v>45022.191666666666</v>
      </c>
      <c r="G549" s="3" t="s">
        <v>115</v>
      </c>
      <c r="H549" s="3" t="s">
        <v>54</v>
      </c>
      <c r="I549" s="3" t="s">
        <v>47</v>
      </c>
      <c r="J549" s="6">
        <v>20.04</v>
      </c>
      <c r="K549" s="3" t="s">
        <v>55</v>
      </c>
      <c r="L549" s="8">
        <f>SUMIFS(Tabla_cocina[Ganancia Bruta],Tabla_cocina[Numero de Orden],Tabla_Sala[[#This Row],[Número de Orden]])</f>
        <v>227</v>
      </c>
      <c r="M549" s="8">
        <f>Tabla_Sala[[#This Row],[Propina]]+Tabla_Sala[[#This Row],[Monto Total de la Cuenta]]</f>
        <v>247.04</v>
      </c>
      <c r="N549" t="str">
        <f t="shared" si="11"/>
        <v>Plato_17,  Plato_11,  Plato_8</v>
      </c>
      <c r="O549" s="3" t="s">
        <v>46</v>
      </c>
      <c r="P549" s="3" t="s">
        <v>9</v>
      </c>
      <c r="Q549" s="3" t="s">
        <v>63</v>
      </c>
      <c r="R549" s="3" t="s">
        <v>62</v>
      </c>
      <c r="T549" t="str" cm="1">
        <f t="array" ref="T549">_xlfn.CONCAT(_xlfn._xlws.FILTER(Tabla_cocina[Nombre del Plato], Tabla_cocina[Numero de Orden]=Tabla_Sala[[#This Row],[Número de Orden]]), "")</f>
        <v>Plato_17Plato_11Plato_8</v>
      </c>
    </row>
    <row r="550" spans="1:20" x14ac:dyDescent="0.3">
      <c r="A550" s="3">
        <v>548</v>
      </c>
      <c r="B550" s="3">
        <v>4</v>
      </c>
      <c r="C550" s="3" t="s">
        <v>550</v>
      </c>
      <c r="D550" s="5">
        <v>2</v>
      </c>
      <c r="E550" s="1">
        <v>45022.038194444445</v>
      </c>
      <c r="F550" s="1">
        <v>45022.168749999997</v>
      </c>
      <c r="G550" s="3" t="s">
        <v>113</v>
      </c>
      <c r="H550" s="3" t="s">
        <v>40</v>
      </c>
      <c r="I550" s="3" t="s">
        <v>47</v>
      </c>
      <c r="J550" s="6">
        <v>28.88</v>
      </c>
      <c r="K550" s="3" t="s">
        <v>48</v>
      </c>
      <c r="L550" s="8">
        <f>SUMIFS(Tabla_cocina[Ganancia Bruta],Tabla_cocina[Numero de Orden],Tabla_Sala[[#This Row],[Número de Orden]])</f>
        <v>96</v>
      </c>
      <c r="M550" s="8">
        <f>Tabla_Sala[[#This Row],[Propina]]+Tabla_Sala[[#This Row],[Monto Total de la Cuenta]]</f>
        <v>124.88</v>
      </c>
      <c r="N550" t="str">
        <f t="shared" si="11"/>
        <v>Plato_18,  Plato_17</v>
      </c>
      <c r="O550" s="3" t="s">
        <v>70</v>
      </c>
      <c r="P550" s="3" t="s">
        <v>20</v>
      </c>
      <c r="Q550" s="3" t="s">
        <v>50</v>
      </c>
      <c r="T550" t="str" cm="1">
        <f t="array" ref="T550">_xlfn.CONCAT(_xlfn._xlws.FILTER(Tabla_cocina[Nombre del Plato], Tabla_cocina[Numero de Orden]=Tabla_Sala[[#This Row],[Número de Orden]]), "")</f>
        <v>Plato_18Plato_17</v>
      </c>
    </row>
    <row r="551" spans="1:20" x14ac:dyDescent="0.3">
      <c r="A551" s="3">
        <v>549</v>
      </c>
      <c r="B551" s="3">
        <v>12</v>
      </c>
      <c r="C551" s="3" t="s">
        <v>374</v>
      </c>
      <c r="D551" s="5">
        <v>2</v>
      </c>
      <c r="E551" s="1">
        <v>45022.064583333333</v>
      </c>
      <c r="F551" s="1">
        <v>45022.226388888892</v>
      </c>
      <c r="G551" s="3" t="s">
        <v>111</v>
      </c>
      <c r="H551" s="3" t="s">
        <v>40</v>
      </c>
      <c r="I551" s="3" t="s">
        <v>47</v>
      </c>
      <c r="J551" s="6">
        <v>35.340000000000003</v>
      </c>
      <c r="K551" s="3" t="s">
        <v>48</v>
      </c>
      <c r="L551" s="8">
        <f>SUMIFS(Tabla_cocina[Ganancia Bruta],Tabla_cocina[Numero de Orden],Tabla_Sala[[#This Row],[Número de Orden]])</f>
        <v>162</v>
      </c>
      <c r="M551" s="8">
        <f>Tabla_Sala[[#This Row],[Propina]]+Tabla_Sala[[#This Row],[Monto Total de la Cuenta]]</f>
        <v>197.34</v>
      </c>
      <c r="N551" t="str">
        <f t="shared" si="11"/>
        <v>Plato_1,  Plato_8,  Plato_18</v>
      </c>
      <c r="O551" s="3" t="s">
        <v>46</v>
      </c>
      <c r="P551" s="3" t="s">
        <v>26</v>
      </c>
      <c r="Q551" s="3" t="s">
        <v>62</v>
      </c>
      <c r="R551" s="3" t="s">
        <v>74</v>
      </c>
      <c r="T551" t="str" cm="1">
        <f t="array" ref="T551">_xlfn.CONCAT(_xlfn._xlws.FILTER(Tabla_cocina[Nombre del Plato], Tabla_cocina[Numero de Orden]=Tabla_Sala[[#This Row],[Número de Orden]]), "")</f>
        <v>Plato_1Plato_8Plato_18</v>
      </c>
    </row>
    <row r="552" spans="1:20" x14ac:dyDescent="0.3">
      <c r="A552" s="3">
        <v>550</v>
      </c>
      <c r="B552" s="3">
        <v>1</v>
      </c>
      <c r="C552" s="3" t="s">
        <v>485</v>
      </c>
      <c r="D552" s="5">
        <v>6</v>
      </c>
      <c r="E552" s="1">
        <v>45022.047222222223</v>
      </c>
      <c r="F552" s="1">
        <v>45022.11041666667</v>
      </c>
      <c r="G552" s="3" t="s">
        <v>109</v>
      </c>
      <c r="H552" s="3" t="s">
        <v>40</v>
      </c>
      <c r="I552" s="3" t="s">
        <v>47</v>
      </c>
      <c r="J552" s="6">
        <v>28.33</v>
      </c>
      <c r="K552" s="3" t="s">
        <v>55</v>
      </c>
      <c r="L552" s="8">
        <f>SUMIFS(Tabla_cocina[Ganancia Bruta],Tabla_cocina[Numero de Orden],Tabla_Sala[[#This Row],[Número de Orden]])</f>
        <v>124</v>
      </c>
      <c r="M552" s="8">
        <f>Tabla_Sala[[#This Row],[Propina]]+Tabla_Sala[[#This Row],[Monto Total de la Cuenta]]</f>
        <v>152.32999999999998</v>
      </c>
      <c r="N552" t="str">
        <f t="shared" si="11"/>
        <v>Plato_2,  Plato_7,  Plato_3</v>
      </c>
      <c r="O552" s="3" t="s">
        <v>49</v>
      </c>
      <c r="P552" s="3" t="s">
        <v>7</v>
      </c>
      <c r="Q552" s="3" t="s">
        <v>59</v>
      </c>
      <c r="R552" s="3" t="s">
        <v>72</v>
      </c>
      <c r="T552" t="str" cm="1">
        <f t="array" ref="T552">_xlfn.CONCAT(_xlfn._xlws.FILTER(Tabla_cocina[Nombre del Plato], Tabla_cocina[Numero de Orden]=Tabla_Sala[[#This Row],[Número de Orden]]), "")</f>
        <v>Plato_2Plato_7Plato_3</v>
      </c>
    </row>
    <row r="553" spans="1:20" x14ac:dyDescent="0.3">
      <c r="A553" s="3">
        <v>551</v>
      </c>
      <c r="B553" s="3">
        <v>4</v>
      </c>
      <c r="C553" s="3" t="s">
        <v>551</v>
      </c>
      <c r="D553" s="5">
        <v>2</v>
      </c>
      <c r="E553" s="1">
        <v>45022.123611111114</v>
      </c>
      <c r="F553" s="1">
        <v>45022.173611111109</v>
      </c>
      <c r="G553" s="3" t="s">
        <v>109</v>
      </c>
      <c r="H553" s="3" t="s">
        <v>44</v>
      </c>
      <c r="I553" s="3" t="s">
        <v>47</v>
      </c>
      <c r="J553" s="6">
        <v>17.54</v>
      </c>
      <c r="K553" s="3" t="s">
        <v>42</v>
      </c>
      <c r="L553" s="8">
        <f>SUMIFS(Tabla_cocina[Ganancia Bruta],Tabla_cocina[Numero de Orden],Tabla_Sala[[#This Row],[Número de Orden]])</f>
        <v>171</v>
      </c>
      <c r="M553" s="8">
        <f>Tabla_Sala[[#This Row],[Propina]]+Tabla_Sala[[#This Row],[Monto Total de la Cuenta]]</f>
        <v>188.54</v>
      </c>
      <c r="N553" t="str">
        <f t="shared" si="11"/>
        <v>Plato_2,  Plato_3,  Plato_4,  Plato_13</v>
      </c>
      <c r="O553" s="3" t="s">
        <v>52</v>
      </c>
      <c r="P553" s="3" t="s">
        <v>7</v>
      </c>
      <c r="Q553" s="3" t="s">
        <v>72</v>
      </c>
      <c r="R553" s="3" t="s">
        <v>67</v>
      </c>
      <c r="S553" s="3" t="s">
        <v>65</v>
      </c>
      <c r="T553" t="str" cm="1">
        <f t="array" ref="T553">_xlfn.CONCAT(_xlfn._xlws.FILTER(Tabla_cocina[Nombre del Plato], Tabla_cocina[Numero de Orden]=Tabla_Sala[[#This Row],[Número de Orden]]), "")</f>
        <v>Plato_2Plato_3Plato_4Plato_13</v>
      </c>
    </row>
    <row r="554" spans="1:20" x14ac:dyDescent="0.3">
      <c r="A554" s="3">
        <v>552</v>
      </c>
      <c r="B554" s="3">
        <v>11</v>
      </c>
      <c r="C554" s="3" t="s">
        <v>552</v>
      </c>
      <c r="D554" s="5">
        <v>6</v>
      </c>
      <c r="E554" s="1">
        <v>45022.018055555556</v>
      </c>
      <c r="F554" s="1">
        <v>45022.162499999999</v>
      </c>
      <c r="G554" s="3" t="s">
        <v>109</v>
      </c>
      <c r="H554" s="3" t="s">
        <v>54</v>
      </c>
      <c r="I554" s="3" t="s">
        <v>41</v>
      </c>
      <c r="J554" s="6">
        <v>10.28</v>
      </c>
      <c r="K554" s="3" t="s">
        <v>48</v>
      </c>
      <c r="L554" s="8">
        <f>SUMIFS(Tabla_cocina[Ganancia Bruta],Tabla_cocina[Numero de Orden],Tabla_Sala[[#This Row],[Número de Orden]])</f>
        <v>243</v>
      </c>
      <c r="M554" s="8">
        <f>Tabla_Sala[[#This Row],[Propina]]+Tabla_Sala[[#This Row],[Monto Total de la Cuenta]]</f>
        <v>253.28</v>
      </c>
      <c r="N554" t="str">
        <f t="shared" si="11"/>
        <v>Plato_20,  Plato_13,  Plato_3</v>
      </c>
      <c r="O554" s="3" t="s">
        <v>43</v>
      </c>
      <c r="P554" s="3" t="s">
        <v>11</v>
      </c>
      <c r="Q554" s="3" t="s">
        <v>65</v>
      </c>
      <c r="R554" s="3" t="s">
        <v>72</v>
      </c>
      <c r="T554" t="str" cm="1">
        <f t="array" ref="T554">_xlfn.CONCAT(_xlfn._xlws.FILTER(Tabla_cocina[Nombre del Plato], Tabla_cocina[Numero de Orden]=Tabla_Sala[[#This Row],[Número de Orden]]), "")</f>
        <v>Plato_20Plato_13Plato_3</v>
      </c>
    </row>
    <row r="555" spans="1:20" x14ac:dyDescent="0.3">
      <c r="A555" s="3">
        <v>553</v>
      </c>
      <c r="B555" s="3">
        <v>14</v>
      </c>
      <c r="C555" s="3" t="s">
        <v>553</v>
      </c>
      <c r="D555" s="5">
        <v>2</v>
      </c>
      <c r="E555" s="1">
        <v>45022.114583333336</v>
      </c>
      <c r="F555" s="1">
        <v>45022.224999999999</v>
      </c>
      <c r="G555" s="3" t="s">
        <v>109</v>
      </c>
      <c r="H555" s="3" t="s">
        <v>40</v>
      </c>
      <c r="I555" s="3" t="s">
        <v>47</v>
      </c>
      <c r="J555" s="6">
        <v>44.38</v>
      </c>
      <c r="K555" s="3" t="s">
        <v>48</v>
      </c>
      <c r="L555" s="8">
        <f>SUMIFS(Tabla_cocina[Ganancia Bruta],Tabla_cocina[Numero de Orden],Tabla_Sala[[#This Row],[Número de Orden]])</f>
        <v>203</v>
      </c>
      <c r="M555" s="8">
        <f>Tabla_Sala[[#This Row],[Propina]]+Tabla_Sala[[#This Row],[Monto Total de la Cuenta]]</f>
        <v>247.38</v>
      </c>
      <c r="N555" t="str">
        <f t="shared" si="11"/>
        <v>Plato_2,  Plato_1,  Plato_5,  Plato_12</v>
      </c>
      <c r="O555" s="3" t="s">
        <v>49</v>
      </c>
      <c r="P555" s="3" t="s">
        <v>7</v>
      </c>
      <c r="Q555" s="3" t="s">
        <v>71</v>
      </c>
      <c r="R555" s="3" t="s">
        <v>78</v>
      </c>
      <c r="S555" s="3" t="s">
        <v>60</v>
      </c>
      <c r="T555" t="str" cm="1">
        <f t="array" ref="T555">_xlfn.CONCAT(_xlfn._xlws.FILTER(Tabla_cocina[Nombre del Plato], Tabla_cocina[Numero de Orden]=Tabla_Sala[[#This Row],[Número de Orden]]), "")</f>
        <v>Plato_2Plato_1Plato_5Plato_12</v>
      </c>
    </row>
    <row r="556" spans="1:20" x14ac:dyDescent="0.3">
      <c r="A556" s="3">
        <v>554</v>
      </c>
      <c r="B556" s="3">
        <v>10</v>
      </c>
      <c r="C556" s="3" t="s">
        <v>554</v>
      </c>
      <c r="D556" s="5">
        <v>6</v>
      </c>
      <c r="E556" s="1">
        <v>45022.0625</v>
      </c>
      <c r="F556" s="1">
        <v>45022.121527777781</v>
      </c>
      <c r="G556" s="3" t="s">
        <v>109</v>
      </c>
      <c r="H556" s="3" t="s">
        <v>40</v>
      </c>
      <c r="I556" s="3" t="s">
        <v>41</v>
      </c>
      <c r="J556" s="6">
        <v>19.600000000000001</v>
      </c>
      <c r="K556" s="3" t="s">
        <v>55</v>
      </c>
      <c r="L556" s="8">
        <f>SUMIFS(Tabla_cocina[Ganancia Bruta],Tabla_cocina[Numero de Orden],Tabla_Sala[[#This Row],[Número de Orden]])</f>
        <v>166</v>
      </c>
      <c r="M556" s="8">
        <f>Tabla_Sala[[#This Row],[Propina]]+Tabla_Sala[[#This Row],[Monto Total de la Cuenta]]</f>
        <v>185.6</v>
      </c>
      <c r="N556" t="str">
        <f t="shared" si="11"/>
        <v>Plato_14,  Plato_20</v>
      </c>
      <c r="O556" s="3" t="s">
        <v>43</v>
      </c>
      <c r="P556" s="3" t="s">
        <v>22</v>
      </c>
      <c r="Q556" s="3" t="s">
        <v>68</v>
      </c>
      <c r="T556" t="str" cm="1">
        <f t="array" ref="T556">_xlfn.CONCAT(_xlfn._xlws.FILTER(Tabla_cocina[Nombre del Plato], Tabla_cocina[Numero de Orden]=Tabla_Sala[[#This Row],[Número de Orden]]), "")</f>
        <v>Plato_14Plato_20</v>
      </c>
    </row>
    <row r="557" spans="1:20" x14ac:dyDescent="0.3">
      <c r="A557" s="3">
        <v>555</v>
      </c>
      <c r="B557" s="3">
        <v>20</v>
      </c>
      <c r="C557" s="3" t="s">
        <v>555</v>
      </c>
      <c r="D557" s="5">
        <v>1</v>
      </c>
      <c r="E557" s="1">
        <v>45022.082638888889</v>
      </c>
      <c r="F557" s="1">
        <v>45022.209722222222</v>
      </c>
      <c r="G557" s="3" t="s">
        <v>113</v>
      </c>
      <c r="H557" s="3" t="s">
        <v>44</v>
      </c>
      <c r="I557" s="3" t="s">
        <v>45</v>
      </c>
      <c r="J557" s="6">
        <v>41.08</v>
      </c>
      <c r="K557" s="3" t="s">
        <v>48</v>
      </c>
      <c r="L557" s="8">
        <f>SUMIFS(Tabla_cocina[Ganancia Bruta],Tabla_cocina[Numero de Orden],Tabla_Sala[[#This Row],[Número de Orden]])</f>
        <v>30</v>
      </c>
      <c r="M557" s="8">
        <f>Tabla_Sala[[#This Row],[Propina]]+Tabla_Sala[[#This Row],[Monto Total de la Cuenta]]</f>
        <v>71.08</v>
      </c>
      <c r="N557" t="str">
        <f t="shared" si="11"/>
        <v>Plato_2</v>
      </c>
      <c r="O557" s="3" t="s">
        <v>49</v>
      </c>
      <c r="P557" s="3" t="s">
        <v>7</v>
      </c>
      <c r="Q557" s="3"/>
      <c r="T557" t="str" cm="1">
        <f t="array" ref="T557">_xlfn.CONCAT(_xlfn._xlws.FILTER(Tabla_cocina[Nombre del Plato], Tabla_cocina[Numero de Orden]=Tabla_Sala[[#This Row],[Número de Orden]]), "")</f>
        <v>Plato_2</v>
      </c>
    </row>
    <row r="558" spans="1:20" x14ac:dyDescent="0.3">
      <c r="A558" s="3">
        <v>556</v>
      </c>
      <c r="B558" s="3">
        <v>9</v>
      </c>
      <c r="C558" s="3" t="s">
        <v>155</v>
      </c>
      <c r="D558" s="5">
        <v>6</v>
      </c>
      <c r="E558" s="1">
        <v>45022.164583333331</v>
      </c>
      <c r="F558" s="1">
        <v>45022.320138888892</v>
      </c>
      <c r="G558" s="3" t="s">
        <v>113</v>
      </c>
      <c r="H558" s="3" t="s">
        <v>40</v>
      </c>
      <c r="I558" s="3" t="s">
        <v>41</v>
      </c>
      <c r="J558" s="6">
        <v>14.09</v>
      </c>
      <c r="K558" s="3" t="s">
        <v>48</v>
      </c>
      <c r="L558" s="8">
        <f>SUMIFS(Tabla_cocina[Ganancia Bruta],Tabla_cocina[Numero de Orden],Tabla_Sala[[#This Row],[Número de Orden]])</f>
        <v>76</v>
      </c>
      <c r="M558" s="8">
        <f>Tabla_Sala[[#This Row],[Propina]]+Tabla_Sala[[#This Row],[Monto Total de la Cuenta]]</f>
        <v>90.09</v>
      </c>
      <c r="N558" t="str">
        <f t="shared" si="11"/>
        <v>Plato_5,  Plato_4</v>
      </c>
      <c r="O558" s="3" t="s">
        <v>52</v>
      </c>
      <c r="P558" s="3" t="s">
        <v>19</v>
      </c>
      <c r="Q558" s="3" t="s">
        <v>67</v>
      </c>
      <c r="T558" t="str" cm="1">
        <f t="array" ref="T558">_xlfn.CONCAT(_xlfn._xlws.FILTER(Tabla_cocina[Nombre del Plato], Tabla_cocina[Numero de Orden]=Tabla_Sala[[#This Row],[Número de Orden]]), "")</f>
        <v>Plato_5Plato_4</v>
      </c>
    </row>
    <row r="559" spans="1:20" x14ac:dyDescent="0.3">
      <c r="A559" s="3">
        <v>557</v>
      </c>
      <c r="B559" s="3">
        <v>7</v>
      </c>
      <c r="C559" s="3" t="s">
        <v>228</v>
      </c>
      <c r="D559" s="5">
        <v>5</v>
      </c>
      <c r="E559" s="1">
        <v>45022.161111111112</v>
      </c>
      <c r="F559" s="1">
        <v>45022.318749999999</v>
      </c>
      <c r="G559" s="3" t="s">
        <v>113</v>
      </c>
      <c r="H559" s="3" t="s">
        <v>40</v>
      </c>
      <c r="I559" s="3" t="s">
        <v>45</v>
      </c>
      <c r="J559" s="6">
        <v>35.880000000000003</v>
      </c>
      <c r="K559" s="3" t="s">
        <v>55</v>
      </c>
      <c r="L559" s="8">
        <f>SUMIFS(Tabla_cocina[Ganancia Bruta],Tabla_cocina[Numero de Orden],Tabla_Sala[[#This Row],[Número de Orden]])</f>
        <v>177</v>
      </c>
      <c r="M559" s="8">
        <f>Tabla_Sala[[#This Row],[Propina]]+Tabla_Sala[[#This Row],[Monto Total de la Cuenta]]</f>
        <v>212.88</v>
      </c>
      <c r="N559" t="str">
        <f t="shared" si="11"/>
        <v>Plato_15,  Plato_13,  Plato_1</v>
      </c>
      <c r="O559" s="3" t="s">
        <v>66</v>
      </c>
      <c r="P559" s="3" t="s">
        <v>18</v>
      </c>
      <c r="Q559" s="3" t="s">
        <v>65</v>
      </c>
      <c r="R559" s="3" t="s">
        <v>71</v>
      </c>
      <c r="T559" t="str" cm="1">
        <f t="array" ref="T559">_xlfn.CONCAT(_xlfn._xlws.FILTER(Tabla_cocina[Nombre del Plato], Tabla_cocina[Numero de Orden]=Tabla_Sala[[#This Row],[Número de Orden]]), "")</f>
        <v>Plato_15Plato_13Plato_1</v>
      </c>
    </row>
    <row r="560" spans="1:20" x14ac:dyDescent="0.3">
      <c r="A560" s="3">
        <v>558</v>
      </c>
      <c r="B560" s="3">
        <v>6</v>
      </c>
      <c r="C560" s="3" t="s">
        <v>493</v>
      </c>
      <c r="D560" s="5">
        <v>4</v>
      </c>
      <c r="E560" s="1">
        <v>45022.012499999997</v>
      </c>
      <c r="F560" s="1">
        <v>45022.129166666666</v>
      </c>
      <c r="G560" s="3" t="s">
        <v>111</v>
      </c>
      <c r="H560" s="3" t="s">
        <v>40</v>
      </c>
      <c r="I560" s="3" t="s">
        <v>47</v>
      </c>
      <c r="J560" s="6">
        <v>45.26</v>
      </c>
      <c r="K560" s="3" t="s">
        <v>42</v>
      </c>
      <c r="L560" s="8">
        <f>SUMIFS(Tabla_cocina[Ganancia Bruta],Tabla_cocina[Numero de Orden],Tabla_Sala[[#This Row],[Número de Orden]])</f>
        <v>179</v>
      </c>
      <c r="M560" s="8">
        <f>Tabla_Sala[[#This Row],[Propina]]+Tabla_Sala[[#This Row],[Monto Total de la Cuenta]]</f>
        <v>224.26</v>
      </c>
      <c r="N560" t="str">
        <f t="shared" si="11"/>
        <v>Plato_15,  Plato_1,  Plato_11</v>
      </c>
      <c r="O560" s="3" t="s">
        <v>52</v>
      </c>
      <c r="P560" s="3" t="s">
        <v>18</v>
      </c>
      <c r="Q560" s="3" t="s">
        <v>71</v>
      </c>
      <c r="R560" s="3" t="s">
        <v>63</v>
      </c>
      <c r="T560" t="str" cm="1">
        <f t="array" ref="T560">_xlfn.CONCAT(_xlfn._xlws.FILTER(Tabla_cocina[Nombre del Plato], Tabla_cocina[Numero de Orden]=Tabla_Sala[[#This Row],[Número de Orden]]), "")</f>
        <v>Plato_15Plato_1Plato_11</v>
      </c>
    </row>
    <row r="561" spans="1:20" x14ac:dyDescent="0.3">
      <c r="A561" s="3">
        <v>559</v>
      </c>
      <c r="B561" s="3">
        <v>11</v>
      </c>
      <c r="C561" s="3" t="s">
        <v>127</v>
      </c>
      <c r="D561" s="5">
        <v>1</v>
      </c>
      <c r="E561" s="1">
        <v>45022.009722222225</v>
      </c>
      <c r="F561" s="1">
        <v>45022.165972222225</v>
      </c>
      <c r="G561" s="3" t="s">
        <v>113</v>
      </c>
      <c r="H561" s="3" t="s">
        <v>40</v>
      </c>
      <c r="I561" s="3" t="s">
        <v>47</v>
      </c>
      <c r="J561" s="6">
        <v>24.36</v>
      </c>
      <c r="K561" s="3" t="s">
        <v>42</v>
      </c>
      <c r="L561" s="8">
        <f>SUMIFS(Tabla_cocina[Ganancia Bruta],Tabla_cocina[Numero de Orden],Tabla_Sala[[#This Row],[Número de Orden]])</f>
        <v>99</v>
      </c>
      <c r="M561" s="8">
        <f>Tabla_Sala[[#This Row],[Propina]]+Tabla_Sala[[#This Row],[Monto Total de la Cuenta]]</f>
        <v>123.36</v>
      </c>
      <c r="N561" t="str">
        <f t="shared" si="11"/>
        <v>Plato_11</v>
      </c>
      <c r="O561" s="3" t="s">
        <v>61</v>
      </c>
      <c r="P561" s="3" t="s">
        <v>14</v>
      </c>
      <c r="Q561" s="3"/>
      <c r="T561" t="str" cm="1">
        <f t="array" ref="T561">_xlfn.CONCAT(_xlfn._xlws.FILTER(Tabla_cocina[Nombre del Plato], Tabla_cocina[Numero de Orden]=Tabla_Sala[[#This Row],[Número de Orden]]), "")</f>
        <v>Plato_11</v>
      </c>
    </row>
    <row r="562" spans="1:20" x14ac:dyDescent="0.3">
      <c r="A562" s="3">
        <v>560</v>
      </c>
      <c r="B562" s="3">
        <v>6</v>
      </c>
      <c r="C562" s="3" t="s">
        <v>279</v>
      </c>
      <c r="D562" s="5">
        <v>6</v>
      </c>
      <c r="E562" s="1">
        <v>45022.010416666664</v>
      </c>
      <c r="F562" s="1">
        <v>45022.136805555558</v>
      </c>
      <c r="G562" s="3" t="s">
        <v>115</v>
      </c>
      <c r="H562" s="3" t="s">
        <v>54</v>
      </c>
      <c r="I562" s="3" t="s">
        <v>41</v>
      </c>
      <c r="J562" s="6">
        <v>31.53</v>
      </c>
      <c r="K562" s="3" t="s">
        <v>42</v>
      </c>
      <c r="L562" s="8">
        <f>SUMIFS(Tabla_cocina[Ganancia Bruta],Tabla_cocina[Numero de Orden],Tabla_Sala[[#This Row],[Número de Orden]])</f>
        <v>111</v>
      </c>
      <c r="M562" s="8">
        <f>Tabla_Sala[[#This Row],[Propina]]+Tabla_Sala[[#This Row],[Monto Total de la Cuenta]]</f>
        <v>142.53</v>
      </c>
      <c r="N562" t="str">
        <f t="shared" si="11"/>
        <v>Plato_4,  Plato_1</v>
      </c>
      <c r="O562" s="3" t="s">
        <v>76</v>
      </c>
      <c r="P562" s="3" t="s">
        <v>24</v>
      </c>
      <c r="Q562" s="3" t="s">
        <v>71</v>
      </c>
      <c r="T562" t="str" cm="1">
        <f t="array" ref="T562">_xlfn.CONCAT(_xlfn._xlws.FILTER(Tabla_cocina[Nombre del Plato], Tabla_cocina[Numero de Orden]=Tabla_Sala[[#This Row],[Número de Orden]]), "")</f>
        <v>Plato_4Plato_1</v>
      </c>
    </row>
    <row r="563" spans="1:20" x14ac:dyDescent="0.3">
      <c r="A563" s="3">
        <v>561</v>
      </c>
      <c r="B563" s="3">
        <v>4</v>
      </c>
      <c r="C563" s="3" t="s">
        <v>130</v>
      </c>
      <c r="D563" s="5">
        <v>2</v>
      </c>
      <c r="E563" s="1">
        <v>45022.050694444442</v>
      </c>
      <c r="F563" s="1">
        <v>45022.152083333334</v>
      </c>
      <c r="G563" s="3" t="s">
        <v>111</v>
      </c>
      <c r="H563" s="3" t="s">
        <v>40</v>
      </c>
      <c r="I563" s="3" t="s">
        <v>47</v>
      </c>
      <c r="J563" s="6">
        <v>44.24</v>
      </c>
      <c r="K563" s="3" t="s">
        <v>42</v>
      </c>
      <c r="L563" s="8">
        <f>SUMIFS(Tabla_cocina[Ganancia Bruta],Tabla_cocina[Numero de Orden],Tabla_Sala[[#This Row],[Número de Orden]])</f>
        <v>64</v>
      </c>
      <c r="M563" s="8">
        <f>Tabla_Sala[[#This Row],[Propina]]+Tabla_Sala[[#This Row],[Monto Total de la Cuenta]]</f>
        <v>108.24000000000001</v>
      </c>
      <c r="N563" t="str">
        <f t="shared" si="11"/>
        <v>Plato_4,  Plato_14</v>
      </c>
      <c r="O563" s="3" t="s">
        <v>70</v>
      </c>
      <c r="P563" s="3" t="s">
        <v>24</v>
      </c>
      <c r="Q563" s="3" t="s">
        <v>64</v>
      </c>
      <c r="T563" t="str" cm="1">
        <f t="array" ref="T563">_xlfn.CONCAT(_xlfn._xlws.FILTER(Tabla_cocina[Nombre del Plato], Tabla_cocina[Numero de Orden]=Tabla_Sala[[#This Row],[Número de Orden]]), "")</f>
        <v>Plato_4Plato_14</v>
      </c>
    </row>
    <row r="564" spans="1:20" x14ac:dyDescent="0.3">
      <c r="A564" s="3">
        <v>562</v>
      </c>
      <c r="B564" s="3">
        <v>20</v>
      </c>
      <c r="C564" s="3" t="s">
        <v>556</v>
      </c>
      <c r="D564" s="5">
        <v>3</v>
      </c>
      <c r="E564" s="1">
        <v>45022.10833333333</v>
      </c>
      <c r="F564" s="1">
        <v>45022.263888888891</v>
      </c>
      <c r="G564" s="3" t="s">
        <v>111</v>
      </c>
      <c r="H564" s="3" t="s">
        <v>54</v>
      </c>
      <c r="I564" s="3" t="s">
        <v>47</v>
      </c>
      <c r="J564" s="6">
        <v>21.49</v>
      </c>
      <c r="K564" s="3" t="s">
        <v>48</v>
      </c>
      <c r="L564" s="8">
        <f>SUMIFS(Tabla_cocina[Ganancia Bruta],Tabla_cocina[Numero de Orden],Tabla_Sala[[#This Row],[Número de Orden]])</f>
        <v>288</v>
      </c>
      <c r="M564" s="8">
        <f>Tabla_Sala[[#This Row],[Propina]]+Tabla_Sala[[#This Row],[Monto Total de la Cuenta]]</f>
        <v>309.49</v>
      </c>
      <c r="N564" t="str">
        <f t="shared" si="11"/>
        <v>Plato_20,  Plato_9,  Plato_7,  Plato_17</v>
      </c>
      <c r="O564" s="3" t="s">
        <v>56</v>
      </c>
      <c r="P564" s="3" t="s">
        <v>11</v>
      </c>
      <c r="Q564" s="3" t="s">
        <v>75</v>
      </c>
      <c r="R564" s="3" t="s">
        <v>59</v>
      </c>
      <c r="S564" s="3" t="s">
        <v>50</v>
      </c>
      <c r="T564" t="str" cm="1">
        <f t="array" ref="T564">_xlfn.CONCAT(_xlfn._xlws.FILTER(Tabla_cocina[Nombre del Plato], Tabla_cocina[Numero de Orden]=Tabla_Sala[[#This Row],[Número de Orden]]), "")</f>
        <v>Plato_20Plato_9Plato_7Plato_17</v>
      </c>
    </row>
    <row r="565" spans="1:20" x14ac:dyDescent="0.3">
      <c r="A565" s="3">
        <v>563</v>
      </c>
      <c r="B565" s="3">
        <v>12</v>
      </c>
      <c r="C565" s="3" t="s">
        <v>183</v>
      </c>
      <c r="D565" s="5">
        <v>3</v>
      </c>
      <c r="E565" s="1">
        <v>45022.12777777778</v>
      </c>
      <c r="F565" s="1">
        <v>45022.196527777778</v>
      </c>
      <c r="G565" s="3" t="s">
        <v>115</v>
      </c>
      <c r="H565" s="3" t="s">
        <v>44</v>
      </c>
      <c r="I565" s="3" t="s">
        <v>45</v>
      </c>
      <c r="J565" s="6">
        <v>20.07</v>
      </c>
      <c r="K565" s="3" t="s">
        <v>55</v>
      </c>
      <c r="L565" s="8">
        <f>SUMIFS(Tabla_cocina[Ganancia Bruta],Tabla_cocina[Numero de Orden],Tabla_Sala[[#This Row],[Número de Orden]])</f>
        <v>54</v>
      </c>
      <c r="M565" s="8">
        <f>Tabla_Sala[[#This Row],[Propina]]+Tabla_Sala[[#This Row],[Monto Total de la Cuenta]]</f>
        <v>74.069999999999993</v>
      </c>
      <c r="N565" t="str">
        <f t="shared" si="11"/>
        <v>Plato_6</v>
      </c>
      <c r="O565" s="3" t="s">
        <v>76</v>
      </c>
      <c r="P565" s="3" t="s">
        <v>10</v>
      </c>
      <c r="Q565" s="3"/>
      <c r="T565" t="str" cm="1">
        <f t="array" ref="T565">_xlfn.CONCAT(_xlfn._xlws.FILTER(Tabla_cocina[Nombre del Plato], Tabla_cocina[Numero de Orden]=Tabla_Sala[[#This Row],[Número de Orden]]), "")</f>
        <v>Plato_6</v>
      </c>
    </row>
    <row r="566" spans="1:20" x14ac:dyDescent="0.3">
      <c r="A566" s="3">
        <v>564</v>
      </c>
      <c r="B566" s="3">
        <v>9</v>
      </c>
      <c r="C566" s="3" t="s">
        <v>557</v>
      </c>
      <c r="D566" s="5">
        <v>3</v>
      </c>
      <c r="E566" s="1">
        <v>45022.021527777775</v>
      </c>
      <c r="F566" s="1">
        <v>45022.099305555559</v>
      </c>
      <c r="G566" s="3" t="s">
        <v>115</v>
      </c>
      <c r="H566" s="3" t="s">
        <v>54</v>
      </c>
      <c r="I566" s="3" t="s">
        <v>45</v>
      </c>
      <c r="J566" s="6">
        <v>33.08</v>
      </c>
      <c r="K566" s="3" t="s">
        <v>42</v>
      </c>
      <c r="L566" s="8">
        <f>SUMIFS(Tabla_cocina[Ganancia Bruta],Tabla_cocina[Numero de Orden],Tabla_Sala[[#This Row],[Número de Orden]])</f>
        <v>156</v>
      </c>
      <c r="M566" s="8">
        <f>Tabla_Sala[[#This Row],[Propina]]+Tabla_Sala[[#This Row],[Monto Total de la Cuenta]]</f>
        <v>189.07999999999998</v>
      </c>
      <c r="N566" t="str">
        <f t="shared" si="11"/>
        <v>Plato_19,  Plato_20,  Plato_3</v>
      </c>
      <c r="O566" s="3" t="s">
        <v>56</v>
      </c>
      <c r="P566" s="3" t="s">
        <v>12</v>
      </c>
      <c r="Q566" s="3" t="s">
        <v>68</v>
      </c>
      <c r="R566" s="3" t="s">
        <v>72</v>
      </c>
      <c r="T566" t="str" cm="1">
        <f t="array" ref="T566">_xlfn.CONCAT(_xlfn._xlws.FILTER(Tabla_cocina[Nombre del Plato], Tabla_cocina[Numero de Orden]=Tabla_Sala[[#This Row],[Número de Orden]]), "")</f>
        <v>Plato_19Plato_20Plato_3</v>
      </c>
    </row>
    <row r="567" spans="1:20" x14ac:dyDescent="0.3">
      <c r="A567" s="3">
        <v>565</v>
      </c>
      <c r="B567" s="3">
        <v>3</v>
      </c>
      <c r="C567" s="3" t="s">
        <v>558</v>
      </c>
      <c r="D567" s="5">
        <v>6</v>
      </c>
      <c r="E567" s="1">
        <v>45022.11041666667</v>
      </c>
      <c r="F567" s="1">
        <v>45022.228472222225</v>
      </c>
      <c r="G567" s="3" t="s">
        <v>111</v>
      </c>
      <c r="H567" s="3" t="s">
        <v>40</v>
      </c>
      <c r="I567" s="3" t="s">
        <v>47</v>
      </c>
      <c r="J567" s="6">
        <v>15.11</v>
      </c>
      <c r="K567" s="3" t="s">
        <v>48</v>
      </c>
      <c r="L567" s="8">
        <f>SUMIFS(Tabla_cocina[Ganancia Bruta],Tabla_cocina[Numero de Orden],Tabla_Sala[[#This Row],[Número de Orden]])</f>
        <v>251</v>
      </c>
      <c r="M567" s="8">
        <f>Tabla_Sala[[#This Row],[Propina]]+Tabla_Sala[[#This Row],[Monto Total de la Cuenta]]</f>
        <v>266.11</v>
      </c>
      <c r="N567" t="str">
        <f t="shared" si="11"/>
        <v>Plato_15,  Plato_4,  Plato_11,  Plato_8</v>
      </c>
      <c r="O567" s="3" t="s">
        <v>56</v>
      </c>
      <c r="P567" s="3" t="s">
        <v>18</v>
      </c>
      <c r="Q567" s="3" t="s">
        <v>67</v>
      </c>
      <c r="R567" s="3" t="s">
        <v>63</v>
      </c>
      <c r="S567" s="3" t="s">
        <v>62</v>
      </c>
      <c r="T567" t="str" cm="1">
        <f t="array" ref="T567">_xlfn.CONCAT(_xlfn._xlws.FILTER(Tabla_cocina[Nombre del Plato], Tabla_cocina[Numero de Orden]=Tabla_Sala[[#This Row],[Número de Orden]]), "")</f>
        <v>Plato_15Plato_4Plato_11Plato_8</v>
      </c>
    </row>
    <row r="568" spans="1:20" x14ac:dyDescent="0.3">
      <c r="A568" s="3">
        <v>566</v>
      </c>
      <c r="B568" s="3">
        <v>4</v>
      </c>
      <c r="C568" s="3" t="s">
        <v>134</v>
      </c>
      <c r="D568" s="5">
        <v>3</v>
      </c>
      <c r="E568" s="1">
        <v>45022.072916666664</v>
      </c>
      <c r="F568" s="1">
        <v>45022.206250000003</v>
      </c>
      <c r="G568" s="3" t="s">
        <v>109</v>
      </c>
      <c r="H568" s="3" t="s">
        <v>40</v>
      </c>
      <c r="I568" s="3" t="s">
        <v>47</v>
      </c>
      <c r="J568" s="6">
        <v>42.62</v>
      </c>
      <c r="K568" s="3" t="s">
        <v>48</v>
      </c>
      <c r="L568" s="8">
        <f>SUMIFS(Tabla_cocina[Ganancia Bruta],Tabla_cocina[Numero de Orden],Tabla_Sala[[#This Row],[Número de Orden]])</f>
        <v>78</v>
      </c>
      <c r="M568" s="8">
        <f>Tabla_Sala[[#This Row],[Propina]]+Tabla_Sala[[#This Row],[Monto Total de la Cuenta]]</f>
        <v>120.62</v>
      </c>
      <c r="N568" t="str">
        <f t="shared" si="11"/>
        <v>Plato_10</v>
      </c>
      <c r="O568" s="3" t="s">
        <v>61</v>
      </c>
      <c r="P568" s="3" t="s">
        <v>25</v>
      </c>
      <c r="Q568" s="3"/>
      <c r="T568" t="str" cm="1">
        <f t="array" ref="T568">_xlfn.CONCAT(_xlfn._xlws.FILTER(Tabla_cocina[Nombre del Plato], Tabla_cocina[Numero de Orden]=Tabla_Sala[[#This Row],[Número de Orden]]), "")</f>
        <v>Plato_10</v>
      </c>
    </row>
    <row r="569" spans="1:20" x14ac:dyDescent="0.3">
      <c r="A569" s="3">
        <v>567</v>
      </c>
      <c r="B569" s="3">
        <v>15</v>
      </c>
      <c r="C569" s="3" t="s">
        <v>442</v>
      </c>
      <c r="D569" s="5">
        <v>4</v>
      </c>
      <c r="E569" s="1">
        <v>45022.082638888889</v>
      </c>
      <c r="F569" s="1">
        <v>45022.219444444447</v>
      </c>
      <c r="G569" s="3" t="s">
        <v>117</v>
      </c>
      <c r="H569" s="3" t="s">
        <v>40</v>
      </c>
      <c r="I569" s="3" t="s">
        <v>41</v>
      </c>
      <c r="J569" s="6">
        <v>42.83</v>
      </c>
      <c r="K569" s="3" t="s">
        <v>55</v>
      </c>
      <c r="L569" s="8">
        <f>SUMIFS(Tabla_cocina[Ganancia Bruta],Tabla_cocina[Numero de Orden],Tabla_Sala[[#This Row],[Número de Orden]])</f>
        <v>253</v>
      </c>
      <c r="M569" s="8">
        <f>Tabla_Sala[[#This Row],[Propina]]+Tabla_Sala[[#This Row],[Monto Total de la Cuenta]]</f>
        <v>295.83</v>
      </c>
      <c r="N569" t="str">
        <f t="shared" si="11"/>
        <v>Plato_16,  Plato_11,  Plato_18,  Plato_13</v>
      </c>
      <c r="O569" s="3" t="s">
        <v>70</v>
      </c>
      <c r="P569" s="3" t="s">
        <v>15</v>
      </c>
      <c r="Q569" s="3" t="s">
        <v>63</v>
      </c>
      <c r="R569" s="3" t="s">
        <v>74</v>
      </c>
      <c r="S569" s="3" t="s">
        <v>65</v>
      </c>
      <c r="T569" t="str" cm="1">
        <f t="array" ref="T569">_xlfn.CONCAT(_xlfn._xlws.FILTER(Tabla_cocina[Nombre del Plato], Tabla_cocina[Numero de Orden]=Tabla_Sala[[#This Row],[Número de Orden]]), "")</f>
        <v>Plato_16Plato_11Plato_18Plato_13</v>
      </c>
    </row>
    <row r="570" spans="1:20" x14ac:dyDescent="0.3">
      <c r="A570" s="3">
        <v>568</v>
      </c>
      <c r="B570" s="3">
        <v>5</v>
      </c>
      <c r="C570" s="3" t="s">
        <v>164</v>
      </c>
      <c r="D570" s="5">
        <v>1</v>
      </c>
      <c r="E570" s="1">
        <v>45022.068749999999</v>
      </c>
      <c r="F570" s="1">
        <v>45022.144444444442</v>
      </c>
      <c r="G570" s="3" t="s">
        <v>117</v>
      </c>
      <c r="H570" s="3" t="s">
        <v>40</v>
      </c>
      <c r="I570" s="3" t="s">
        <v>41</v>
      </c>
      <c r="J570" s="6">
        <v>21.13</v>
      </c>
      <c r="K570" s="3" t="s">
        <v>55</v>
      </c>
      <c r="L570" s="8">
        <f>SUMIFS(Tabla_cocina[Ganancia Bruta],Tabla_cocina[Numero de Orden],Tabla_Sala[[#This Row],[Número de Orden]])</f>
        <v>182</v>
      </c>
      <c r="M570" s="8">
        <f>Tabla_Sala[[#This Row],[Propina]]+Tabla_Sala[[#This Row],[Monto Total de la Cuenta]]</f>
        <v>203.13</v>
      </c>
      <c r="N570" t="str">
        <f t="shared" si="11"/>
        <v>Plato_18,  Plato_20</v>
      </c>
      <c r="O570" s="3" t="s">
        <v>46</v>
      </c>
      <c r="P570" s="3" t="s">
        <v>20</v>
      </c>
      <c r="Q570" s="3" t="s">
        <v>68</v>
      </c>
      <c r="T570" t="str" cm="1">
        <f t="array" ref="T570">_xlfn.CONCAT(_xlfn._xlws.FILTER(Tabla_cocina[Nombre del Plato], Tabla_cocina[Numero de Orden]=Tabla_Sala[[#This Row],[Número de Orden]]), "")</f>
        <v>Plato_18Plato_20</v>
      </c>
    </row>
    <row r="571" spans="1:20" x14ac:dyDescent="0.3">
      <c r="A571" s="3">
        <v>569</v>
      </c>
      <c r="B571" s="3">
        <v>12</v>
      </c>
      <c r="C571" s="3" t="s">
        <v>559</v>
      </c>
      <c r="D571" s="5">
        <v>5</v>
      </c>
      <c r="E571" s="1">
        <v>45022.061111111114</v>
      </c>
      <c r="F571" s="1">
        <v>45022.128472222219</v>
      </c>
      <c r="G571" s="3" t="s">
        <v>111</v>
      </c>
      <c r="H571" s="3" t="s">
        <v>40</v>
      </c>
      <c r="I571" s="3" t="s">
        <v>47</v>
      </c>
      <c r="J571" s="6">
        <v>28.52</v>
      </c>
      <c r="K571" s="3" t="s">
        <v>42</v>
      </c>
      <c r="L571" s="8">
        <f>SUMIFS(Tabla_cocina[Ganancia Bruta],Tabla_cocina[Numero de Orden],Tabla_Sala[[#This Row],[Número de Orden]])</f>
        <v>131</v>
      </c>
      <c r="M571" s="8">
        <f>Tabla_Sala[[#This Row],[Propina]]+Tabla_Sala[[#This Row],[Monto Total de la Cuenta]]</f>
        <v>159.52000000000001</v>
      </c>
      <c r="N571" t="str">
        <f t="shared" si="11"/>
        <v>Plato_18,  Plato_13</v>
      </c>
      <c r="O571" s="3" t="s">
        <v>58</v>
      </c>
      <c r="P571" s="3" t="s">
        <v>20</v>
      </c>
      <c r="Q571" s="3" t="s">
        <v>65</v>
      </c>
      <c r="T571" t="str" cm="1">
        <f t="array" ref="T571">_xlfn.CONCAT(_xlfn._xlws.FILTER(Tabla_cocina[Nombre del Plato], Tabla_cocina[Numero de Orden]=Tabla_Sala[[#This Row],[Número de Orden]]), "")</f>
        <v>Plato_18Plato_13</v>
      </c>
    </row>
    <row r="572" spans="1:20" x14ac:dyDescent="0.3">
      <c r="A572" s="3">
        <v>570</v>
      </c>
      <c r="B572" s="3">
        <v>1</v>
      </c>
      <c r="C572" s="3" t="s">
        <v>560</v>
      </c>
      <c r="D572" s="5">
        <v>6</v>
      </c>
      <c r="E572" s="1">
        <v>45022.111111111109</v>
      </c>
      <c r="F572" s="1">
        <v>45022.185416666667</v>
      </c>
      <c r="G572" s="3" t="s">
        <v>115</v>
      </c>
      <c r="H572" s="3" t="s">
        <v>40</v>
      </c>
      <c r="I572" s="3" t="s">
        <v>47</v>
      </c>
      <c r="J572" s="6">
        <v>38.4</v>
      </c>
      <c r="K572" s="3" t="s">
        <v>48</v>
      </c>
      <c r="L572" s="8">
        <f>SUMIFS(Tabla_cocina[Ganancia Bruta],Tabla_cocina[Numero de Orden],Tabla_Sala[[#This Row],[Número de Orden]])</f>
        <v>85</v>
      </c>
      <c r="M572" s="8">
        <f>Tabla_Sala[[#This Row],[Propina]]+Tabla_Sala[[#This Row],[Monto Total de la Cuenta]]</f>
        <v>123.4</v>
      </c>
      <c r="N572" t="str">
        <f t="shared" si="11"/>
        <v>Plato_11,  Plato_10</v>
      </c>
      <c r="O572" s="3" t="s">
        <v>46</v>
      </c>
      <c r="P572" s="3" t="s">
        <v>14</v>
      </c>
      <c r="Q572" s="3" t="s">
        <v>69</v>
      </c>
      <c r="T572" t="str" cm="1">
        <f t="array" ref="T572">_xlfn.CONCAT(_xlfn._xlws.FILTER(Tabla_cocina[Nombre del Plato], Tabla_cocina[Numero de Orden]=Tabla_Sala[[#This Row],[Número de Orden]]), "")</f>
        <v>Plato_11Plato_10</v>
      </c>
    </row>
    <row r="573" spans="1:20" x14ac:dyDescent="0.3">
      <c r="A573" s="3">
        <v>571</v>
      </c>
      <c r="B573" s="3">
        <v>15</v>
      </c>
      <c r="C573" s="3" t="s">
        <v>152</v>
      </c>
      <c r="D573" s="5">
        <v>2</v>
      </c>
      <c r="E573" s="1">
        <v>45022.056250000001</v>
      </c>
      <c r="F573" s="1">
        <v>45022.120833333334</v>
      </c>
      <c r="G573" s="3" t="s">
        <v>115</v>
      </c>
      <c r="H573" s="3" t="s">
        <v>40</v>
      </c>
      <c r="I573" s="3" t="s">
        <v>47</v>
      </c>
      <c r="J573" s="6">
        <v>49.54</v>
      </c>
      <c r="K573" s="3" t="s">
        <v>48</v>
      </c>
      <c r="L573" s="8">
        <f>SUMIFS(Tabla_cocina[Ganancia Bruta],Tabla_cocina[Numero de Orden],Tabla_Sala[[#This Row],[Número de Orden]])</f>
        <v>54</v>
      </c>
      <c r="M573" s="8">
        <f>Tabla_Sala[[#This Row],[Propina]]+Tabla_Sala[[#This Row],[Monto Total de la Cuenta]]</f>
        <v>103.53999999999999</v>
      </c>
      <c r="N573" t="str">
        <f t="shared" si="11"/>
        <v>Plato_6</v>
      </c>
      <c r="O573" s="3" t="s">
        <v>53</v>
      </c>
      <c r="P573" s="3" t="s">
        <v>10</v>
      </c>
      <c r="Q573" s="3"/>
      <c r="T573" t="str" cm="1">
        <f t="array" ref="T573">_xlfn.CONCAT(_xlfn._xlws.FILTER(Tabla_cocina[Nombre del Plato], Tabla_cocina[Numero de Orden]=Tabla_Sala[[#This Row],[Número de Orden]]), "")</f>
        <v>Plato_6</v>
      </c>
    </row>
    <row r="574" spans="1:20" x14ac:dyDescent="0.3">
      <c r="A574" s="3">
        <v>572</v>
      </c>
      <c r="B574" s="3">
        <v>19</v>
      </c>
      <c r="C574" s="3" t="s">
        <v>561</v>
      </c>
      <c r="D574" s="5">
        <v>3</v>
      </c>
      <c r="E574" s="1">
        <v>45022.120138888888</v>
      </c>
      <c r="F574" s="1">
        <v>45022.268750000003</v>
      </c>
      <c r="G574" s="3" t="s">
        <v>117</v>
      </c>
      <c r="H574" s="3" t="s">
        <v>40</v>
      </c>
      <c r="I574" s="3" t="s">
        <v>45</v>
      </c>
      <c r="J574" s="6">
        <v>46.21</v>
      </c>
      <c r="K574" s="3" t="s">
        <v>55</v>
      </c>
      <c r="L574" s="8">
        <f>SUMIFS(Tabla_cocina[Ganancia Bruta],Tabla_cocina[Numero de Orden],Tabla_Sala[[#This Row],[Número de Orden]])</f>
        <v>74</v>
      </c>
      <c r="M574" s="8">
        <f>Tabla_Sala[[#This Row],[Propina]]+Tabla_Sala[[#This Row],[Monto Total de la Cuenta]]</f>
        <v>120.21000000000001</v>
      </c>
      <c r="N574" t="str">
        <f t="shared" si="11"/>
        <v>Plato_2,  Plato_5</v>
      </c>
      <c r="O574" s="3" t="s">
        <v>49</v>
      </c>
      <c r="P574" s="3" t="s">
        <v>7</v>
      </c>
      <c r="Q574" s="3" t="s">
        <v>78</v>
      </c>
      <c r="T574" t="str" cm="1">
        <f t="array" ref="T574">_xlfn.CONCAT(_xlfn._xlws.FILTER(Tabla_cocina[Nombre del Plato], Tabla_cocina[Numero de Orden]=Tabla_Sala[[#This Row],[Número de Orden]]), "")</f>
        <v>Plato_2Plato_5</v>
      </c>
    </row>
    <row r="575" spans="1:20" x14ac:dyDescent="0.3">
      <c r="A575" s="3">
        <v>573</v>
      </c>
      <c r="B575" s="3">
        <v>7</v>
      </c>
      <c r="C575" s="3" t="s">
        <v>562</v>
      </c>
      <c r="D575" s="5">
        <v>3</v>
      </c>
      <c r="E575" s="1">
        <v>45022.133333333331</v>
      </c>
      <c r="F575" s="1">
        <v>45022.29791666667</v>
      </c>
      <c r="G575" s="3" t="s">
        <v>109</v>
      </c>
      <c r="H575" s="3" t="s">
        <v>40</v>
      </c>
      <c r="I575" s="3" t="s">
        <v>47</v>
      </c>
      <c r="J575" s="6">
        <v>47.08</v>
      </c>
      <c r="K575" s="3" t="s">
        <v>55</v>
      </c>
      <c r="L575" s="8">
        <f>SUMIFS(Tabla_cocina[Ganancia Bruta],Tabla_cocina[Numero de Orden],Tabla_Sala[[#This Row],[Número de Orden]])</f>
        <v>165</v>
      </c>
      <c r="M575" s="8">
        <f>Tabla_Sala[[#This Row],[Propina]]+Tabla_Sala[[#This Row],[Monto Total de la Cuenta]]</f>
        <v>212.07999999999998</v>
      </c>
      <c r="N575" t="str">
        <f t="shared" si="11"/>
        <v>Plato_13,  Plato_18</v>
      </c>
      <c r="O575" s="3" t="s">
        <v>70</v>
      </c>
      <c r="P575" s="3" t="s">
        <v>23</v>
      </c>
      <c r="Q575" s="3" t="s">
        <v>74</v>
      </c>
      <c r="T575" t="str" cm="1">
        <f t="array" ref="T575">_xlfn.CONCAT(_xlfn._xlws.FILTER(Tabla_cocina[Nombre del Plato], Tabla_cocina[Numero de Orden]=Tabla_Sala[[#This Row],[Número de Orden]]), "")</f>
        <v>Plato_13Plato_18</v>
      </c>
    </row>
    <row r="576" spans="1:20" x14ac:dyDescent="0.3">
      <c r="A576" s="3">
        <v>574</v>
      </c>
      <c r="B576" s="3">
        <v>20</v>
      </c>
      <c r="C576" s="3" t="s">
        <v>563</v>
      </c>
      <c r="D576" s="5">
        <v>3</v>
      </c>
      <c r="E576" s="1">
        <v>45022.021527777775</v>
      </c>
      <c r="F576" s="1">
        <v>45022.130555555559</v>
      </c>
      <c r="G576" s="3" t="s">
        <v>115</v>
      </c>
      <c r="H576" s="3" t="s">
        <v>40</v>
      </c>
      <c r="I576" s="3" t="s">
        <v>47</v>
      </c>
      <c r="J576" s="6">
        <v>42.57</v>
      </c>
      <c r="K576" s="3" t="s">
        <v>48</v>
      </c>
      <c r="L576" s="8">
        <f>SUMIFS(Tabla_cocina[Ganancia Bruta],Tabla_cocina[Numero de Orden],Tabla_Sala[[#This Row],[Número de Orden]])</f>
        <v>207</v>
      </c>
      <c r="M576" s="8">
        <f>Tabla_Sala[[#This Row],[Propina]]+Tabla_Sala[[#This Row],[Monto Total de la Cuenta]]</f>
        <v>249.57</v>
      </c>
      <c r="N576" t="str">
        <f t="shared" si="11"/>
        <v>Plato_10,  Plato_19,  Plato_4,  Plato_13</v>
      </c>
      <c r="O576" s="3" t="s">
        <v>49</v>
      </c>
      <c r="P576" s="3" t="s">
        <v>25</v>
      </c>
      <c r="Q576" s="3" t="s">
        <v>51</v>
      </c>
      <c r="R576" s="3" t="s">
        <v>67</v>
      </c>
      <c r="S576" s="3" t="s">
        <v>65</v>
      </c>
      <c r="T576" t="str" cm="1">
        <f t="array" ref="T576">_xlfn.CONCAT(_xlfn._xlws.FILTER(Tabla_cocina[Nombre del Plato], Tabla_cocina[Numero de Orden]=Tabla_Sala[[#This Row],[Número de Orden]]), "")</f>
        <v>Plato_10Plato_19Plato_4Plato_13</v>
      </c>
    </row>
    <row r="577" spans="1:20" x14ac:dyDescent="0.3">
      <c r="A577" s="3">
        <v>575</v>
      </c>
      <c r="B577" s="3">
        <v>15</v>
      </c>
      <c r="C577" s="3" t="s">
        <v>385</v>
      </c>
      <c r="D577" s="5">
        <v>4</v>
      </c>
      <c r="E577" s="1">
        <v>45022.066666666666</v>
      </c>
      <c r="F577" s="1">
        <v>45022.197222222225</v>
      </c>
      <c r="G577" s="3" t="s">
        <v>117</v>
      </c>
      <c r="H577" s="3" t="s">
        <v>40</v>
      </c>
      <c r="I577" s="3" t="s">
        <v>47</v>
      </c>
      <c r="J577" s="6">
        <v>33.520000000000003</v>
      </c>
      <c r="K577" s="3" t="s">
        <v>48</v>
      </c>
      <c r="L577" s="8">
        <f>SUMIFS(Tabla_cocina[Ganancia Bruta],Tabla_cocina[Numero de Orden],Tabla_Sala[[#This Row],[Número de Orden]])</f>
        <v>18</v>
      </c>
      <c r="M577" s="8">
        <f>Tabla_Sala[[#This Row],[Propina]]+Tabla_Sala[[#This Row],[Monto Total de la Cuenta]]</f>
        <v>51.52</v>
      </c>
      <c r="N577" t="str">
        <f t="shared" si="11"/>
        <v>Plato_4</v>
      </c>
      <c r="O577" s="3" t="s">
        <v>52</v>
      </c>
      <c r="P577" s="3" t="s">
        <v>24</v>
      </c>
      <c r="Q577" s="3"/>
      <c r="T577" t="str" cm="1">
        <f t="array" ref="T577">_xlfn.CONCAT(_xlfn._xlws.FILTER(Tabla_cocina[Nombre del Plato], Tabla_cocina[Numero de Orden]=Tabla_Sala[[#This Row],[Número de Orden]]), "")</f>
        <v>Plato_4</v>
      </c>
    </row>
    <row r="578" spans="1:20" x14ac:dyDescent="0.3">
      <c r="A578" s="3">
        <v>576</v>
      </c>
      <c r="B578" s="3">
        <v>9</v>
      </c>
      <c r="C578" s="3" t="s">
        <v>564</v>
      </c>
      <c r="D578" s="5">
        <v>1</v>
      </c>
      <c r="E578" s="1">
        <v>45022.164583333331</v>
      </c>
      <c r="F578" s="1">
        <v>45022.29583333333</v>
      </c>
      <c r="G578" s="3" t="s">
        <v>117</v>
      </c>
      <c r="H578" s="3" t="s">
        <v>54</v>
      </c>
      <c r="I578" s="3" t="s">
        <v>45</v>
      </c>
      <c r="J578" s="6">
        <v>21.71</v>
      </c>
      <c r="K578" s="3" t="s">
        <v>42</v>
      </c>
      <c r="L578" s="8">
        <f>SUMIFS(Tabla_cocina[Ganancia Bruta],Tabla_cocina[Numero de Orden],Tabla_Sala[[#This Row],[Número de Orden]])</f>
        <v>234</v>
      </c>
      <c r="M578" s="8">
        <f>Tabla_Sala[[#This Row],[Propina]]+Tabla_Sala[[#This Row],[Monto Total de la Cuenta]]</f>
        <v>255.71</v>
      </c>
      <c r="N578" t="str">
        <f t="shared" si="11"/>
        <v>Plato_11,  Plato_17,  Plato_19</v>
      </c>
      <c r="O578" s="3" t="s">
        <v>61</v>
      </c>
      <c r="P578" s="3" t="s">
        <v>14</v>
      </c>
      <c r="Q578" s="3" t="s">
        <v>50</v>
      </c>
      <c r="R578" s="3" t="s">
        <v>51</v>
      </c>
      <c r="T578" t="str" cm="1">
        <f t="array" ref="T578">_xlfn.CONCAT(_xlfn._xlws.FILTER(Tabla_cocina[Nombre del Plato], Tabla_cocina[Numero de Orden]=Tabla_Sala[[#This Row],[Número de Orden]]), "")</f>
        <v>Plato_11Plato_17Plato_19</v>
      </c>
    </row>
    <row r="579" spans="1:20" x14ac:dyDescent="0.3">
      <c r="A579" s="3">
        <v>577</v>
      </c>
      <c r="B579" s="3">
        <v>5</v>
      </c>
      <c r="C579" s="3" t="s">
        <v>565</v>
      </c>
      <c r="D579" s="5">
        <v>4</v>
      </c>
      <c r="E579" s="1">
        <v>45022.134027777778</v>
      </c>
      <c r="F579" s="1">
        <v>45022.277777777781</v>
      </c>
      <c r="G579" s="3" t="s">
        <v>117</v>
      </c>
      <c r="H579" s="3" t="s">
        <v>40</v>
      </c>
      <c r="I579" s="3" t="s">
        <v>47</v>
      </c>
      <c r="J579" s="6">
        <v>34.119999999999997</v>
      </c>
      <c r="K579" s="3" t="s">
        <v>48</v>
      </c>
      <c r="L579" s="8">
        <f>SUMIFS(Tabla_cocina[Ganancia Bruta],Tabla_cocina[Numero de Orden],Tabla_Sala[[#This Row],[Número de Orden]])</f>
        <v>40</v>
      </c>
      <c r="M579" s="8">
        <f>Tabla_Sala[[#This Row],[Propina]]+Tabla_Sala[[#This Row],[Monto Total de la Cuenta]]</f>
        <v>74.12</v>
      </c>
      <c r="N579" t="str">
        <f t="shared" ref="N579:N642" si="12">_xlfn.TEXTJOIN(", ",TRUE,P579:S579)</f>
        <v>Plato_4,  Plato_5</v>
      </c>
      <c r="O579" s="3" t="s">
        <v>53</v>
      </c>
      <c r="P579" s="3" t="s">
        <v>24</v>
      </c>
      <c r="Q579" s="3" t="s">
        <v>78</v>
      </c>
      <c r="T579" t="str" cm="1">
        <f t="array" ref="T579">_xlfn.CONCAT(_xlfn._xlws.FILTER(Tabla_cocina[Nombre del Plato], Tabla_cocina[Numero de Orden]=Tabla_Sala[[#This Row],[Número de Orden]]), "")</f>
        <v>Plato_4Plato_5</v>
      </c>
    </row>
    <row r="580" spans="1:20" x14ac:dyDescent="0.3">
      <c r="A580" s="3">
        <v>578</v>
      </c>
      <c r="B580" s="3">
        <v>11</v>
      </c>
      <c r="C580" s="3" t="s">
        <v>304</v>
      </c>
      <c r="D580" s="5">
        <v>6</v>
      </c>
      <c r="E580" s="1">
        <v>45022.09097222222</v>
      </c>
      <c r="F580" s="1">
        <v>45022.183333333334</v>
      </c>
      <c r="G580" s="3" t="s">
        <v>109</v>
      </c>
      <c r="H580" s="3" t="s">
        <v>40</v>
      </c>
      <c r="I580" s="3" t="s">
        <v>47</v>
      </c>
      <c r="J580" s="6">
        <v>32.799999999999997</v>
      </c>
      <c r="K580" s="3" t="s">
        <v>55</v>
      </c>
      <c r="L580" s="8">
        <f>SUMIFS(Tabla_cocina[Ganancia Bruta],Tabla_cocina[Numero de Orden],Tabla_Sala[[#This Row],[Número de Orden]])</f>
        <v>90</v>
      </c>
      <c r="M580" s="8">
        <f>Tabla_Sala[[#This Row],[Propina]]+Tabla_Sala[[#This Row],[Monto Total de la Cuenta]]</f>
        <v>122.8</v>
      </c>
      <c r="N580" t="str">
        <f t="shared" si="12"/>
        <v>Plato_2</v>
      </c>
      <c r="O580" s="3" t="s">
        <v>43</v>
      </c>
      <c r="P580" s="3" t="s">
        <v>7</v>
      </c>
      <c r="Q580" s="3"/>
      <c r="T580" t="str" cm="1">
        <f t="array" ref="T580">_xlfn.CONCAT(_xlfn._xlws.FILTER(Tabla_cocina[Nombre del Plato], Tabla_cocina[Numero de Orden]=Tabla_Sala[[#This Row],[Número de Orden]]), "")</f>
        <v>Plato_2</v>
      </c>
    </row>
    <row r="581" spans="1:20" x14ac:dyDescent="0.3">
      <c r="A581" s="3">
        <v>579</v>
      </c>
      <c r="B581" s="3">
        <v>9</v>
      </c>
      <c r="C581" s="3" t="s">
        <v>566</v>
      </c>
      <c r="D581" s="5">
        <v>2</v>
      </c>
      <c r="E581" s="1">
        <v>45022.006944444445</v>
      </c>
      <c r="F581" s="1">
        <v>45022.095138888886</v>
      </c>
      <c r="G581" s="3" t="s">
        <v>109</v>
      </c>
      <c r="H581" s="3" t="s">
        <v>40</v>
      </c>
      <c r="I581" s="3" t="s">
        <v>47</v>
      </c>
      <c r="J581" s="6">
        <v>35.96</v>
      </c>
      <c r="K581" s="3" t="s">
        <v>48</v>
      </c>
      <c r="L581" s="8">
        <f>SUMIFS(Tabla_cocina[Ganancia Bruta],Tabla_cocina[Numero de Orden],Tabla_Sala[[#This Row],[Número de Orden]])</f>
        <v>50</v>
      </c>
      <c r="M581" s="8">
        <f>Tabla_Sala[[#This Row],[Propina]]+Tabla_Sala[[#This Row],[Monto Total de la Cuenta]]</f>
        <v>85.960000000000008</v>
      </c>
      <c r="N581" t="str">
        <f t="shared" si="12"/>
        <v>Plato_1</v>
      </c>
      <c r="O581" s="3" t="s">
        <v>52</v>
      </c>
      <c r="P581" s="3" t="s">
        <v>26</v>
      </c>
      <c r="Q581" s="3"/>
      <c r="T581" t="str" cm="1">
        <f t="array" ref="T581">_xlfn.CONCAT(_xlfn._xlws.FILTER(Tabla_cocina[Nombre del Plato], Tabla_cocina[Numero de Orden]=Tabla_Sala[[#This Row],[Número de Orden]]), "")</f>
        <v>Plato_1</v>
      </c>
    </row>
    <row r="582" spans="1:20" x14ac:dyDescent="0.3">
      <c r="A582" s="3">
        <v>580</v>
      </c>
      <c r="B582" s="3">
        <v>10</v>
      </c>
      <c r="C582" s="3" t="s">
        <v>151</v>
      </c>
      <c r="D582" s="5">
        <v>5</v>
      </c>
      <c r="E582" s="1">
        <v>45022.004166666666</v>
      </c>
      <c r="F582" s="1">
        <v>45022.054166666669</v>
      </c>
      <c r="G582" s="3" t="s">
        <v>117</v>
      </c>
      <c r="H582" s="3" t="s">
        <v>40</v>
      </c>
      <c r="I582" s="3" t="s">
        <v>41</v>
      </c>
      <c r="J582" s="6">
        <v>44.54</v>
      </c>
      <c r="K582" s="3" t="s">
        <v>48</v>
      </c>
      <c r="L582" s="8">
        <f>SUMIFS(Tabla_cocina[Ganancia Bruta],Tabla_cocina[Numero de Orden],Tabla_Sala[[#This Row],[Número de Orden]])</f>
        <v>33</v>
      </c>
      <c r="M582" s="8">
        <f>Tabla_Sala[[#This Row],[Propina]]+Tabla_Sala[[#This Row],[Monto Total de la Cuenta]]</f>
        <v>77.539999999999992</v>
      </c>
      <c r="N582" t="str">
        <f t="shared" si="12"/>
        <v>Plato_11</v>
      </c>
      <c r="O582" s="3" t="s">
        <v>61</v>
      </c>
      <c r="P582" s="3" t="s">
        <v>14</v>
      </c>
      <c r="Q582" s="3"/>
      <c r="T582" t="str" cm="1">
        <f t="array" ref="T582">_xlfn.CONCAT(_xlfn._xlws.FILTER(Tabla_cocina[Nombre del Plato], Tabla_cocina[Numero de Orden]=Tabla_Sala[[#This Row],[Número de Orden]]), "")</f>
        <v>Plato_11</v>
      </c>
    </row>
    <row r="583" spans="1:20" x14ac:dyDescent="0.3">
      <c r="A583" s="3">
        <v>581</v>
      </c>
      <c r="B583" s="3">
        <v>18</v>
      </c>
      <c r="C583" s="3" t="s">
        <v>210</v>
      </c>
      <c r="D583" s="5">
        <v>5</v>
      </c>
      <c r="E583" s="1">
        <v>45022.147916666669</v>
      </c>
      <c r="F583" s="1">
        <v>45022.213888888888</v>
      </c>
      <c r="G583" s="3" t="s">
        <v>117</v>
      </c>
      <c r="H583" s="3" t="s">
        <v>40</v>
      </c>
      <c r="I583" s="3" t="s">
        <v>47</v>
      </c>
      <c r="J583" s="6">
        <v>13.27</v>
      </c>
      <c r="K583" s="3" t="s">
        <v>55</v>
      </c>
      <c r="L583" s="8">
        <f>SUMIFS(Tabla_cocina[Ganancia Bruta],Tabla_cocina[Numero de Orden],Tabla_Sala[[#This Row],[Número de Orden]])</f>
        <v>123</v>
      </c>
      <c r="M583" s="8">
        <f>Tabla_Sala[[#This Row],[Propina]]+Tabla_Sala[[#This Row],[Monto Total de la Cuenta]]</f>
        <v>136.27000000000001</v>
      </c>
      <c r="N583" t="str">
        <f t="shared" si="12"/>
        <v>Plato_11,  Plato_2</v>
      </c>
      <c r="O583" s="3" t="s">
        <v>53</v>
      </c>
      <c r="P583" s="3" t="s">
        <v>14</v>
      </c>
      <c r="Q583" s="3" t="s">
        <v>79</v>
      </c>
      <c r="T583" t="str" cm="1">
        <f t="array" ref="T583">_xlfn.CONCAT(_xlfn._xlws.FILTER(Tabla_cocina[Nombre del Plato], Tabla_cocina[Numero de Orden]=Tabla_Sala[[#This Row],[Número de Orden]]), "")</f>
        <v>Plato_11Plato_2</v>
      </c>
    </row>
    <row r="584" spans="1:20" x14ac:dyDescent="0.3">
      <c r="A584" s="3">
        <v>582</v>
      </c>
      <c r="B584" s="3">
        <v>3</v>
      </c>
      <c r="C584" s="3" t="s">
        <v>567</v>
      </c>
      <c r="D584" s="5">
        <v>1</v>
      </c>
      <c r="E584" s="1">
        <v>45022.158333333333</v>
      </c>
      <c r="F584" s="1">
        <v>45022.214583333334</v>
      </c>
      <c r="G584" s="3" t="s">
        <v>113</v>
      </c>
      <c r="H584" s="3" t="s">
        <v>40</v>
      </c>
      <c r="I584" s="3" t="s">
        <v>47</v>
      </c>
      <c r="J584" s="6">
        <v>20.23</v>
      </c>
      <c r="K584" s="3" t="s">
        <v>42</v>
      </c>
      <c r="L584" s="8">
        <f>SUMIFS(Tabla_cocina[Ganancia Bruta],Tabla_cocina[Numero de Orden],Tabla_Sala[[#This Row],[Número de Orden]])</f>
        <v>54</v>
      </c>
      <c r="M584" s="8">
        <f>Tabla_Sala[[#This Row],[Propina]]+Tabla_Sala[[#This Row],[Monto Total de la Cuenta]]</f>
        <v>74.23</v>
      </c>
      <c r="N584" t="str">
        <f t="shared" si="12"/>
        <v>Plato_6</v>
      </c>
      <c r="O584" s="3" t="s">
        <v>61</v>
      </c>
      <c r="P584" s="3" t="s">
        <v>10</v>
      </c>
      <c r="Q584" s="3"/>
      <c r="T584" t="str" cm="1">
        <f t="array" ref="T584">_xlfn.CONCAT(_xlfn._xlws.FILTER(Tabla_cocina[Nombre del Plato], Tabla_cocina[Numero de Orden]=Tabla_Sala[[#This Row],[Número de Orden]]), "")</f>
        <v>Plato_6</v>
      </c>
    </row>
    <row r="585" spans="1:20" x14ac:dyDescent="0.3">
      <c r="A585" s="3">
        <v>583</v>
      </c>
      <c r="B585" s="3">
        <v>9</v>
      </c>
      <c r="C585" s="3" t="s">
        <v>345</v>
      </c>
      <c r="D585" s="5">
        <v>2</v>
      </c>
      <c r="E585" s="1">
        <v>45022.070138888892</v>
      </c>
      <c r="F585" s="1">
        <v>45022.148611111108</v>
      </c>
      <c r="G585" s="3" t="s">
        <v>113</v>
      </c>
      <c r="H585" s="3" t="s">
        <v>54</v>
      </c>
      <c r="I585" s="3" t="s">
        <v>41</v>
      </c>
      <c r="J585" s="6">
        <v>35.99</v>
      </c>
      <c r="K585" s="3" t="s">
        <v>48</v>
      </c>
      <c r="L585" s="8">
        <f>SUMIFS(Tabla_cocina[Ganancia Bruta],Tabla_cocina[Numero de Orden],Tabla_Sala[[#This Row],[Número de Orden]])</f>
        <v>243</v>
      </c>
      <c r="M585" s="8">
        <f>Tabla_Sala[[#This Row],[Propina]]+Tabla_Sala[[#This Row],[Monto Total de la Cuenta]]</f>
        <v>278.99</v>
      </c>
      <c r="N585" t="str">
        <f t="shared" si="12"/>
        <v>Plato_12,  Plato_4,  Plato_7,  Plato_20</v>
      </c>
      <c r="O585" s="3" t="s">
        <v>49</v>
      </c>
      <c r="P585" s="3" t="s">
        <v>16</v>
      </c>
      <c r="Q585" s="3" t="s">
        <v>67</v>
      </c>
      <c r="R585" s="3" t="s">
        <v>59</v>
      </c>
      <c r="S585" s="3" t="s">
        <v>68</v>
      </c>
      <c r="T585" t="str" cm="1">
        <f t="array" ref="T585">_xlfn.CONCAT(_xlfn._xlws.FILTER(Tabla_cocina[Nombre del Plato], Tabla_cocina[Numero de Orden]=Tabla_Sala[[#This Row],[Número de Orden]]), "")</f>
        <v>Plato_12Plato_4Plato_7Plato_20</v>
      </c>
    </row>
    <row r="586" spans="1:20" x14ac:dyDescent="0.3">
      <c r="A586" s="3">
        <v>584</v>
      </c>
      <c r="B586" s="3">
        <v>9</v>
      </c>
      <c r="C586" s="3" t="s">
        <v>568</v>
      </c>
      <c r="D586" s="5">
        <v>4</v>
      </c>
      <c r="E586" s="1">
        <v>45022.149305555555</v>
      </c>
      <c r="F586" s="1">
        <v>45022.290972222225</v>
      </c>
      <c r="G586" s="3" t="s">
        <v>109</v>
      </c>
      <c r="H586" s="3" t="s">
        <v>40</v>
      </c>
      <c r="I586" s="3" t="s">
        <v>41</v>
      </c>
      <c r="J586" s="6">
        <v>36.979999999999997</v>
      </c>
      <c r="K586" s="3" t="s">
        <v>42</v>
      </c>
      <c r="L586" s="8">
        <f>SUMIFS(Tabla_cocina[Ganancia Bruta],Tabla_cocina[Numero de Orden],Tabla_Sala[[#This Row],[Número de Orden]])</f>
        <v>139</v>
      </c>
      <c r="M586" s="8">
        <f>Tabla_Sala[[#This Row],[Propina]]+Tabla_Sala[[#This Row],[Monto Total de la Cuenta]]</f>
        <v>175.98</v>
      </c>
      <c r="N586" t="str">
        <f t="shared" si="12"/>
        <v>Plato_13,  Plato_17,  Plato_16</v>
      </c>
      <c r="O586" s="3" t="s">
        <v>70</v>
      </c>
      <c r="P586" s="3" t="s">
        <v>23</v>
      </c>
      <c r="Q586" s="3" t="s">
        <v>50</v>
      </c>
      <c r="R586" s="3" t="s">
        <v>57</v>
      </c>
      <c r="T586" t="str" cm="1">
        <f t="array" ref="T586">_xlfn.CONCAT(_xlfn._xlws.FILTER(Tabla_cocina[Nombre del Plato], Tabla_cocina[Numero de Orden]=Tabla_Sala[[#This Row],[Número de Orden]]), "")</f>
        <v>Plato_13Plato_17Plato_16</v>
      </c>
    </row>
    <row r="587" spans="1:20" x14ac:dyDescent="0.3">
      <c r="A587" s="3">
        <v>585</v>
      </c>
      <c r="B587" s="3">
        <v>3</v>
      </c>
      <c r="C587" s="3" t="s">
        <v>500</v>
      </c>
      <c r="D587" s="5">
        <v>5</v>
      </c>
      <c r="E587" s="1">
        <v>45022.057638888888</v>
      </c>
      <c r="F587" s="1">
        <v>45022.109027777777</v>
      </c>
      <c r="G587" s="3" t="s">
        <v>109</v>
      </c>
      <c r="H587" s="3" t="s">
        <v>44</v>
      </c>
      <c r="I587" s="3" t="s">
        <v>47</v>
      </c>
      <c r="J587" s="6">
        <v>10.07</v>
      </c>
      <c r="K587" s="3" t="s">
        <v>48</v>
      </c>
      <c r="L587" s="8">
        <f>SUMIFS(Tabla_cocina[Ganancia Bruta],Tabla_cocina[Numero de Orden],Tabla_Sala[[#This Row],[Número de Orden]])</f>
        <v>128</v>
      </c>
      <c r="M587" s="8">
        <f>Tabla_Sala[[#This Row],[Propina]]+Tabla_Sala[[#This Row],[Monto Total de la Cuenta]]</f>
        <v>138.07</v>
      </c>
      <c r="N587" t="str">
        <f t="shared" si="12"/>
        <v>Plato_15,  Plato_8,  Plato_4,  Plato_1</v>
      </c>
      <c r="O587" s="3" t="s">
        <v>66</v>
      </c>
      <c r="P587" s="3" t="s">
        <v>18</v>
      </c>
      <c r="Q587" s="3" t="s">
        <v>62</v>
      </c>
      <c r="R587" s="3" t="s">
        <v>67</v>
      </c>
      <c r="S587" s="3" t="s">
        <v>71</v>
      </c>
      <c r="T587" t="str" cm="1">
        <f t="array" ref="T587">_xlfn.CONCAT(_xlfn._xlws.FILTER(Tabla_cocina[Nombre del Plato], Tabla_cocina[Numero de Orden]=Tabla_Sala[[#This Row],[Número de Orden]]), "")</f>
        <v>Plato_15Plato_8Plato_4Plato_1</v>
      </c>
    </row>
    <row r="588" spans="1:20" x14ac:dyDescent="0.3">
      <c r="A588" s="3">
        <v>586</v>
      </c>
      <c r="B588" s="3">
        <v>17</v>
      </c>
      <c r="C588" s="3" t="s">
        <v>569</v>
      </c>
      <c r="D588" s="5">
        <v>5</v>
      </c>
      <c r="E588" s="1">
        <v>45022.030555555553</v>
      </c>
      <c r="F588" s="1">
        <v>45022.163194444445</v>
      </c>
      <c r="G588" s="3" t="s">
        <v>109</v>
      </c>
      <c r="H588" s="3" t="s">
        <v>54</v>
      </c>
      <c r="I588" s="3" t="s">
        <v>45</v>
      </c>
      <c r="J588" s="6">
        <v>32.79</v>
      </c>
      <c r="K588" s="3" t="s">
        <v>55</v>
      </c>
      <c r="L588" s="8">
        <f>SUMIFS(Tabla_cocina[Ganancia Bruta],Tabla_cocina[Numero de Orden],Tabla_Sala[[#This Row],[Número de Orden]])</f>
        <v>171</v>
      </c>
      <c r="M588" s="8">
        <f>Tabla_Sala[[#This Row],[Propina]]+Tabla_Sala[[#This Row],[Monto Total de la Cuenta]]</f>
        <v>203.79</v>
      </c>
      <c r="N588" t="str">
        <f t="shared" si="12"/>
        <v>Plato_11,  Plato_7</v>
      </c>
      <c r="O588" s="3" t="s">
        <v>56</v>
      </c>
      <c r="P588" s="3" t="s">
        <v>14</v>
      </c>
      <c r="Q588" s="3" t="s">
        <v>59</v>
      </c>
      <c r="T588" t="str" cm="1">
        <f t="array" ref="T588">_xlfn.CONCAT(_xlfn._xlws.FILTER(Tabla_cocina[Nombre del Plato], Tabla_cocina[Numero de Orden]=Tabla_Sala[[#This Row],[Número de Orden]]), "")</f>
        <v>Plato_11Plato_7</v>
      </c>
    </row>
    <row r="589" spans="1:20" x14ac:dyDescent="0.3">
      <c r="A589" s="3">
        <v>587</v>
      </c>
      <c r="B589" s="3">
        <v>7</v>
      </c>
      <c r="C589" s="3" t="s">
        <v>570</v>
      </c>
      <c r="D589" s="5">
        <v>4</v>
      </c>
      <c r="E589" s="1">
        <v>45022.151388888888</v>
      </c>
      <c r="F589" s="1">
        <v>45022.195833333331</v>
      </c>
      <c r="G589" s="3" t="s">
        <v>109</v>
      </c>
      <c r="H589" s="3" t="s">
        <v>44</v>
      </c>
      <c r="I589" s="3" t="s">
        <v>47</v>
      </c>
      <c r="J589" s="6">
        <v>35.03</v>
      </c>
      <c r="K589" s="3" t="s">
        <v>55</v>
      </c>
      <c r="L589" s="8">
        <f>SUMIFS(Tabla_cocina[Ganancia Bruta],Tabla_cocina[Numero de Orden],Tabla_Sala[[#This Row],[Número de Orden]])</f>
        <v>48</v>
      </c>
      <c r="M589" s="8">
        <f>Tabla_Sala[[#This Row],[Propina]]+Tabla_Sala[[#This Row],[Monto Total de la Cuenta]]</f>
        <v>83.03</v>
      </c>
      <c r="N589" t="str">
        <f t="shared" si="12"/>
        <v>Plato_7</v>
      </c>
      <c r="O589" s="3" t="s">
        <v>61</v>
      </c>
      <c r="P589" s="3" t="s">
        <v>5</v>
      </c>
      <c r="Q589" s="3"/>
      <c r="T589" t="str" cm="1">
        <f t="array" ref="T589">_xlfn.CONCAT(_xlfn._xlws.FILTER(Tabla_cocina[Nombre del Plato], Tabla_cocina[Numero de Orden]=Tabla_Sala[[#This Row],[Número de Orden]]), "")</f>
        <v>Plato_7</v>
      </c>
    </row>
    <row r="590" spans="1:20" x14ac:dyDescent="0.3">
      <c r="A590" s="3">
        <v>588</v>
      </c>
      <c r="B590" s="3">
        <v>15</v>
      </c>
      <c r="C590" s="3" t="s">
        <v>554</v>
      </c>
      <c r="D590" s="5">
        <v>2</v>
      </c>
      <c r="E590" s="1">
        <v>45022.097222222219</v>
      </c>
      <c r="F590" s="1">
        <v>45022.248611111114</v>
      </c>
      <c r="G590" s="3" t="s">
        <v>109</v>
      </c>
      <c r="H590" s="3" t="s">
        <v>54</v>
      </c>
      <c r="I590" s="3" t="s">
        <v>45</v>
      </c>
      <c r="J590" s="6">
        <v>33.93</v>
      </c>
      <c r="K590" s="3" t="s">
        <v>48</v>
      </c>
      <c r="L590" s="8">
        <f>SUMIFS(Tabla_cocina[Ganancia Bruta],Tabla_cocina[Numero de Orden],Tabla_Sala[[#This Row],[Número de Orden]])</f>
        <v>101</v>
      </c>
      <c r="M590" s="8">
        <f>Tabla_Sala[[#This Row],[Propina]]+Tabla_Sala[[#This Row],[Monto Total de la Cuenta]]</f>
        <v>134.93</v>
      </c>
      <c r="N590" t="str">
        <f t="shared" si="12"/>
        <v>Plato_10,  Plato_1</v>
      </c>
      <c r="O590" s="3" t="s">
        <v>52</v>
      </c>
      <c r="P590" s="3" t="s">
        <v>25</v>
      </c>
      <c r="Q590" s="3" t="s">
        <v>71</v>
      </c>
      <c r="T590" t="str" cm="1">
        <f t="array" ref="T590">_xlfn.CONCAT(_xlfn._xlws.FILTER(Tabla_cocina[Nombre del Plato], Tabla_cocina[Numero de Orden]=Tabla_Sala[[#This Row],[Número de Orden]]), "")</f>
        <v>Plato_10Plato_1</v>
      </c>
    </row>
    <row r="591" spans="1:20" x14ac:dyDescent="0.3">
      <c r="A591" s="3">
        <v>589</v>
      </c>
      <c r="B591" s="3">
        <v>10</v>
      </c>
      <c r="C591" s="3" t="s">
        <v>571</v>
      </c>
      <c r="D591" s="5">
        <v>4</v>
      </c>
      <c r="E591" s="1">
        <v>45022.134722222225</v>
      </c>
      <c r="F591" s="1">
        <v>45022.247916666667</v>
      </c>
      <c r="G591" s="3" t="s">
        <v>117</v>
      </c>
      <c r="H591" s="3" t="s">
        <v>40</v>
      </c>
      <c r="I591" s="3" t="s">
        <v>41</v>
      </c>
      <c r="J591" s="6">
        <v>28.96</v>
      </c>
      <c r="K591" s="3" t="s">
        <v>48</v>
      </c>
      <c r="L591" s="8">
        <f>SUMIFS(Tabla_cocina[Ganancia Bruta],Tabla_cocina[Numero de Orden],Tabla_Sala[[#This Row],[Número de Orden]])</f>
        <v>284</v>
      </c>
      <c r="M591" s="8">
        <f>Tabla_Sala[[#This Row],[Propina]]+Tabla_Sala[[#This Row],[Monto Total de la Cuenta]]</f>
        <v>312.95999999999998</v>
      </c>
      <c r="N591" t="str">
        <f t="shared" si="12"/>
        <v>Plato_14,  Plato_18,  Plato_13,  Plato_15</v>
      </c>
      <c r="O591" s="3" t="s">
        <v>61</v>
      </c>
      <c r="P591" s="3" t="s">
        <v>22</v>
      </c>
      <c r="Q591" s="3" t="s">
        <v>74</v>
      </c>
      <c r="R591" s="3" t="s">
        <v>65</v>
      </c>
      <c r="S591" s="3" t="s">
        <v>73</v>
      </c>
      <c r="T591" t="str" cm="1">
        <f t="array" ref="T591">_xlfn.CONCAT(_xlfn._xlws.FILTER(Tabla_cocina[Nombre del Plato], Tabla_cocina[Numero de Orden]=Tabla_Sala[[#This Row],[Número de Orden]]), "")</f>
        <v>Plato_14Plato_18Plato_13Plato_15</v>
      </c>
    </row>
    <row r="592" spans="1:20" x14ac:dyDescent="0.3">
      <c r="A592" s="3">
        <v>590</v>
      </c>
      <c r="B592" s="3">
        <v>3</v>
      </c>
      <c r="C592" s="3" t="s">
        <v>314</v>
      </c>
      <c r="D592" s="5">
        <v>6</v>
      </c>
      <c r="E592" s="1">
        <v>45022.114583333336</v>
      </c>
      <c r="F592" s="1">
        <v>45022.185416666667</v>
      </c>
      <c r="G592" s="3" t="s">
        <v>113</v>
      </c>
      <c r="H592" s="3" t="s">
        <v>44</v>
      </c>
      <c r="I592" s="3" t="s">
        <v>47</v>
      </c>
      <c r="J592" s="6">
        <v>40.94</v>
      </c>
      <c r="K592" s="3" t="s">
        <v>55</v>
      </c>
      <c r="L592" s="8">
        <f>SUMIFS(Tabla_cocina[Ganancia Bruta],Tabla_cocina[Numero de Orden],Tabla_Sala[[#This Row],[Número de Orden]])</f>
        <v>122</v>
      </c>
      <c r="M592" s="8">
        <f>Tabla_Sala[[#This Row],[Propina]]+Tabla_Sala[[#This Row],[Monto Total de la Cuenta]]</f>
        <v>162.94</v>
      </c>
      <c r="N592" t="str">
        <f t="shared" si="12"/>
        <v>Plato_18,  Plato_3</v>
      </c>
      <c r="O592" s="3" t="s">
        <v>56</v>
      </c>
      <c r="P592" s="3" t="s">
        <v>20</v>
      </c>
      <c r="Q592" s="3" t="s">
        <v>72</v>
      </c>
      <c r="T592" t="str" cm="1">
        <f t="array" ref="T592">_xlfn.CONCAT(_xlfn._xlws.FILTER(Tabla_cocina[Nombre del Plato], Tabla_cocina[Numero de Orden]=Tabla_Sala[[#This Row],[Número de Orden]]), "")</f>
        <v>Plato_18Plato_3</v>
      </c>
    </row>
    <row r="593" spans="1:20" x14ac:dyDescent="0.3">
      <c r="A593" s="3">
        <v>591</v>
      </c>
      <c r="B593" s="3">
        <v>11</v>
      </c>
      <c r="C593" s="3" t="s">
        <v>572</v>
      </c>
      <c r="D593" s="5">
        <v>6</v>
      </c>
      <c r="E593" s="1">
        <v>45022.155555555553</v>
      </c>
      <c r="F593" s="1">
        <v>45022.263194444444</v>
      </c>
      <c r="G593" s="3" t="s">
        <v>109</v>
      </c>
      <c r="H593" s="3" t="s">
        <v>44</v>
      </c>
      <c r="I593" s="3" t="s">
        <v>47</v>
      </c>
      <c r="J593" s="6">
        <v>44.33</v>
      </c>
      <c r="K593" s="3" t="s">
        <v>48</v>
      </c>
      <c r="L593" s="8">
        <f>SUMIFS(Tabla_cocina[Ganancia Bruta],Tabla_cocina[Numero de Orden],Tabla_Sala[[#This Row],[Número de Orden]])</f>
        <v>120</v>
      </c>
      <c r="M593" s="8">
        <f>Tabla_Sala[[#This Row],[Propina]]+Tabla_Sala[[#This Row],[Monto Total de la Cuenta]]</f>
        <v>164.32999999999998</v>
      </c>
      <c r="N593" t="str">
        <f t="shared" si="12"/>
        <v>Plato_20</v>
      </c>
      <c r="O593" s="3" t="s">
        <v>58</v>
      </c>
      <c r="P593" s="3" t="s">
        <v>11</v>
      </c>
      <c r="Q593" s="3"/>
      <c r="T593" t="str" cm="1">
        <f t="array" ref="T593">_xlfn.CONCAT(_xlfn._xlws.FILTER(Tabla_cocina[Nombre del Plato], Tabla_cocina[Numero de Orden]=Tabla_Sala[[#This Row],[Número de Orden]]), "")</f>
        <v>Plato_20</v>
      </c>
    </row>
    <row r="594" spans="1:20" x14ac:dyDescent="0.3">
      <c r="A594" s="3">
        <v>592</v>
      </c>
      <c r="B594" s="3">
        <v>5</v>
      </c>
      <c r="C594" s="3" t="s">
        <v>573</v>
      </c>
      <c r="D594" s="5">
        <v>1</v>
      </c>
      <c r="E594" s="1">
        <v>45022.033333333333</v>
      </c>
      <c r="F594" s="1">
        <v>45022.111111111109</v>
      </c>
      <c r="G594" s="3" t="s">
        <v>113</v>
      </c>
      <c r="H594" s="3" t="s">
        <v>40</v>
      </c>
      <c r="I594" s="3" t="s">
        <v>47</v>
      </c>
      <c r="J594" s="6">
        <v>35.67</v>
      </c>
      <c r="K594" s="3" t="s">
        <v>42</v>
      </c>
      <c r="L594" s="8">
        <f>SUMIFS(Tabla_cocina[Ganancia Bruta],Tabla_cocina[Numero de Orden],Tabla_Sala[[#This Row],[Número de Orden]])</f>
        <v>94</v>
      </c>
      <c r="M594" s="8">
        <f>Tabla_Sala[[#This Row],[Propina]]+Tabla_Sala[[#This Row],[Monto Total de la Cuenta]]</f>
        <v>129.67000000000002</v>
      </c>
      <c r="N594" t="str">
        <f t="shared" si="12"/>
        <v>Plato_5,  Plato_1</v>
      </c>
      <c r="O594" s="3" t="s">
        <v>66</v>
      </c>
      <c r="P594" s="3" t="s">
        <v>19</v>
      </c>
      <c r="Q594" s="3" t="s">
        <v>71</v>
      </c>
      <c r="T594" t="str" cm="1">
        <f t="array" ref="T594">_xlfn.CONCAT(_xlfn._xlws.FILTER(Tabla_cocina[Nombre del Plato], Tabla_cocina[Numero de Orden]=Tabla_Sala[[#This Row],[Número de Orden]]), "")</f>
        <v>Plato_5Plato_1</v>
      </c>
    </row>
    <row r="595" spans="1:20" x14ac:dyDescent="0.3">
      <c r="A595" s="3">
        <v>593</v>
      </c>
      <c r="B595" s="3">
        <v>17</v>
      </c>
      <c r="C595" s="3" t="s">
        <v>574</v>
      </c>
      <c r="D595" s="5">
        <v>5</v>
      </c>
      <c r="E595" s="1">
        <v>45022.017361111109</v>
      </c>
      <c r="F595" s="1">
        <v>45022.095138888886</v>
      </c>
      <c r="G595" s="3" t="s">
        <v>117</v>
      </c>
      <c r="H595" s="3" t="s">
        <v>40</v>
      </c>
      <c r="I595" s="3" t="s">
        <v>41</v>
      </c>
      <c r="J595" s="6">
        <v>48.8</v>
      </c>
      <c r="K595" s="3" t="s">
        <v>42</v>
      </c>
      <c r="L595" s="8">
        <f>SUMIFS(Tabla_cocina[Ganancia Bruta],Tabla_cocina[Numero de Orden],Tabla_Sala[[#This Row],[Número de Orden]])</f>
        <v>209</v>
      </c>
      <c r="M595" s="8">
        <f>Tabla_Sala[[#This Row],[Propina]]+Tabla_Sala[[#This Row],[Monto Total de la Cuenta]]</f>
        <v>257.8</v>
      </c>
      <c r="N595" t="str">
        <f t="shared" si="12"/>
        <v>Plato_20,  Plato_17,  Plato_11,  Plato_19</v>
      </c>
      <c r="O595" s="3" t="s">
        <v>43</v>
      </c>
      <c r="P595" s="3" t="s">
        <v>11</v>
      </c>
      <c r="Q595" s="3" t="s">
        <v>50</v>
      </c>
      <c r="R595" s="3" t="s">
        <v>63</v>
      </c>
      <c r="S595" s="3" t="s">
        <v>51</v>
      </c>
      <c r="T595" t="str" cm="1">
        <f t="array" ref="T595">_xlfn.CONCAT(_xlfn._xlws.FILTER(Tabla_cocina[Nombre del Plato], Tabla_cocina[Numero de Orden]=Tabla_Sala[[#This Row],[Número de Orden]]), "")</f>
        <v>Plato_20Plato_17Plato_11Plato_19</v>
      </c>
    </row>
    <row r="596" spans="1:20" x14ac:dyDescent="0.3">
      <c r="A596" s="3">
        <v>594</v>
      </c>
      <c r="B596" s="3">
        <v>17</v>
      </c>
      <c r="C596" s="3" t="s">
        <v>575</v>
      </c>
      <c r="D596" s="5">
        <v>1</v>
      </c>
      <c r="E596" s="1">
        <v>45022.138888888891</v>
      </c>
      <c r="F596" s="1">
        <v>45022.200694444444</v>
      </c>
      <c r="G596" s="3" t="s">
        <v>109</v>
      </c>
      <c r="H596" s="3" t="s">
        <v>40</v>
      </c>
      <c r="I596" s="3" t="s">
        <v>41</v>
      </c>
      <c r="J596" s="6">
        <v>46.01</v>
      </c>
      <c r="K596" s="3" t="s">
        <v>48</v>
      </c>
      <c r="L596" s="8">
        <f>SUMIFS(Tabla_cocina[Ganancia Bruta],Tabla_cocina[Numero de Orden],Tabla_Sala[[#This Row],[Número de Orden]])</f>
        <v>139</v>
      </c>
      <c r="M596" s="8">
        <f>Tabla_Sala[[#This Row],[Propina]]+Tabla_Sala[[#This Row],[Monto Total de la Cuenta]]</f>
        <v>185.01</v>
      </c>
      <c r="N596" t="str">
        <f t="shared" si="12"/>
        <v>Plato_11,  Plato_5,  Plato_3</v>
      </c>
      <c r="O596" s="3" t="s">
        <v>58</v>
      </c>
      <c r="P596" s="3" t="s">
        <v>14</v>
      </c>
      <c r="Q596" s="3" t="s">
        <v>78</v>
      </c>
      <c r="R596" s="3" t="s">
        <v>72</v>
      </c>
      <c r="T596" t="str" cm="1">
        <f t="array" ref="T596">_xlfn.CONCAT(_xlfn._xlws.FILTER(Tabla_cocina[Nombre del Plato], Tabla_cocina[Numero de Orden]=Tabla_Sala[[#This Row],[Número de Orden]]), "")</f>
        <v>Plato_11Plato_5Plato_3</v>
      </c>
    </row>
    <row r="597" spans="1:20" x14ac:dyDescent="0.3">
      <c r="A597" s="3">
        <v>595</v>
      </c>
      <c r="B597" s="3">
        <v>9</v>
      </c>
      <c r="C597" s="3" t="s">
        <v>131</v>
      </c>
      <c r="D597" s="5">
        <v>5</v>
      </c>
      <c r="E597" s="1">
        <v>45022.127083333333</v>
      </c>
      <c r="F597" s="1">
        <v>45022.227083333331</v>
      </c>
      <c r="G597" s="3" t="s">
        <v>113</v>
      </c>
      <c r="H597" s="3" t="s">
        <v>40</v>
      </c>
      <c r="I597" s="3" t="s">
        <v>47</v>
      </c>
      <c r="J597" s="6">
        <v>40.33</v>
      </c>
      <c r="K597" s="3" t="s">
        <v>55</v>
      </c>
      <c r="L597" s="8">
        <f>SUMIFS(Tabla_cocina[Ganancia Bruta],Tabla_cocina[Numero de Orden],Tabla_Sala[[#This Row],[Número de Orden]])</f>
        <v>72</v>
      </c>
      <c r="M597" s="8">
        <f>Tabla_Sala[[#This Row],[Propina]]+Tabla_Sala[[#This Row],[Monto Total de la Cuenta]]</f>
        <v>112.33</v>
      </c>
      <c r="N597" t="str">
        <f t="shared" si="12"/>
        <v>Plato_13,  Plato_2</v>
      </c>
      <c r="O597" s="3" t="s">
        <v>52</v>
      </c>
      <c r="P597" s="3" t="s">
        <v>23</v>
      </c>
      <c r="Q597" s="3" t="s">
        <v>79</v>
      </c>
      <c r="T597" t="str" cm="1">
        <f t="array" ref="T597">_xlfn.CONCAT(_xlfn._xlws.FILTER(Tabla_cocina[Nombre del Plato], Tabla_cocina[Numero de Orden]=Tabla_Sala[[#This Row],[Número de Orden]]), "")</f>
        <v>Plato_13Plato_2</v>
      </c>
    </row>
    <row r="598" spans="1:20" x14ac:dyDescent="0.3">
      <c r="A598" s="3">
        <v>596</v>
      </c>
      <c r="B598" s="3">
        <v>18</v>
      </c>
      <c r="C598" s="3" t="s">
        <v>576</v>
      </c>
      <c r="D598" s="5">
        <v>2</v>
      </c>
      <c r="E598" s="1">
        <v>45022.056250000001</v>
      </c>
      <c r="F598" s="1">
        <v>45022.152083333334</v>
      </c>
      <c r="G598" s="3" t="s">
        <v>113</v>
      </c>
      <c r="H598" s="3" t="s">
        <v>40</v>
      </c>
      <c r="I598" s="3" t="s">
        <v>41</v>
      </c>
      <c r="J598" s="6">
        <v>23.7</v>
      </c>
      <c r="K598" s="3" t="s">
        <v>55</v>
      </c>
      <c r="L598" s="8">
        <f>SUMIFS(Tabla_cocina[Ganancia Bruta],Tabla_cocina[Numero de Orden],Tabla_Sala[[#This Row],[Número de Orden]])</f>
        <v>240</v>
      </c>
      <c r="M598" s="8">
        <f>Tabla_Sala[[#This Row],[Propina]]+Tabla_Sala[[#This Row],[Monto Total de la Cuenta]]</f>
        <v>263.7</v>
      </c>
      <c r="N598" t="str">
        <f t="shared" si="12"/>
        <v>Plato_14,  Plato_7,  Plato_15,  Plato_1</v>
      </c>
      <c r="O598" s="3" t="s">
        <v>66</v>
      </c>
      <c r="P598" s="3" t="s">
        <v>22</v>
      </c>
      <c r="Q598" s="3" t="s">
        <v>59</v>
      </c>
      <c r="R598" s="3" t="s">
        <v>73</v>
      </c>
      <c r="S598" s="3" t="s">
        <v>71</v>
      </c>
      <c r="T598" t="str" cm="1">
        <f t="array" ref="T598">_xlfn.CONCAT(_xlfn._xlws.FILTER(Tabla_cocina[Nombre del Plato], Tabla_cocina[Numero de Orden]=Tabla_Sala[[#This Row],[Número de Orden]]), "")</f>
        <v>Plato_14Plato_7Plato_15Plato_1</v>
      </c>
    </row>
    <row r="599" spans="1:20" x14ac:dyDescent="0.3">
      <c r="A599" s="3">
        <v>597</v>
      </c>
      <c r="B599" s="3">
        <v>16</v>
      </c>
      <c r="C599" s="3" t="s">
        <v>518</v>
      </c>
      <c r="D599" s="5">
        <v>1</v>
      </c>
      <c r="E599" s="1">
        <v>45022.035416666666</v>
      </c>
      <c r="F599" s="1">
        <v>45022.160416666666</v>
      </c>
      <c r="G599" s="3" t="s">
        <v>111</v>
      </c>
      <c r="H599" s="3" t="s">
        <v>40</v>
      </c>
      <c r="I599" s="3" t="s">
        <v>47</v>
      </c>
      <c r="J599" s="6">
        <v>45.46</v>
      </c>
      <c r="K599" s="3" t="s">
        <v>55</v>
      </c>
      <c r="L599" s="8">
        <f>SUMIFS(Tabla_cocina[Ganancia Bruta],Tabla_cocina[Numero de Orden],Tabla_Sala[[#This Row],[Número de Orden]])</f>
        <v>150</v>
      </c>
      <c r="M599" s="8">
        <f>Tabla_Sala[[#This Row],[Propina]]+Tabla_Sala[[#This Row],[Monto Total de la Cuenta]]</f>
        <v>195.46</v>
      </c>
      <c r="N599" t="str">
        <f t="shared" si="12"/>
        <v>Plato_16,  Plato_4,  Plato_20,  Plato_7</v>
      </c>
      <c r="O599" s="3" t="s">
        <v>58</v>
      </c>
      <c r="P599" s="3" t="s">
        <v>15</v>
      </c>
      <c r="Q599" s="3" t="s">
        <v>67</v>
      </c>
      <c r="R599" s="3" t="s">
        <v>68</v>
      </c>
      <c r="S599" s="3" t="s">
        <v>59</v>
      </c>
      <c r="T599" t="str" cm="1">
        <f t="array" ref="T599">_xlfn.CONCAT(_xlfn._xlws.FILTER(Tabla_cocina[Nombre del Plato], Tabla_cocina[Numero de Orden]=Tabla_Sala[[#This Row],[Número de Orden]]), "")</f>
        <v>Plato_16Plato_4Plato_20Plato_7</v>
      </c>
    </row>
    <row r="600" spans="1:20" x14ac:dyDescent="0.3">
      <c r="A600" s="3">
        <v>598</v>
      </c>
      <c r="B600" s="3">
        <v>9</v>
      </c>
      <c r="C600" s="3" t="s">
        <v>577</v>
      </c>
      <c r="D600" s="5">
        <v>6</v>
      </c>
      <c r="E600" s="1">
        <v>45022.136111111111</v>
      </c>
      <c r="F600" s="1">
        <v>45022.290972222225</v>
      </c>
      <c r="G600" s="3" t="s">
        <v>115</v>
      </c>
      <c r="H600" s="3" t="s">
        <v>40</v>
      </c>
      <c r="I600" s="3" t="s">
        <v>47</v>
      </c>
      <c r="J600" s="6">
        <v>11.31</v>
      </c>
      <c r="K600" s="3" t="s">
        <v>42</v>
      </c>
      <c r="L600" s="8">
        <f>SUMIFS(Tabla_cocina[Ganancia Bruta],Tabla_cocina[Numero de Orden],Tabla_Sala[[#This Row],[Número de Orden]])</f>
        <v>209</v>
      </c>
      <c r="M600" s="8">
        <f>Tabla_Sala[[#This Row],[Propina]]+Tabla_Sala[[#This Row],[Monto Total de la Cuenta]]</f>
        <v>220.31</v>
      </c>
      <c r="N600" t="str">
        <f t="shared" si="12"/>
        <v>Plato_10,  Plato_15,  Plato_17</v>
      </c>
      <c r="O600" s="3" t="s">
        <v>43</v>
      </c>
      <c r="P600" s="3" t="s">
        <v>25</v>
      </c>
      <c r="Q600" s="3" t="s">
        <v>73</v>
      </c>
      <c r="R600" s="3" t="s">
        <v>50</v>
      </c>
      <c r="T600" t="str" cm="1">
        <f t="array" ref="T600">_xlfn.CONCAT(_xlfn._xlws.FILTER(Tabla_cocina[Nombre del Plato], Tabla_cocina[Numero de Orden]=Tabla_Sala[[#This Row],[Número de Orden]]), "")</f>
        <v>Plato_10Plato_15Plato_17</v>
      </c>
    </row>
    <row r="601" spans="1:20" x14ac:dyDescent="0.3">
      <c r="A601" s="3">
        <v>599</v>
      </c>
      <c r="B601" s="3">
        <v>11</v>
      </c>
      <c r="C601" s="3" t="s">
        <v>578</v>
      </c>
      <c r="D601" s="5">
        <v>3</v>
      </c>
      <c r="E601" s="1">
        <v>45022.023611111108</v>
      </c>
      <c r="F601" s="1">
        <v>45022.181250000001</v>
      </c>
      <c r="G601" s="3" t="s">
        <v>113</v>
      </c>
      <c r="H601" s="3" t="s">
        <v>40</v>
      </c>
      <c r="I601" s="3" t="s">
        <v>47</v>
      </c>
      <c r="J601" s="6">
        <v>30.97</v>
      </c>
      <c r="K601" s="3" t="s">
        <v>48</v>
      </c>
      <c r="L601" s="8">
        <f>SUMIFS(Tabla_cocina[Ganancia Bruta],Tabla_cocina[Numero de Orden],Tabla_Sala[[#This Row],[Número de Orden]])</f>
        <v>169</v>
      </c>
      <c r="M601" s="8">
        <f>Tabla_Sala[[#This Row],[Propina]]+Tabla_Sala[[#This Row],[Monto Total de la Cuenta]]</f>
        <v>199.97</v>
      </c>
      <c r="N601" t="str">
        <f t="shared" si="12"/>
        <v>Plato_18,  Plato_17,  Plato_8</v>
      </c>
      <c r="O601" s="3" t="s">
        <v>52</v>
      </c>
      <c r="P601" s="3" t="s">
        <v>20</v>
      </c>
      <c r="Q601" s="3" t="s">
        <v>50</v>
      </c>
      <c r="R601" s="3" t="s">
        <v>62</v>
      </c>
      <c r="T601" t="str" cm="1">
        <f t="array" ref="T601">_xlfn.CONCAT(_xlfn._xlws.FILTER(Tabla_cocina[Nombre del Plato], Tabla_cocina[Numero de Orden]=Tabla_Sala[[#This Row],[Número de Orden]]), "")</f>
        <v>Plato_18Plato_17Plato_8</v>
      </c>
    </row>
    <row r="602" spans="1:20" x14ac:dyDescent="0.3">
      <c r="A602" s="3">
        <v>600</v>
      </c>
      <c r="B602" s="3">
        <v>14</v>
      </c>
      <c r="C602" s="3" t="s">
        <v>579</v>
      </c>
      <c r="D602" s="5">
        <v>4</v>
      </c>
      <c r="E602" s="1">
        <v>45022.165277777778</v>
      </c>
      <c r="F602" s="1">
        <v>45022.209027777775</v>
      </c>
      <c r="G602" s="3" t="s">
        <v>109</v>
      </c>
      <c r="H602" s="3" t="s">
        <v>40</v>
      </c>
      <c r="I602" s="3" t="s">
        <v>41</v>
      </c>
      <c r="J602" s="6">
        <v>41.35</v>
      </c>
      <c r="K602" s="3" t="s">
        <v>55</v>
      </c>
      <c r="L602" s="8">
        <f>SUMIFS(Tabla_cocina[Ganancia Bruta],Tabla_cocina[Numero de Orden],Tabla_Sala[[#This Row],[Número de Orden]])</f>
        <v>144</v>
      </c>
      <c r="M602" s="8">
        <f>Tabla_Sala[[#This Row],[Propina]]+Tabla_Sala[[#This Row],[Monto Total de la Cuenta]]</f>
        <v>185.35</v>
      </c>
      <c r="N602" t="str">
        <f t="shared" si="12"/>
        <v>Plato_16,  Plato_2</v>
      </c>
      <c r="O602" s="3" t="s">
        <v>70</v>
      </c>
      <c r="P602" s="3" t="s">
        <v>15</v>
      </c>
      <c r="Q602" s="3" t="s">
        <v>79</v>
      </c>
      <c r="T602" t="str" cm="1">
        <f t="array" ref="T602">_xlfn.CONCAT(_xlfn._xlws.FILTER(Tabla_cocina[Nombre del Plato], Tabla_cocina[Numero de Orden]=Tabla_Sala[[#This Row],[Número de Orden]]), "")</f>
        <v>Plato_16Plato_2</v>
      </c>
    </row>
    <row r="603" spans="1:20" x14ac:dyDescent="0.3">
      <c r="A603" s="3">
        <v>601</v>
      </c>
      <c r="B603" s="3">
        <v>13</v>
      </c>
      <c r="C603" s="3" t="s">
        <v>134</v>
      </c>
      <c r="D603" s="5">
        <v>1</v>
      </c>
      <c r="E603" s="1">
        <v>45022.113194444442</v>
      </c>
      <c r="F603" s="1">
        <v>45022.260416666664</v>
      </c>
      <c r="G603" s="3" t="s">
        <v>117</v>
      </c>
      <c r="H603" s="3" t="s">
        <v>54</v>
      </c>
      <c r="I603" s="3" t="s">
        <v>47</v>
      </c>
      <c r="J603" s="6">
        <v>16.809999999999999</v>
      </c>
      <c r="K603" s="3" t="s">
        <v>48</v>
      </c>
      <c r="L603" s="8">
        <f>SUMIFS(Tabla_cocina[Ganancia Bruta],Tabla_cocina[Numero de Orden],Tabla_Sala[[#This Row],[Número de Orden]])</f>
        <v>292</v>
      </c>
      <c r="M603" s="8">
        <f>Tabla_Sala[[#This Row],[Propina]]+Tabla_Sala[[#This Row],[Monto Total de la Cuenta]]</f>
        <v>308.81</v>
      </c>
      <c r="N603" t="str">
        <f t="shared" si="12"/>
        <v>Plato_20,  Plato_16,  Plato_14,  Plato_8</v>
      </c>
      <c r="O603" s="3" t="s">
        <v>53</v>
      </c>
      <c r="P603" s="3" t="s">
        <v>11</v>
      </c>
      <c r="Q603" s="3" t="s">
        <v>57</v>
      </c>
      <c r="R603" s="3" t="s">
        <v>64</v>
      </c>
      <c r="S603" s="3" t="s">
        <v>62</v>
      </c>
      <c r="T603" t="str" cm="1">
        <f t="array" ref="T603">_xlfn.CONCAT(_xlfn._xlws.FILTER(Tabla_cocina[Nombre del Plato], Tabla_cocina[Numero de Orden]=Tabla_Sala[[#This Row],[Número de Orden]]), "")</f>
        <v>Plato_20Plato_16Plato_14Plato_8</v>
      </c>
    </row>
    <row r="604" spans="1:20" x14ac:dyDescent="0.3">
      <c r="A604" s="3">
        <v>602</v>
      </c>
      <c r="B604" s="3">
        <v>12</v>
      </c>
      <c r="C604" s="3" t="s">
        <v>580</v>
      </c>
      <c r="D604" s="5">
        <v>3</v>
      </c>
      <c r="E604" s="1">
        <v>45022.161111111112</v>
      </c>
      <c r="F604" s="1">
        <v>45022.291666666664</v>
      </c>
      <c r="G604" s="3" t="s">
        <v>113</v>
      </c>
      <c r="H604" s="3" t="s">
        <v>40</v>
      </c>
      <c r="I604" s="3" t="s">
        <v>45</v>
      </c>
      <c r="J604" s="6">
        <v>16.5</v>
      </c>
      <c r="K604" s="3" t="s">
        <v>42</v>
      </c>
      <c r="L604" s="8">
        <f>SUMIFS(Tabla_cocina[Ganancia Bruta],Tabla_cocina[Numero de Orden],Tabla_Sala[[#This Row],[Número de Orden]])</f>
        <v>266</v>
      </c>
      <c r="M604" s="8">
        <f>Tabla_Sala[[#This Row],[Propina]]+Tabla_Sala[[#This Row],[Monto Total de la Cuenta]]</f>
        <v>282.5</v>
      </c>
      <c r="N604" t="str">
        <f t="shared" si="12"/>
        <v>Plato_8,  Plato_5,  Plato_2,  Plato_20</v>
      </c>
      <c r="O604" s="3" t="s">
        <v>43</v>
      </c>
      <c r="P604" s="3" t="s">
        <v>17</v>
      </c>
      <c r="Q604" s="3" t="s">
        <v>78</v>
      </c>
      <c r="R604" s="3" t="s">
        <v>79</v>
      </c>
      <c r="S604" s="3" t="s">
        <v>68</v>
      </c>
      <c r="T604" t="str" cm="1">
        <f t="array" ref="T604">_xlfn.CONCAT(_xlfn._xlws.FILTER(Tabla_cocina[Nombre del Plato], Tabla_cocina[Numero de Orden]=Tabla_Sala[[#This Row],[Número de Orden]]), "")</f>
        <v>Plato_8Plato_5Plato_2Plato_20</v>
      </c>
    </row>
    <row r="605" spans="1:20" x14ac:dyDescent="0.3">
      <c r="A605" s="3">
        <v>603</v>
      </c>
      <c r="B605" s="3">
        <v>19</v>
      </c>
      <c r="C605" s="3" t="s">
        <v>239</v>
      </c>
      <c r="D605" s="5">
        <v>6</v>
      </c>
      <c r="E605" s="1">
        <v>45022.035416666666</v>
      </c>
      <c r="F605" s="1">
        <v>45022.181250000001</v>
      </c>
      <c r="G605" s="3" t="s">
        <v>111</v>
      </c>
      <c r="H605" s="3" t="s">
        <v>40</v>
      </c>
      <c r="I605" s="3" t="s">
        <v>47</v>
      </c>
      <c r="J605" s="6">
        <v>24.2</v>
      </c>
      <c r="K605" s="3" t="s">
        <v>48</v>
      </c>
      <c r="L605" s="8">
        <f>SUMIFS(Tabla_cocina[Ganancia Bruta],Tabla_cocina[Numero de Orden],Tabla_Sala[[#This Row],[Número de Orden]])</f>
        <v>62</v>
      </c>
      <c r="M605" s="8">
        <f>Tabla_Sala[[#This Row],[Propina]]+Tabla_Sala[[#This Row],[Monto Total de la Cuenta]]</f>
        <v>86.2</v>
      </c>
      <c r="N605" t="str">
        <f t="shared" si="12"/>
        <v>Plato_17</v>
      </c>
      <c r="O605" s="3" t="s">
        <v>61</v>
      </c>
      <c r="P605" s="3" t="s">
        <v>9</v>
      </c>
      <c r="Q605" s="3"/>
      <c r="T605" t="str" cm="1">
        <f t="array" ref="T605">_xlfn.CONCAT(_xlfn._xlws.FILTER(Tabla_cocina[Nombre del Plato], Tabla_cocina[Numero de Orden]=Tabla_Sala[[#This Row],[Número de Orden]]), "")</f>
        <v>Plato_17</v>
      </c>
    </row>
    <row r="606" spans="1:20" x14ac:dyDescent="0.3">
      <c r="A606" s="3">
        <v>604</v>
      </c>
      <c r="B606" s="3">
        <v>14</v>
      </c>
      <c r="C606" s="3" t="s">
        <v>316</v>
      </c>
      <c r="D606" s="5">
        <v>5</v>
      </c>
      <c r="E606" s="1">
        <v>45022.054166666669</v>
      </c>
      <c r="F606" s="1">
        <v>45022.219444444447</v>
      </c>
      <c r="G606" s="3" t="s">
        <v>113</v>
      </c>
      <c r="H606" s="3" t="s">
        <v>40</v>
      </c>
      <c r="I606" s="3" t="s">
        <v>47</v>
      </c>
      <c r="J606" s="6">
        <v>42.6</v>
      </c>
      <c r="K606" s="3" t="s">
        <v>55</v>
      </c>
      <c r="L606" s="8">
        <f>SUMIFS(Tabla_cocina[Ganancia Bruta],Tabla_cocina[Numero de Orden],Tabla_Sala[[#This Row],[Número de Orden]])</f>
        <v>105</v>
      </c>
      <c r="M606" s="8">
        <f>Tabla_Sala[[#This Row],[Propina]]+Tabla_Sala[[#This Row],[Monto Total de la Cuenta]]</f>
        <v>147.6</v>
      </c>
      <c r="N606" t="str">
        <f t="shared" si="12"/>
        <v>Plato_8</v>
      </c>
      <c r="O606" s="3" t="s">
        <v>66</v>
      </c>
      <c r="P606" s="3" t="s">
        <v>17</v>
      </c>
      <c r="Q606" s="3"/>
      <c r="T606" t="str" cm="1">
        <f t="array" ref="T606">_xlfn.CONCAT(_xlfn._xlws.FILTER(Tabla_cocina[Nombre del Plato], Tabla_cocina[Numero de Orden]=Tabla_Sala[[#This Row],[Número de Orden]]), "")</f>
        <v>Plato_8</v>
      </c>
    </row>
    <row r="607" spans="1:20" x14ac:dyDescent="0.3">
      <c r="A607" s="3">
        <v>605</v>
      </c>
      <c r="B607" s="3">
        <v>19</v>
      </c>
      <c r="C607" s="3" t="s">
        <v>581</v>
      </c>
      <c r="D607" s="5">
        <v>2</v>
      </c>
      <c r="E607" s="1">
        <v>45022.117361111108</v>
      </c>
      <c r="F607" s="1">
        <v>45022.26666666667</v>
      </c>
      <c r="G607" s="3" t="s">
        <v>109</v>
      </c>
      <c r="H607" s="3" t="s">
        <v>40</v>
      </c>
      <c r="I607" s="3" t="s">
        <v>45</v>
      </c>
      <c r="J607" s="6">
        <v>24.38</v>
      </c>
      <c r="K607" s="3" t="s">
        <v>55</v>
      </c>
      <c r="L607" s="8">
        <f>SUMIFS(Tabla_cocina[Ganancia Bruta],Tabla_cocina[Numero de Orden],Tabla_Sala[[#This Row],[Número de Orden]])</f>
        <v>220</v>
      </c>
      <c r="M607" s="8">
        <f>Tabla_Sala[[#This Row],[Propina]]+Tabla_Sala[[#This Row],[Monto Total de la Cuenta]]</f>
        <v>244.38</v>
      </c>
      <c r="N607" t="str">
        <f t="shared" si="12"/>
        <v>Plato_3,  Plato_20,  Plato_8,  Plato_2</v>
      </c>
      <c r="O607" s="3" t="s">
        <v>61</v>
      </c>
      <c r="P607" s="3" t="s">
        <v>21</v>
      </c>
      <c r="Q607" s="3" t="s">
        <v>68</v>
      </c>
      <c r="R607" s="3" t="s">
        <v>62</v>
      </c>
      <c r="S607" s="3" t="s">
        <v>79</v>
      </c>
      <c r="T607" t="str" cm="1">
        <f t="array" ref="T607">_xlfn.CONCAT(_xlfn._xlws.FILTER(Tabla_cocina[Nombre del Plato], Tabla_cocina[Numero de Orden]=Tabla_Sala[[#This Row],[Número de Orden]]), "")</f>
        <v>Plato_3Plato_20Plato_8Plato_2</v>
      </c>
    </row>
    <row r="608" spans="1:20" x14ac:dyDescent="0.3">
      <c r="A608" s="3">
        <v>606</v>
      </c>
      <c r="B608" s="3">
        <v>1</v>
      </c>
      <c r="C608" s="3" t="s">
        <v>510</v>
      </c>
      <c r="D608" s="5">
        <v>2</v>
      </c>
      <c r="E608" s="1">
        <v>45022.134722222225</v>
      </c>
      <c r="F608" s="1">
        <v>45022.254166666666</v>
      </c>
      <c r="G608" s="3" t="s">
        <v>115</v>
      </c>
      <c r="H608" s="3" t="s">
        <v>40</v>
      </c>
      <c r="I608" s="3" t="s">
        <v>47</v>
      </c>
      <c r="J608" s="6">
        <v>31.58</v>
      </c>
      <c r="K608" s="3" t="s">
        <v>55</v>
      </c>
      <c r="L608" s="8">
        <f>SUMIFS(Tabla_cocina[Ganancia Bruta],Tabla_cocina[Numero de Orden],Tabla_Sala[[#This Row],[Número de Orden]])</f>
        <v>183</v>
      </c>
      <c r="M608" s="8">
        <f>Tabla_Sala[[#This Row],[Propina]]+Tabla_Sala[[#This Row],[Monto Total de la Cuenta]]</f>
        <v>214.57999999999998</v>
      </c>
      <c r="N608" t="str">
        <f t="shared" si="12"/>
        <v>Plato_1,  Plato_6,  Plato_10</v>
      </c>
      <c r="O608" s="3" t="s">
        <v>56</v>
      </c>
      <c r="P608" s="3" t="s">
        <v>26</v>
      </c>
      <c r="Q608" s="3" t="s">
        <v>77</v>
      </c>
      <c r="R608" s="3" t="s">
        <v>69</v>
      </c>
      <c r="T608" t="str" cm="1">
        <f t="array" ref="T608">_xlfn.CONCAT(_xlfn._xlws.FILTER(Tabla_cocina[Nombre del Plato], Tabla_cocina[Numero de Orden]=Tabla_Sala[[#This Row],[Número de Orden]]), "")</f>
        <v>Plato_1Plato_6Plato_10</v>
      </c>
    </row>
    <row r="609" spans="1:20" x14ac:dyDescent="0.3">
      <c r="A609" s="3">
        <v>607</v>
      </c>
      <c r="B609" s="3">
        <v>10</v>
      </c>
      <c r="C609" s="3" t="s">
        <v>141</v>
      </c>
      <c r="D609" s="5">
        <v>1</v>
      </c>
      <c r="E609" s="1">
        <v>45022.058333333334</v>
      </c>
      <c r="F609" s="1">
        <v>45022.145138888889</v>
      </c>
      <c r="G609" s="3" t="s">
        <v>115</v>
      </c>
      <c r="H609" s="3" t="s">
        <v>40</v>
      </c>
      <c r="I609" s="3" t="s">
        <v>47</v>
      </c>
      <c r="J609" s="6">
        <v>28.9</v>
      </c>
      <c r="K609" s="3" t="s">
        <v>55</v>
      </c>
      <c r="L609" s="8">
        <f>SUMIFS(Tabla_cocina[Ganancia Bruta],Tabla_cocina[Numero de Orden],Tabla_Sala[[#This Row],[Número de Orden]])</f>
        <v>68</v>
      </c>
      <c r="M609" s="8">
        <f>Tabla_Sala[[#This Row],[Propina]]+Tabla_Sala[[#This Row],[Monto Total de la Cuenta]]</f>
        <v>96.9</v>
      </c>
      <c r="N609" t="str">
        <f t="shared" si="12"/>
        <v>Plato_20,  Plato_16</v>
      </c>
      <c r="O609" s="3" t="s">
        <v>52</v>
      </c>
      <c r="P609" s="3" t="s">
        <v>11</v>
      </c>
      <c r="Q609" s="3" t="s">
        <v>57</v>
      </c>
      <c r="T609" t="str" cm="1">
        <f t="array" ref="T609">_xlfn.CONCAT(_xlfn._xlws.FILTER(Tabla_cocina[Nombre del Plato], Tabla_cocina[Numero de Orden]=Tabla_Sala[[#This Row],[Número de Orden]]), "")</f>
        <v>Plato_20Plato_16</v>
      </c>
    </row>
    <row r="610" spans="1:20" x14ac:dyDescent="0.3">
      <c r="A610" s="3">
        <v>608</v>
      </c>
      <c r="B610" s="3">
        <v>7</v>
      </c>
      <c r="C610" s="3" t="s">
        <v>582</v>
      </c>
      <c r="D610" s="5">
        <v>6</v>
      </c>
      <c r="E610" s="1">
        <v>45022.165277777778</v>
      </c>
      <c r="F610" s="1">
        <v>45022.305555555555</v>
      </c>
      <c r="G610" s="3" t="s">
        <v>109</v>
      </c>
      <c r="H610" s="3" t="s">
        <v>40</v>
      </c>
      <c r="I610" s="3" t="s">
        <v>47</v>
      </c>
      <c r="J610" s="6">
        <v>36.549999999999997</v>
      </c>
      <c r="K610" s="3" t="s">
        <v>42</v>
      </c>
      <c r="L610" s="8">
        <f>SUMIFS(Tabla_cocina[Ganancia Bruta],Tabla_cocina[Numero de Orden],Tabla_Sala[[#This Row],[Número de Orden]])</f>
        <v>29</v>
      </c>
      <c r="M610" s="8">
        <f>Tabla_Sala[[#This Row],[Propina]]+Tabla_Sala[[#This Row],[Monto Total de la Cuenta]]</f>
        <v>65.55</v>
      </c>
      <c r="N610" t="str">
        <f t="shared" si="12"/>
        <v>Plato_9</v>
      </c>
      <c r="O610" s="3" t="s">
        <v>43</v>
      </c>
      <c r="P610" s="3" t="s">
        <v>13</v>
      </c>
      <c r="Q610" s="3"/>
      <c r="T610" t="str" cm="1">
        <f t="array" ref="T610">_xlfn.CONCAT(_xlfn._xlws.FILTER(Tabla_cocina[Nombre del Plato], Tabla_cocina[Numero de Orden]=Tabla_Sala[[#This Row],[Número de Orden]]), "")</f>
        <v>Plato_9</v>
      </c>
    </row>
    <row r="611" spans="1:20" x14ac:dyDescent="0.3">
      <c r="A611" s="3">
        <v>609</v>
      </c>
      <c r="B611" s="3">
        <v>1</v>
      </c>
      <c r="C611" s="3" t="s">
        <v>303</v>
      </c>
      <c r="D611" s="5">
        <v>4</v>
      </c>
      <c r="E611" s="1">
        <v>45022.140972222223</v>
      </c>
      <c r="F611" s="1">
        <v>45022.293055555558</v>
      </c>
      <c r="G611" s="3" t="s">
        <v>111</v>
      </c>
      <c r="H611" s="3" t="s">
        <v>40</v>
      </c>
      <c r="I611" s="3" t="s">
        <v>47</v>
      </c>
      <c r="J611" s="6">
        <v>23.29</v>
      </c>
      <c r="K611" s="3" t="s">
        <v>42</v>
      </c>
      <c r="L611" s="8">
        <f>SUMIFS(Tabla_cocina[Ganancia Bruta],Tabla_cocina[Numero de Orden],Tabla_Sala[[#This Row],[Número de Orden]])</f>
        <v>32</v>
      </c>
      <c r="M611" s="8">
        <f>Tabla_Sala[[#This Row],[Propina]]+Tabla_Sala[[#This Row],[Monto Total de la Cuenta]]</f>
        <v>55.29</v>
      </c>
      <c r="N611" t="str">
        <f t="shared" si="12"/>
        <v>Plato_15</v>
      </c>
      <c r="O611" s="3" t="s">
        <v>66</v>
      </c>
      <c r="P611" s="3" t="s">
        <v>18</v>
      </c>
      <c r="Q611" s="3"/>
      <c r="T611" t="str" cm="1">
        <f t="array" ref="T611">_xlfn.CONCAT(_xlfn._xlws.FILTER(Tabla_cocina[Nombre del Plato], Tabla_cocina[Numero de Orden]=Tabla_Sala[[#This Row],[Número de Orden]]), "")</f>
        <v>Plato_15</v>
      </c>
    </row>
    <row r="612" spans="1:20" x14ac:dyDescent="0.3">
      <c r="A612" s="3">
        <v>610</v>
      </c>
      <c r="B612" s="3">
        <v>19</v>
      </c>
      <c r="C612" s="3" t="s">
        <v>127</v>
      </c>
      <c r="D612" s="5">
        <v>4</v>
      </c>
      <c r="E612" s="1">
        <v>45022.091666666667</v>
      </c>
      <c r="F612" s="1">
        <v>45022.174305555556</v>
      </c>
      <c r="G612" s="3" t="s">
        <v>115</v>
      </c>
      <c r="H612" s="3" t="s">
        <v>54</v>
      </c>
      <c r="I612" s="3" t="s">
        <v>47</v>
      </c>
      <c r="J612" s="6">
        <v>37.9</v>
      </c>
      <c r="K612" s="3" t="s">
        <v>55</v>
      </c>
      <c r="L612" s="8">
        <f>SUMIFS(Tabla_cocina[Ganancia Bruta],Tabla_cocina[Numero de Orden],Tabla_Sala[[#This Row],[Número de Orden]])</f>
        <v>44</v>
      </c>
      <c r="M612" s="8">
        <f>Tabla_Sala[[#This Row],[Propina]]+Tabla_Sala[[#This Row],[Monto Total de la Cuenta]]</f>
        <v>81.900000000000006</v>
      </c>
      <c r="N612" t="str">
        <f t="shared" si="12"/>
        <v>Plato_10,  Plato_4</v>
      </c>
      <c r="O612" s="3" t="s">
        <v>52</v>
      </c>
      <c r="P612" s="3" t="s">
        <v>25</v>
      </c>
      <c r="Q612" s="3" t="s">
        <v>67</v>
      </c>
      <c r="T612" t="str" cm="1">
        <f t="array" ref="T612">_xlfn.CONCAT(_xlfn._xlws.FILTER(Tabla_cocina[Nombre del Plato], Tabla_cocina[Numero de Orden]=Tabla_Sala[[#This Row],[Número de Orden]]), "")</f>
        <v>Plato_10Plato_4</v>
      </c>
    </row>
    <row r="613" spans="1:20" x14ac:dyDescent="0.3">
      <c r="A613" s="3">
        <v>611</v>
      </c>
      <c r="B613" s="3">
        <v>13</v>
      </c>
      <c r="C613" s="3" t="s">
        <v>583</v>
      </c>
      <c r="D613" s="5">
        <v>1</v>
      </c>
      <c r="E613" s="1">
        <v>45022.163194444445</v>
      </c>
      <c r="F613" s="1">
        <v>45022.321527777778</v>
      </c>
      <c r="G613" s="3" t="s">
        <v>111</v>
      </c>
      <c r="H613" s="3" t="s">
        <v>40</v>
      </c>
      <c r="I613" s="3" t="s">
        <v>47</v>
      </c>
      <c r="J613" s="6">
        <v>44.28</v>
      </c>
      <c r="K613" s="3" t="s">
        <v>55</v>
      </c>
      <c r="L613" s="8">
        <f>SUMIFS(Tabla_cocina[Ganancia Bruta],Tabla_cocina[Numero de Orden],Tabla_Sala[[#This Row],[Número de Orden]])</f>
        <v>78</v>
      </c>
      <c r="M613" s="8">
        <f>Tabla_Sala[[#This Row],[Propina]]+Tabla_Sala[[#This Row],[Monto Total de la Cuenta]]</f>
        <v>122.28</v>
      </c>
      <c r="N613" t="str">
        <f t="shared" si="12"/>
        <v>Plato_13,  Plato_19</v>
      </c>
      <c r="O613" s="3" t="s">
        <v>49</v>
      </c>
      <c r="P613" s="3" t="s">
        <v>23</v>
      </c>
      <c r="Q613" s="3" t="s">
        <v>51</v>
      </c>
      <c r="T613" t="str" cm="1">
        <f t="array" ref="T613">_xlfn.CONCAT(_xlfn._xlws.FILTER(Tabla_cocina[Nombre del Plato], Tabla_cocina[Numero de Orden]=Tabla_Sala[[#This Row],[Número de Orden]]), "")</f>
        <v>Plato_13Plato_19</v>
      </c>
    </row>
    <row r="614" spans="1:20" x14ac:dyDescent="0.3">
      <c r="A614" s="3">
        <v>612</v>
      </c>
      <c r="B614" s="3">
        <v>11</v>
      </c>
      <c r="C614" s="3" t="s">
        <v>584</v>
      </c>
      <c r="D614" s="5">
        <v>4</v>
      </c>
      <c r="E614" s="1">
        <v>45022.05</v>
      </c>
      <c r="F614" s="1">
        <v>45022.208333333336</v>
      </c>
      <c r="G614" s="3" t="s">
        <v>115</v>
      </c>
      <c r="H614" s="3" t="s">
        <v>40</v>
      </c>
      <c r="I614" s="3" t="s">
        <v>47</v>
      </c>
      <c r="J614" s="6">
        <v>23.54</v>
      </c>
      <c r="K614" s="3" t="s">
        <v>42</v>
      </c>
      <c r="L614" s="8">
        <f>SUMIFS(Tabla_cocina[Ganancia Bruta],Tabla_cocina[Numero de Orden],Tabla_Sala[[#This Row],[Número de Orden]])</f>
        <v>231</v>
      </c>
      <c r="M614" s="8">
        <f>Tabla_Sala[[#This Row],[Propina]]+Tabla_Sala[[#This Row],[Monto Total de la Cuenta]]</f>
        <v>254.54</v>
      </c>
      <c r="N614" t="str">
        <f t="shared" si="12"/>
        <v>Plato_6,  Plato_19,  Plato_16,  Plato_3</v>
      </c>
      <c r="O614" s="3" t="s">
        <v>52</v>
      </c>
      <c r="P614" s="3" t="s">
        <v>10</v>
      </c>
      <c r="Q614" s="3" t="s">
        <v>51</v>
      </c>
      <c r="R614" s="3" t="s">
        <v>57</v>
      </c>
      <c r="S614" s="3" t="s">
        <v>72</v>
      </c>
      <c r="T614" t="str" cm="1">
        <f t="array" ref="T614">_xlfn.CONCAT(_xlfn._xlws.FILTER(Tabla_cocina[Nombre del Plato], Tabla_cocina[Numero de Orden]=Tabla_Sala[[#This Row],[Número de Orden]]), "")</f>
        <v>Plato_6Plato_19Plato_16Plato_3</v>
      </c>
    </row>
    <row r="615" spans="1:20" x14ac:dyDescent="0.3">
      <c r="A615" s="3">
        <v>613</v>
      </c>
      <c r="B615" s="3">
        <v>1</v>
      </c>
      <c r="C615" s="3" t="s">
        <v>154</v>
      </c>
      <c r="D615" s="5">
        <v>5</v>
      </c>
      <c r="E615" s="1">
        <v>45022.081250000003</v>
      </c>
      <c r="F615" s="1">
        <v>45022.149305555555</v>
      </c>
      <c r="G615" s="3" t="s">
        <v>113</v>
      </c>
      <c r="H615" s="3" t="s">
        <v>44</v>
      </c>
      <c r="I615" s="3" t="s">
        <v>45</v>
      </c>
      <c r="J615" s="6">
        <v>23.56</v>
      </c>
      <c r="K615" s="3" t="s">
        <v>42</v>
      </c>
      <c r="L615" s="8">
        <f>SUMIFS(Tabla_cocina[Ganancia Bruta],Tabla_cocina[Numero de Orden],Tabla_Sala[[#This Row],[Número de Orden]])</f>
        <v>285</v>
      </c>
      <c r="M615" s="8">
        <f>Tabla_Sala[[#This Row],[Propina]]+Tabla_Sala[[#This Row],[Monto Total de la Cuenta]]</f>
        <v>308.56</v>
      </c>
      <c r="N615" t="str">
        <f t="shared" si="12"/>
        <v>Plato_12,  Plato_14,  Plato_4,  Plato_8</v>
      </c>
      <c r="O615" s="3" t="s">
        <v>43</v>
      </c>
      <c r="P615" s="3" t="s">
        <v>16</v>
      </c>
      <c r="Q615" s="3" t="s">
        <v>64</v>
      </c>
      <c r="R615" s="3" t="s">
        <v>67</v>
      </c>
      <c r="S615" s="3" t="s">
        <v>62</v>
      </c>
      <c r="T615" t="str" cm="1">
        <f t="array" ref="T615">_xlfn.CONCAT(_xlfn._xlws.FILTER(Tabla_cocina[Nombre del Plato], Tabla_cocina[Numero de Orden]=Tabla_Sala[[#This Row],[Número de Orden]]), "")</f>
        <v>Plato_12Plato_14Plato_4Plato_8</v>
      </c>
    </row>
    <row r="616" spans="1:20" x14ac:dyDescent="0.3">
      <c r="A616" s="3">
        <v>614</v>
      </c>
      <c r="B616" s="3">
        <v>19</v>
      </c>
      <c r="C616" s="3" t="s">
        <v>402</v>
      </c>
      <c r="D616" s="5">
        <v>6</v>
      </c>
      <c r="E616" s="1">
        <v>45022.105555555558</v>
      </c>
      <c r="F616" s="1">
        <v>45022.192361111112</v>
      </c>
      <c r="G616" s="3" t="s">
        <v>111</v>
      </c>
      <c r="H616" s="3" t="s">
        <v>44</v>
      </c>
      <c r="I616" s="3" t="s">
        <v>41</v>
      </c>
      <c r="J616" s="6">
        <v>26.48</v>
      </c>
      <c r="K616" s="3" t="s">
        <v>42</v>
      </c>
      <c r="L616" s="8">
        <f>SUMIFS(Tabla_cocina[Ganancia Bruta],Tabla_cocina[Numero de Orden],Tabla_Sala[[#This Row],[Número de Orden]])</f>
        <v>72</v>
      </c>
      <c r="M616" s="8">
        <f>Tabla_Sala[[#This Row],[Propina]]+Tabla_Sala[[#This Row],[Monto Total de la Cuenta]]</f>
        <v>98.48</v>
      </c>
      <c r="N616" t="str">
        <f t="shared" si="12"/>
        <v>Plato_7</v>
      </c>
      <c r="O616" s="3" t="s">
        <v>56</v>
      </c>
      <c r="P616" s="3" t="s">
        <v>5</v>
      </c>
      <c r="Q616" s="3"/>
      <c r="T616" t="str" cm="1">
        <f t="array" ref="T616">_xlfn.CONCAT(_xlfn._xlws.FILTER(Tabla_cocina[Nombre del Plato], Tabla_cocina[Numero de Orden]=Tabla_Sala[[#This Row],[Número de Orden]]), "")</f>
        <v>Plato_7</v>
      </c>
    </row>
    <row r="617" spans="1:20" x14ac:dyDescent="0.3">
      <c r="A617" s="3">
        <v>615</v>
      </c>
      <c r="B617" s="3">
        <v>7</v>
      </c>
      <c r="C617" s="3" t="s">
        <v>585</v>
      </c>
      <c r="D617" s="5">
        <v>1</v>
      </c>
      <c r="E617" s="1">
        <v>45022.031944444447</v>
      </c>
      <c r="F617" s="1">
        <v>45022.078472222223</v>
      </c>
      <c r="G617" s="3" t="s">
        <v>115</v>
      </c>
      <c r="H617" s="3" t="s">
        <v>54</v>
      </c>
      <c r="I617" s="3" t="s">
        <v>47</v>
      </c>
      <c r="J617" s="6">
        <v>18.420000000000002</v>
      </c>
      <c r="K617" s="3" t="s">
        <v>55</v>
      </c>
      <c r="L617" s="8">
        <f>SUMIFS(Tabla_cocina[Ganancia Bruta],Tabla_cocina[Numero de Orden],Tabla_Sala[[#This Row],[Número de Orden]])</f>
        <v>333</v>
      </c>
      <c r="M617" s="8">
        <f>Tabla_Sala[[#This Row],[Propina]]+Tabla_Sala[[#This Row],[Monto Total de la Cuenta]]</f>
        <v>351.42</v>
      </c>
      <c r="N617" t="str">
        <f t="shared" si="12"/>
        <v>Plato_17,  Plato_14,  Plato_1,  Plato_15</v>
      </c>
      <c r="O617" s="3" t="s">
        <v>66</v>
      </c>
      <c r="P617" s="3" t="s">
        <v>9</v>
      </c>
      <c r="Q617" s="3" t="s">
        <v>64</v>
      </c>
      <c r="R617" s="3" t="s">
        <v>71</v>
      </c>
      <c r="S617" s="3" t="s">
        <v>73</v>
      </c>
      <c r="T617" t="str" cm="1">
        <f t="array" ref="T617">_xlfn.CONCAT(_xlfn._xlws.FILTER(Tabla_cocina[Nombre del Plato], Tabla_cocina[Numero de Orden]=Tabla_Sala[[#This Row],[Número de Orden]]), "")</f>
        <v>Plato_17Plato_14Plato_1Plato_15</v>
      </c>
    </row>
    <row r="618" spans="1:20" x14ac:dyDescent="0.3">
      <c r="A618" s="3">
        <v>616</v>
      </c>
      <c r="B618" s="3">
        <v>4</v>
      </c>
      <c r="C618" s="3" t="s">
        <v>581</v>
      </c>
      <c r="D618" s="5">
        <v>4</v>
      </c>
      <c r="E618" s="1">
        <v>45022.009722222225</v>
      </c>
      <c r="F618" s="1">
        <v>45022.15</v>
      </c>
      <c r="G618" s="3" t="s">
        <v>115</v>
      </c>
      <c r="H618" s="3" t="s">
        <v>54</v>
      </c>
      <c r="I618" s="3" t="s">
        <v>47</v>
      </c>
      <c r="J618" s="6">
        <v>23.89</v>
      </c>
      <c r="K618" s="3" t="s">
        <v>55</v>
      </c>
      <c r="L618" s="8">
        <f>SUMIFS(Tabla_cocina[Ganancia Bruta],Tabla_cocina[Numero de Orden],Tabla_Sala[[#This Row],[Número de Orden]])</f>
        <v>132</v>
      </c>
      <c r="M618" s="8">
        <f>Tabla_Sala[[#This Row],[Propina]]+Tabla_Sala[[#This Row],[Monto Total de la Cuenta]]</f>
        <v>155.88999999999999</v>
      </c>
      <c r="N618" t="str">
        <f t="shared" si="12"/>
        <v>Plato_7,  Plato_2</v>
      </c>
      <c r="O618" s="3" t="s">
        <v>56</v>
      </c>
      <c r="P618" s="3" t="s">
        <v>5</v>
      </c>
      <c r="Q618" s="3" t="s">
        <v>79</v>
      </c>
      <c r="T618" t="str" cm="1">
        <f t="array" ref="T618">_xlfn.CONCAT(_xlfn._xlws.FILTER(Tabla_cocina[Nombre del Plato], Tabla_cocina[Numero de Orden]=Tabla_Sala[[#This Row],[Número de Orden]]), "")</f>
        <v>Plato_7Plato_2</v>
      </c>
    </row>
    <row r="619" spans="1:20" x14ac:dyDescent="0.3">
      <c r="A619" s="3">
        <v>617</v>
      </c>
      <c r="B619" s="3">
        <v>13</v>
      </c>
      <c r="C619" s="3" t="s">
        <v>144</v>
      </c>
      <c r="D619" s="5">
        <v>5</v>
      </c>
      <c r="E619" s="1">
        <v>45022.055555555555</v>
      </c>
      <c r="F619" s="1">
        <v>45022.220138888886</v>
      </c>
      <c r="G619" s="3" t="s">
        <v>113</v>
      </c>
      <c r="H619" s="3" t="s">
        <v>40</v>
      </c>
      <c r="I619" s="3" t="s">
        <v>47</v>
      </c>
      <c r="J619" s="6">
        <v>38.18</v>
      </c>
      <c r="K619" s="3" t="s">
        <v>48</v>
      </c>
      <c r="L619" s="8">
        <f>SUMIFS(Tabla_cocina[Ganancia Bruta],Tabla_cocina[Numero de Orden],Tabla_Sala[[#This Row],[Número de Orden]])</f>
        <v>142</v>
      </c>
      <c r="M619" s="8">
        <f>Tabla_Sala[[#This Row],[Propina]]+Tabla_Sala[[#This Row],[Monto Total de la Cuenta]]</f>
        <v>180.18</v>
      </c>
      <c r="N619" t="str">
        <f t="shared" si="12"/>
        <v>Plato_10,  Plato_2</v>
      </c>
      <c r="O619" s="3" t="s">
        <v>61</v>
      </c>
      <c r="P619" s="3" t="s">
        <v>25</v>
      </c>
      <c r="Q619" s="3" t="s">
        <v>79</v>
      </c>
      <c r="T619" t="str" cm="1">
        <f t="array" ref="T619">_xlfn.CONCAT(_xlfn._xlws.FILTER(Tabla_cocina[Nombre del Plato], Tabla_cocina[Numero de Orden]=Tabla_Sala[[#This Row],[Número de Orden]]), "")</f>
        <v>Plato_10Plato_2</v>
      </c>
    </row>
    <row r="620" spans="1:20" x14ac:dyDescent="0.3">
      <c r="A620" s="3">
        <v>618</v>
      </c>
      <c r="B620" s="3">
        <v>3</v>
      </c>
      <c r="C620" s="3" t="s">
        <v>586</v>
      </c>
      <c r="D620" s="5">
        <v>5</v>
      </c>
      <c r="E620" s="1">
        <v>45022.038888888892</v>
      </c>
      <c r="F620" s="1">
        <v>45022.133333333331</v>
      </c>
      <c r="G620" s="3" t="s">
        <v>117</v>
      </c>
      <c r="H620" s="3" t="s">
        <v>44</v>
      </c>
      <c r="I620" s="3" t="s">
        <v>47</v>
      </c>
      <c r="J620" s="6">
        <v>25.93</v>
      </c>
      <c r="K620" s="3" t="s">
        <v>48</v>
      </c>
      <c r="L620" s="8">
        <f>SUMIFS(Tabla_cocina[Ganancia Bruta],Tabla_cocina[Numero de Orden],Tabla_Sala[[#This Row],[Número de Orden]])</f>
        <v>319</v>
      </c>
      <c r="M620" s="8">
        <f>Tabla_Sala[[#This Row],[Propina]]+Tabla_Sala[[#This Row],[Monto Total de la Cuenta]]</f>
        <v>344.93</v>
      </c>
      <c r="N620" t="str">
        <f t="shared" si="12"/>
        <v>Plato_15,  Plato_17,  Plato_4,  Plato_19</v>
      </c>
      <c r="O620" s="3" t="s">
        <v>70</v>
      </c>
      <c r="P620" s="3" t="s">
        <v>18</v>
      </c>
      <c r="Q620" s="3" t="s">
        <v>50</v>
      </c>
      <c r="R620" s="3" t="s">
        <v>67</v>
      </c>
      <c r="S620" s="3" t="s">
        <v>51</v>
      </c>
      <c r="T620" t="str" cm="1">
        <f t="array" ref="T620">_xlfn.CONCAT(_xlfn._xlws.FILTER(Tabla_cocina[Nombre del Plato], Tabla_cocina[Numero de Orden]=Tabla_Sala[[#This Row],[Número de Orden]]), "")</f>
        <v>Plato_15Plato_17Plato_4Plato_19</v>
      </c>
    </row>
    <row r="621" spans="1:20" x14ac:dyDescent="0.3">
      <c r="A621" s="3">
        <v>619</v>
      </c>
      <c r="B621" s="3">
        <v>6</v>
      </c>
      <c r="C621" s="3" t="s">
        <v>421</v>
      </c>
      <c r="D621" s="5">
        <v>4</v>
      </c>
      <c r="E621" s="1">
        <v>45022.011111111111</v>
      </c>
      <c r="F621" s="1">
        <v>45022.111805555556</v>
      </c>
      <c r="G621" s="3" t="s">
        <v>115</v>
      </c>
      <c r="H621" s="3" t="s">
        <v>54</v>
      </c>
      <c r="I621" s="3" t="s">
        <v>47</v>
      </c>
      <c r="J621" s="6">
        <v>16.440000000000001</v>
      </c>
      <c r="K621" s="3" t="s">
        <v>42</v>
      </c>
      <c r="L621" s="8">
        <f>SUMIFS(Tabla_cocina[Ganancia Bruta],Tabla_cocina[Numero de Orden],Tabla_Sala[[#This Row],[Número de Orden]])</f>
        <v>132</v>
      </c>
      <c r="M621" s="8">
        <f>Tabla_Sala[[#This Row],[Propina]]+Tabla_Sala[[#This Row],[Monto Total de la Cuenta]]</f>
        <v>148.44</v>
      </c>
      <c r="N621" t="str">
        <f t="shared" si="12"/>
        <v>Plato_6,  Plato_10</v>
      </c>
      <c r="O621" s="3" t="s">
        <v>66</v>
      </c>
      <c r="P621" s="3" t="s">
        <v>10</v>
      </c>
      <c r="Q621" s="3" t="s">
        <v>69</v>
      </c>
      <c r="T621" t="str" cm="1">
        <f t="array" ref="T621">_xlfn.CONCAT(_xlfn._xlws.FILTER(Tabla_cocina[Nombre del Plato], Tabla_cocina[Numero de Orden]=Tabla_Sala[[#This Row],[Número de Orden]]), "")</f>
        <v>Plato_6Plato_10</v>
      </c>
    </row>
    <row r="622" spans="1:20" x14ac:dyDescent="0.3">
      <c r="A622" s="3">
        <v>620</v>
      </c>
      <c r="B622" s="3">
        <v>16</v>
      </c>
      <c r="C622" s="3" t="s">
        <v>587</v>
      </c>
      <c r="D622" s="5">
        <v>3</v>
      </c>
      <c r="E622" s="1">
        <v>45022.117361111108</v>
      </c>
      <c r="F622" s="1">
        <v>45022.254861111112</v>
      </c>
      <c r="G622" s="3" t="s">
        <v>117</v>
      </c>
      <c r="H622" s="3" t="s">
        <v>40</v>
      </c>
      <c r="I622" s="3" t="s">
        <v>47</v>
      </c>
      <c r="J622" s="6">
        <v>26.64</v>
      </c>
      <c r="K622" s="3" t="s">
        <v>42</v>
      </c>
      <c r="L622" s="8">
        <f>SUMIFS(Tabla_cocina[Ganancia Bruta],Tabla_cocina[Numero de Orden],Tabla_Sala[[#This Row],[Número de Orden]])</f>
        <v>57</v>
      </c>
      <c r="M622" s="8">
        <f>Tabla_Sala[[#This Row],[Propina]]+Tabla_Sala[[#This Row],[Monto Total de la Cuenta]]</f>
        <v>83.64</v>
      </c>
      <c r="N622" t="str">
        <f t="shared" si="12"/>
        <v>Plato_12</v>
      </c>
      <c r="O622" s="3" t="s">
        <v>52</v>
      </c>
      <c r="P622" s="3" t="s">
        <v>16</v>
      </c>
      <c r="Q622" s="3"/>
      <c r="T622" t="str" cm="1">
        <f t="array" ref="T622">_xlfn.CONCAT(_xlfn._xlws.FILTER(Tabla_cocina[Nombre del Plato], Tabla_cocina[Numero de Orden]=Tabla_Sala[[#This Row],[Número de Orden]]), "")</f>
        <v>Plato_12</v>
      </c>
    </row>
    <row r="623" spans="1:20" x14ac:dyDescent="0.3">
      <c r="A623" s="3">
        <v>621</v>
      </c>
      <c r="B623" s="3">
        <v>5</v>
      </c>
      <c r="C623" s="3" t="s">
        <v>588</v>
      </c>
      <c r="D623" s="5">
        <v>2</v>
      </c>
      <c r="E623" s="1">
        <v>45022.047222222223</v>
      </c>
      <c r="F623" s="1">
        <v>45022.102083333331</v>
      </c>
      <c r="G623" s="3" t="s">
        <v>113</v>
      </c>
      <c r="H623" s="3" t="s">
        <v>40</v>
      </c>
      <c r="I623" s="3" t="s">
        <v>47</v>
      </c>
      <c r="J623" s="6">
        <v>42.27</v>
      </c>
      <c r="K623" s="3" t="s">
        <v>55</v>
      </c>
      <c r="L623" s="8">
        <f>SUMIFS(Tabla_cocina[Ganancia Bruta],Tabla_cocina[Numero de Orden],Tabla_Sala[[#This Row],[Número de Orden]])</f>
        <v>105</v>
      </c>
      <c r="M623" s="8">
        <f>Tabla_Sala[[#This Row],[Propina]]+Tabla_Sala[[#This Row],[Monto Total de la Cuenta]]</f>
        <v>147.27000000000001</v>
      </c>
      <c r="N623" t="str">
        <f t="shared" si="12"/>
        <v>Plato_8</v>
      </c>
      <c r="O623" s="3" t="s">
        <v>66</v>
      </c>
      <c r="P623" s="3" t="s">
        <v>17</v>
      </c>
      <c r="Q623" s="3"/>
      <c r="T623" t="str" cm="1">
        <f t="array" ref="T623">_xlfn.CONCAT(_xlfn._xlws.FILTER(Tabla_cocina[Nombre del Plato], Tabla_cocina[Numero de Orden]=Tabla_Sala[[#This Row],[Número de Orden]]), "")</f>
        <v>Plato_8</v>
      </c>
    </row>
    <row r="624" spans="1:20" x14ac:dyDescent="0.3">
      <c r="A624" s="3">
        <v>622</v>
      </c>
      <c r="B624" s="3">
        <v>7</v>
      </c>
      <c r="C624" s="3" t="s">
        <v>565</v>
      </c>
      <c r="D624" s="5">
        <v>5</v>
      </c>
      <c r="E624" s="1">
        <v>45022.088194444441</v>
      </c>
      <c r="F624" s="1">
        <v>45022.229861111111</v>
      </c>
      <c r="G624" s="3" t="s">
        <v>109</v>
      </c>
      <c r="H624" s="3" t="s">
        <v>54</v>
      </c>
      <c r="I624" s="3" t="s">
        <v>47</v>
      </c>
      <c r="J624" s="6">
        <v>11.47</v>
      </c>
      <c r="K624" s="3" t="s">
        <v>42</v>
      </c>
      <c r="L624" s="8">
        <f>SUMIFS(Tabla_cocina[Ganancia Bruta],Tabla_cocina[Numero de Orden],Tabla_Sala[[#This Row],[Número de Orden]])</f>
        <v>121</v>
      </c>
      <c r="M624" s="8">
        <f>Tabla_Sala[[#This Row],[Propina]]+Tabla_Sala[[#This Row],[Monto Total de la Cuenta]]</f>
        <v>132.47</v>
      </c>
      <c r="N624" t="str">
        <f t="shared" si="12"/>
        <v>Plato_17,  Plato_16</v>
      </c>
      <c r="O624" s="3" t="s">
        <v>76</v>
      </c>
      <c r="P624" s="3" t="s">
        <v>9</v>
      </c>
      <c r="Q624" s="3" t="s">
        <v>57</v>
      </c>
      <c r="T624" t="str" cm="1">
        <f t="array" ref="T624">_xlfn.CONCAT(_xlfn._xlws.FILTER(Tabla_cocina[Nombre del Plato], Tabla_cocina[Numero de Orden]=Tabla_Sala[[#This Row],[Número de Orden]]), "")</f>
        <v>Plato_17Plato_16</v>
      </c>
    </row>
    <row r="625" spans="1:20" x14ac:dyDescent="0.3">
      <c r="A625" s="3">
        <v>623</v>
      </c>
      <c r="B625" s="3">
        <v>13</v>
      </c>
      <c r="C625" s="3" t="s">
        <v>468</v>
      </c>
      <c r="D625" s="5">
        <v>1</v>
      </c>
      <c r="E625" s="1">
        <v>45022.03125</v>
      </c>
      <c r="F625" s="1">
        <v>45022.131944444445</v>
      </c>
      <c r="G625" s="3" t="s">
        <v>109</v>
      </c>
      <c r="H625" s="3" t="s">
        <v>40</v>
      </c>
      <c r="I625" s="3" t="s">
        <v>45</v>
      </c>
      <c r="J625" s="6">
        <v>22.05</v>
      </c>
      <c r="K625" s="3" t="s">
        <v>48</v>
      </c>
      <c r="L625" s="8">
        <f>SUMIFS(Tabla_cocina[Ganancia Bruta],Tabla_cocina[Numero de Orden],Tabla_Sala[[#This Row],[Número de Orden]])</f>
        <v>235</v>
      </c>
      <c r="M625" s="8">
        <f>Tabla_Sala[[#This Row],[Propina]]+Tabla_Sala[[#This Row],[Monto Total de la Cuenta]]</f>
        <v>257.05</v>
      </c>
      <c r="N625" t="str">
        <f t="shared" si="12"/>
        <v>Plato_5,  Plato_8,  Plato_1,  Plato_15</v>
      </c>
      <c r="O625" s="3" t="s">
        <v>61</v>
      </c>
      <c r="P625" s="3" t="s">
        <v>19</v>
      </c>
      <c r="Q625" s="3" t="s">
        <v>62</v>
      </c>
      <c r="R625" s="3" t="s">
        <v>71</v>
      </c>
      <c r="S625" s="3" t="s">
        <v>73</v>
      </c>
      <c r="T625" t="str" cm="1">
        <f t="array" ref="T625">_xlfn.CONCAT(_xlfn._xlws.FILTER(Tabla_cocina[Nombre del Plato], Tabla_cocina[Numero de Orden]=Tabla_Sala[[#This Row],[Número de Orden]]), "")</f>
        <v>Plato_5Plato_8Plato_1Plato_15</v>
      </c>
    </row>
    <row r="626" spans="1:20" x14ac:dyDescent="0.3">
      <c r="A626" s="3">
        <v>624</v>
      </c>
      <c r="B626" s="3">
        <v>1</v>
      </c>
      <c r="C626" s="3" t="s">
        <v>422</v>
      </c>
      <c r="D626" s="5">
        <v>4</v>
      </c>
      <c r="E626" s="1">
        <v>45022.080555555556</v>
      </c>
      <c r="F626" s="1">
        <v>45022.143055555556</v>
      </c>
      <c r="G626" s="3" t="s">
        <v>111</v>
      </c>
      <c r="H626" s="3" t="s">
        <v>54</v>
      </c>
      <c r="I626" s="3" t="s">
        <v>47</v>
      </c>
      <c r="J626" s="6">
        <v>38</v>
      </c>
      <c r="K626" s="3" t="s">
        <v>42</v>
      </c>
      <c r="L626" s="8">
        <f>SUMIFS(Tabla_cocina[Ganancia Bruta],Tabla_cocina[Numero de Orden],Tabla_Sala[[#This Row],[Número de Orden]])</f>
        <v>102</v>
      </c>
      <c r="M626" s="8">
        <f>Tabla_Sala[[#This Row],[Propina]]+Tabla_Sala[[#This Row],[Monto Total de la Cuenta]]</f>
        <v>140</v>
      </c>
      <c r="N626" t="str">
        <f t="shared" si="12"/>
        <v>Plato_19,  Plato_7,  Plato_13</v>
      </c>
      <c r="O626" s="3" t="s">
        <v>76</v>
      </c>
      <c r="P626" s="3" t="s">
        <v>12</v>
      </c>
      <c r="Q626" s="3" t="s">
        <v>59</v>
      </c>
      <c r="R626" s="3" t="s">
        <v>65</v>
      </c>
      <c r="T626" t="str" cm="1">
        <f t="array" ref="T626">_xlfn.CONCAT(_xlfn._xlws.FILTER(Tabla_cocina[Nombre del Plato], Tabla_cocina[Numero de Orden]=Tabla_Sala[[#This Row],[Número de Orden]]), "")</f>
        <v>Plato_19Plato_7Plato_13</v>
      </c>
    </row>
    <row r="627" spans="1:20" x14ac:dyDescent="0.3">
      <c r="A627" s="3">
        <v>625</v>
      </c>
      <c r="B627" s="3">
        <v>5</v>
      </c>
      <c r="C627" s="3" t="s">
        <v>589</v>
      </c>
      <c r="D627" s="5">
        <v>4</v>
      </c>
      <c r="E627" s="1">
        <v>45022.006249999999</v>
      </c>
      <c r="F627" s="1">
        <v>45022.140277777777</v>
      </c>
      <c r="G627" s="3" t="s">
        <v>117</v>
      </c>
      <c r="H627" s="3" t="s">
        <v>54</v>
      </c>
      <c r="I627" s="3" t="s">
        <v>47</v>
      </c>
      <c r="J627" s="6">
        <v>41.73</v>
      </c>
      <c r="K627" s="3" t="s">
        <v>55</v>
      </c>
      <c r="L627" s="8">
        <f>SUMIFS(Tabla_cocina[Ganancia Bruta],Tabla_cocina[Numero de Orden],Tabla_Sala[[#This Row],[Número de Orden]])</f>
        <v>139</v>
      </c>
      <c r="M627" s="8">
        <f>Tabla_Sala[[#This Row],[Propina]]+Tabla_Sala[[#This Row],[Monto Total de la Cuenta]]</f>
        <v>180.73</v>
      </c>
      <c r="N627" t="str">
        <f t="shared" si="12"/>
        <v>Plato_4,  Plato_20,  Plato_13</v>
      </c>
      <c r="O627" s="3" t="s">
        <v>70</v>
      </c>
      <c r="P627" s="3" t="s">
        <v>24</v>
      </c>
      <c r="Q627" s="3" t="s">
        <v>68</v>
      </c>
      <c r="R627" s="3" t="s">
        <v>65</v>
      </c>
      <c r="T627" t="str" cm="1">
        <f t="array" ref="T627">_xlfn.CONCAT(_xlfn._xlws.FILTER(Tabla_cocina[Nombre del Plato], Tabla_cocina[Numero de Orden]=Tabla_Sala[[#This Row],[Número de Orden]]), "")</f>
        <v>Plato_4Plato_20Plato_13</v>
      </c>
    </row>
    <row r="628" spans="1:20" x14ac:dyDescent="0.3">
      <c r="A628" s="3">
        <v>626</v>
      </c>
      <c r="B628" s="3">
        <v>14</v>
      </c>
      <c r="C628" s="3" t="s">
        <v>590</v>
      </c>
      <c r="D628" s="5">
        <v>4</v>
      </c>
      <c r="E628" s="1">
        <v>45022.114583333336</v>
      </c>
      <c r="F628" s="1">
        <v>45022.173611111109</v>
      </c>
      <c r="G628" s="3" t="s">
        <v>117</v>
      </c>
      <c r="H628" s="3" t="s">
        <v>44</v>
      </c>
      <c r="I628" s="3" t="s">
        <v>47</v>
      </c>
      <c r="J628" s="6">
        <v>19.239999999999998</v>
      </c>
      <c r="K628" s="3" t="s">
        <v>48</v>
      </c>
      <c r="L628" s="8">
        <f>SUMIFS(Tabla_cocina[Ganancia Bruta],Tabla_cocina[Numero de Orden],Tabla_Sala[[#This Row],[Número de Orden]])</f>
        <v>137</v>
      </c>
      <c r="M628" s="8">
        <f>Tabla_Sala[[#This Row],[Propina]]+Tabla_Sala[[#This Row],[Monto Total de la Cuenta]]</f>
        <v>156.24</v>
      </c>
      <c r="N628" t="str">
        <f t="shared" si="12"/>
        <v>Plato_2,  Plato_7,  Plato_9</v>
      </c>
      <c r="O628" s="3" t="s">
        <v>76</v>
      </c>
      <c r="P628" s="3" t="s">
        <v>7</v>
      </c>
      <c r="Q628" s="3" t="s">
        <v>59</v>
      </c>
      <c r="R628" s="3" t="s">
        <v>75</v>
      </c>
      <c r="T628" t="str" cm="1">
        <f t="array" ref="T628">_xlfn.CONCAT(_xlfn._xlws.FILTER(Tabla_cocina[Nombre del Plato], Tabla_cocina[Numero de Orden]=Tabla_Sala[[#This Row],[Número de Orden]]), "")</f>
        <v>Plato_2Plato_7Plato_9</v>
      </c>
    </row>
    <row r="629" spans="1:20" x14ac:dyDescent="0.3">
      <c r="A629" s="3">
        <v>627</v>
      </c>
      <c r="B629" s="3">
        <v>4</v>
      </c>
      <c r="C629" s="3" t="s">
        <v>296</v>
      </c>
      <c r="D629" s="5">
        <v>3</v>
      </c>
      <c r="E629" s="1">
        <v>45022.099305555559</v>
      </c>
      <c r="F629" s="1">
        <v>45022.175694444442</v>
      </c>
      <c r="G629" s="3" t="s">
        <v>109</v>
      </c>
      <c r="H629" s="3" t="s">
        <v>40</v>
      </c>
      <c r="I629" s="3" t="s">
        <v>47</v>
      </c>
      <c r="J629" s="6">
        <v>44.24</v>
      </c>
      <c r="K629" s="3" t="s">
        <v>55</v>
      </c>
      <c r="L629" s="8">
        <f>SUMIFS(Tabla_cocina[Ganancia Bruta],Tabla_cocina[Numero de Orden],Tabla_Sala[[#This Row],[Número de Orden]])</f>
        <v>21</v>
      </c>
      <c r="M629" s="8">
        <f>Tabla_Sala[[#This Row],[Propina]]+Tabla_Sala[[#This Row],[Monto Total de la Cuenta]]</f>
        <v>65.240000000000009</v>
      </c>
      <c r="N629" t="str">
        <f t="shared" si="12"/>
        <v>Plato_13</v>
      </c>
      <c r="O629" s="3" t="s">
        <v>66</v>
      </c>
      <c r="P629" s="3" t="s">
        <v>23</v>
      </c>
      <c r="Q629" s="3"/>
      <c r="T629" t="str" cm="1">
        <f t="array" ref="T629">_xlfn.CONCAT(_xlfn._xlws.FILTER(Tabla_cocina[Nombre del Plato], Tabla_cocina[Numero de Orden]=Tabla_Sala[[#This Row],[Número de Orden]]), "")</f>
        <v>Plato_13</v>
      </c>
    </row>
    <row r="630" spans="1:20" x14ac:dyDescent="0.3">
      <c r="A630" s="3">
        <v>628</v>
      </c>
      <c r="B630" s="3">
        <v>2</v>
      </c>
      <c r="C630" s="3" t="s">
        <v>277</v>
      </c>
      <c r="D630" s="5">
        <v>1</v>
      </c>
      <c r="E630" s="1">
        <v>45022.006249999999</v>
      </c>
      <c r="F630" s="1">
        <v>45022.067361111112</v>
      </c>
      <c r="G630" s="3" t="s">
        <v>109</v>
      </c>
      <c r="H630" s="3" t="s">
        <v>44</v>
      </c>
      <c r="I630" s="3" t="s">
        <v>47</v>
      </c>
      <c r="J630" s="6">
        <v>15.03</v>
      </c>
      <c r="K630" s="3" t="s">
        <v>42</v>
      </c>
      <c r="L630" s="8">
        <f>SUMIFS(Tabla_cocina[Ganancia Bruta],Tabla_cocina[Numero de Orden],Tabla_Sala[[#This Row],[Número de Orden]])</f>
        <v>168</v>
      </c>
      <c r="M630" s="8">
        <f>Tabla_Sala[[#This Row],[Propina]]+Tabla_Sala[[#This Row],[Monto Total de la Cuenta]]</f>
        <v>183.03</v>
      </c>
      <c r="N630" t="str">
        <f t="shared" si="12"/>
        <v>Plato_7,  Plato_20</v>
      </c>
      <c r="O630" s="3" t="s">
        <v>70</v>
      </c>
      <c r="P630" s="3" t="s">
        <v>5</v>
      </c>
      <c r="Q630" s="3" t="s">
        <v>68</v>
      </c>
      <c r="T630" t="str" cm="1">
        <f t="array" ref="T630">_xlfn.CONCAT(_xlfn._xlws.FILTER(Tabla_cocina[Nombre del Plato], Tabla_cocina[Numero de Orden]=Tabla_Sala[[#This Row],[Número de Orden]]), "")</f>
        <v>Plato_7Plato_20</v>
      </c>
    </row>
    <row r="631" spans="1:20" x14ac:dyDescent="0.3">
      <c r="A631" s="3">
        <v>629</v>
      </c>
      <c r="B631" s="3">
        <v>17</v>
      </c>
      <c r="C631" s="3" t="s">
        <v>147</v>
      </c>
      <c r="D631" s="5">
        <v>2</v>
      </c>
      <c r="E631" s="1">
        <v>45022.088194444441</v>
      </c>
      <c r="F631" s="1">
        <v>45022.246527777781</v>
      </c>
      <c r="G631" s="3" t="s">
        <v>117</v>
      </c>
      <c r="H631" s="3" t="s">
        <v>54</v>
      </c>
      <c r="I631" s="3" t="s">
        <v>41</v>
      </c>
      <c r="J631" s="6">
        <v>26.07</v>
      </c>
      <c r="K631" s="3" t="s">
        <v>55</v>
      </c>
      <c r="L631" s="8">
        <f>SUMIFS(Tabla_cocina[Ganancia Bruta],Tabla_cocina[Numero de Orden],Tabla_Sala[[#This Row],[Número de Orden]])</f>
        <v>130</v>
      </c>
      <c r="M631" s="8">
        <f>Tabla_Sala[[#This Row],[Propina]]+Tabla_Sala[[#This Row],[Monto Total de la Cuenta]]</f>
        <v>156.07</v>
      </c>
      <c r="N631" t="str">
        <f t="shared" si="12"/>
        <v>Plato_18,  Plato_3,  Plato_4</v>
      </c>
      <c r="O631" s="3" t="s">
        <v>76</v>
      </c>
      <c r="P631" s="3" t="s">
        <v>20</v>
      </c>
      <c r="Q631" s="3" t="s">
        <v>72</v>
      </c>
      <c r="R631" s="3" t="s">
        <v>67</v>
      </c>
      <c r="T631" t="str" cm="1">
        <f t="array" ref="T631">_xlfn.CONCAT(_xlfn._xlws.FILTER(Tabla_cocina[Nombre del Plato], Tabla_cocina[Numero de Orden]=Tabla_Sala[[#This Row],[Número de Orden]]), "")</f>
        <v>Plato_18Plato_3Plato_4</v>
      </c>
    </row>
    <row r="632" spans="1:20" x14ac:dyDescent="0.3">
      <c r="A632" s="3">
        <v>630</v>
      </c>
      <c r="B632" s="3">
        <v>2</v>
      </c>
      <c r="C632" s="3" t="s">
        <v>376</v>
      </c>
      <c r="D632" s="5">
        <v>2</v>
      </c>
      <c r="E632" s="1">
        <v>45022.001388888886</v>
      </c>
      <c r="F632" s="1">
        <v>45022.117361111108</v>
      </c>
      <c r="G632" s="3" t="s">
        <v>115</v>
      </c>
      <c r="H632" s="3" t="s">
        <v>40</v>
      </c>
      <c r="I632" s="3" t="s">
        <v>41</v>
      </c>
      <c r="J632" s="6">
        <v>36.619999999999997</v>
      </c>
      <c r="K632" s="3" t="s">
        <v>48</v>
      </c>
      <c r="L632" s="8">
        <f>SUMIFS(Tabla_cocina[Ganancia Bruta],Tabla_cocina[Numero de Orden],Tabla_Sala[[#This Row],[Número de Orden]])</f>
        <v>182</v>
      </c>
      <c r="M632" s="8">
        <f>Tabla_Sala[[#This Row],[Propina]]+Tabla_Sala[[#This Row],[Monto Total de la Cuenta]]</f>
        <v>218.62</v>
      </c>
      <c r="N632" t="str">
        <f t="shared" si="12"/>
        <v>Plato_17,  Plato_20</v>
      </c>
      <c r="O632" s="3" t="s">
        <v>58</v>
      </c>
      <c r="P632" s="3" t="s">
        <v>9</v>
      </c>
      <c r="Q632" s="3" t="s">
        <v>68</v>
      </c>
      <c r="T632" t="str" cm="1">
        <f t="array" ref="T632">_xlfn.CONCAT(_xlfn._xlws.FILTER(Tabla_cocina[Nombre del Plato], Tabla_cocina[Numero de Orden]=Tabla_Sala[[#This Row],[Número de Orden]]), "")</f>
        <v>Plato_17Plato_20</v>
      </c>
    </row>
    <row r="633" spans="1:20" x14ac:dyDescent="0.3">
      <c r="A633" s="3">
        <v>631</v>
      </c>
      <c r="B633" s="3">
        <v>6</v>
      </c>
      <c r="C633" s="3" t="s">
        <v>441</v>
      </c>
      <c r="D633" s="5">
        <v>1</v>
      </c>
      <c r="E633" s="1">
        <v>45022.01458333333</v>
      </c>
      <c r="F633" s="1">
        <v>45022.118750000001</v>
      </c>
      <c r="G633" s="3" t="s">
        <v>115</v>
      </c>
      <c r="H633" s="3" t="s">
        <v>54</v>
      </c>
      <c r="I633" s="3" t="s">
        <v>47</v>
      </c>
      <c r="J633" s="6">
        <v>39.71</v>
      </c>
      <c r="K633" s="3" t="s">
        <v>42</v>
      </c>
      <c r="L633" s="8">
        <f>SUMIFS(Tabla_cocina[Ganancia Bruta],Tabla_cocina[Numero de Orden],Tabla_Sala[[#This Row],[Número de Orden]])</f>
        <v>66</v>
      </c>
      <c r="M633" s="8">
        <f>Tabla_Sala[[#This Row],[Propina]]+Tabla_Sala[[#This Row],[Monto Total de la Cuenta]]</f>
        <v>105.71000000000001</v>
      </c>
      <c r="N633" t="str">
        <f t="shared" si="12"/>
        <v>Plato_5</v>
      </c>
      <c r="O633" s="3" t="s">
        <v>46</v>
      </c>
      <c r="P633" s="3" t="s">
        <v>19</v>
      </c>
      <c r="Q633" s="3"/>
      <c r="T633" t="str" cm="1">
        <f t="array" ref="T633">_xlfn.CONCAT(_xlfn._xlws.FILTER(Tabla_cocina[Nombre del Plato], Tabla_cocina[Numero de Orden]=Tabla_Sala[[#This Row],[Número de Orden]]), "")</f>
        <v>Plato_5</v>
      </c>
    </row>
    <row r="634" spans="1:20" x14ac:dyDescent="0.3">
      <c r="A634" s="3">
        <v>632</v>
      </c>
      <c r="B634" s="3">
        <v>16</v>
      </c>
      <c r="C634" s="3" t="s">
        <v>591</v>
      </c>
      <c r="D634" s="5">
        <v>2</v>
      </c>
      <c r="E634" s="1">
        <v>45022.010416666664</v>
      </c>
      <c r="F634" s="1">
        <v>45022.121527777781</v>
      </c>
      <c r="G634" s="3" t="s">
        <v>109</v>
      </c>
      <c r="H634" s="3" t="s">
        <v>44</v>
      </c>
      <c r="I634" s="3" t="s">
        <v>47</v>
      </c>
      <c r="J634" s="6">
        <v>22.41</v>
      </c>
      <c r="K634" s="3" t="s">
        <v>48</v>
      </c>
      <c r="L634" s="8">
        <f>SUMIFS(Tabla_cocina[Ganancia Bruta],Tabla_cocina[Numero de Orden],Tabla_Sala[[#This Row],[Número de Orden]])</f>
        <v>129</v>
      </c>
      <c r="M634" s="8">
        <f>Tabla_Sala[[#This Row],[Propina]]+Tabla_Sala[[#This Row],[Monto Total de la Cuenta]]</f>
        <v>151.41</v>
      </c>
      <c r="N634" t="str">
        <f t="shared" si="12"/>
        <v>Plato_15,  Plato_11</v>
      </c>
      <c r="O634" s="3" t="s">
        <v>66</v>
      </c>
      <c r="P634" s="3" t="s">
        <v>18</v>
      </c>
      <c r="Q634" s="3" t="s">
        <v>63</v>
      </c>
      <c r="T634" t="str" cm="1">
        <f t="array" ref="T634">_xlfn.CONCAT(_xlfn._xlws.FILTER(Tabla_cocina[Nombre del Plato], Tabla_cocina[Numero de Orden]=Tabla_Sala[[#This Row],[Número de Orden]]), "")</f>
        <v>Plato_15Plato_11</v>
      </c>
    </row>
    <row r="635" spans="1:20" x14ac:dyDescent="0.3">
      <c r="A635" s="3">
        <v>633</v>
      </c>
      <c r="B635" s="3">
        <v>16</v>
      </c>
      <c r="C635" s="3" t="s">
        <v>592</v>
      </c>
      <c r="D635" s="5">
        <v>5</v>
      </c>
      <c r="E635" s="1">
        <v>45022.154861111114</v>
      </c>
      <c r="F635" s="1">
        <v>45022.227777777778</v>
      </c>
      <c r="G635" s="3" t="s">
        <v>109</v>
      </c>
      <c r="H635" s="3" t="s">
        <v>40</v>
      </c>
      <c r="I635" s="3" t="s">
        <v>47</v>
      </c>
      <c r="J635" s="6">
        <v>11.19</v>
      </c>
      <c r="K635" s="3" t="s">
        <v>42</v>
      </c>
      <c r="L635" s="8">
        <f>SUMIFS(Tabla_cocina[Ganancia Bruta],Tabla_cocina[Numero de Orden],Tabla_Sala[[#This Row],[Número de Orden]])</f>
        <v>236</v>
      </c>
      <c r="M635" s="8">
        <f>Tabla_Sala[[#This Row],[Propina]]+Tabla_Sala[[#This Row],[Monto Total de la Cuenta]]</f>
        <v>247.19</v>
      </c>
      <c r="N635" t="str">
        <f t="shared" si="12"/>
        <v>Plato_2,  Plato_7,  Plato_5,  Plato_4</v>
      </c>
      <c r="O635" s="3" t="s">
        <v>58</v>
      </c>
      <c r="P635" s="3" t="s">
        <v>7</v>
      </c>
      <c r="Q635" s="3" t="s">
        <v>59</v>
      </c>
      <c r="R635" s="3" t="s">
        <v>78</v>
      </c>
      <c r="S635" s="3" t="s">
        <v>67</v>
      </c>
      <c r="T635" t="str" cm="1">
        <f t="array" ref="T635">_xlfn.CONCAT(_xlfn._xlws.FILTER(Tabla_cocina[Nombre del Plato], Tabla_cocina[Numero de Orden]=Tabla_Sala[[#This Row],[Número de Orden]]), "")</f>
        <v>Plato_2Plato_7Plato_5Plato_4</v>
      </c>
    </row>
    <row r="636" spans="1:20" x14ac:dyDescent="0.3">
      <c r="A636" s="3">
        <v>634</v>
      </c>
      <c r="B636" s="3">
        <v>2</v>
      </c>
      <c r="C636" s="3" t="s">
        <v>456</v>
      </c>
      <c r="D636" s="5">
        <v>1</v>
      </c>
      <c r="E636" s="1">
        <v>45022.002083333333</v>
      </c>
      <c r="F636" s="1">
        <v>45022.15</v>
      </c>
      <c r="G636" s="3" t="s">
        <v>111</v>
      </c>
      <c r="H636" s="3" t="s">
        <v>44</v>
      </c>
      <c r="I636" s="3" t="s">
        <v>47</v>
      </c>
      <c r="J636" s="6">
        <v>29.25</v>
      </c>
      <c r="K636" s="3" t="s">
        <v>42</v>
      </c>
      <c r="L636" s="8">
        <f>SUMIFS(Tabla_cocina[Ganancia Bruta],Tabla_cocina[Numero de Orden],Tabla_Sala[[#This Row],[Número de Orden]])</f>
        <v>344</v>
      </c>
      <c r="M636" s="8">
        <f>Tabla_Sala[[#This Row],[Propina]]+Tabla_Sala[[#This Row],[Monto Total de la Cuenta]]</f>
        <v>373.25</v>
      </c>
      <c r="N636" t="str">
        <f t="shared" si="12"/>
        <v>Plato_5,  Plato_20,  Plato_1,  Plato_8</v>
      </c>
      <c r="O636" s="3" t="s">
        <v>56</v>
      </c>
      <c r="P636" s="3" t="s">
        <v>19</v>
      </c>
      <c r="Q636" s="3" t="s">
        <v>68</v>
      </c>
      <c r="R636" s="3" t="s">
        <v>71</v>
      </c>
      <c r="S636" s="3" t="s">
        <v>62</v>
      </c>
      <c r="T636" t="str" cm="1">
        <f t="array" ref="T636">_xlfn.CONCAT(_xlfn._xlws.FILTER(Tabla_cocina[Nombre del Plato], Tabla_cocina[Numero de Orden]=Tabla_Sala[[#This Row],[Número de Orden]]), "")</f>
        <v>Plato_5Plato_20Plato_1Plato_8</v>
      </c>
    </row>
    <row r="637" spans="1:20" x14ac:dyDescent="0.3">
      <c r="A637" s="3">
        <v>635</v>
      </c>
      <c r="B637" s="3">
        <v>5</v>
      </c>
      <c r="C637" s="3" t="s">
        <v>593</v>
      </c>
      <c r="D637" s="5">
        <v>2</v>
      </c>
      <c r="E637" s="1">
        <v>45022.011805555558</v>
      </c>
      <c r="F637" s="1">
        <v>45022.12777777778</v>
      </c>
      <c r="G637" s="3" t="s">
        <v>113</v>
      </c>
      <c r="H637" s="3" t="s">
        <v>40</v>
      </c>
      <c r="I637" s="3" t="s">
        <v>47</v>
      </c>
      <c r="J637" s="6">
        <v>22.15</v>
      </c>
      <c r="K637" s="3" t="s">
        <v>48</v>
      </c>
      <c r="L637" s="8">
        <f>SUMIFS(Tabla_cocina[Ganancia Bruta],Tabla_cocina[Numero de Orden],Tabla_Sala[[#This Row],[Número de Orden]])</f>
        <v>58</v>
      </c>
      <c r="M637" s="8">
        <f>Tabla_Sala[[#This Row],[Propina]]+Tabla_Sala[[#This Row],[Monto Total de la Cuenta]]</f>
        <v>80.150000000000006</v>
      </c>
      <c r="N637" t="str">
        <f t="shared" si="12"/>
        <v>Plato_9</v>
      </c>
      <c r="O637" s="3" t="s">
        <v>53</v>
      </c>
      <c r="P637" s="3" t="s">
        <v>13</v>
      </c>
      <c r="Q637" s="3"/>
      <c r="T637" t="str" cm="1">
        <f t="array" ref="T637">_xlfn.CONCAT(_xlfn._xlws.FILTER(Tabla_cocina[Nombre del Plato], Tabla_cocina[Numero de Orden]=Tabla_Sala[[#This Row],[Número de Orden]]), "")</f>
        <v>Plato_9</v>
      </c>
    </row>
    <row r="638" spans="1:20" x14ac:dyDescent="0.3">
      <c r="A638" s="3">
        <v>636</v>
      </c>
      <c r="B638" s="3">
        <v>14</v>
      </c>
      <c r="C638" s="3" t="s">
        <v>594</v>
      </c>
      <c r="D638" s="5">
        <v>3</v>
      </c>
      <c r="E638" s="1">
        <v>45022.149305555555</v>
      </c>
      <c r="F638" s="1">
        <v>45022.241666666669</v>
      </c>
      <c r="G638" s="3" t="s">
        <v>115</v>
      </c>
      <c r="H638" s="3" t="s">
        <v>54</v>
      </c>
      <c r="I638" s="3" t="s">
        <v>41</v>
      </c>
      <c r="J638" s="6">
        <v>32.86</v>
      </c>
      <c r="K638" s="3" t="s">
        <v>48</v>
      </c>
      <c r="L638" s="8">
        <f>SUMIFS(Tabla_cocina[Ganancia Bruta],Tabla_cocina[Numero de Orden],Tabla_Sala[[#This Row],[Número de Orden]])</f>
        <v>126</v>
      </c>
      <c r="M638" s="8">
        <f>Tabla_Sala[[#This Row],[Propina]]+Tabla_Sala[[#This Row],[Monto Total de la Cuenta]]</f>
        <v>158.86000000000001</v>
      </c>
      <c r="N638" t="str">
        <f t="shared" si="12"/>
        <v>Plato_7,  Plato_12,  Plato_13</v>
      </c>
      <c r="O638" s="3" t="s">
        <v>66</v>
      </c>
      <c r="P638" s="3" t="s">
        <v>5</v>
      </c>
      <c r="Q638" s="3" t="s">
        <v>60</v>
      </c>
      <c r="R638" s="3" t="s">
        <v>65</v>
      </c>
      <c r="T638" t="str" cm="1">
        <f t="array" ref="T638">_xlfn.CONCAT(_xlfn._xlws.FILTER(Tabla_cocina[Nombre del Plato], Tabla_cocina[Numero de Orden]=Tabla_Sala[[#This Row],[Número de Orden]]), "")</f>
        <v>Plato_7Plato_12Plato_13</v>
      </c>
    </row>
    <row r="639" spans="1:20" x14ac:dyDescent="0.3">
      <c r="A639" s="3">
        <v>637</v>
      </c>
      <c r="B639" s="3">
        <v>6</v>
      </c>
      <c r="C639" s="3" t="s">
        <v>595</v>
      </c>
      <c r="D639" s="5">
        <v>3</v>
      </c>
      <c r="E639" s="1">
        <v>45022.079861111109</v>
      </c>
      <c r="F639" s="1">
        <v>45022.188888888886</v>
      </c>
      <c r="G639" s="3" t="s">
        <v>117</v>
      </c>
      <c r="H639" s="3" t="s">
        <v>40</v>
      </c>
      <c r="I639" s="3" t="s">
        <v>47</v>
      </c>
      <c r="J639" s="6">
        <v>36.58</v>
      </c>
      <c r="K639" s="3" t="s">
        <v>42</v>
      </c>
      <c r="L639" s="8">
        <f>SUMIFS(Tabla_cocina[Ganancia Bruta],Tabla_cocina[Numero de Orden],Tabla_Sala[[#This Row],[Número de Orden]])</f>
        <v>117</v>
      </c>
      <c r="M639" s="8">
        <f>Tabla_Sala[[#This Row],[Propina]]+Tabla_Sala[[#This Row],[Monto Total de la Cuenta]]</f>
        <v>153.57999999999998</v>
      </c>
      <c r="N639" t="str">
        <f t="shared" si="12"/>
        <v>Plato_11,  Plato_18,  Plato_1</v>
      </c>
      <c r="O639" s="3" t="s">
        <v>66</v>
      </c>
      <c r="P639" s="3" t="s">
        <v>14</v>
      </c>
      <c r="Q639" s="3" t="s">
        <v>74</v>
      </c>
      <c r="R639" s="3" t="s">
        <v>71</v>
      </c>
      <c r="T639" t="str" cm="1">
        <f t="array" ref="T639">_xlfn.CONCAT(_xlfn._xlws.FILTER(Tabla_cocina[Nombre del Plato], Tabla_cocina[Numero de Orden]=Tabla_Sala[[#This Row],[Número de Orden]]), "")</f>
        <v>Plato_11Plato_18Plato_1</v>
      </c>
    </row>
    <row r="640" spans="1:20" x14ac:dyDescent="0.3">
      <c r="A640" s="3">
        <v>638</v>
      </c>
      <c r="B640" s="3">
        <v>16</v>
      </c>
      <c r="C640" s="3" t="s">
        <v>265</v>
      </c>
      <c r="D640" s="5">
        <v>6</v>
      </c>
      <c r="E640" s="1">
        <v>45022.037499999999</v>
      </c>
      <c r="F640" s="1">
        <v>45022.094444444447</v>
      </c>
      <c r="G640" s="3" t="s">
        <v>109</v>
      </c>
      <c r="H640" s="3" t="s">
        <v>54</v>
      </c>
      <c r="I640" s="3" t="s">
        <v>47</v>
      </c>
      <c r="J640" s="6">
        <v>30.71</v>
      </c>
      <c r="K640" s="3" t="s">
        <v>55</v>
      </c>
      <c r="L640" s="8">
        <f>SUMIFS(Tabla_cocina[Ganancia Bruta],Tabla_cocina[Numero de Orden],Tabla_Sala[[#This Row],[Número de Orden]])</f>
        <v>90</v>
      </c>
      <c r="M640" s="8">
        <f>Tabla_Sala[[#This Row],[Propina]]+Tabla_Sala[[#This Row],[Monto Total de la Cuenta]]</f>
        <v>120.71000000000001</v>
      </c>
      <c r="N640" t="str">
        <f t="shared" si="12"/>
        <v>Plato_2</v>
      </c>
      <c r="O640" s="3" t="s">
        <v>76</v>
      </c>
      <c r="P640" s="3" t="s">
        <v>7</v>
      </c>
      <c r="Q640" s="3"/>
      <c r="T640" t="str" cm="1">
        <f t="array" ref="T640">_xlfn.CONCAT(_xlfn._xlws.FILTER(Tabla_cocina[Nombre del Plato], Tabla_cocina[Numero de Orden]=Tabla_Sala[[#This Row],[Número de Orden]]), "")</f>
        <v>Plato_2</v>
      </c>
    </row>
    <row r="641" spans="1:20" x14ac:dyDescent="0.3">
      <c r="A641" s="3">
        <v>639</v>
      </c>
      <c r="B641" s="3">
        <v>8</v>
      </c>
      <c r="C641" s="3" t="s">
        <v>596</v>
      </c>
      <c r="D641" s="5">
        <v>4</v>
      </c>
      <c r="E641" s="1">
        <v>45022.095138888886</v>
      </c>
      <c r="F641" s="1">
        <v>45022.22152777778</v>
      </c>
      <c r="G641" s="3" t="s">
        <v>113</v>
      </c>
      <c r="H641" s="3" t="s">
        <v>54</v>
      </c>
      <c r="I641" s="3" t="s">
        <v>47</v>
      </c>
      <c r="J641" s="6">
        <v>18.97</v>
      </c>
      <c r="K641" s="3" t="s">
        <v>42</v>
      </c>
      <c r="L641" s="8">
        <f>SUMIFS(Tabla_cocina[Ganancia Bruta],Tabla_cocina[Numero de Orden],Tabla_Sala[[#This Row],[Número de Orden]])</f>
        <v>152</v>
      </c>
      <c r="M641" s="8">
        <f>Tabla_Sala[[#This Row],[Propina]]+Tabla_Sala[[#This Row],[Monto Total de la Cuenta]]</f>
        <v>170.97</v>
      </c>
      <c r="N641" t="str">
        <f t="shared" si="12"/>
        <v>Plato_10,  Plato_17,  Plato_12</v>
      </c>
      <c r="O641" s="3" t="s">
        <v>43</v>
      </c>
      <c r="P641" s="3" t="s">
        <v>25</v>
      </c>
      <c r="Q641" s="3" t="s">
        <v>50</v>
      </c>
      <c r="R641" s="3" t="s">
        <v>60</v>
      </c>
      <c r="T641" t="str" cm="1">
        <f t="array" ref="T641">_xlfn.CONCAT(_xlfn._xlws.FILTER(Tabla_cocina[Nombre del Plato], Tabla_cocina[Numero de Orden]=Tabla_Sala[[#This Row],[Número de Orden]]), "")</f>
        <v>Plato_10Plato_17Plato_12</v>
      </c>
    </row>
    <row r="642" spans="1:20" x14ac:dyDescent="0.3">
      <c r="A642" s="3">
        <v>640</v>
      </c>
      <c r="B642" s="3">
        <v>14</v>
      </c>
      <c r="C642" s="3" t="s">
        <v>597</v>
      </c>
      <c r="D642" s="5">
        <v>3</v>
      </c>
      <c r="E642" s="1">
        <v>45022.02847222222</v>
      </c>
      <c r="F642" s="1">
        <v>45022.076388888891</v>
      </c>
      <c r="G642" s="3" t="s">
        <v>109</v>
      </c>
      <c r="H642" s="3" t="s">
        <v>40</v>
      </c>
      <c r="I642" s="3" t="s">
        <v>41</v>
      </c>
      <c r="J642" s="6">
        <v>49.29</v>
      </c>
      <c r="K642" s="3" t="s">
        <v>48</v>
      </c>
      <c r="L642" s="8">
        <f>SUMIFS(Tabla_cocina[Ganancia Bruta],Tabla_cocina[Numero de Orden],Tabla_Sala[[#This Row],[Número de Orden]])</f>
        <v>219</v>
      </c>
      <c r="M642" s="8">
        <f>Tabla_Sala[[#This Row],[Propina]]+Tabla_Sala[[#This Row],[Monto Total de la Cuenta]]</f>
        <v>268.29000000000002</v>
      </c>
      <c r="N642" t="str">
        <f t="shared" si="12"/>
        <v>Plato_10,  Plato_13,  Plato_11</v>
      </c>
      <c r="O642" s="3" t="s">
        <v>56</v>
      </c>
      <c r="P642" s="3" t="s">
        <v>25</v>
      </c>
      <c r="Q642" s="3" t="s">
        <v>65</v>
      </c>
      <c r="R642" s="3" t="s">
        <v>63</v>
      </c>
      <c r="T642" t="str" cm="1">
        <f t="array" ref="T642">_xlfn.CONCAT(_xlfn._xlws.FILTER(Tabla_cocina[Nombre del Plato], Tabla_cocina[Numero de Orden]=Tabla_Sala[[#This Row],[Número de Orden]]), "")</f>
        <v>Plato_10Plato_13Plato_11</v>
      </c>
    </row>
    <row r="643" spans="1:20" x14ac:dyDescent="0.3">
      <c r="A643" s="3">
        <v>641</v>
      </c>
      <c r="B643" s="3">
        <v>2</v>
      </c>
      <c r="C643" s="3" t="s">
        <v>598</v>
      </c>
      <c r="D643" s="5">
        <v>4</v>
      </c>
      <c r="E643" s="1">
        <v>45022.047222222223</v>
      </c>
      <c r="F643" s="1">
        <v>45022.161111111112</v>
      </c>
      <c r="G643" s="3" t="s">
        <v>111</v>
      </c>
      <c r="H643" s="3" t="s">
        <v>40</v>
      </c>
      <c r="I643" s="3" t="s">
        <v>41</v>
      </c>
      <c r="J643" s="6">
        <v>39.68</v>
      </c>
      <c r="K643" s="3" t="s">
        <v>42</v>
      </c>
      <c r="L643" s="8">
        <f>SUMIFS(Tabla_cocina[Ganancia Bruta],Tabla_cocina[Numero de Orden],Tabla_Sala[[#This Row],[Número de Orden]])</f>
        <v>208</v>
      </c>
      <c r="M643" s="8">
        <f>Tabla_Sala[[#This Row],[Propina]]+Tabla_Sala[[#This Row],[Monto Total de la Cuenta]]</f>
        <v>247.68</v>
      </c>
      <c r="N643" t="str">
        <f t="shared" ref="N643:N706" si="13">_xlfn.TEXTJOIN(", ",TRUE,P643:S643)</f>
        <v>Plato_9,  Plato_1,  Plato_14</v>
      </c>
      <c r="O643" s="3" t="s">
        <v>66</v>
      </c>
      <c r="P643" s="3" t="s">
        <v>13</v>
      </c>
      <c r="Q643" s="3" t="s">
        <v>71</v>
      </c>
      <c r="R643" s="3" t="s">
        <v>64</v>
      </c>
      <c r="T643" t="str" cm="1">
        <f t="array" ref="T643">_xlfn.CONCAT(_xlfn._xlws.FILTER(Tabla_cocina[Nombre del Plato], Tabla_cocina[Numero de Orden]=Tabla_Sala[[#This Row],[Número de Orden]]), "")</f>
        <v>Plato_9Plato_1Plato_14</v>
      </c>
    </row>
    <row r="644" spans="1:20" x14ac:dyDescent="0.3">
      <c r="A644" s="3">
        <v>642</v>
      </c>
      <c r="B644" s="3">
        <v>15</v>
      </c>
      <c r="C644" s="3" t="s">
        <v>599</v>
      </c>
      <c r="D644" s="5">
        <v>1</v>
      </c>
      <c r="E644" s="1">
        <v>45022.10833333333</v>
      </c>
      <c r="F644" s="1">
        <v>45022.224999999999</v>
      </c>
      <c r="G644" s="3" t="s">
        <v>113</v>
      </c>
      <c r="H644" s="3" t="s">
        <v>40</v>
      </c>
      <c r="I644" s="3" t="s">
        <v>47</v>
      </c>
      <c r="J644" s="6">
        <v>11.11</v>
      </c>
      <c r="K644" s="3" t="s">
        <v>55</v>
      </c>
      <c r="L644" s="8">
        <f>SUMIFS(Tabla_cocina[Ganancia Bruta],Tabla_cocina[Numero de Orden],Tabla_Sala[[#This Row],[Número de Orden]])</f>
        <v>176</v>
      </c>
      <c r="M644" s="8">
        <f>Tabla_Sala[[#This Row],[Propina]]+Tabla_Sala[[#This Row],[Monto Total de la Cuenta]]</f>
        <v>187.11</v>
      </c>
      <c r="N644" t="str">
        <f t="shared" si="13"/>
        <v>Plato_13,  Plato_10,  Plato_9</v>
      </c>
      <c r="O644" s="3" t="s">
        <v>76</v>
      </c>
      <c r="P644" s="3" t="s">
        <v>23</v>
      </c>
      <c r="Q644" s="3" t="s">
        <v>69</v>
      </c>
      <c r="R644" s="3" t="s">
        <v>75</v>
      </c>
      <c r="T644" t="str" cm="1">
        <f t="array" ref="T644">_xlfn.CONCAT(_xlfn._xlws.FILTER(Tabla_cocina[Nombre del Plato], Tabla_cocina[Numero de Orden]=Tabla_Sala[[#This Row],[Número de Orden]]), "")</f>
        <v>Plato_13Plato_10Plato_9</v>
      </c>
    </row>
    <row r="645" spans="1:20" x14ac:dyDescent="0.3">
      <c r="A645" s="3">
        <v>643</v>
      </c>
      <c r="B645" s="3">
        <v>17</v>
      </c>
      <c r="C645" s="3" t="s">
        <v>600</v>
      </c>
      <c r="D645" s="5">
        <v>2</v>
      </c>
      <c r="E645" s="1">
        <v>45022.011805555558</v>
      </c>
      <c r="F645" s="1">
        <v>45022.080555555556</v>
      </c>
      <c r="G645" s="3" t="s">
        <v>113</v>
      </c>
      <c r="H645" s="3" t="s">
        <v>44</v>
      </c>
      <c r="I645" s="3" t="s">
        <v>41</v>
      </c>
      <c r="J645" s="6">
        <v>28.81</v>
      </c>
      <c r="K645" s="3" t="s">
        <v>55</v>
      </c>
      <c r="L645" s="8">
        <f>SUMIFS(Tabla_cocina[Ganancia Bruta],Tabla_cocina[Numero de Orden],Tabla_Sala[[#This Row],[Número de Orden]])</f>
        <v>33</v>
      </c>
      <c r="M645" s="8">
        <f>Tabla_Sala[[#This Row],[Propina]]+Tabla_Sala[[#This Row],[Monto Total de la Cuenta]]</f>
        <v>61.81</v>
      </c>
      <c r="N645" t="str">
        <f t="shared" si="13"/>
        <v>Plato_11</v>
      </c>
      <c r="O645" s="3" t="s">
        <v>61</v>
      </c>
      <c r="P645" s="3" t="s">
        <v>14</v>
      </c>
      <c r="Q645" s="3"/>
      <c r="T645" t="str" cm="1">
        <f t="array" ref="T645">_xlfn.CONCAT(_xlfn._xlws.FILTER(Tabla_cocina[Nombre del Plato], Tabla_cocina[Numero de Orden]=Tabla_Sala[[#This Row],[Número de Orden]]), "")</f>
        <v>Plato_11</v>
      </c>
    </row>
    <row r="646" spans="1:20" x14ac:dyDescent="0.3">
      <c r="A646" s="3">
        <v>644</v>
      </c>
      <c r="B646" s="3">
        <v>9</v>
      </c>
      <c r="C646" s="3" t="s">
        <v>601</v>
      </c>
      <c r="D646" s="5">
        <v>6</v>
      </c>
      <c r="E646" s="1">
        <v>45022.155555555553</v>
      </c>
      <c r="F646" s="1">
        <v>45022.298611111109</v>
      </c>
      <c r="G646" s="3" t="s">
        <v>111</v>
      </c>
      <c r="H646" s="3" t="s">
        <v>40</v>
      </c>
      <c r="I646" s="3" t="s">
        <v>41</v>
      </c>
      <c r="J646" s="6">
        <v>13.86</v>
      </c>
      <c r="K646" s="3" t="s">
        <v>42</v>
      </c>
      <c r="L646" s="8">
        <f>SUMIFS(Tabla_cocina[Ganancia Bruta],Tabla_cocina[Numero de Orden],Tabla_Sala[[#This Row],[Número de Orden]])</f>
        <v>93</v>
      </c>
      <c r="M646" s="8">
        <f>Tabla_Sala[[#This Row],[Propina]]+Tabla_Sala[[#This Row],[Monto Total de la Cuenta]]</f>
        <v>106.86</v>
      </c>
      <c r="N646" t="str">
        <f t="shared" si="13"/>
        <v>Plato_17</v>
      </c>
      <c r="O646" s="3" t="s">
        <v>66</v>
      </c>
      <c r="P646" s="3" t="s">
        <v>9</v>
      </c>
      <c r="Q646" s="3"/>
      <c r="T646" t="str" cm="1">
        <f t="array" ref="T646">_xlfn.CONCAT(_xlfn._xlws.FILTER(Tabla_cocina[Nombre del Plato], Tabla_cocina[Numero de Orden]=Tabla_Sala[[#This Row],[Número de Orden]]), "")</f>
        <v>Plato_17</v>
      </c>
    </row>
    <row r="647" spans="1:20" x14ac:dyDescent="0.3">
      <c r="A647" s="3">
        <v>645</v>
      </c>
      <c r="B647" s="3">
        <v>6</v>
      </c>
      <c r="C647" s="3" t="s">
        <v>451</v>
      </c>
      <c r="D647" s="5">
        <v>6</v>
      </c>
      <c r="E647" s="1">
        <v>45022.118055555555</v>
      </c>
      <c r="F647" s="1">
        <v>45022.267361111109</v>
      </c>
      <c r="G647" s="3" t="s">
        <v>109</v>
      </c>
      <c r="H647" s="3" t="s">
        <v>54</v>
      </c>
      <c r="I647" s="3" t="s">
        <v>45</v>
      </c>
      <c r="J647" s="6">
        <v>40.03</v>
      </c>
      <c r="K647" s="3" t="s">
        <v>48</v>
      </c>
      <c r="L647" s="8">
        <f>SUMIFS(Tabla_cocina[Ganancia Bruta],Tabla_cocina[Numero de Orden],Tabla_Sala[[#This Row],[Número de Orden]])</f>
        <v>180</v>
      </c>
      <c r="M647" s="8">
        <f>Tabla_Sala[[#This Row],[Propina]]+Tabla_Sala[[#This Row],[Monto Total de la Cuenta]]</f>
        <v>220.03</v>
      </c>
      <c r="N647" t="str">
        <f t="shared" si="13"/>
        <v>Plato_11,  Plato_6</v>
      </c>
      <c r="O647" s="3" t="s">
        <v>58</v>
      </c>
      <c r="P647" s="3" t="s">
        <v>14</v>
      </c>
      <c r="Q647" s="3" t="s">
        <v>77</v>
      </c>
      <c r="T647" t="str" cm="1">
        <f t="array" ref="T647">_xlfn.CONCAT(_xlfn._xlws.FILTER(Tabla_cocina[Nombre del Plato], Tabla_cocina[Numero de Orden]=Tabla_Sala[[#This Row],[Número de Orden]]), "")</f>
        <v>Plato_11Plato_6</v>
      </c>
    </row>
    <row r="648" spans="1:20" x14ac:dyDescent="0.3">
      <c r="A648" s="3">
        <v>646</v>
      </c>
      <c r="B648" s="3">
        <v>12</v>
      </c>
      <c r="C648" s="3" t="s">
        <v>157</v>
      </c>
      <c r="D648" s="5">
        <v>2</v>
      </c>
      <c r="E648" s="1">
        <v>45022.165972222225</v>
      </c>
      <c r="F648" s="1">
        <v>45022.276388888888</v>
      </c>
      <c r="G648" s="3" t="s">
        <v>113</v>
      </c>
      <c r="H648" s="3" t="s">
        <v>40</v>
      </c>
      <c r="I648" s="3" t="s">
        <v>41</v>
      </c>
      <c r="J648" s="6">
        <v>12.59</v>
      </c>
      <c r="K648" s="3" t="s">
        <v>48</v>
      </c>
      <c r="L648" s="8">
        <f>SUMIFS(Tabla_cocina[Ganancia Bruta],Tabla_cocina[Numero de Orden],Tabla_Sala[[#This Row],[Número de Orden]])</f>
        <v>70</v>
      </c>
      <c r="M648" s="8">
        <f>Tabla_Sala[[#This Row],[Propina]]+Tabla_Sala[[#This Row],[Monto Total de la Cuenta]]</f>
        <v>82.59</v>
      </c>
      <c r="N648" t="str">
        <f t="shared" si="13"/>
        <v>Plato_8</v>
      </c>
      <c r="O648" s="3" t="s">
        <v>58</v>
      </c>
      <c r="P648" s="3" t="s">
        <v>17</v>
      </c>
      <c r="Q648" s="3"/>
      <c r="T648" t="str" cm="1">
        <f t="array" ref="T648">_xlfn.CONCAT(_xlfn._xlws.FILTER(Tabla_cocina[Nombre del Plato], Tabla_cocina[Numero de Orden]=Tabla_Sala[[#This Row],[Número de Orden]]), "")</f>
        <v>Plato_8</v>
      </c>
    </row>
    <row r="649" spans="1:20" x14ac:dyDescent="0.3">
      <c r="A649" s="3">
        <v>647</v>
      </c>
      <c r="B649" s="3">
        <v>12</v>
      </c>
      <c r="C649" s="3" t="s">
        <v>602</v>
      </c>
      <c r="D649" s="5">
        <v>2</v>
      </c>
      <c r="E649" s="1">
        <v>45022.121527777781</v>
      </c>
      <c r="F649" s="1">
        <v>45022.267361111109</v>
      </c>
      <c r="G649" s="3" t="s">
        <v>113</v>
      </c>
      <c r="H649" s="3" t="s">
        <v>40</v>
      </c>
      <c r="I649" s="3" t="s">
        <v>47</v>
      </c>
      <c r="J649" s="6">
        <v>42.79</v>
      </c>
      <c r="K649" s="3" t="s">
        <v>42</v>
      </c>
      <c r="L649" s="8">
        <f>SUMIFS(Tabla_cocina[Ganancia Bruta],Tabla_cocina[Numero de Orden],Tabla_Sala[[#This Row],[Número de Orden]])</f>
        <v>98</v>
      </c>
      <c r="M649" s="8">
        <f>Tabla_Sala[[#This Row],[Propina]]+Tabla_Sala[[#This Row],[Monto Total de la Cuenta]]</f>
        <v>140.79</v>
      </c>
      <c r="N649" t="str">
        <f t="shared" si="13"/>
        <v>Plato_4,  Plato_17</v>
      </c>
      <c r="O649" s="3" t="s">
        <v>58</v>
      </c>
      <c r="P649" s="3" t="s">
        <v>24</v>
      </c>
      <c r="Q649" s="3" t="s">
        <v>50</v>
      </c>
      <c r="T649" t="str" cm="1">
        <f t="array" ref="T649">_xlfn.CONCAT(_xlfn._xlws.FILTER(Tabla_cocina[Nombre del Plato], Tabla_cocina[Numero de Orden]=Tabla_Sala[[#This Row],[Número de Orden]]), "")</f>
        <v>Plato_4Plato_17</v>
      </c>
    </row>
    <row r="650" spans="1:20" x14ac:dyDescent="0.3">
      <c r="A650" s="3">
        <v>648</v>
      </c>
      <c r="B650" s="3">
        <v>9</v>
      </c>
      <c r="C650" s="3" t="s">
        <v>174</v>
      </c>
      <c r="D650" s="5">
        <v>1</v>
      </c>
      <c r="E650" s="1">
        <v>45022.124305555553</v>
      </c>
      <c r="F650" s="1">
        <v>45022.204861111109</v>
      </c>
      <c r="G650" s="3" t="s">
        <v>113</v>
      </c>
      <c r="H650" s="3" t="s">
        <v>54</v>
      </c>
      <c r="I650" s="3" t="s">
        <v>47</v>
      </c>
      <c r="J650" s="6">
        <v>17.43</v>
      </c>
      <c r="K650" s="3" t="s">
        <v>48</v>
      </c>
      <c r="L650" s="8">
        <f>SUMIFS(Tabla_cocina[Ganancia Bruta],Tabla_cocina[Numero de Orden],Tabla_Sala[[#This Row],[Número de Orden]])</f>
        <v>56</v>
      </c>
      <c r="M650" s="8">
        <f>Tabla_Sala[[#This Row],[Propina]]+Tabla_Sala[[#This Row],[Monto Total de la Cuenta]]</f>
        <v>73.430000000000007</v>
      </c>
      <c r="N650" t="str">
        <f t="shared" si="13"/>
        <v>Plato_16</v>
      </c>
      <c r="O650" s="3" t="s">
        <v>49</v>
      </c>
      <c r="P650" s="3" t="s">
        <v>15</v>
      </c>
      <c r="Q650" s="3"/>
      <c r="T650" t="str" cm="1">
        <f t="array" ref="T650">_xlfn.CONCAT(_xlfn._xlws.FILTER(Tabla_cocina[Nombre del Plato], Tabla_cocina[Numero de Orden]=Tabla_Sala[[#This Row],[Número de Orden]]), "")</f>
        <v>Plato_16</v>
      </c>
    </row>
    <row r="651" spans="1:20" x14ac:dyDescent="0.3">
      <c r="A651" s="3">
        <v>649</v>
      </c>
      <c r="B651" s="3">
        <v>9</v>
      </c>
      <c r="C651" s="3" t="s">
        <v>603</v>
      </c>
      <c r="D651" s="5">
        <v>1</v>
      </c>
      <c r="E651" s="1">
        <v>45022.038194444445</v>
      </c>
      <c r="F651" s="1">
        <v>45022.15625</v>
      </c>
      <c r="G651" s="3" t="s">
        <v>115</v>
      </c>
      <c r="H651" s="3" t="s">
        <v>40</v>
      </c>
      <c r="I651" s="3" t="s">
        <v>45</v>
      </c>
      <c r="J651" s="6">
        <v>15.98</v>
      </c>
      <c r="K651" s="3" t="s">
        <v>55</v>
      </c>
      <c r="L651" s="8">
        <f>SUMIFS(Tabla_cocina[Ganancia Bruta],Tabla_cocina[Numero de Orden],Tabla_Sala[[#This Row],[Número de Orden]])</f>
        <v>256</v>
      </c>
      <c r="M651" s="8">
        <f>Tabla_Sala[[#This Row],[Propina]]+Tabla_Sala[[#This Row],[Monto Total de la Cuenta]]</f>
        <v>271.98</v>
      </c>
      <c r="N651" t="str">
        <f t="shared" si="13"/>
        <v>Plato_9,  Plato_16,  Plato_1,  Plato_3</v>
      </c>
      <c r="O651" s="3" t="s">
        <v>52</v>
      </c>
      <c r="P651" s="3" t="s">
        <v>13</v>
      </c>
      <c r="Q651" s="3" t="s">
        <v>57</v>
      </c>
      <c r="R651" s="3" t="s">
        <v>71</v>
      </c>
      <c r="S651" s="3" t="s">
        <v>72</v>
      </c>
      <c r="T651" t="str" cm="1">
        <f t="array" ref="T651">_xlfn.CONCAT(_xlfn._xlws.FILTER(Tabla_cocina[Nombre del Plato], Tabla_cocina[Numero de Orden]=Tabla_Sala[[#This Row],[Número de Orden]]), "")</f>
        <v>Plato_9Plato_16Plato_1Plato_3</v>
      </c>
    </row>
    <row r="652" spans="1:20" x14ac:dyDescent="0.3">
      <c r="A652" s="3">
        <v>650</v>
      </c>
      <c r="B652" s="3">
        <v>11</v>
      </c>
      <c r="C652" s="3" t="s">
        <v>540</v>
      </c>
      <c r="D652" s="5">
        <v>3</v>
      </c>
      <c r="E652" s="1">
        <v>45023.147916666669</v>
      </c>
      <c r="F652" s="1">
        <v>45023.209722222222</v>
      </c>
      <c r="G652" s="3" t="s">
        <v>109</v>
      </c>
      <c r="H652" s="3" t="s">
        <v>40</v>
      </c>
      <c r="I652" s="3" t="s">
        <v>41</v>
      </c>
      <c r="J652" s="6">
        <v>38.21</v>
      </c>
      <c r="K652" s="3" t="s">
        <v>48</v>
      </c>
      <c r="L652" s="8">
        <f>SUMIFS(Tabla_cocina[Ganancia Bruta],Tabla_cocina[Numero de Orden],Tabla_Sala[[#This Row],[Número de Orden]])</f>
        <v>237</v>
      </c>
      <c r="M652" s="8">
        <f>Tabla_Sala[[#This Row],[Propina]]+Tabla_Sala[[#This Row],[Monto Total de la Cuenta]]</f>
        <v>275.20999999999998</v>
      </c>
      <c r="N652" t="str">
        <f t="shared" si="13"/>
        <v>Plato_13,  Plato_9,  Plato_15,  Plato_8</v>
      </c>
      <c r="O652" s="3" t="s">
        <v>76</v>
      </c>
      <c r="P652" s="3" t="s">
        <v>23</v>
      </c>
      <c r="Q652" s="3" t="s">
        <v>75</v>
      </c>
      <c r="R652" s="3" t="s">
        <v>73</v>
      </c>
      <c r="S652" s="3" t="s">
        <v>62</v>
      </c>
      <c r="T652" t="str" cm="1">
        <f t="array" ref="T652">_xlfn.CONCAT(_xlfn._xlws.FILTER(Tabla_cocina[Nombre del Plato], Tabla_cocina[Numero de Orden]=Tabla_Sala[[#This Row],[Número de Orden]]), "")</f>
        <v>Plato_13Plato_9Plato_15Plato_8</v>
      </c>
    </row>
    <row r="653" spans="1:20" x14ac:dyDescent="0.3">
      <c r="A653" s="3">
        <v>651</v>
      </c>
      <c r="B653" s="3">
        <v>16</v>
      </c>
      <c r="C653" s="3" t="s">
        <v>604</v>
      </c>
      <c r="D653" s="5">
        <v>4</v>
      </c>
      <c r="E653" s="1">
        <v>45023.086111111108</v>
      </c>
      <c r="F653" s="1">
        <v>45023.238888888889</v>
      </c>
      <c r="G653" s="3" t="s">
        <v>117</v>
      </c>
      <c r="H653" s="3" t="s">
        <v>54</v>
      </c>
      <c r="I653" s="3" t="s">
        <v>47</v>
      </c>
      <c r="J653" s="6">
        <v>20.27</v>
      </c>
      <c r="K653" s="3" t="s">
        <v>48</v>
      </c>
      <c r="L653" s="8">
        <f>SUMIFS(Tabla_cocina[Ganancia Bruta],Tabla_cocina[Numero de Orden],Tabla_Sala[[#This Row],[Número de Orden]])</f>
        <v>209</v>
      </c>
      <c r="M653" s="8">
        <f>Tabla_Sala[[#This Row],[Propina]]+Tabla_Sala[[#This Row],[Monto Total de la Cuenta]]</f>
        <v>229.27</v>
      </c>
      <c r="N653" t="str">
        <f t="shared" si="13"/>
        <v>Plato_20,  Plato_13,  Plato_11</v>
      </c>
      <c r="O653" s="3" t="s">
        <v>76</v>
      </c>
      <c r="P653" s="3" t="s">
        <v>11</v>
      </c>
      <c r="Q653" s="3" t="s">
        <v>65</v>
      </c>
      <c r="R653" s="3" t="s">
        <v>63</v>
      </c>
      <c r="T653" t="str" cm="1">
        <f t="array" ref="T653">_xlfn.CONCAT(_xlfn._xlws.FILTER(Tabla_cocina[Nombre del Plato], Tabla_cocina[Numero de Orden]=Tabla_Sala[[#This Row],[Número de Orden]]), "")</f>
        <v>Plato_20Plato_13Plato_11</v>
      </c>
    </row>
    <row r="654" spans="1:20" x14ac:dyDescent="0.3">
      <c r="A654" s="3">
        <v>652</v>
      </c>
      <c r="B654" s="3">
        <v>14</v>
      </c>
      <c r="C654" s="3" t="s">
        <v>548</v>
      </c>
      <c r="D654" s="5">
        <v>5</v>
      </c>
      <c r="E654" s="1">
        <v>45023.004166666666</v>
      </c>
      <c r="F654" s="1">
        <v>45023.101388888892</v>
      </c>
      <c r="G654" s="3" t="s">
        <v>113</v>
      </c>
      <c r="H654" s="3" t="s">
        <v>40</v>
      </c>
      <c r="I654" s="3" t="s">
        <v>41</v>
      </c>
      <c r="J654" s="6">
        <v>23.26</v>
      </c>
      <c r="K654" s="3" t="s">
        <v>55</v>
      </c>
      <c r="L654" s="8">
        <f>SUMIFS(Tabla_cocina[Ganancia Bruta],Tabla_cocina[Numero de Orden],Tabla_Sala[[#This Row],[Número de Orden]])</f>
        <v>170</v>
      </c>
      <c r="M654" s="8">
        <f>Tabla_Sala[[#This Row],[Propina]]+Tabla_Sala[[#This Row],[Monto Total de la Cuenta]]</f>
        <v>193.26</v>
      </c>
      <c r="N654" t="str">
        <f t="shared" si="13"/>
        <v>Plato_17,  Plato_19</v>
      </c>
      <c r="O654" s="3" t="s">
        <v>61</v>
      </c>
      <c r="P654" s="3" t="s">
        <v>9</v>
      </c>
      <c r="Q654" s="3" t="s">
        <v>51</v>
      </c>
      <c r="T654" t="str" cm="1">
        <f t="array" ref="T654">_xlfn.CONCAT(_xlfn._xlws.FILTER(Tabla_cocina[Nombre del Plato], Tabla_cocina[Numero de Orden]=Tabla_Sala[[#This Row],[Número de Orden]]), "")</f>
        <v>Plato_17Plato_19</v>
      </c>
    </row>
    <row r="655" spans="1:20" x14ac:dyDescent="0.3">
      <c r="A655" s="3">
        <v>653</v>
      </c>
      <c r="B655" s="3">
        <v>13</v>
      </c>
      <c r="C655" s="3" t="s">
        <v>605</v>
      </c>
      <c r="D655" s="5">
        <v>5</v>
      </c>
      <c r="E655" s="1">
        <v>45023.104861111111</v>
      </c>
      <c r="F655" s="1">
        <v>45023.180555555555</v>
      </c>
      <c r="G655" s="3" t="s">
        <v>111</v>
      </c>
      <c r="H655" s="3" t="s">
        <v>40</v>
      </c>
      <c r="I655" s="3" t="s">
        <v>47</v>
      </c>
      <c r="J655" s="6">
        <v>34.33</v>
      </c>
      <c r="K655" s="3" t="s">
        <v>48</v>
      </c>
      <c r="L655" s="8">
        <f>SUMIFS(Tabla_cocina[Ganancia Bruta],Tabla_cocina[Numero de Orden],Tabla_Sala[[#This Row],[Número de Orden]])</f>
        <v>244</v>
      </c>
      <c r="M655" s="8">
        <f>Tabla_Sala[[#This Row],[Propina]]+Tabla_Sala[[#This Row],[Monto Total de la Cuenta]]</f>
        <v>278.33</v>
      </c>
      <c r="N655" t="str">
        <f t="shared" si="13"/>
        <v>Plato_16,  Plato_2,  Plato_8</v>
      </c>
      <c r="O655" s="3" t="s">
        <v>56</v>
      </c>
      <c r="P655" s="3" t="s">
        <v>15</v>
      </c>
      <c r="Q655" s="3" t="s">
        <v>79</v>
      </c>
      <c r="R655" s="3" t="s">
        <v>62</v>
      </c>
      <c r="T655" t="str" cm="1">
        <f t="array" ref="T655">_xlfn.CONCAT(_xlfn._xlws.FILTER(Tabla_cocina[Nombre del Plato], Tabla_cocina[Numero de Orden]=Tabla_Sala[[#This Row],[Número de Orden]]), "")</f>
        <v>Plato_16Plato_2Plato_8</v>
      </c>
    </row>
    <row r="656" spans="1:20" x14ac:dyDescent="0.3">
      <c r="A656" s="3">
        <v>654</v>
      </c>
      <c r="B656" s="3">
        <v>12</v>
      </c>
      <c r="C656" s="3" t="s">
        <v>606</v>
      </c>
      <c r="D656" s="5">
        <v>5</v>
      </c>
      <c r="E656" s="1">
        <v>45023.001388888886</v>
      </c>
      <c r="F656" s="1">
        <v>45023.072222222225</v>
      </c>
      <c r="G656" s="3" t="s">
        <v>115</v>
      </c>
      <c r="H656" s="3" t="s">
        <v>54</v>
      </c>
      <c r="I656" s="3" t="s">
        <v>47</v>
      </c>
      <c r="J656" s="6">
        <v>23.98</v>
      </c>
      <c r="K656" s="3" t="s">
        <v>55</v>
      </c>
      <c r="L656" s="8">
        <f>SUMIFS(Tabla_cocina[Ganancia Bruta],Tabla_cocina[Numero de Orden],Tabla_Sala[[#This Row],[Número de Orden]])</f>
        <v>42</v>
      </c>
      <c r="M656" s="8">
        <f>Tabla_Sala[[#This Row],[Propina]]+Tabla_Sala[[#This Row],[Monto Total de la Cuenta]]</f>
        <v>65.98</v>
      </c>
      <c r="N656" t="str">
        <f t="shared" si="13"/>
        <v>Plato_5,  Plato_3</v>
      </c>
      <c r="O656" s="3" t="s">
        <v>61</v>
      </c>
      <c r="P656" s="3" t="s">
        <v>19</v>
      </c>
      <c r="Q656" s="3" t="s">
        <v>72</v>
      </c>
      <c r="T656" t="str" cm="1">
        <f t="array" ref="T656">_xlfn.CONCAT(_xlfn._xlws.FILTER(Tabla_cocina[Nombre del Plato], Tabla_cocina[Numero de Orden]=Tabla_Sala[[#This Row],[Número de Orden]]), "")</f>
        <v>Plato_5Plato_3</v>
      </c>
    </row>
    <row r="657" spans="1:20" x14ac:dyDescent="0.3">
      <c r="A657" s="3">
        <v>655</v>
      </c>
      <c r="B657" s="3">
        <v>5</v>
      </c>
      <c r="C657" s="3" t="s">
        <v>607</v>
      </c>
      <c r="D657" s="5">
        <v>4</v>
      </c>
      <c r="E657" s="1">
        <v>45023.052083333336</v>
      </c>
      <c r="F657" s="1">
        <v>45023.200694444444</v>
      </c>
      <c r="G657" s="3" t="s">
        <v>115</v>
      </c>
      <c r="H657" s="3" t="s">
        <v>40</v>
      </c>
      <c r="I657" s="3" t="s">
        <v>45</v>
      </c>
      <c r="J657" s="6">
        <v>21.7</v>
      </c>
      <c r="K657" s="3" t="s">
        <v>42</v>
      </c>
      <c r="L657" s="8">
        <f>SUMIFS(Tabla_cocina[Ganancia Bruta],Tabla_cocina[Numero de Orden],Tabla_Sala[[#This Row],[Número de Orden]])</f>
        <v>93</v>
      </c>
      <c r="M657" s="8">
        <f>Tabla_Sala[[#This Row],[Propina]]+Tabla_Sala[[#This Row],[Monto Total de la Cuenta]]</f>
        <v>114.7</v>
      </c>
      <c r="N657" t="str">
        <f t="shared" si="13"/>
        <v>Plato_17</v>
      </c>
      <c r="O657" s="3" t="s">
        <v>49</v>
      </c>
      <c r="P657" s="3" t="s">
        <v>9</v>
      </c>
      <c r="Q657" s="3"/>
      <c r="T657" t="str" cm="1">
        <f t="array" ref="T657">_xlfn.CONCAT(_xlfn._xlws.FILTER(Tabla_cocina[Nombre del Plato], Tabla_cocina[Numero de Orden]=Tabla_Sala[[#This Row],[Número de Orden]]), "")</f>
        <v>Plato_17</v>
      </c>
    </row>
    <row r="658" spans="1:20" x14ac:dyDescent="0.3">
      <c r="A658" s="3">
        <v>656</v>
      </c>
      <c r="B658" s="3">
        <v>19</v>
      </c>
      <c r="C658" s="3" t="s">
        <v>608</v>
      </c>
      <c r="D658" s="5">
        <v>6</v>
      </c>
      <c r="E658" s="1">
        <v>45023.15</v>
      </c>
      <c r="F658" s="1">
        <v>45023.277777777781</v>
      </c>
      <c r="G658" s="3" t="s">
        <v>111</v>
      </c>
      <c r="H658" s="3" t="s">
        <v>54</v>
      </c>
      <c r="I658" s="3" t="s">
        <v>47</v>
      </c>
      <c r="J658" s="6">
        <v>31.23</v>
      </c>
      <c r="K658" s="3" t="s">
        <v>42</v>
      </c>
      <c r="L658" s="8">
        <f>SUMIFS(Tabla_cocina[Ganancia Bruta],Tabla_cocina[Numero de Orden],Tabla_Sala[[#This Row],[Número de Orden]])</f>
        <v>157</v>
      </c>
      <c r="M658" s="8">
        <f>Tabla_Sala[[#This Row],[Propina]]+Tabla_Sala[[#This Row],[Monto Total de la Cuenta]]</f>
        <v>188.23</v>
      </c>
      <c r="N658" t="str">
        <f t="shared" si="13"/>
        <v>Plato_14,  Plato_3,  Plato_12,  Plato_19</v>
      </c>
      <c r="O658" s="3" t="s">
        <v>76</v>
      </c>
      <c r="P658" s="3" t="s">
        <v>22</v>
      </c>
      <c r="Q658" s="3" t="s">
        <v>72</v>
      </c>
      <c r="R658" s="3" t="s">
        <v>60</v>
      </c>
      <c r="S658" s="3" t="s">
        <v>51</v>
      </c>
      <c r="T658" t="str" cm="1">
        <f t="array" ref="T658">_xlfn.CONCAT(_xlfn._xlws.FILTER(Tabla_cocina[Nombre del Plato], Tabla_cocina[Numero de Orden]=Tabla_Sala[[#This Row],[Número de Orden]]), "")</f>
        <v>Plato_14Plato_3Plato_12Plato_19</v>
      </c>
    </row>
    <row r="659" spans="1:20" x14ac:dyDescent="0.3">
      <c r="A659" s="3">
        <v>657</v>
      </c>
      <c r="B659" s="3">
        <v>1</v>
      </c>
      <c r="C659" s="3" t="s">
        <v>609</v>
      </c>
      <c r="D659" s="5">
        <v>2</v>
      </c>
      <c r="E659" s="1">
        <v>45023.035416666666</v>
      </c>
      <c r="F659" s="1">
        <v>45023.171527777777</v>
      </c>
      <c r="G659" s="3" t="s">
        <v>111</v>
      </c>
      <c r="H659" s="3" t="s">
        <v>40</v>
      </c>
      <c r="I659" s="3" t="s">
        <v>45</v>
      </c>
      <c r="J659" s="6">
        <v>44.2</v>
      </c>
      <c r="K659" s="3" t="s">
        <v>42</v>
      </c>
      <c r="L659" s="8">
        <f>SUMIFS(Tabla_cocina[Ganancia Bruta],Tabla_cocina[Numero de Orden],Tabla_Sala[[#This Row],[Número de Orden]])</f>
        <v>196</v>
      </c>
      <c r="M659" s="8">
        <f>Tabla_Sala[[#This Row],[Propina]]+Tabla_Sala[[#This Row],[Monto Total de la Cuenta]]</f>
        <v>240.2</v>
      </c>
      <c r="N659" t="str">
        <f t="shared" si="13"/>
        <v>Plato_20,  Plato_14,  Plato_8</v>
      </c>
      <c r="O659" s="3" t="s">
        <v>70</v>
      </c>
      <c r="P659" s="3" t="s">
        <v>11</v>
      </c>
      <c r="Q659" s="3" t="s">
        <v>64</v>
      </c>
      <c r="R659" s="3" t="s">
        <v>62</v>
      </c>
      <c r="T659" t="str" cm="1">
        <f t="array" ref="T659">_xlfn.CONCAT(_xlfn._xlws.FILTER(Tabla_cocina[Nombre del Plato], Tabla_cocina[Numero de Orden]=Tabla_Sala[[#This Row],[Número de Orden]]), "")</f>
        <v>Plato_20Plato_14Plato_8</v>
      </c>
    </row>
    <row r="660" spans="1:20" x14ac:dyDescent="0.3">
      <c r="A660" s="3">
        <v>658</v>
      </c>
      <c r="B660" s="3">
        <v>19</v>
      </c>
      <c r="C660" s="3" t="s">
        <v>610</v>
      </c>
      <c r="D660" s="5">
        <v>5</v>
      </c>
      <c r="E660" s="1">
        <v>45023.071527777778</v>
      </c>
      <c r="F660" s="1">
        <v>45023.209722222222</v>
      </c>
      <c r="G660" s="3" t="s">
        <v>115</v>
      </c>
      <c r="H660" s="3" t="s">
        <v>44</v>
      </c>
      <c r="I660" s="3" t="s">
        <v>45</v>
      </c>
      <c r="J660" s="6">
        <v>31.27</v>
      </c>
      <c r="K660" s="3" t="s">
        <v>42</v>
      </c>
      <c r="L660" s="8">
        <f>SUMIFS(Tabla_cocina[Ganancia Bruta],Tabla_cocina[Numero de Orden],Tabla_Sala[[#This Row],[Número de Orden]])</f>
        <v>86</v>
      </c>
      <c r="M660" s="8">
        <f>Tabla_Sala[[#This Row],[Propina]]+Tabla_Sala[[#This Row],[Monto Total de la Cuenta]]</f>
        <v>117.27</v>
      </c>
      <c r="N660" t="str">
        <f t="shared" si="13"/>
        <v>Plato_15,  Plato_6</v>
      </c>
      <c r="O660" s="3" t="s">
        <v>49</v>
      </c>
      <c r="P660" s="3" t="s">
        <v>18</v>
      </c>
      <c r="Q660" s="3" t="s">
        <v>77</v>
      </c>
      <c r="T660" t="str" cm="1">
        <f t="array" ref="T660">_xlfn.CONCAT(_xlfn._xlws.FILTER(Tabla_cocina[Nombre del Plato], Tabla_cocina[Numero de Orden]=Tabla_Sala[[#This Row],[Número de Orden]]), "")</f>
        <v>Plato_15Plato_6</v>
      </c>
    </row>
    <row r="661" spans="1:20" x14ac:dyDescent="0.3">
      <c r="A661" s="3">
        <v>659</v>
      </c>
      <c r="B661" s="3">
        <v>9</v>
      </c>
      <c r="C661" s="3" t="s">
        <v>338</v>
      </c>
      <c r="D661" s="5">
        <v>4</v>
      </c>
      <c r="E661" s="1">
        <v>45023.118055555555</v>
      </c>
      <c r="F661" s="1">
        <v>45023.168749999997</v>
      </c>
      <c r="G661" s="3" t="s">
        <v>117</v>
      </c>
      <c r="H661" s="3" t="s">
        <v>40</v>
      </c>
      <c r="I661" s="3" t="s">
        <v>47</v>
      </c>
      <c r="J661" s="6">
        <v>35.24</v>
      </c>
      <c r="K661" s="3" t="s">
        <v>55</v>
      </c>
      <c r="L661" s="8">
        <f>SUMIFS(Tabla_cocina[Ganancia Bruta],Tabla_cocina[Numero de Orden],Tabla_Sala[[#This Row],[Número de Orden]])</f>
        <v>87</v>
      </c>
      <c r="M661" s="8">
        <f>Tabla_Sala[[#This Row],[Propina]]+Tabla_Sala[[#This Row],[Monto Total de la Cuenta]]</f>
        <v>122.24000000000001</v>
      </c>
      <c r="N661" t="str">
        <f t="shared" si="13"/>
        <v>Plato_9</v>
      </c>
      <c r="O661" s="3" t="s">
        <v>53</v>
      </c>
      <c r="P661" s="3" t="s">
        <v>13</v>
      </c>
      <c r="Q661" s="3"/>
      <c r="T661" t="str" cm="1">
        <f t="array" ref="T661">_xlfn.CONCAT(_xlfn._xlws.FILTER(Tabla_cocina[Nombre del Plato], Tabla_cocina[Numero de Orden]=Tabla_Sala[[#This Row],[Número de Orden]]), "")</f>
        <v>Plato_9</v>
      </c>
    </row>
    <row r="662" spans="1:20" x14ac:dyDescent="0.3">
      <c r="A662" s="3">
        <v>660</v>
      </c>
      <c r="B662" s="3">
        <v>19</v>
      </c>
      <c r="C662" s="3" t="s">
        <v>611</v>
      </c>
      <c r="D662" s="5">
        <v>4</v>
      </c>
      <c r="E662" s="1">
        <v>45023.080555555556</v>
      </c>
      <c r="F662" s="1">
        <v>45023.243750000001</v>
      </c>
      <c r="G662" s="3" t="s">
        <v>113</v>
      </c>
      <c r="H662" s="3" t="s">
        <v>44</v>
      </c>
      <c r="I662" s="3" t="s">
        <v>47</v>
      </c>
      <c r="J662" s="6">
        <v>15.91</v>
      </c>
      <c r="K662" s="3" t="s">
        <v>42</v>
      </c>
      <c r="L662" s="8">
        <f>SUMIFS(Tabla_cocina[Ganancia Bruta],Tabla_cocina[Numero de Orden],Tabla_Sala[[#This Row],[Número de Orden]])</f>
        <v>208</v>
      </c>
      <c r="M662" s="8">
        <f>Tabla_Sala[[#This Row],[Propina]]+Tabla_Sala[[#This Row],[Monto Total de la Cuenta]]</f>
        <v>223.91</v>
      </c>
      <c r="N662" t="str">
        <f t="shared" si="13"/>
        <v>Plato_12,  Plato_2,  Plato_20</v>
      </c>
      <c r="O662" s="3" t="s">
        <v>49</v>
      </c>
      <c r="P662" s="3" t="s">
        <v>16</v>
      </c>
      <c r="Q662" s="3" t="s">
        <v>79</v>
      </c>
      <c r="R662" s="3" t="s">
        <v>68</v>
      </c>
      <c r="T662" t="str" cm="1">
        <f t="array" ref="T662">_xlfn.CONCAT(_xlfn._xlws.FILTER(Tabla_cocina[Nombre del Plato], Tabla_cocina[Numero de Orden]=Tabla_Sala[[#This Row],[Número de Orden]]), "")</f>
        <v>Plato_12Plato_2Plato_20</v>
      </c>
    </row>
    <row r="663" spans="1:20" x14ac:dyDescent="0.3">
      <c r="A663" s="3">
        <v>661</v>
      </c>
      <c r="B663" s="3">
        <v>16</v>
      </c>
      <c r="C663" s="3" t="s">
        <v>221</v>
      </c>
      <c r="D663" s="5">
        <v>4</v>
      </c>
      <c r="E663" s="1">
        <v>45023.140277777777</v>
      </c>
      <c r="F663" s="1">
        <v>45023.286111111112</v>
      </c>
      <c r="G663" s="3" t="s">
        <v>117</v>
      </c>
      <c r="H663" s="3" t="s">
        <v>54</v>
      </c>
      <c r="I663" s="3" t="s">
        <v>47</v>
      </c>
      <c r="J663" s="6">
        <v>32.54</v>
      </c>
      <c r="K663" s="3" t="s">
        <v>55</v>
      </c>
      <c r="L663" s="8">
        <f>SUMIFS(Tabla_cocina[Ganancia Bruta],Tabla_cocina[Numero de Orden],Tabla_Sala[[#This Row],[Número de Orden]])</f>
        <v>206</v>
      </c>
      <c r="M663" s="8">
        <f>Tabla_Sala[[#This Row],[Propina]]+Tabla_Sala[[#This Row],[Monto Total de la Cuenta]]</f>
        <v>238.54</v>
      </c>
      <c r="N663" t="str">
        <f t="shared" si="13"/>
        <v>Plato_14,  Plato_17,  Plato_1,  Plato_16</v>
      </c>
      <c r="O663" s="3" t="s">
        <v>76</v>
      </c>
      <c r="P663" s="3" t="s">
        <v>22</v>
      </c>
      <c r="Q663" s="3" t="s">
        <v>50</v>
      </c>
      <c r="R663" s="3" t="s">
        <v>71</v>
      </c>
      <c r="S663" s="3" t="s">
        <v>57</v>
      </c>
      <c r="T663" t="str" cm="1">
        <f t="array" ref="T663">_xlfn.CONCAT(_xlfn._xlws.FILTER(Tabla_cocina[Nombre del Plato], Tabla_cocina[Numero de Orden]=Tabla_Sala[[#This Row],[Número de Orden]]), "")</f>
        <v>Plato_14Plato_17Plato_1Plato_16</v>
      </c>
    </row>
    <row r="664" spans="1:20" x14ac:dyDescent="0.3">
      <c r="A664" s="3">
        <v>662</v>
      </c>
      <c r="B664" s="3">
        <v>15</v>
      </c>
      <c r="C664" s="3" t="s">
        <v>612</v>
      </c>
      <c r="D664" s="5">
        <v>4</v>
      </c>
      <c r="E664" s="1">
        <v>45023.084027777775</v>
      </c>
      <c r="F664" s="1">
        <v>45023.209722222222</v>
      </c>
      <c r="G664" s="3" t="s">
        <v>111</v>
      </c>
      <c r="H664" s="3" t="s">
        <v>40</v>
      </c>
      <c r="I664" s="3" t="s">
        <v>47</v>
      </c>
      <c r="J664" s="6">
        <v>11.64</v>
      </c>
      <c r="K664" s="3" t="s">
        <v>48</v>
      </c>
      <c r="L664" s="8">
        <f>SUMIFS(Tabla_cocina[Ganancia Bruta],Tabla_cocina[Numero de Orden],Tabla_Sala[[#This Row],[Número de Orden]])</f>
        <v>133</v>
      </c>
      <c r="M664" s="8">
        <f>Tabla_Sala[[#This Row],[Propina]]+Tabla_Sala[[#This Row],[Monto Total de la Cuenta]]</f>
        <v>144.63999999999999</v>
      </c>
      <c r="N664" t="str">
        <f t="shared" si="13"/>
        <v>Plato_7,  Plato_1,  Plato_19</v>
      </c>
      <c r="O664" s="3" t="s">
        <v>58</v>
      </c>
      <c r="P664" s="3" t="s">
        <v>5</v>
      </c>
      <c r="Q664" s="3" t="s">
        <v>71</v>
      </c>
      <c r="R664" s="3" t="s">
        <v>51</v>
      </c>
      <c r="T664" t="str" cm="1">
        <f t="array" ref="T664">_xlfn.CONCAT(_xlfn._xlws.FILTER(Tabla_cocina[Nombre del Plato], Tabla_cocina[Numero de Orden]=Tabla_Sala[[#This Row],[Número de Orden]]), "")</f>
        <v>Plato_7Plato_1Plato_19</v>
      </c>
    </row>
    <row r="665" spans="1:20" x14ac:dyDescent="0.3">
      <c r="A665" s="3">
        <v>663</v>
      </c>
      <c r="B665" s="3">
        <v>3</v>
      </c>
      <c r="C665" s="3" t="s">
        <v>613</v>
      </c>
      <c r="D665" s="5">
        <v>1</v>
      </c>
      <c r="E665" s="1">
        <v>45023.04791666667</v>
      </c>
      <c r="F665" s="1">
        <v>45023.157638888886</v>
      </c>
      <c r="G665" s="3" t="s">
        <v>111</v>
      </c>
      <c r="H665" s="3" t="s">
        <v>40</v>
      </c>
      <c r="I665" s="3" t="s">
        <v>45</v>
      </c>
      <c r="J665" s="6">
        <v>41.8</v>
      </c>
      <c r="K665" s="3" t="s">
        <v>55</v>
      </c>
      <c r="L665" s="8">
        <f>SUMIFS(Tabla_cocina[Ganancia Bruta],Tabla_cocina[Numero de Orden],Tabla_Sala[[#This Row],[Número de Orden]])</f>
        <v>114</v>
      </c>
      <c r="M665" s="8">
        <f>Tabla_Sala[[#This Row],[Propina]]+Tabla_Sala[[#This Row],[Monto Total de la Cuenta]]</f>
        <v>155.80000000000001</v>
      </c>
      <c r="N665" t="str">
        <f t="shared" si="13"/>
        <v>Plato_4,  Plato_9,  Plato_3</v>
      </c>
      <c r="O665" s="3" t="s">
        <v>43</v>
      </c>
      <c r="P665" s="3" t="s">
        <v>24</v>
      </c>
      <c r="Q665" s="3" t="s">
        <v>75</v>
      </c>
      <c r="R665" s="3" t="s">
        <v>72</v>
      </c>
      <c r="T665" t="str" cm="1">
        <f t="array" ref="T665">_xlfn.CONCAT(_xlfn._xlws.FILTER(Tabla_cocina[Nombre del Plato], Tabla_cocina[Numero de Orden]=Tabla_Sala[[#This Row],[Número de Orden]]), "")</f>
        <v>Plato_4Plato_9Plato_3</v>
      </c>
    </row>
    <row r="666" spans="1:20" x14ac:dyDescent="0.3">
      <c r="A666" s="3">
        <v>664</v>
      </c>
      <c r="B666" s="3">
        <v>20</v>
      </c>
      <c r="C666" s="3" t="s">
        <v>614</v>
      </c>
      <c r="D666" s="5">
        <v>6</v>
      </c>
      <c r="E666" s="1">
        <v>45023.065972222219</v>
      </c>
      <c r="F666" s="1">
        <v>45023.161805555559</v>
      </c>
      <c r="G666" s="3" t="s">
        <v>117</v>
      </c>
      <c r="H666" s="3" t="s">
        <v>44</v>
      </c>
      <c r="I666" s="3" t="s">
        <v>41</v>
      </c>
      <c r="J666" s="6">
        <v>31.27</v>
      </c>
      <c r="K666" s="3" t="s">
        <v>42</v>
      </c>
      <c r="L666" s="8">
        <f>SUMIFS(Tabla_cocina[Ganancia Bruta],Tabla_cocina[Numero de Orden],Tabla_Sala[[#This Row],[Número de Orden]])</f>
        <v>122</v>
      </c>
      <c r="M666" s="8">
        <f>Tabla_Sala[[#This Row],[Propina]]+Tabla_Sala[[#This Row],[Monto Total de la Cuenta]]</f>
        <v>153.27000000000001</v>
      </c>
      <c r="N666" t="str">
        <f t="shared" si="13"/>
        <v>Plato_4,  Plato_12,  Plato_5</v>
      </c>
      <c r="O666" s="3" t="s">
        <v>46</v>
      </c>
      <c r="P666" s="3" t="s">
        <v>24</v>
      </c>
      <c r="Q666" s="3" t="s">
        <v>60</v>
      </c>
      <c r="R666" s="3" t="s">
        <v>78</v>
      </c>
      <c r="T666" t="str" cm="1">
        <f t="array" ref="T666">_xlfn.CONCAT(_xlfn._xlws.FILTER(Tabla_cocina[Nombre del Plato], Tabla_cocina[Numero de Orden]=Tabla_Sala[[#This Row],[Número de Orden]]), "")</f>
        <v>Plato_4Plato_12Plato_5</v>
      </c>
    </row>
    <row r="667" spans="1:20" x14ac:dyDescent="0.3">
      <c r="A667" s="3">
        <v>665</v>
      </c>
      <c r="B667" s="3">
        <v>6</v>
      </c>
      <c r="C667" s="3" t="s">
        <v>340</v>
      </c>
      <c r="D667" s="5">
        <v>1</v>
      </c>
      <c r="E667" s="1">
        <v>45023.086805555555</v>
      </c>
      <c r="F667" s="1">
        <v>45023.24722222222</v>
      </c>
      <c r="G667" s="3" t="s">
        <v>115</v>
      </c>
      <c r="H667" s="3" t="s">
        <v>40</v>
      </c>
      <c r="I667" s="3" t="s">
        <v>47</v>
      </c>
      <c r="J667" s="6">
        <v>25.32</v>
      </c>
      <c r="K667" s="3" t="s">
        <v>55</v>
      </c>
      <c r="L667" s="8">
        <f>SUMIFS(Tabla_cocina[Ganancia Bruta],Tabla_cocina[Numero de Orden],Tabla_Sala[[#This Row],[Número de Orden]])</f>
        <v>129</v>
      </c>
      <c r="M667" s="8">
        <f>Tabla_Sala[[#This Row],[Propina]]+Tabla_Sala[[#This Row],[Monto Total de la Cuenta]]</f>
        <v>154.32</v>
      </c>
      <c r="N667" t="str">
        <f t="shared" si="13"/>
        <v>Plato_1,  Plato_6</v>
      </c>
      <c r="O667" s="3" t="s">
        <v>58</v>
      </c>
      <c r="P667" s="3" t="s">
        <v>26</v>
      </c>
      <c r="Q667" s="3" t="s">
        <v>77</v>
      </c>
      <c r="T667" t="str" cm="1">
        <f t="array" ref="T667">_xlfn.CONCAT(_xlfn._xlws.FILTER(Tabla_cocina[Nombre del Plato], Tabla_cocina[Numero de Orden]=Tabla_Sala[[#This Row],[Número de Orden]]), "")</f>
        <v>Plato_1Plato_6</v>
      </c>
    </row>
    <row r="668" spans="1:20" x14ac:dyDescent="0.3">
      <c r="A668" s="3">
        <v>666</v>
      </c>
      <c r="B668" s="3">
        <v>8</v>
      </c>
      <c r="C668" s="3" t="s">
        <v>615</v>
      </c>
      <c r="D668" s="5">
        <v>4</v>
      </c>
      <c r="E668" s="1">
        <v>45023.044444444444</v>
      </c>
      <c r="F668" s="1">
        <v>45023.206250000003</v>
      </c>
      <c r="G668" s="3" t="s">
        <v>113</v>
      </c>
      <c r="H668" s="3" t="s">
        <v>40</v>
      </c>
      <c r="I668" s="3" t="s">
        <v>47</v>
      </c>
      <c r="J668" s="6">
        <v>11.86</v>
      </c>
      <c r="K668" s="3" t="s">
        <v>48</v>
      </c>
      <c r="L668" s="8">
        <f>SUMIFS(Tabla_cocina[Ganancia Bruta],Tabla_cocina[Numero de Orden],Tabla_Sala[[#This Row],[Número de Orden]])</f>
        <v>40</v>
      </c>
      <c r="M668" s="8">
        <f>Tabla_Sala[[#This Row],[Propina]]+Tabla_Sala[[#This Row],[Monto Total de la Cuenta]]</f>
        <v>51.86</v>
      </c>
      <c r="N668" t="str">
        <f t="shared" si="13"/>
        <v>Plato_3</v>
      </c>
      <c r="O668" s="3" t="s">
        <v>52</v>
      </c>
      <c r="P668" s="3" t="s">
        <v>21</v>
      </c>
      <c r="Q668" s="3"/>
      <c r="T668" t="str" cm="1">
        <f t="array" ref="T668">_xlfn.CONCAT(_xlfn._xlws.FILTER(Tabla_cocina[Nombre del Plato], Tabla_cocina[Numero de Orden]=Tabla_Sala[[#This Row],[Número de Orden]]), "")</f>
        <v>Plato_3</v>
      </c>
    </row>
    <row r="669" spans="1:20" x14ac:dyDescent="0.3">
      <c r="A669" s="3">
        <v>667</v>
      </c>
      <c r="B669" s="3">
        <v>6</v>
      </c>
      <c r="C669" s="3" t="s">
        <v>616</v>
      </c>
      <c r="D669" s="5">
        <v>5</v>
      </c>
      <c r="E669" s="1">
        <v>45023.152083333334</v>
      </c>
      <c r="F669" s="1">
        <v>45023.296527777777</v>
      </c>
      <c r="G669" s="3" t="s">
        <v>109</v>
      </c>
      <c r="H669" s="3" t="s">
        <v>40</v>
      </c>
      <c r="I669" s="3" t="s">
        <v>47</v>
      </c>
      <c r="J669" s="6">
        <v>20.49</v>
      </c>
      <c r="K669" s="3" t="s">
        <v>42</v>
      </c>
      <c r="L669" s="8">
        <f>SUMIFS(Tabla_cocina[Ganancia Bruta],Tabla_cocina[Numero de Orden],Tabla_Sala[[#This Row],[Número de Orden]])</f>
        <v>36</v>
      </c>
      <c r="M669" s="8">
        <f>Tabla_Sala[[#This Row],[Propina]]+Tabla_Sala[[#This Row],[Monto Total de la Cuenta]]</f>
        <v>56.489999999999995</v>
      </c>
      <c r="N669" t="str">
        <f t="shared" si="13"/>
        <v>Plato_19</v>
      </c>
      <c r="O669" s="3" t="s">
        <v>53</v>
      </c>
      <c r="P669" s="3" t="s">
        <v>12</v>
      </c>
      <c r="Q669" s="3"/>
      <c r="T669" t="str" cm="1">
        <f t="array" ref="T669">_xlfn.CONCAT(_xlfn._xlws.FILTER(Tabla_cocina[Nombre del Plato], Tabla_cocina[Numero de Orden]=Tabla_Sala[[#This Row],[Número de Orden]]), "")</f>
        <v>Plato_19</v>
      </c>
    </row>
    <row r="670" spans="1:20" x14ac:dyDescent="0.3">
      <c r="A670" s="3">
        <v>668</v>
      </c>
      <c r="B670" s="3">
        <v>12</v>
      </c>
      <c r="C670" s="3" t="s">
        <v>352</v>
      </c>
      <c r="D670" s="5">
        <v>4</v>
      </c>
      <c r="E670" s="1">
        <v>45023.071527777778</v>
      </c>
      <c r="F670" s="1">
        <v>45023.195138888892</v>
      </c>
      <c r="G670" s="3" t="s">
        <v>111</v>
      </c>
      <c r="H670" s="3" t="s">
        <v>44</v>
      </c>
      <c r="I670" s="3" t="s">
        <v>47</v>
      </c>
      <c r="J670" s="6">
        <v>18.61</v>
      </c>
      <c r="K670" s="3" t="s">
        <v>42</v>
      </c>
      <c r="L670" s="8">
        <f>SUMIFS(Tabla_cocina[Ganancia Bruta],Tabla_cocina[Numero de Orden],Tabla_Sala[[#This Row],[Número de Orden]])</f>
        <v>201</v>
      </c>
      <c r="M670" s="8">
        <f>Tabla_Sala[[#This Row],[Propina]]+Tabla_Sala[[#This Row],[Monto Total de la Cuenta]]</f>
        <v>219.61</v>
      </c>
      <c r="N670" t="str">
        <f t="shared" si="13"/>
        <v>Plato_10,  Plato_7,  Plato_1</v>
      </c>
      <c r="O670" s="3" t="s">
        <v>58</v>
      </c>
      <c r="P670" s="3" t="s">
        <v>25</v>
      </c>
      <c r="Q670" s="3" t="s">
        <v>59</v>
      </c>
      <c r="R670" s="3" t="s">
        <v>71</v>
      </c>
      <c r="T670" t="str" cm="1">
        <f t="array" ref="T670">_xlfn.CONCAT(_xlfn._xlws.FILTER(Tabla_cocina[Nombre del Plato], Tabla_cocina[Numero de Orden]=Tabla_Sala[[#This Row],[Número de Orden]]), "")</f>
        <v>Plato_10Plato_7Plato_1</v>
      </c>
    </row>
    <row r="671" spans="1:20" x14ac:dyDescent="0.3">
      <c r="A671" s="3">
        <v>669</v>
      </c>
      <c r="B671" s="3">
        <v>10</v>
      </c>
      <c r="C671" s="3" t="s">
        <v>617</v>
      </c>
      <c r="D671" s="5">
        <v>4</v>
      </c>
      <c r="E671" s="1">
        <v>45023.042361111111</v>
      </c>
      <c r="F671" s="1">
        <v>45023.19027777778</v>
      </c>
      <c r="G671" s="3" t="s">
        <v>109</v>
      </c>
      <c r="H671" s="3" t="s">
        <v>40</v>
      </c>
      <c r="I671" s="3" t="s">
        <v>47</v>
      </c>
      <c r="J671" s="6">
        <v>10.68</v>
      </c>
      <c r="K671" s="3" t="s">
        <v>48</v>
      </c>
      <c r="L671" s="8">
        <f>SUMIFS(Tabla_cocina[Ganancia Bruta],Tabla_cocina[Numero de Orden],Tabla_Sala[[#This Row],[Número de Orden]])</f>
        <v>181</v>
      </c>
      <c r="M671" s="8">
        <f>Tabla_Sala[[#This Row],[Propina]]+Tabla_Sala[[#This Row],[Monto Total de la Cuenta]]</f>
        <v>191.68</v>
      </c>
      <c r="N671" t="str">
        <f t="shared" si="13"/>
        <v>Plato_17,  Plato_6,  Plato_15</v>
      </c>
      <c r="O671" s="3" t="s">
        <v>56</v>
      </c>
      <c r="P671" s="3" t="s">
        <v>9</v>
      </c>
      <c r="Q671" s="3" t="s">
        <v>77</v>
      </c>
      <c r="R671" s="3" t="s">
        <v>73</v>
      </c>
      <c r="T671" t="str" cm="1">
        <f t="array" ref="T671">_xlfn.CONCAT(_xlfn._xlws.FILTER(Tabla_cocina[Nombre del Plato], Tabla_cocina[Numero de Orden]=Tabla_Sala[[#This Row],[Número de Orden]]), "")</f>
        <v>Plato_17Plato_6Plato_15</v>
      </c>
    </row>
    <row r="672" spans="1:20" x14ac:dyDescent="0.3">
      <c r="A672" s="3">
        <v>670</v>
      </c>
      <c r="B672" s="3">
        <v>16</v>
      </c>
      <c r="C672" s="3" t="s">
        <v>618</v>
      </c>
      <c r="D672" s="5">
        <v>6</v>
      </c>
      <c r="E672" s="1">
        <v>45023.077777777777</v>
      </c>
      <c r="F672" s="1">
        <v>45023.133333333331</v>
      </c>
      <c r="G672" s="3" t="s">
        <v>113</v>
      </c>
      <c r="H672" s="3" t="s">
        <v>40</v>
      </c>
      <c r="I672" s="3" t="s">
        <v>45</v>
      </c>
      <c r="J672" s="6">
        <v>37.93</v>
      </c>
      <c r="K672" s="3" t="s">
        <v>55</v>
      </c>
      <c r="L672" s="8">
        <f>SUMIFS(Tabla_cocina[Ganancia Bruta],Tabla_cocina[Numero de Orden],Tabla_Sala[[#This Row],[Número de Orden]])</f>
        <v>94</v>
      </c>
      <c r="M672" s="8">
        <f>Tabla_Sala[[#This Row],[Propina]]+Tabla_Sala[[#This Row],[Monto Total de la Cuenta]]</f>
        <v>131.93</v>
      </c>
      <c r="N672" t="str">
        <f t="shared" si="13"/>
        <v>Plato_14,  Plato_8,  Plato_19</v>
      </c>
      <c r="O672" s="3" t="s">
        <v>58</v>
      </c>
      <c r="P672" s="3" t="s">
        <v>22</v>
      </c>
      <c r="Q672" s="3" t="s">
        <v>62</v>
      </c>
      <c r="R672" s="3" t="s">
        <v>51</v>
      </c>
      <c r="T672" t="str" cm="1">
        <f t="array" ref="T672">_xlfn.CONCAT(_xlfn._xlws.FILTER(Tabla_cocina[Nombre del Plato], Tabla_cocina[Numero de Orden]=Tabla_Sala[[#This Row],[Número de Orden]]), "")</f>
        <v>Plato_14Plato_8Plato_19</v>
      </c>
    </row>
    <row r="673" spans="1:20" x14ac:dyDescent="0.3">
      <c r="A673" s="3">
        <v>671</v>
      </c>
      <c r="B673" s="3">
        <v>17</v>
      </c>
      <c r="C673" s="3" t="s">
        <v>315</v>
      </c>
      <c r="D673" s="5">
        <v>3</v>
      </c>
      <c r="E673" s="1">
        <v>45023.095833333333</v>
      </c>
      <c r="F673" s="1">
        <v>45023.145833333336</v>
      </c>
      <c r="G673" s="3" t="s">
        <v>109</v>
      </c>
      <c r="H673" s="3" t="s">
        <v>40</v>
      </c>
      <c r="I673" s="3" t="s">
        <v>45</v>
      </c>
      <c r="J673" s="6">
        <v>32.200000000000003</v>
      </c>
      <c r="K673" s="3" t="s">
        <v>42</v>
      </c>
      <c r="L673" s="8">
        <f>SUMIFS(Tabla_cocina[Ganancia Bruta],Tabla_cocina[Numero de Orden],Tabla_Sala[[#This Row],[Número de Orden]])</f>
        <v>184</v>
      </c>
      <c r="M673" s="8">
        <f>Tabla_Sala[[#This Row],[Propina]]+Tabla_Sala[[#This Row],[Monto Total de la Cuenta]]</f>
        <v>216.2</v>
      </c>
      <c r="N673" t="str">
        <f t="shared" si="13"/>
        <v>Plato_8,  Plato_1,  Plato_15</v>
      </c>
      <c r="O673" s="3" t="s">
        <v>58</v>
      </c>
      <c r="P673" s="3" t="s">
        <v>17</v>
      </c>
      <c r="Q673" s="3" t="s">
        <v>71</v>
      </c>
      <c r="R673" s="3" t="s">
        <v>73</v>
      </c>
      <c r="T673" t="str" cm="1">
        <f t="array" ref="T673">_xlfn.CONCAT(_xlfn._xlws.FILTER(Tabla_cocina[Nombre del Plato], Tabla_cocina[Numero de Orden]=Tabla_Sala[[#This Row],[Número de Orden]]), "")</f>
        <v>Plato_8Plato_1Plato_15</v>
      </c>
    </row>
    <row r="674" spans="1:20" x14ac:dyDescent="0.3">
      <c r="A674" s="3">
        <v>672</v>
      </c>
      <c r="B674" s="3">
        <v>12</v>
      </c>
      <c r="C674" s="3" t="s">
        <v>211</v>
      </c>
      <c r="D674" s="5">
        <v>6</v>
      </c>
      <c r="E674" s="1">
        <v>45023.058333333334</v>
      </c>
      <c r="F674" s="1">
        <v>45023.160416666666</v>
      </c>
      <c r="G674" s="3" t="s">
        <v>117</v>
      </c>
      <c r="H674" s="3" t="s">
        <v>54</v>
      </c>
      <c r="I674" s="3" t="s">
        <v>47</v>
      </c>
      <c r="J674" s="6">
        <v>29.19</v>
      </c>
      <c r="K674" s="3" t="s">
        <v>42</v>
      </c>
      <c r="L674" s="8">
        <f>SUMIFS(Tabla_cocina[Ganancia Bruta],Tabla_cocina[Numero de Orden],Tabla_Sala[[#This Row],[Número de Orden]])</f>
        <v>157</v>
      </c>
      <c r="M674" s="8">
        <f>Tabla_Sala[[#This Row],[Propina]]+Tabla_Sala[[#This Row],[Monto Total de la Cuenta]]</f>
        <v>186.19</v>
      </c>
      <c r="N674" t="str">
        <f t="shared" si="13"/>
        <v>Plato_15,  Plato_13,  Plato_12</v>
      </c>
      <c r="O674" s="3" t="s">
        <v>70</v>
      </c>
      <c r="P674" s="3" t="s">
        <v>18</v>
      </c>
      <c r="Q674" s="3" t="s">
        <v>65</v>
      </c>
      <c r="R674" s="3" t="s">
        <v>60</v>
      </c>
      <c r="T674" t="str" cm="1">
        <f t="array" ref="T674">_xlfn.CONCAT(_xlfn._xlws.FILTER(Tabla_cocina[Nombre del Plato], Tabla_cocina[Numero de Orden]=Tabla_Sala[[#This Row],[Número de Orden]]), "")</f>
        <v>Plato_15Plato_13Plato_12</v>
      </c>
    </row>
    <row r="675" spans="1:20" x14ac:dyDescent="0.3">
      <c r="A675" s="3">
        <v>673</v>
      </c>
      <c r="B675" s="3">
        <v>20</v>
      </c>
      <c r="C675" s="3" t="s">
        <v>272</v>
      </c>
      <c r="D675" s="5">
        <v>6</v>
      </c>
      <c r="E675" s="1">
        <v>45023.025694444441</v>
      </c>
      <c r="F675" s="1">
        <v>45023.119444444441</v>
      </c>
      <c r="G675" s="3" t="s">
        <v>115</v>
      </c>
      <c r="H675" s="3" t="s">
        <v>40</v>
      </c>
      <c r="I675" s="3" t="s">
        <v>47</v>
      </c>
      <c r="J675" s="6">
        <v>36.5</v>
      </c>
      <c r="K675" s="3" t="s">
        <v>42</v>
      </c>
      <c r="L675" s="8">
        <f>SUMIFS(Tabla_cocina[Ganancia Bruta],Tabla_cocina[Numero de Orden],Tabla_Sala[[#This Row],[Número de Orden]])</f>
        <v>265</v>
      </c>
      <c r="M675" s="8">
        <f>Tabla_Sala[[#This Row],[Propina]]+Tabla_Sala[[#This Row],[Monto Total de la Cuenta]]</f>
        <v>301.5</v>
      </c>
      <c r="N675" t="str">
        <f t="shared" si="13"/>
        <v>Plato_20,  Plato_8,  Plato_2,  Plato_1</v>
      </c>
      <c r="O675" s="3" t="s">
        <v>56</v>
      </c>
      <c r="P675" s="3" t="s">
        <v>11</v>
      </c>
      <c r="Q675" s="3" t="s">
        <v>62</v>
      </c>
      <c r="R675" s="3" t="s">
        <v>79</v>
      </c>
      <c r="S675" s="3" t="s">
        <v>71</v>
      </c>
      <c r="T675" t="str" cm="1">
        <f t="array" ref="T675">_xlfn.CONCAT(_xlfn._xlws.FILTER(Tabla_cocina[Nombre del Plato], Tabla_cocina[Numero de Orden]=Tabla_Sala[[#This Row],[Número de Orden]]), "")</f>
        <v>Plato_20Plato_8Plato_2Plato_1</v>
      </c>
    </row>
    <row r="676" spans="1:20" x14ac:dyDescent="0.3">
      <c r="A676" s="3">
        <v>674</v>
      </c>
      <c r="B676" s="3">
        <v>1</v>
      </c>
      <c r="C676" s="3" t="s">
        <v>619</v>
      </c>
      <c r="D676" s="5">
        <v>3</v>
      </c>
      <c r="E676" s="1">
        <v>45023.002083333333</v>
      </c>
      <c r="F676" s="1">
        <v>45023.0625</v>
      </c>
      <c r="G676" s="3" t="s">
        <v>115</v>
      </c>
      <c r="H676" s="3" t="s">
        <v>54</v>
      </c>
      <c r="I676" s="3" t="s">
        <v>47</v>
      </c>
      <c r="J676" s="6">
        <v>41.29</v>
      </c>
      <c r="K676" s="3" t="s">
        <v>48</v>
      </c>
      <c r="L676" s="8">
        <f>SUMIFS(Tabla_cocina[Ganancia Bruta],Tabla_cocina[Numero de Orden],Tabla_Sala[[#This Row],[Número de Orden]])</f>
        <v>207</v>
      </c>
      <c r="M676" s="8">
        <f>Tabla_Sala[[#This Row],[Propina]]+Tabla_Sala[[#This Row],[Monto Total de la Cuenta]]</f>
        <v>248.29</v>
      </c>
      <c r="N676" t="str">
        <f t="shared" si="13"/>
        <v>Plato_12,  Plato_4,  Plato_17,  Plato_13</v>
      </c>
      <c r="O676" s="3" t="s">
        <v>52</v>
      </c>
      <c r="P676" s="3" t="s">
        <v>16</v>
      </c>
      <c r="Q676" s="3" t="s">
        <v>67</v>
      </c>
      <c r="R676" s="3" t="s">
        <v>50</v>
      </c>
      <c r="S676" s="3" t="s">
        <v>65</v>
      </c>
      <c r="T676" t="str" cm="1">
        <f t="array" ref="T676">_xlfn.CONCAT(_xlfn._xlws.FILTER(Tabla_cocina[Nombre del Plato], Tabla_cocina[Numero de Orden]=Tabla_Sala[[#This Row],[Número de Orden]]), "")</f>
        <v>Plato_12Plato_4Plato_17Plato_13</v>
      </c>
    </row>
    <row r="677" spans="1:20" x14ac:dyDescent="0.3">
      <c r="A677" s="3">
        <v>675</v>
      </c>
      <c r="B677" s="3">
        <v>5</v>
      </c>
      <c r="C677" s="3" t="s">
        <v>620</v>
      </c>
      <c r="D677" s="5">
        <v>2</v>
      </c>
      <c r="E677" s="1">
        <v>45023.037499999999</v>
      </c>
      <c r="F677" s="1">
        <v>45023.189583333333</v>
      </c>
      <c r="G677" s="3" t="s">
        <v>113</v>
      </c>
      <c r="H677" s="3" t="s">
        <v>54</v>
      </c>
      <c r="I677" s="3" t="s">
        <v>45</v>
      </c>
      <c r="J677" s="6">
        <v>30.74</v>
      </c>
      <c r="K677" s="3" t="s">
        <v>42</v>
      </c>
      <c r="L677" s="8">
        <f>SUMIFS(Tabla_cocina[Ganancia Bruta],Tabla_cocina[Numero de Orden],Tabla_Sala[[#This Row],[Número de Orden]])</f>
        <v>193</v>
      </c>
      <c r="M677" s="8">
        <f>Tabla_Sala[[#This Row],[Propina]]+Tabla_Sala[[#This Row],[Monto Total de la Cuenta]]</f>
        <v>223.74</v>
      </c>
      <c r="N677" t="str">
        <f t="shared" si="13"/>
        <v>Plato_1,  Plato_3,  Plato_19</v>
      </c>
      <c r="O677" s="3" t="s">
        <v>66</v>
      </c>
      <c r="P677" s="3" t="s">
        <v>26</v>
      </c>
      <c r="Q677" s="3" t="s">
        <v>72</v>
      </c>
      <c r="R677" s="3" t="s">
        <v>51</v>
      </c>
      <c r="T677" t="str" cm="1">
        <f t="array" ref="T677">_xlfn.CONCAT(_xlfn._xlws.FILTER(Tabla_cocina[Nombre del Plato], Tabla_cocina[Numero de Orden]=Tabla_Sala[[#This Row],[Número de Orden]]), "")</f>
        <v>Plato_1Plato_3Plato_19</v>
      </c>
    </row>
    <row r="678" spans="1:20" x14ac:dyDescent="0.3">
      <c r="A678" s="3">
        <v>676</v>
      </c>
      <c r="B678" s="3">
        <v>7</v>
      </c>
      <c r="C678" s="3" t="s">
        <v>326</v>
      </c>
      <c r="D678" s="5">
        <v>6</v>
      </c>
      <c r="E678" s="1">
        <v>45023.019444444442</v>
      </c>
      <c r="F678" s="1">
        <v>45023.15625</v>
      </c>
      <c r="G678" s="3" t="s">
        <v>109</v>
      </c>
      <c r="H678" s="3" t="s">
        <v>40</v>
      </c>
      <c r="I678" s="3" t="s">
        <v>47</v>
      </c>
      <c r="J678" s="6">
        <v>41.6</v>
      </c>
      <c r="K678" s="3" t="s">
        <v>55</v>
      </c>
      <c r="L678" s="8">
        <f>SUMIFS(Tabla_cocina[Ganancia Bruta],Tabla_cocina[Numero de Orden],Tabla_Sala[[#This Row],[Número de Orden]])</f>
        <v>124</v>
      </c>
      <c r="M678" s="8">
        <f>Tabla_Sala[[#This Row],[Propina]]+Tabla_Sala[[#This Row],[Monto Total de la Cuenta]]</f>
        <v>165.6</v>
      </c>
      <c r="N678" t="str">
        <f t="shared" si="13"/>
        <v>Plato_17,  Plato_14,  Plato_16,  Plato_13</v>
      </c>
      <c r="O678" s="3" t="s">
        <v>66</v>
      </c>
      <c r="P678" s="3" t="s">
        <v>9</v>
      </c>
      <c r="Q678" s="3" t="s">
        <v>64</v>
      </c>
      <c r="R678" s="3" t="s">
        <v>57</v>
      </c>
      <c r="S678" s="3" t="s">
        <v>65</v>
      </c>
      <c r="T678" t="str" cm="1">
        <f t="array" ref="T678">_xlfn.CONCAT(_xlfn._xlws.FILTER(Tabla_cocina[Nombre del Plato], Tabla_cocina[Numero de Orden]=Tabla_Sala[[#This Row],[Número de Orden]]), "")</f>
        <v>Plato_17Plato_14Plato_16Plato_13</v>
      </c>
    </row>
    <row r="679" spans="1:20" x14ac:dyDescent="0.3">
      <c r="A679" s="3">
        <v>677</v>
      </c>
      <c r="B679" s="3">
        <v>14</v>
      </c>
      <c r="C679" s="3" t="s">
        <v>303</v>
      </c>
      <c r="D679" s="5">
        <v>6</v>
      </c>
      <c r="E679" s="1">
        <v>45023.023611111108</v>
      </c>
      <c r="F679" s="1">
        <v>45023.109027777777</v>
      </c>
      <c r="G679" s="3" t="s">
        <v>113</v>
      </c>
      <c r="H679" s="3" t="s">
        <v>40</v>
      </c>
      <c r="I679" s="3" t="s">
        <v>47</v>
      </c>
      <c r="J679" s="6">
        <v>12.57</v>
      </c>
      <c r="K679" s="3" t="s">
        <v>55</v>
      </c>
      <c r="L679" s="8">
        <f>SUMIFS(Tabla_cocina[Ganancia Bruta],Tabla_cocina[Numero de Orden],Tabla_Sala[[#This Row],[Número de Orden]])</f>
        <v>144</v>
      </c>
      <c r="M679" s="8">
        <f>Tabla_Sala[[#This Row],[Propina]]+Tabla_Sala[[#This Row],[Monto Total de la Cuenta]]</f>
        <v>156.57</v>
      </c>
      <c r="N679" t="str">
        <f t="shared" si="13"/>
        <v>Plato_3,  Plato_8,  Plato_18</v>
      </c>
      <c r="O679" s="3" t="s">
        <v>58</v>
      </c>
      <c r="P679" s="3" t="s">
        <v>21</v>
      </c>
      <c r="Q679" s="3" t="s">
        <v>62</v>
      </c>
      <c r="R679" s="3" t="s">
        <v>74</v>
      </c>
      <c r="T679" t="str" cm="1">
        <f t="array" ref="T679">_xlfn.CONCAT(_xlfn._xlws.FILTER(Tabla_cocina[Nombre del Plato], Tabla_cocina[Numero de Orden]=Tabla_Sala[[#This Row],[Número de Orden]]), "")</f>
        <v>Plato_3Plato_8Plato_18</v>
      </c>
    </row>
    <row r="680" spans="1:20" x14ac:dyDescent="0.3">
      <c r="A680" s="3">
        <v>678</v>
      </c>
      <c r="B680" s="3">
        <v>19</v>
      </c>
      <c r="C680" s="3" t="s">
        <v>611</v>
      </c>
      <c r="D680" s="5">
        <v>1</v>
      </c>
      <c r="E680" s="1">
        <v>45023.125694444447</v>
      </c>
      <c r="F680" s="1">
        <v>45023.223611111112</v>
      </c>
      <c r="G680" s="3" t="s">
        <v>109</v>
      </c>
      <c r="H680" s="3" t="s">
        <v>40</v>
      </c>
      <c r="I680" s="3" t="s">
        <v>47</v>
      </c>
      <c r="J680" s="6">
        <v>26.76</v>
      </c>
      <c r="K680" s="3" t="s">
        <v>55</v>
      </c>
      <c r="L680" s="8">
        <f>SUMIFS(Tabla_cocina[Ganancia Bruta],Tabla_cocina[Numero de Orden],Tabla_Sala[[#This Row],[Número de Orden]])</f>
        <v>204</v>
      </c>
      <c r="M680" s="8">
        <f>Tabla_Sala[[#This Row],[Propina]]+Tabla_Sala[[#This Row],[Monto Total de la Cuenta]]</f>
        <v>230.76</v>
      </c>
      <c r="N680" t="str">
        <f t="shared" si="13"/>
        <v>Plato_9,  Plato_12,  Plato_8,  Plato_7</v>
      </c>
      <c r="O680" s="3" t="s">
        <v>70</v>
      </c>
      <c r="P680" s="3" t="s">
        <v>13</v>
      </c>
      <c r="Q680" s="3" t="s">
        <v>60</v>
      </c>
      <c r="R680" s="3" t="s">
        <v>62</v>
      </c>
      <c r="S680" s="3" t="s">
        <v>59</v>
      </c>
      <c r="T680" t="str" cm="1">
        <f t="array" ref="T680">_xlfn.CONCAT(_xlfn._xlws.FILTER(Tabla_cocina[Nombre del Plato], Tabla_cocina[Numero de Orden]=Tabla_Sala[[#This Row],[Número de Orden]]), "")</f>
        <v>Plato_9Plato_12Plato_8Plato_7</v>
      </c>
    </row>
    <row r="681" spans="1:20" x14ac:dyDescent="0.3">
      <c r="A681" s="3">
        <v>679</v>
      </c>
      <c r="B681" s="3">
        <v>9</v>
      </c>
      <c r="C681" s="3" t="s">
        <v>237</v>
      </c>
      <c r="D681" s="5">
        <v>4</v>
      </c>
      <c r="E681" s="1">
        <v>45023.001388888886</v>
      </c>
      <c r="F681" s="1">
        <v>45023.127083333333</v>
      </c>
      <c r="G681" s="3" t="s">
        <v>113</v>
      </c>
      <c r="H681" s="3" t="s">
        <v>40</v>
      </c>
      <c r="I681" s="3" t="s">
        <v>47</v>
      </c>
      <c r="J681" s="6">
        <v>36.43</v>
      </c>
      <c r="K681" s="3" t="s">
        <v>55</v>
      </c>
      <c r="L681" s="8">
        <f>SUMIFS(Tabla_cocina[Ganancia Bruta],Tabla_cocina[Numero de Orden],Tabla_Sala[[#This Row],[Número de Orden]])</f>
        <v>199</v>
      </c>
      <c r="M681" s="8">
        <f>Tabla_Sala[[#This Row],[Propina]]+Tabla_Sala[[#This Row],[Monto Total de la Cuenta]]</f>
        <v>235.43</v>
      </c>
      <c r="N681" t="str">
        <f t="shared" si="13"/>
        <v>Plato_13,  Plato_10,  Plato_16,  Plato_1</v>
      </c>
      <c r="O681" s="3" t="s">
        <v>70</v>
      </c>
      <c r="P681" s="3" t="s">
        <v>23</v>
      </c>
      <c r="Q681" s="3" t="s">
        <v>69</v>
      </c>
      <c r="R681" s="3" t="s">
        <v>57</v>
      </c>
      <c r="S681" s="3" t="s">
        <v>71</v>
      </c>
      <c r="T681" t="str" cm="1">
        <f t="array" ref="T681">_xlfn.CONCAT(_xlfn._xlws.FILTER(Tabla_cocina[Nombre del Plato], Tabla_cocina[Numero de Orden]=Tabla_Sala[[#This Row],[Número de Orden]]), "")</f>
        <v>Plato_13Plato_10Plato_16Plato_1</v>
      </c>
    </row>
    <row r="682" spans="1:20" x14ac:dyDescent="0.3">
      <c r="A682" s="3">
        <v>680</v>
      </c>
      <c r="B682" s="3">
        <v>5</v>
      </c>
      <c r="C682" s="3" t="s">
        <v>621</v>
      </c>
      <c r="D682" s="5">
        <v>4</v>
      </c>
      <c r="E682" s="1">
        <v>45023.057638888888</v>
      </c>
      <c r="F682" s="1">
        <v>45023.222222222219</v>
      </c>
      <c r="G682" s="3" t="s">
        <v>109</v>
      </c>
      <c r="H682" s="3" t="s">
        <v>40</v>
      </c>
      <c r="I682" s="3" t="s">
        <v>45</v>
      </c>
      <c r="J682" s="6">
        <v>12.06</v>
      </c>
      <c r="K682" s="3" t="s">
        <v>42</v>
      </c>
      <c r="L682" s="8">
        <f>SUMIFS(Tabla_cocina[Ganancia Bruta],Tabla_cocina[Numero de Orden],Tabla_Sala[[#This Row],[Número de Orden]])</f>
        <v>162</v>
      </c>
      <c r="M682" s="8">
        <f>Tabla_Sala[[#This Row],[Propina]]+Tabla_Sala[[#This Row],[Monto Total de la Cuenta]]</f>
        <v>174.06</v>
      </c>
      <c r="N682" t="str">
        <f t="shared" si="13"/>
        <v>Plato_4,  Plato_3,  Plato_11</v>
      </c>
      <c r="O682" s="3" t="s">
        <v>52</v>
      </c>
      <c r="P682" s="3" t="s">
        <v>24</v>
      </c>
      <c r="Q682" s="3" t="s">
        <v>72</v>
      </c>
      <c r="R682" s="3" t="s">
        <v>63</v>
      </c>
      <c r="T682" t="str" cm="1">
        <f t="array" ref="T682">_xlfn.CONCAT(_xlfn._xlws.FILTER(Tabla_cocina[Nombre del Plato], Tabla_cocina[Numero de Orden]=Tabla_Sala[[#This Row],[Número de Orden]]), "")</f>
        <v>Plato_4Plato_3Plato_11</v>
      </c>
    </row>
    <row r="683" spans="1:20" x14ac:dyDescent="0.3">
      <c r="A683" s="3">
        <v>681</v>
      </c>
      <c r="B683" s="3">
        <v>2</v>
      </c>
      <c r="C683" s="3" t="s">
        <v>204</v>
      </c>
      <c r="D683" s="5">
        <v>4</v>
      </c>
      <c r="E683" s="1">
        <v>45023.12222222222</v>
      </c>
      <c r="F683" s="1">
        <v>45023.284722222219</v>
      </c>
      <c r="G683" s="3" t="s">
        <v>117</v>
      </c>
      <c r="H683" s="3" t="s">
        <v>40</v>
      </c>
      <c r="I683" s="3" t="s">
        <v>41</v>
      </c>
      <c r="J683" s="6">
        <v>37.07</v>
      </c>
      <c r="K683" s="3" t="s">
        <v>48</v>
      </c>
      <c r="L683" s="8">
        <f>SUMIFS(Tabla_cocina[Ganancia Bruta],Tabla_cocina[Numero de Orden],Tabla_Sala[[#This Row],[Número de Orden]])</f>
        <v>75</v>
      </c>
      <c r="M683" s="8">
        <f>Tabla_Sala[[#This Row],[Propina]]+Tabla_Sala[[#This Row],[Monto Total de la Cuenta]]</f>
        <v>112.07</v>
      </c>
      <c r="N683" t="str">
        <f t="shared" si="13"/>
        <v>Plato_11,  Plato_13</v>
      </c>
      <c r="O683" s="3" t="s">
        <v>52</v>
      </c>
      <c r="P683" s="3" t="s">
        <v>14</v>
      </c>
      <c r="Q683" s="3" t="s">
        <v>65</v>
      </c>
      <c r="T683" t="str" cm="1">
        <f t="array" ref="T683">_xlfn.CONCAT(_xlfn._xlws.FILTER(Tabla_cocina[Nombre del Plato], Tabla_cocina[Numero de Orden]=Tabla_Sala[[#This Row],[Número de Orden]]), "")</f>
        <v>Plato_11Plato_13</v>
      </c>
    </row>
    <row r="684" spans="1:20" x14ac:dyDescent="0.3">
      <c r="A684" s="3">
        <v>682</v>
      </c>
      <c r="B684" s="3">
        <v>1</v>
      </c>
      <c r="C684" s="3" t="s">
        <v>197</v>
      </c>
      <c r="D684" s="5">
        <v>5</v>
      </c>
      <c r="E684" s="1">
        <v>45023.05972222222</v>
      </c>
      <c r="F684" s="1">
        <v>45023.170138888891</v>
      </c>
      <c r="G684" s="3" t="s">
        <v>115</v>
      </c>
      <c r="H684" s="3" t="s">
        <v>44</v>
      </c>
      <c r="I684" s="3" t="s">
        <v>47</v>
      </c>
      <c r="J684" s="6">
        <v>21.04</v>
      </c>
      <c r="K684" s="3" t="s">
        <v>55</v>
      </c>
      <c r="L684" s="8">
        <f>SUMIFS(Tabla_cocina[Ganancia Bruta],Tabla_cocina[Numero de Orden],Tabla_Sala[[#This Row],[Número de Orden]])</f>
        <v>23</v>
      </c>
      <c r="M684" s="8">
        <f>Tabla_Sala[[#This Row],[Propina]]+Tabla_Sala[[#This Row],[Monto Total de la Cuenta]]</f>
        <v>44.04</v>
      </c>
      <c r="N684" t="str">
        <f t="shared" si="13"/>
        <v>Plato_14</v>
      </c>
      <c r="O684" s="3" t="s">
        <v>56</v>
      </c>
      <c r="P684" s="3" t="s">
        <v>22</v>
      </c>
      <c r="Q684" s="3"/>
      <c r="T684" t="str" cm="1">
        <f t="array" ref="T684">_xlfn.CONCAT(_xlfn._xlws.FILTER(Tabla_cocina[Nombre del Plato], Tabla_cocina[Numero de Orden]=Tabla_Sala[[#This Row],[Número de Orden]]), "")</f>
        <v>Plato_14</v>
      </c>
    </row>
    <row r="685" spans="1:20" x14ac:dyDescent="0.3">
      <c r="A685" s="3">
        <v>683</v>
      </c>
      <c r="B685" s="3">
        <v>2</v>
      </c>
      <c r="C685" s="3" t="s">
        <v>622</v>
      </c>
      <c r="D685" s="5">
        <v>6</v>
      </c>
      <c r="E685" s="1">
        <v>45023.163888888892</v>
      </c>
      <c r="F685" s="1">
        <v>45023.265277777777</v>
      </c>
      <c r="G685" s="3" t="s">
        <v>115</v>
      </c>
      <c r="H685" s="3" t="s">
        <v>40</v>
      </c>
      <c r="I685" s="3" t="s">
        <v>47</v>
      </c>
      <c r="J685" s="6">
        <v>40.42</v>
      </c>
      <c r="K685" s="3" t="s">
        <v>55</v>
      </c>
      <c r="L685" s="8">
        <f>SUMIFS(Tabla_cocina[Ganancia Bruta],Tabla_cocina[Numero de Orden],Tabla_Sala[[#This Row],[Número de Orden]])</f>
        <v>164</v>
      </c>
      <c r="M685" s="8">
        <f>Tabla_Sala[[#This Row],[Propina]]+Tabla_Sala[[#This Row],[Monto Total de la Cuenta]]</f>
        <v>204.42000000000002</v>
      </c>
      <c r="N685" t="str">
        <f t="shared" si="13"/>
        <v>Plato_5,  Plato_3,  Plato_20,  Plato_17</v>
      </c>
      <c r="O685" s="3" t="s">
        <v>46</v>
      </c>
      <c r="P685" s="3" t="s">
        <v>19</v>
      </c>
      <c r="Q685" s="3" t="s">
        <v>72</v>
      </c>
      <c r="R685" s="3" t="s">
        <v>68</v>
      </c>
      <c r="S685" s="3" t="s">
        <v>50</v>
      </c>
      <c r="T685" t="str" cm="1">
        <f t="array" ref="T685">_xlfn.CONCAT(_xlfn._xlws.FILTER(Tabla_cocina[Nombre del Plato], Tabla_cocina[Numero de Orden]=Tabla_Sala[[#This Row],[Número de Orden]]), "")</f>
        <v>Plato_5Plato_3Plato_20Plato_17</v>
      </c>
    </row>
    <row r="686" spans="1:20" x14ac:dyDescent="0.3">
      <c r="A686" s="3">
        <v>684</v>
      </c>
      <c r="B686" s="3">
        <v>10</v>
      </c>
      <c r="C686" s="3" t="s">
        <v>623</v>
      </c>
      <c r="D686" s="5">
        <v>6</v>
      </c>
      <c r="E686" s="1">
        <v>45023.145138888889</v>
      </c>
      <c r="F686" s="1">
        <v>45023.194444444445</v>
      </c>
      <c r="G686" s="3" t="s">
        <v>117</v>
      </c>
      <c r="H686" s="3" t="s">
        <v>54</v>
      </c>
      <c r="I686" s="3" t="s">
        <v>47</v>
      </c>
      <c r="J686" s="6">
        <v>48.15</v>
      </c>
      <c r="K686" s="3" t="s">
        <v>55</v>
      </c>
      <c r="L686" s="8">
        <f>SUMIFS(Tabla_cocina[Ganancia Bruta],Tabla_cocina[Numero de Orden],Tabla_Sala[[#This Row],[Número de Orden]])</f>
        <v>180</v>
      </c>
      <c r="M686" s="8">
        <f>Tabla_Sala[[#This Row],[Propina]]+Tabla_Sala[[#This Row],[Monto Total de la Cuenta]]</f>
        <v>228.15</v>
      </c>
      <c r="N686" t="str">
        <f t="shared" si="13"/>
        <v>Plato_19,  Plato_17,  Plato_10,  Plato_9</v>
      </c>
      <c r="O686" s="3" t="s">
        <v>70</v>
      </c>
      <c r="P686" s="3" t="s">
        <v>12</v>
      </c>
      <c r="Q686" s="3" t="s">
        <v>50</v>
      </c>
      <c r="R686" s="3" t="s">
        <v>69</v>
      </c>
      <c r="S686" s="3" t="s">
        <v>75</v>
      </c>
      <c r="T686" t="str" cm="1">
        <f t="array" ref="T686">_xlfn.CONCAT(_xlfn._xlws.FILTER(Tabla_cocina[Nombre del Plato], Tabla_cocina[Numero de Orden]=Tabla_Sala[[#This Row],[Número de Orden]]), "")</f>
        <v>Plato_19Plato_17Plato_10Plato_9</v>
      </c>
    </row>
    <row r="687" spans="1:20" x14ac:dyDescent="0.3">
      <c r="A687" s="3">
        <v>685</v>
      </c>
      <c r="B687" s="3">
        <v>5</v>
      </c>
      <c r="C687" s="3" t="s">
        <v>272</v>
      </c>
      <c r="D687" s="5">
        <v>5</v>
      </c>
      <c r="E687" s="1">
        <v>45023.019444444442</v>
      </c>
      <c r="F687" s="1">
        <v>45023.071527777778</v>
      </c>
      <c r="G687" s="3" t="s">
        <v>113</v>
      </c>
      <c r="H687" s="3" t="s">
        <v>40</v>
      </c>
      <c r="I687" s="3" t="s">
        <v>41</v>
      </c>
      <c r="J687" s="6">
        <v>19.89</v>
      </c>
      <c r="K687" s="3" t="s">
        <v>48</v>
      </c>
      <c r="L687" s="8">
        <f>SUMIFS(Tabla_cocina[Ganancia Bruta],Tabla_cocina[Numero de Orden],Tabla_Sala[[#This Row],[Número de Orden]])</f>
        <v>54</v>
      </c>
      <c r="M687" s="8">
        <f>Tabla_Sala[[#This Row],[Propina]]+Tabla_Sala[[#This Row],[Monto Total de la Cuenta]]</f>
        <v>73.89</v>
      </c>
      <c r="N687" t="str">
        <f t="shared" si="13"/>
        <v>Plato_6</v>
      </c>
      <c r="O687" s="3" t="s">
        <v>43</v>
      </c>
      <c r="P687" s="3" t="s">
        <v>10</v>
      </c>
      <c r="Q687" s="3"/>
      <c r="T687" t="str" cm="1">
        <f t="array" ref="T687">_xlfn.CONCAT(_xlfn._xlws.FILTER(Tabla_cocina[Nombre del Plato], Tabla_cocina[Numero de Orden]=Tabla_Sala[[#This Row],[Número de Orden]]), "")</f>
        <v>Plato_6</v>
      </c>
    </row>
    <row r="688" spans="1:20" x14ac:dyDescent="0.3">
      <c r="A688" s="3">
        <v>686</v>
      </c>
      <c r="B688" s="3">
        <v>10</v>
      </c>
      <c r="C688" s="3" t="s">
        <v>574</v>
      </c>
      <c r="D688" s="5">
        <v>6</v>
      </c>
      <c r="E688" s="1">
        <v>45023.05</v>
      </c>
      <c r="F688" s="1">
        <v>45023.152083333334</v>
      </c>
      <c r="G688" s="3" t="s">
        <v>111</v>
      </c>
      <c r="H688" s="3" t="s">
        <v>40</v>
      </c>
      <c r="I688" s="3" t="s">
        <v>45</v>
      </c>
      <c r="J688" s="6">
        <v>15.83</v>
      </c>
      <c r="K688" s="3" t="s">
        <v>42</v>
      </c>
      <c r="L688" s="8">
        <f>SUMIFS(Tabla_cocina[Ganancia Bruta],Tabla_cocina[Numero de Orden],Tabla_Sala[[#This Row],[Número de Orden]])</f>
        <v>102</v>
      </c>
      <c r="M688" s="8">
        <f>Tabla_Sala[[#This Row],[Propina]]+Tabla_Sala[[#This Row],[Monto Total de la Cuenta]]</f>
        <v>117.83</v>
      </c>
      <c r="N688" t="str">
        <f t="shared" si="13"/>
        <v>Plato_17,  Plato_3</v>
      </c>
      <c r="O688" s="3" t="s">
        <v>52</v>
      </c>
      <c r="P688" s="3" t="s">
        <v>9</v>
      </c>
      <c r="Q688" s="3" t="s">
        <v>72</v>
      </c>
      <c r="T688" t="str" cm="1">
        <f t="array" ref="T688">_xlfn.CONCAT(_xlfn._xlws.FILTER(Tabla_cocina[Nombre del Plato], Tabla_cocina[Numero de Orden]=Tabla_Sala[[#This Row],[Número de Orden]]), "")</f>
        <v>Plato_17Plato_3</v>
      </c>
    </row>
    <row r="689" spans="1:20" x14ac:dyDescent="0.3">
      <c r="A689" s="3">
        <v>687</v>
      </c>
      <c r="B689" s="3">
        <v>2</v>
      </c>
      <c r="C689" s="3" t="s">
        <v>520</v>
      </c>
      <c r="D689" s="5">
        <v>6</v>
      </c>
      <c r="E689" s="1">
        <v>45023.07916666667</v>
      </c>
      <c r="F689" s="1">
        <v>45023.23541666667</v>
      </c>
      <c r="G689" s="3" t="s">
        <v>117</v>
      </c>
      <c r="H689" s="3" t="s">
        <v>40</v>
      </c>
      <c r="I689" s="3" t="s">
        <v>45</v>
      </c>
      <c r="J689" s="6">
        <v>10.53</v>
      </c>
      <c r="K689" s="3" t="s">
        <v>48</v>
      </c>
      <c r="L689" s="8">
        <f>SUMIFS(Tabla_cocina[Ganancia Bruta],Tabla_cocina[Numero de Orden],Tabla_Sala[[#This Row],[Número de Orden]])</f>
        <v>72</v>
      </c>
      <c r="M689" s="8">
        <f>Tabla_Sala[[#This Row],[Propina]]+Tabla_Sala[[#This Row],[Monto Total de la Cuenta]]</f>
        <v>82.53</v>
      </c>
      <c r="N689" t="str">
        <f t="shared" si="13"/>
        <v>Plato_19</v>
      </c>
      <c r="O689" s="3" t="s">
        <v>43</v>
      </c>
      <c r="P689" s="3" t="s">
        <v>12</v>
      </c>
      <c r="Q689" s="3"/>
      <c r="T689" t="str" cm="1">
        <f t="array" ref="T689">_xlfn.CONCAT(_xlfn._xlws.FILTER(Tabla_cocina[Nombre del Plato], Tabla_cocina[Numero de Orden]=Tabla_Sala[[#This Row],[Número de Orden]]), "")</f>
        <v>Plato_19</v>
      </c>
    </row>
    <row r="690" spans="1:20" x14ac:dyDescent="0.3">
      <c r="A690" s="3">
        <v>688</v>
      </c>
      <c r="B690" s="3">
        <v>3</v>
      </c>
      <c r="C690" s="3" t="s">
        <v>624</v>
      </c>
      <c r="D690" s="5">
        <v>1</v>
      </c>
      <c r="E690" s="1">
        <v>45023.143055555556</v>
      </c>
      <c r="F690" s="1">
        <v>45023.210416666669</v>
      </c>
      <c r="G690" s="3" t="s">
        <v>111</v>
      </c>
      <c r="H690" s="3" t="s">
        <v>40</v>
      </c>
      <c r="I690" s="3" t="s">
        <v>47</v>
      </c>
      <c r="J690" s="6">
        <v>48.7</v>
      </c>
      <c r="K690" s="3" t="s">
        <v>55</v>
      </c>
      <c r="L690" s="8">
        <f>SUMIFS(Tabla_cocina[Ganancia Bruta],Tabla_cocina[Numero de Orden],Tabla_Sala[[#This Row],[Número de Orden]])</f>
        <v>29</v>
      </c>
      <c r="M690" s="8">
        <f>Tabla_Sala[[#This Row],[Propina]]+Tabla_Sala[[#This Row],[Monto Total de la Cuenta]]</f>
        <v>77.7</v>
      </c>
      <c r="N690" t="str">
        <f t="shared" si="13"/>
        <v>Plato_9</v>
      </c>
      <c r="O690" s="3" t="s">
        <v>76</v>
      </c>
      <c r="P690" s="3" t="s">
        <v>13</v>
      </c>
      <c r="Q690" s="3"/>
      <c r="T690" t="str" cm="1">
        <f t="array" ref="T690">_xlfn.CONCAT(_xlfn._xlws.FILTER(Tabla_cocina[Nombre del Plato], Tabla_cocina[Numero de Orden]=Tabla_Sala[[#This Row],[Número de Orden]]), "")</f>
        <v>Plato_9</v>
      </c>
    </row>
    <row r="691" spans="1:20" x14ac:dyDescent="0.3">
      <c r="A691" s="3">
        <v>689</v>
      </c>
      <c r="B691" s="3">
        <v>14</v>
      </c>
      <c r="C691" s="3" t="s">
        <v>625</v>
      </c>
      <c r="D691" s="5">
        <v>1</v>
      </c>
      <c r="E691" s="1">
        <v>45023.025000000001</v>
      </c>
      <c r="F691" s="1">
        <v>45023.098611111112</v>
      </c>
      <c r="G691" s="3" t="s">
        <v>111</v>
      </c>
      <c r="H691" s="3" t="s">
        <v>40</v>
      </c>
      <c r="I691" s="3" t="s">
        <v>47</v>
      </c>
      <c r="J691" s="6">
        <v>10.25</v>
      </c>
      <c r="K691" s="3" t="s">
        <v>55</v>
      </c>
      <c r="L691" s="8">
        <f>SUMIFS(Tabla_cocina[Ganancia Bruta],Tabla_cocina[Numero de Orden],Tabla_Sala[[#This Row],[Número de Orden]])</f>
        <v>165</v>
      </c>
      <c r="M691" s="8">
        <f>Tabla_Sala[[#This Row],[Propina]]+Tabla_Sala[[#This Row],[Monto Total de la Cuenta]]</f>
        <v>175.25</v>
      </c>
      <c r="N691" t="str">
        <f t="shared" si="13"/>
        <v>Plato_14,  Plato_1,  Plato_13</v>
      </c>
      <c r="O691" s="3" t="s">
        <v>52</v>
      </c>
      <c r="P691" s="3" t="s">
        <v>22</v>
      </c>
      <c r="Q691" s="3" t="s">
        <v>71</v>
      </c>
      <c r="R691" s="3" t="s">
        <v>65</v>
      </c>
      <c r="T691" t="str" cm="1">
        <f t="array" ref="T691">_xlfn.CONCAT(_xlfn._xlws.FILTER(Tabla_cocina[Nombre del Plato], Tabla_cocina[Numero de Orden]=Tabla_Sala[[#This Row],[Número de Orden]]), "")</f>
        <v>Plato_14Plato_1Plato_13</v>
      </c>
    </row>
    <row r="692" spans="1:20" x14ac:dyDescent="0.3">
      <c r="A692" s="3">
        <v>690</v>
      </c>
      <c r="B692" s="3">
        <v>15</v>
      </c>
      <c r="C692" s="3" t="s">
        <v>538</v>
      </c>
      <c r="D692" s="5">
        <v>4</v>
      </c>
      <c r="E692" s="1">
        <v>45023.113194444442</v>
      </c>
      <c r="F692" s="1">
        <v>45023.238194444442</v>
      </c>
      <c r="G692" s="3" t="s">
        <v>115</v>
      </c>
      <c r="H692" s="3" t="s">
        <v>54</v>
      </c>
      <c r="I692" s="3" t="s">
        <v>41</v>
      </c>
      <c r="J692" s="6">
        <v>37.22</v>
      </c>
      <c r="K692" s="3" t="s">
        <v>42</v>
      </c>
      <c r="L692" s="8">
        <f>SUMIFS(Tabla_cocina[Ganancia Bruta],Tabla_cocina[Numero de Orden],Tabla_Sala[[#This Row],[Número de Orden]])</f>
        <v>191</v>
      </c>
      <c r="M692" s="8">
        <f>Tabla_Sala[[#This Row],[Propina]]+Tabla_Sala[[#This Row],[Monto Total de la Cuenta]]</f>
        <v>228.22</v>
      </c>
      <c r="N692" t="str">
        <f t="shared" si="13"/>
        <v>Plato_20,  Plato_17,  Plato_16,  Plato_11</v>
      </c>
      <c r="O692" s="3" t="s">
        <v>43</v>
      </c>
      <c r="P692" s="3" t="s">
        <v>11</v>
      </c>
      <c r="Q692" s="3" t="s">
        <v>50</v>
      </c>
      <c r="R692" s="3" t="s">
        <v>57</v>
      </c>
      <c r="S692" s="3" t="s">
        <v>63</v>
      </c>
      <c r="T692" t="str" cm="1">
        <f t="array" ref="T692">_xlfn.CONCAT(_xlfn._xlws.FILTER(Tabla_cocina[Nombre del Plato], Tabla_cocina[Numero de Orden]=Tabla_Sala[[#This Row],[Número de Orden]]), "")</f>
        <v>Plato_20Plato_17Plato_16Plato_11</v>
      </c>
    </row>
    <row r="693" spans="1:20" x14ac:dyDescent="0.3">
      <c r="A693" s="3">
        <v>691</v>
      </c>
      <c r="B693" s="3">
        <v>19</v>
      </c>
      <c r="C693" s="3" t="s">
        <v>145</v>
      </c>
      <c r="D693" s="5">
        <v>4</v>
      </c>
      <c r="E693" s="1">
        <v>45023.071527777778</v>
      </c>
      <c r="F693" s="1">
        <v>45023.220138888886</v>
      </c>
      <c r="G693" s="3" t="s">
        <v>109</v>
      </c>
      <c r="H693" s="3" t="s">
        <v>54</v>
      </c>
      <c r="I693" s="3" t="s">
        <v>41</v>
      </c>
      <c r="J693" s="6">
        <v>13.9</v>
      </c>
      <c r="K693" s="3" t="s">
        <v>55</v>
      </c>
      <c r="L693" s="8">
        <f>SUMIFS(Tabla_cocina[Ganancia Bruta],Tabla_cocina[Numero de Orden],Tabla_Sala[[#This Row],[Número de Orden]])</f>
        <v>66</v>
      </c>
      <c r="M693" s="8">
        <f>Tabla_Sala[[#This Row],[Propina]]+Tabla_Sala[[#This Row],[Monto Total de la Cuenta]]</f>
        <v>79.900000000000006</v>
      </c>
      <c r="N693" t="str">
        <f t="shared" si="13"/>
        <v>Plato_5</v>
      </c>
      <c r="O693" s="3" t="s">
        <v>46</v>
      </c>
      <c r="P693" s="3" t="s">
        <v>19</v>
      </c>
      <c r="Q693" s="3"/>
      <c r="T693" t="str" cm="1">
        <f t="array" ref="T693">_xlfn.CONCAT(_xlfn._xlws.FILTER(Tabla_cocina[Nombre del Plato], Tabla_cocina[Numero de Orden]=Tabla_Sala[[#This Row],[Número de Orden]]), "")</f>
        <v>Plato_5</v>
      </c>
    </row>
    <row r="694" spans="1:20" x14ac:dyDescent="0.3">
      <c r="A694" s="3">
        <v>692</v>
      </c>
      <c r="B694" s="3">
        <v>9</v>
      </c>
      <c r="C694" s="3" t="s">
        <v>291</v>
      </c>
      <c r="D694" s="5">
        <v>2</v>
      </c>
      <c r="E694" s="1">
        <v>45023.036805555559</v>
      </c>
      <c r="F694" s="1">
        <v>45023.18472222222</v>
      </c>
      <c r="G694" s="3" t="s">
        <v>111</v>
      </c>
      <c r="H694" s="3" t="s">
        <v>54</v>
      </c>
      <c r="I694" s="3" t="s">
        <v>47</v>
      </c>
      <c r="J694" s="6">
        <v>25.92</v>
      </c>
      <c r="K694" s="3" t="s">
        <v>42</v>
      </c>
      <c r="L694" s="8">
        <f>SUMIFS(Tabla_cocina[Ganancia Bruta],Tabla_cocina[Numero de Orden],Tabla_Sala[[#This Row],[Número de Orden]])</f>
        <v>173</v>
      </c>
      <c r="M694" s="8">
        <f>Tabla_Sala[[#This Row],[Propina]]+Tabla_Sala[[#This Row],[Monto Total de la Cuenta]]</f>
        <v>198.92000000000002</v>
      </c>
      <c r="N694" t="str">
        <f t="shared" si="13"/>
        <v>Plato_8,  Plato_2,  Plato_4,  Plato_3</v>
      </c>
      <c r="O694" s="3" t="s">
        <v>76</v>
      </c>
      <c r="P694" s="3" t="s">
        <v>17</v>
      </c>
      <c r="Q694" s="3" t="s">
        <v>79</v>
      </c>
      <c r="R694" s="3" t="s">
        <v>67</v>
      </c>
      <c r="S694" s="3" t="s">
        <v>72</v>
      </c>
      <c r="T694" t="str" cm="1">
        <f t="array" ref="T694">_xlfn.CONCAT(_xlfn._xlws.FILTER(Tabla_cocina[Nombre del Plato], Tabla_cocina[Numero de Orden]=Tabla_Sala[[#This Row],[Número de Orden]]), "")</f>
        <v>Plato_8Plato_2Plato_4Plato_3</v>
      </c>
    </row>
    <row r="695" spans="1:20" x14ac:dyDescent="0.3">
      <c r="A695" s="3">
        <v>693</v>
      </c>
      <c r="B695" s="3">
        <v>15</v>
      </c>
      <c r="C695" s="3" t="s">
        <v>454</v>
      </c>
      <c r="D695" s="5">
        <v>4</v>
      </c>
      <c r="E695" s="1">
        <v>45023.155555555553</v>
      </c>
      <c r="F695" s="1">
        <v>45023.313194444447</v>
      </c>
      <c r="G695" s="3" t="s">
        <v>109</v>
      </c>
      <c r="H695" s="3" t="s">
        <v>40</v>
      </c>
      <c r="I695" s="3" t="s">
        <v>47</v>
      </c>
      <c r="J695" s="6">
        <v>28.31</v>
      </c>
      <c r="K695" s="3" t="s">
        <v>48</v>
      </c>
      <c r="L695" s="8">
        <f>SUMIFS(Tabla_cocina[Ganancia Bruta],Tabla_cocina[Numero de Orden],Tabla_Sala[[#This Row],[Número de Orden]])</f>
        <v>78</v>
      </c>
      <c r="M695" s="8">
        <f>Tabla_Sala[[#This Row],[Propina]]+Tabla_Sala[[#This Row],[Monto Total de la Cuenta]]</f>
        <v>106.31</v>
      </c>
      <c r="N695" t="str">
        <f t="shared" si="13"/>
        <v>Plato_19,  Plato_13</v>
      </c>
      <c r="O695" s="3" t="s">
        <v>66</v>
      </c>
      <c r="P695" s="3" t="s">
        <v>12</v>
      </c>
      <c r="Q695" s="3" t="s">
        <v>65</v>
      </c>
      <c r="T695" t="str" cm="1">
        <f t="array" ref="T695">_xlfn.CONCAT(_xlfn._xlws.FILTER(Tabla_cocina[Nombre del Plato], Tabla_cocina[Numero de Orden]=Tabla_Sala[[#This Row],[Número de Orden]]), "")</f>
        <v>Plato_19Plato_13</v>
      </c>
    </row>
    <row r="696" spans="1:20" x14ac:dyDescent="0.3">
      <c r="A696" s="3">
        <v>694</v>
      </c>
      <c r="B696" s="3">
        <v>5</v>
      </c>
      <c r="C696" s="3" t="s">
        <v>134</v>
      </c>
      <c r="D696" s="5">
        <v>4</v>
      </c>
      <c r="E696" s="1">
        <v>45023.07708333333</v>
      </c>
      <c r="F696" s="1">
        <v>45023.217361111114</v>
      </c>
      <c r="G696" s="3" t="s">
        <v>113</v>
      </c>
      <c r="H696" s="3" t="s">
        <v>40</v>
      </c>
      <c r="I696" s="3" t="s">
        <v>47</v>
      </c>
      <c r="J696" s="6">
        <v>23.66</v>
      </c>
      <c r="K696" s="3" t="s">
        <v>48</v>
      </c>
      <c r="L696" s="8">
        <f>SUMIFS(Tabla_cocina[Ganancia Bruta],Tabla_cocina[Numero de Orden],Tabla_Sala[[#This Row],[Número de Orden]])</f>
        <v>157</v>
      </c>
      <c r="M696" s="8">
        <f>Tabla_Sala[[#This Row],[Propina]]+Tabla_Sala[[#This Row],[Monto Total de la Cuenta]]</f>
        <v>180.66</v>
      </c>
      <c r="N696" t="str">
        <f t="shared" si="13"/>
        <v>Plato_3,  Plato_4,  Plato_20,  Plato_13</v>
      </c>
      <c r="O696" s="3" t="s">
        <v>56</v>
      </c>
      <c r="P696" s="3" t="s">
        <v>21</v>
      </c>
      <c r="Q696" s="3" t="s">
        <v>67</v>
      </c>
      <c r="R696" s="3" t="s">
        <v>68</v>
      </c>
      <c r="S696" s="3" t="s">
        <v>65</v>
      </c>
      <c r="T696" t="str" cm="1">
        <f t="array" ref="T696">_xlfn.CONCAT(_xlfn._xlws.FILTER(Tabla_cocina[Nombre del Plato], Tabla_cocina[Numero de Orden]=Tabla_Sala[[#This Row],[Número de Orden]]), "")</f>
        <v>Plato_3Plato_4Plato_20Plato_13</v>
      </c>
    </row>
    <row r="697" spans="1:20" x14ac:dyDescent="0.3">
      <c r="A697" s="3">
        <v>695</v>
      </c>
      <c r="B697" s="3">
        <v>9</v>
      </c>
      <c r="C697" s="3" t="s">
        <v>375</v>
      </c>
      <c r="D697" s="5">
        <v>1</v>
      </c>
      <c r="E697" s="1">
        <v>45023.084722222222</v>
      </c>
      <c r="F697" s="1">
        <v>45023.230555555558</v>
      </c>
      <c r="G697" s="3" t="s">
        <v>109</v>
      </c>
      <c r="H697" s="3" t="s">
        <v>40</v>
      </c>
      <c r="I697" s="3" t="s">
        <v>47</v>
      </c>
      <c r="J697" s="6">
        <v>18.23</v>
      </c>
      <c r="K697" s="3" t="s">
        <v>55</v>
      </c>
      <c r="L697" s="8">
        <f>SUMIFS(Tabla_cocina[Ganancia Bruta],Tabla_cocina[Numero de Orden],Tabla_Sala[[#This Row],[Número de Orden]])</f>
        <v>116</v>
      </c>
      <c r="M697" s="8">
        <f>Tabla_Sala[[#This Row],[Propina]]+Tabla_Sala[[#This Row],[Monto Total de la Cuenta]]</f>
        <v>134.22999999999999</v>
      </c>
      <c r="N697" t="str">
        <f t="shared" si="13"/>
        <v>Plato_16,  Plato_2</v>
      </c>
      <c r="O697" s="3" t="s">
        <v>56</v>
      </c>
      <c r="P697" s="3" t="s">
        <v>15</v>
      </c>
      <c r="Q697" s="3" t="s">
        <v>79</v>
      </c>
      <c r="T697" t="str" cm="1">
        <f t="array" ref="T697">_xlfn.CONCAT(_xlfn._xlws.FILTER(Tabla_cocina[Nombre del Plato], Tabla_cocina[Numero de Orden]=Tabla_Sala[[#This Row],[Número de Orden]]), "")</f>
        <v>Plato_16Plato_2</v>
      </c>
    </row>
    <row r="698" spans="1:20" x14ac:dyDescent="0.3">
      <c r="A698" s="3">
        <v>696</v>
      </c>
      <c r="B698" s="3">
        <v>2</v>
      </c>
      <c r="C698" s="3" t="s">
        <v>274</v>
      </c>
      <c r="D698" s="5">
        <v>6</v>
      </c>
      <c r="E698" s="1">
        <v>45023.094444444447</v>
      </c>
      <c r="F698" s="1">
        <v>45023.257638888892</v>
      </c>
      <c r="G698" s="3" t="s">
        <v>111</v>
      </c>
      <c r="H698" s="3" t="s">
        <v>54</v>
      </c>
      <c r="I698" s="3" t="s">
        <v>47</v>
      </c>
      <c r="J698" s="6">
        <v>18.760000000000002</v>
      </c>
      <c r="K698" s="3" t="s">
        <v>55</v>
      </c>
      <c r="L698" s="8">
        <f>SUMIFS(Tabla_cocina[Ganancia Bruta],Tabla_cocina[Numero de Orden],Tabla_Sala[[#This Row],[Número de Orden]])</f>
        <v>46</v>
      </c>
      <c r="M698" s="8">
        <f>Tabla_Sala[[#This Row],[Propina]]+Tabla_Sala[[#This Row],[Monto Total de la Cuenta]]</f>
        <v>64.760000000000005</v>
      </c>
      <c r="N698" t="str">
        <f t="shared" si="13"/>
        <v>Plato_14</v>
      </c>
      <c r="O698" s="3" t="s">
        <v>53</v>
      </c>
      <c r="P698" s="3" t="s">
        <v>22</v>
      </c>
      <c r="Q698" s="3"/>
      <c r="T698" t="str" cm="1">
        <f t="array" ref="T698">_xlfn.CONCAT(_xlfn._xlws.FILTER(Tabla_cocina[Nombre del Plato], Tabla_cocina[Numero de Orden]=Tabla_Sala[[#This Row],[Número de Orden]]), "")</f>
        <v>Plato_14</v>
      </c>
    </row>
    <row r="699" spans="1:20" x14ac:dyDescent="0.3">
      <c r="A699" s="3">
        <v>697</v>
      </c>
      <c r="B699" s="3">
        <v>4</v>
      </c>
      <c r="C699" s="3" t="s">
        <v>626</v>
      </c>
      <c r="D699" s="5">
        <v>1</v>
      </c>
      <c r="E699" s="1">
        <v>45023.158333333333</v>
      </c>
      <c r="F699" s="1">
        <v>45023.279166666667</v>
      </c>
      <c r="G699" s="3" t="s">
        <v>113</v>
      </c>
      <c r="H699" s="3" t="s">
        <v>40</v>
      </c>
      <c r="I699" s="3" t="s">
        <v>47</v>
      </c>
      <c r="J699" s="6">
        <v>34.35</v>
      </c>
      <c r="K699" s="3" t="s">
        <v>42</v>
      </c>
      <c r="L699" s="8">
        <f>SUMIFS(Tabla_cocina[Ganancia Bruta],Tabla_cocina[Numero de Orden],Tabla_Sala[[#This Row],[Número de Orden]])</f>
        <v>199</v>
      </c>
      <c r="M699" s="8">
        <f>Tabla_Sala[[#This Row],[Propina]]+Tabla_Sala[[#This Row],[Monto Total de la Cuenta]]</f>
        <v>233.35</v>
      </c>
      <c r="N699" t="str">
        <f t="shared" si="13"/>
        <v>Plato_14,  Plato_11,  Plato_2,  Plato_6</v>
      </c>
      <c r="O699" s="3" t="s">
        <v>61</v>
      </c>
      <c r="P699" s="3" t="s">
        <v>22</v>
      </c>
      <c r="Q699" s="3" t="s">
        <v>63</v>
      </c>
      <c r="R699" s="3" t="s">
        <v>79</v>
      </c>
      <c r="S699" s="3" t="s">
        <v>77</v>
      </c>
      <c r="T699" t="str" cm="1">
        <f t="array" ref="T699">_xlfn.CONCAT(_xlfn._xlws.FILTER(Tabla_cocina[Nombre del Plato], Tabla_cocina[Numero de Orden]=Tabla_Sala[[#This Row],[Número de Orden]]), "")</f>
        <v>Plato_14Plato_11Plato_2Plato_6</v>
      </c>
    </row>
    <row r="700" spans="1:20" x14ac:dyDescent="0.3">
      <c r="A700" s="3">
        <v>698</v>
      </c>
      <c r="B700" s="3">
        <v>19</v>
      </c>
      <c r="C700" s="3" t="s">
        <v>261</v>
      </c>
      <c r="D700" s="5">
        <v>4</v>
      </c>
      <c r="E700" s="1">
        <v>45023.104166666664</v>
      </c>
      <c r="F700" s="1">
        <v>45023.267361111109</v>
      </c>
      <c r="G700" s="3" t="s">
        <v>111</v>
      </c>
      <c r="H700" s="3" t="s">
        <v>54</v>
      </c>
      <c r="I700" s="3" t="s">
        <v>47</v>
      </c>
      <c r="J700" s="6">
        <v>39.89</v>
      </c>
      <c r="K700" s="3" t="s">
        <v>48</v>
      </c>
      <c r="L700" s="8">
        <f>SUMIFS(Tabla_cocina[Ganancia Bruta],Tabla_cocina[Numero de Orden],Tabla_Sala[[#This Row],[Número de Orden]])</f>
        <v>185</v>
      </c>
      <c r="M700" s="8">
        <f>Tabla_Sala[[#This Row],[Propina]]+Tabla_Sala[[#This Row],[Monto Total de la Cuenta]]</f>
        <v>224.89</v>
      </c>
      <c r="N700" t="str">
        <f t="shared" si="13"/>
        <v>Plato_6,  Plato_10,  Plato_14,  Plato_13</v>
      </c>
      <c r="O700" s="3" t="s">
        <v>58</v>
      </c>
      <c r="P700" s="3" t="s">
        <v>10</v>
      </c>
      <c r="Q700" s="3" t="s">
        <v>69</v>
      </c>
      <c r="R700" s="3" t="s">
        <v>64</v>
      </c>
      <c r="S700" s="3" t="s">
        <v>65</v>
      </c>
      <c r="T700" t="str" cm="1">
        <f t="array" ref="T700">_xlfn.CONCAT(_xlfn._xlws.FILTER(Tabla_cocina[Nombre del Plato], Tabla_cocina[Numero de Orden]=Tabla_Sala[[#This Row],[Número de Orden]]), "")</f>
        <v>Plato_6Plato_10Plato_14Plato_13</v>
      </c>
    </row>
    <row r="701" spans="1:20" x14ac:dyDescent="0.3">
      <c r="A701" s="3">
        <v>699</v>
      </c>
      <c r="B701" s="3">
        <v>8</v>
      </c>
      <c r="C701" s="3" t="s">
        <v>486</v>
      </c>
      <c r="D701" s="5">
        <v>6</v>
      </c>
      <c r="E701" s="1">
        <v>45023.065972222219</v>
      </c>
      <c r="F701" s="1">
        <v>45023.12222222222</v>
      </c>
      <c r="G701" s="3" t="s">
        <v>113</v>
      </c>
      <c r="H701" s="3" t="s">
        <v>40</v>
      </c>
      <c r="I701" s="3" t="s">
        <v>47</v>
      </c>
      <c r="J701" s="6">
        <v>38.44</v>
      </c>
      <c r="K701" s="3" t="s">
        <v>42</v>
      </c>
      <c r="L701" s="8">
        <f>SUMIFS(Tabla_cocina[Ganancia Bruta],Tabla_cocina[Numero de Orden],Tabla_Sala[[#This Row],[Número de Orden]])</f>
        <v>58</v>
      </c>
      <c r="M701" s="8">
        <f>Tabla_Sala[[#This Row],[Propina]]+Tabla_Sala[[#This Row],[Monto Total de la Cuenta]]</f>
        <v>96.44</v>
      </c>
      <c r="N701" t="str">
        <f t="shared" si="13"/>
        <v>Plato_9</v>
      </c>
      <c r="O701" s="3" t="s">
        <v>43</v>
      </c>
      <c r="P701" s="3" t="s">
        <v>13</v>
      </c>
      <c r="Q701" s="3"/>
      <c r="T701" t="str" cm="1">
        <f t="array" ref="T701">_xlfn.CONCAT(_xlfn._xlws.FILTER(Tabla_cocina[Nombre del Plato], Tabla_cocina[Numero de Orden]=Tabla_Sala[[#This Row],[Número de Orden]]), "")</f>
        <v>Plato_9</v>
      </c>
    </row>
    <row r="702" spans="1:20" x14ac:dyDescent="0.3">
      <c r="A702" s="3">
        <v>700</v>
      </c>
      <c r="B702" s="3">
        <v>8</v>
      </c>
      <c r="C702" s="3" t="s">
        <v>627</v>
      </c>
      <c r="D702" s="5">
        <v>2</v>
      </c>
      <c r="E702" s="1">
        <v>45023.015972222223</v>
      </c>
      <c r="F702" s="1">
        <v>45023.118055555555</v>
      </c>
      <c r="G702" s="3" t="s">
        <v>113</v>
      </c>
      <c r="H702" s="3" t="s">
        <v>40</v>
      </c>
      <c r="I702" s="3" t="s">
        <v>47</v>
      </c>
      <c r="J702" s="6">
        <v>21.66</v>
      </c>
      <c r="K702" s="3" t="s">
        <v>42</v>
      </c>
      <c r="L702" s="8">
        <f>SUMIFS(Tabla_cocina[Ganancia Bruta],Tabla_cocina[Numero de Orden],Tabla_Sala[[#This Row],[Número de Orden]])</f>
        <v>234</v>
      </c>
      <c r="M702" s="8">
        <f>Tabla_Sala[[#This Row],[Propina]]+Tabla_Sala[[#This Row],[Monto Total de la Cuenta]]</f>
        <v>255.66</v>
      </c>
      <c r="N702" t="str">
        <f t="shared" si="13"/>
        <v>Plato_18,  Plato_10,  Plato_6</v>
      </c>
      <c r="O702" s="3" t="s">
        <v>76</v>
      </c>
      <c r="P702" s="3" t="s">
        <v>20</v>
      </c>
      <c r="Q702" s="3" t="s">
        <v>69</v>
      </c>
      <c r="R702" s="3" t="s">
        <v>77</v>
      </c>
      <c r="T702" t="str" cm="1">
        <f t="array" ref="T702">_xlfn.CONCAT(_xlfn._xlws.FILTER(Tabla_cocina[Nombre del Plato], Tabla_cocina[Numero de Orden]=Tabla_Sala[[#This Row],[Número de Orden]]), "")</f>
        <v>Plato_18Plato_10Plato_6</v>
      </c>
    </row>
    <row r="703" spans="1:20" x14ac:dyDescent="0.3">
      <c r="A703" s="3">
        <v>701</v>
      </c>
      <c r="B703" s="3">
        <v>19</v>
      </c>
      <c r="C703" s="3" t="s">
        <v>628</v>
      </c>
      <c r="D703" s="5">
        <v>5</v>
      </c>
      <c r="E703" s="1">
        <v>45023.138888888891</v>
      </c>
      <c r="F703" s="1">
        <v>45023.239583333336</v>
      </c>
      <c r="G703" s="3" t="s">
        <v>117</v>
      </c>
      <c r="H703" s="3" t="s">
        <v>40</v>
      </c>
      <c r="I703" s="3" t="s">
        <v>47</v>
      </c>
      <c r="J703" s="6">
        <v>39.83</v>
      </c>
      <c r="K703" s="3" t="s">
        <v>48</v>
      </c>
      <c r="L703" s="8">
        <f>SUMIFS(Tabla_cocina[Ganancia Bruta],Tabla_cocina[Numero de Orden],Tabla_Sala[[#This Row],[Número de Orden]])</f>
        <v>102</v>
      </c>
      <c r="M703" s="8">
        <f>Tabla_Sala[[#This Row],[Propina]]+Tabla_Sala[[#This Row],[Monto Total de la Cuenta]]</f>
        <v>141.82999999999998</v>
      </c>
      <c r="N703" t="str">
        <f t="shared" si="13"/>
        <v>Plato_11,  Plato_4</v>
      </c>
      <c r="O703" s="3" t="s">
        <v>58</v>
      </c>
      <c r="P703" s="3" t="s">
        <v>14</v>
      </c>
      <c r="Q703" s="3" t="s">
        <v>67</v>
      </c>
      <c r="T703" t="str" cm="1">
        <f t="array" ref="T703">_xlfn.CONCAT(_xlfn._xlws.FILTER(Tabla_cocina[Nombre del Plato], Tabla_cocina[Numero de Orden]=Tabla_Sala[[#This Row],[Número de Orden]]), "")</f>
        <v>Plato_11Plato_4</v>
      </c>
    </row>
    <row r="704" spans="1:20" x14ac:dyDescent="0.3">
      <c r="A704" s="3">
        <v>702</v>
      </c>
      <c r="B704" s="3">
        <v>13</v>
      </c>
      <c r="C704" s="3" t="s">
        <v>629</v>
      </c>
      <c r="D704" s="5">
        <v>2</v>
      </c>
      <c r="E704" s="1">
        <v>45023.104166666664</v>
      </c>
      <c r="F704" s="1">
        <v>45023.21875</v>
      </c>
      <c r="G704" s="3" t="s">
        <v>109</v>
      </c>
      <c r="H704" s="3" t="s">
        <v>54</v>
      </c>
      <c r="I704" s="3" t="s">
        <v>47</v>
      </c>
      <c r="J704" s="6">
        <v>47.07</v>
      </c>
      <c r="K704" s="3" t="s">
        <v>48</v>
      </c>
      <c r="L704" s="8">
        <f>SUMIFS(Tabla_cocina[Ganancia Bruta],Tabla_cocina[Numero de Orden],Tabla_Sala[[#This Row],[Número de Orden]])</f>
        <v>195</v>
      </c>
      <c r="M704" s="8">
        <f>Tabla_Sala[[#This Row],[Propina]]+Tabla_Sala[[#This Row],[Monto Total de la Cuenta]]</f>
        <v>242.07</v>
      </c>
      <c r="N704" t="str">
        <f t="shared" si="13"/>
        <v>Plato_4,  Plato_13,  Plato_6,  Plato_16</v>
      </c>
      <c r="O704" s="3" t="s">
        <v>49</v>
      </c>
      <c r="P704" s="3" t="s">
        <v>24</v>
      </c>
      <c r="Q704" s="3" t="s">
        <v>65</v>
      </c>
      <c r="R704" s="3" t="s">
        <v>77</v>
      </c>
      <c r="S704" s="3" t="s">
        <v>57</v>
      </c>
      <c r="T704" t="str" cm="1">
        <f t="array" ref="T704">_xlfn.CONCAT(_xlfn._xlws.FILTER(Tabla_cocina[Nombre del Plato], Tabla_cocina[Numero de Orden]=Tabla_Sala[[#This Row],[Número de Orden]]), "")</f>
        <v>Plato_4Plato_13Plato_6Plato_16</v>
      </c>
    </row>
    <row r="705" spans="1:20" x14ac:dyDescent="0.3">
      <c r="A705" s="3">
        <v>703</v>
      </c>
      <c r="B705" s="3">
        <v>9</v>
      </c>
      <c r="C705" s="3" t="s">
        <v>630</v>
      </c>
      <c r="D705" s="5">
        <v>5</v>
      </c>
      <c r="E705" s="1">
        <v>45023.011805555558</v>
      </c>
      <c r="F705" s="1">
        <v>45023.09652777778</v>
      </c>
      <c r="G705" s="3" t="s">
        <v>111</v>
      </c>
      <c r="H705" s="3" t="s">
        <v>40</v>
      </c>
      <c r="I705" s="3" t="s">
        <v>47</v>
      </c>
      <c r="J705" s="6">
        <v>22.24</v>
      </c>
      <c r="K705" s="3" t="s">
        <v>55</v>
      </c>
      <c r="L705" s="8">
        <f>SUMIFS(Tabla_cocina[Ganancia Bruta],Tabla_cocina[Numero de Orden],Tabla_Sala[[#This Row],[Número de Orden]])</f>
        <v>63</v>
      </c>
      <c r="M705" s="8">
        <f>Tabla_Sala[[#This Row],[Propina]]+Tabla_Sala[[#This Row],[Monto Total de la Cuenta]]</f>
        <v>85.24</v>
      </c>
      <c r="N705" t="str">
        <f t="shared" si="13"/>
        <v>Plato_13</v>
      </c>
      <c r="O705" s="3" t="s">
        <v>56</v>
      </c>
      <c r="P705" s="3" t="s">
        <v>23</v>
      </c>
      <c r="Q705" s="3"/>
      <c r="T705" t="str" cm="1">
        <f t="array" ref="T705">_xlfn.CONCAT(_xlfn._xlws.FILTER(Tabla_cocina[Nombre del Plato], Tabla_cocina[Numero de Orden]=Tabla_Sala[[#This Row],[Número de Orden]]), "")</f>
        <v>Plato_13</v>
      </c>
    </row>
    <row r="706" spans="1:20" x14ac:dyDescent="0.3">
      <c r="A706" s="3">
        <v>704</v>
      </c>
      <c r="B706" s="3">
        <v>13</v>
      </c>
      <c r="C706" s="3" t="s">
        <v>631</v>
      </c>
      <c r="D706" s="5">
        <v>6</v>
      </c>
      <c r="E706" s="1">
        <v>45023.069444444445</v>
      </c>
      <c r="F706" s="1">
        <v>45023.186805555553</v>
      </c>
      <c r="G706" s="3" t="s">
        <v>113</v>
      </c>
      <c r="H706" s="3" t="s">
        <v>54</v>
      </c>
      <c r="I706" s="3" t="s">
        <v>47</v>
      </c>
      <c r="J706" s="6">
        <v>33.29</v>
      </c>
      <c r="K706" s="3" t="s">
        <v>42</v>
      </c>
      <c r="L706" s="8">
        <f>SUMIFS(Tabla_cocina[Ganancia Bruta],Tabla_cocina[Numero de Orden],Tabla_Sala[[#This Row],[Número de Orden]])</f>
        <v>18</v>
      </c>
      <c r="M706" s="8">
        <f>Tabla_Sala[[#This Row],[Propina]]+Tabla_Sala[[#This Row],[Monto Total de la Cuenta]]</f>
        <v>51.29</v>
      </c>
      <c r="N706" t="str">
        <f t="shared" si="13"/>
        <v>Plato_4</v>
      </c>
      <c r="O706" s="3" t="s">
        <v>58</v>
      </c>
      <c r="P706" s="3" t="s">
        <v>24</v>
      </c>
      <c r="Q706" s="3"/>
      <c r="T706" t="str" cm="1">
        <f t="array" ref="T706">_xlfn.CONCAT(_xlfn._xlws.FILTER(Tabla_cocina[Nombre del Plato], Tabla_cocina[Numero de Orden]=Tabla_Sala[[#This Row],[Número de Orden]]), "")</f>
        <v>Plato_4</v>
      </c>
    </row>
    <row r="707" spans="1:20" x14ac:dyDescent="0.3">
      <c r="A707" s="3">
        <v>705</v>
      </c>
      <c r="B707" s="3">
        <v>12</v>
      </c>
      <c r="C707" s="3" t="s">
        <v>567</v>
      </c>
      <c r="D707" s="5">
        <v>3</v>
      </c>
      <c r="E707" s="1">
        <v>45023.074999999997</v>
      </c>
      <c r="F707" s="1">
        <v>45023.120138888888</v>
      </c>
      <c r="G707" s="3" t="s">
        <v>113</v>
      </c>
      <c r="H707" s="3" t="s">
        <v>40</v>
      </c>
      <c r="I707" s="3" t="s">
        <v>47</v>
      </c>
      <c r="J707" s="6">
        <v>43.07</v>
      </c>
      <c r="K707" s="3" t="s">
        <v>48</v>
      </c>
      <c r="L707" s="8">
        <f>SUMIFS(Tabla_cocina[Ganancia Bruta],Tabla_cocina[Numero de Orden],Tabla_Sala[[#This Row],[Número de Orden]])</f>
        <v>112</v>
      </c>
      <c r="M707" s="8">
        <f>Tabla_Sala[[#This Row],[Propina]]+Tabla_Sala[[#This Row],[Monto Total de la Cuenta]]</f>
        <v>155.07</v>
      </c>
      <c r="N707" t="str">
        <f t="shared" ref="N707:N769" si="14">_xlfn.TEXTJOIN(", ",TRUE,P707:S707)</f>
        <v>Plato_3,  Plato_10</v>
      </c>
      <c r="O707" s="3" t="s">
        <v>56</v>
      </c>
      <c r="P707" s="3" t="s">
        <v>21</v>
      </c>
      <c r="Q707" s="3" t="s">
        <v>69</v>
      </c>
      <c r="T707" t="str" cm="1">
        <f t="array" ref="T707">_xlfn.CONCAT(_xlfn._xlws.FILTER(Tabla_cocina[Nombre del Plato], Tabla_cocina[Numero de Orden]=Tabla_Sala[[#This Row],[Número de Orden]]), "")</f>
        <v>Plato_3Plato_10</v>
      </c>
    </row>
    <row r="708" spans="1:20" x14ac:dyDescent="0.3">
      <c r="A708" s="3">
        <v>706</v>
      </c>
      <c r="B708" s="3">
        <v>20</v>
      </c>
      <c r="C708" s="3" t="s">
        <v>632</v>
      </c>
      <c r="D708" s="5">
        <v>6</v>
      </c>
      <c r="E708" s="1">
        <v>45023.051388888889</v>
      </c>
      <c r="F708" s="1">
        <v>45023.20416666667</v>
      </c>
      <c r="G708" s="3" t="s">
        <v>111</v>
      </c>
      <c r="H708" s="3" t="s">
        <v>40</v>
      </c>
      <c r="I708" s="3" t="s">
        <v>47</v>
      </c>
      <c r="J708" s="6">
        <v>44.45</v>
      </c>
      <c r="K708" s="3" t="s">
        <v>55</v>
      </c>
      <c r="L708" s="8">
        <f>SUMIFS(Tabla_cocina[Ganancia Bruta],Tabla_cocina[Numero de Orden],Tabla_Sala[[#This Row],[Número de Orden]])</f>
        <v>54</v>
      </c>
      <c r="M708" s="8">
        <f>Tabla_Sala[[#This Row],[Propina]]+Tabla_Sala[[#This Row],[Monto Total de la Cuenta]]</f>
        <v>98.45</v>
      </c>
      <c r="N708" t="str">
        <f t="shared" si="14"/>
        <v>Plato_4</v>
      </c>
      <c r="O708" s="3" t="s">
        <v>76</v>
      </c>
      <c r="P708" s="3" t="s">
        <v>24</v>
      </c>
      <c r="Q708" s="3"/>
      <c r="T708" t="str" cm="1">
        <f t="array" ref="T708">_xlfn.CONCAT(_xlfn._xlws.FILTER(Tabla_cocina[Nombre del Plato], Tabla_cocina[Numero de Orden]=Tabla_Sala[[#This Row],[Número de Orden]]), "")</f>
        <v>Plato_4</v>
      </c>
    </row>
    <row r="709" spans="1:20" x14ac:dyDescent="0.3">
      <c r="A709" s="3">
        <v>707</v>
      </c>
      <c r="B709" s="3">
        <v>15</v>
      </c>
      <c r="C709" s="3" t="s">
        <v>633</v>
      </c>
      <c r="D709" s="5">
        <v>1</v>
      </c>
      <c r="E709" s="1">
        <v>45023.128472222219</v>
      </c>
      <c r="F709" s="1">
        <v>45023.224305555559</v>
      </c>
      <c r="G709" s="3" t="s">
        <v>113</v>
      </c>
      <c r="H709" s="3" t="s">
        <v>44</v>
      </c>
      <c r="I709" s="3" t="s">
        <v>47</v>
      </c>
      <c r="J709" s="6">
        <v>40.39</v>
      </c>
      <c r="K709" s="3" t="s">
        <v>42</v>
      </c>
      <c r="L709" s="8">
        <f>SUMIFS(Tabla_cocina[Ganancia Bruta],Tabla_cocina[Numero de Orden],Tabla_Sala[[#This Row],[Número de Orden]])</f>
        <v>185</v>
      </c>
      <c r="M709" s="8">
        <f>Tabla_Sala[[#This Row],[Propina]]+Tabla_Sala[[#This Row],[Monto Total de la Cuenta]]</f>
        <v>225.39</v>
      </c>
      <c r="N709" t="str">
        <f t="shared" si="14"/>
        <v>Plato_15,  Plato_13,  Plato_2,  Plato_19</v>
      </c>
      <c r="O709" s="3" t="s">
        <v>61</v>
      </c>
      <c r="P709" s="3" t="s">
        <v>18</v>
      </c>
      <c r="Q709" s="3" t="s">
        <v>65</v>
      </c>
      <c r="R709" s="3" t="s">
        <v>79</v>
      </c>
      <c r="S709" s="3" t="s">
        <v>51</v>
      </c>
      <c r="T709" t="str" cm="1">
        <f t="array" ref="T709">_xlfn.CONCAT(_xlfn._xlws.FILTER(Tabla_cocina[Nombre del Plato], Tabla_cocina[Numero de Orden]=Tabla_Sala[[#This Row],[Número de Orden]]), "")</f>
        <v>Plato_15Plato_13Plato_2Plato_19</v>
      </c>
    </row>
    <row r="710" spans="1:20" x14ac:dyDescent="0.3">
      <c r="A710" s="3">
        <v>708</v>
      </c>
      <c r="B710" s="3">
        <v>5</v>
      </c>
      <c r="C710" s="3" t="s">
        <v>634</v>
      </c>
      <c r="D710" s="5">
        <v>2</v>
      </c>
      <c r="E710" s="1">
        <v>45023.15</v>
      </c>
      <c r="F710" s="1">
        <v>45023.308333333334</v>
      </c>
      <c r="G710" s="3" t="s">
        <v>109</v>
      </c>
      <c r="H710" s="3" t="s">
        <v>54</v>
      </c>
      <c r="I710" s="3" t="s">
        <v>47</v>
      </c>
      <c r="J710" s="6">
        <v>41.8</v>
      </c>
      <c r="K710" s="3" t="s">
        <v>55</v>
      </c>
      <c r="L710" s="8">
        <f>SUMIFS(Tabla_cocina[Ganancia Bruta],Tabla_cocina[Numero de Orden],Tabla_Sala[[#This Row],[Número de Orden]])</f>
        <v>54</v>
      </c>
      <c r="M710" s="8">
        <f>Tabla_Sala[[#This Row],[Propina]]+Tabla_Sala[[#This Row],[Monto Total de la Cuenta]]</f>
        <v>95.8</v>
      </c>
      <c r="N710" t="str">
        <f t="shared" si="14"/>
        <v>Plato_6</v>
      </c>
      <c r="O710" s="3" t="s">
        <v>43</v>
      </c>
      <c r="P710" s="3" t="s">
        <v>10</v>
      </c>
      <c r="Q710" s="3"/>
      <c r="T710" t="str" cm="1">
        <f t="array" ref="T710">_xlfn.CONCAT(_xlfn._xlws.FILTER(Tabla_cocina[Nombre del Plato], Tabla_cocina[Numero de Orden]=Tabla_Sala[[#This Row],[Número de Orden]]), "")</f>
        <v>Plato_6</v>
      </c>
    </row>
    <row r="711" spans="1:20" x14ac:dyDescent="0.3">
      <c r="A711" s="3">
        <v>709</v>
      </c>
      <c r="B711" s="3">
        <v>8</v>
      </c>
      <c r="C711" s="3" t="s">
        <v>570</v>
      </c>
      <c r="D711" s="5">
        <v>4</v>
      </c>
      <c r="E711" s="1">
        <v>45023.079861111109</v>
      </c>
      <c r="F711" s="1">
        <v>45023.152777777781</v>
      </c>
      <c r="G711" s="3" t="s">
        <v>113</v>
      </c>
      <c r="H711" s="3" t="s">
        <v>40</v>
      </c>
      <c r="I711" s="3" t="s">
        <v>45</v>
      </c>
      <c r="J711" s="6">
        <v>26.15</v>
      </c>
      <c r="K711" s="3" t="s">
        <v>55</v>
      </c>
      <c r="L711" s="8">
        <f>SUMIFS(Tabla_cocina[Ganancia Bruta],Tabla_cocina[Numero de Orden],Tabla_Sala[[#This Row],[Número de Orden]])</f>
        <v>193</v>
      </c>
      <c r="M711" s="8">
        <f>Tabla_Sala[[#This Row],[Propina]]+Tabla_Sala[[#This Row],[Monto Total de la Cuenta]]</f>
        <v>219.15</v>
      </c>
      <c r="N711" t="str">
        <f t="shared" si="14"/>
        <v>Plato_13,  Plato_8,  Plato_11,  Plato_1</v>
      </c>
      <c r="O711" s="3" t="s">
        <v>66</v>
      </c>
      <c r="P711" s="3" t="s">
        <v>23</v>
      </c>
      <c r="Q711" s="3" t="s">
        <v>62</v>
      </c>
      <c r="R711" s="3" t="s">
        <v>63</v>
      </c>
      <c r="S711" s="3" t="s">
        <v>71</v>
      </c>
      <c r="T711" t="str" cm="1">
        <f t="array" ref="T711">_xlfn.CONCAT(_xlfn._xlws.FILTER(Tabla_cocina[Nombre del Plato], Tabla_cocina[Numero de Orden]=Tabla_Sala[[#This Row],[Número de Orden]]), "")</f>
        <v>Plato_13Plato_8Plato_11Plato_1</v>
      </c>
    </row>
    <row r="712" spans="1:20" x14ac:dyDescent="0.3">
      <c r="A712" s="3">
        <v>710</v>
      </c>
      <c r="B712" s="3">
        <v>18</v>
      </c>
      <c r="C712" s="3" t="s">
        <v>635</v>
      </c>
      <c r="D712" s="5">
        <v>1</v>
      </c>
      <c r="E712" s="1">
        <v>45023.102777777778</v>
      </c>
      <c r="F712" s="1">
        <v>45023.151388888888</v>
      </c>
      <c r="G712" s="3" t="s">
        <v>115</v>
      </c>
      <c r="H712" s="3" t="s">
        <v>40</v>
      </c>
      <c r="I712" s="3" t="s">
        <v>47</v>
      </c>
      <c r="J712" s="6">
        <v>28.43</v>
      </c>
      <c r="K712" s="3" t="s">
        <v>55</v>
      </c>
      <c r="L712" s="8">
        <f>SUMIFS(Tabla_cocina[Ganancia Bruta],Tabla_cocina[Numero de Orden],Tabla_Sala[[#This Row],[Número de Orden]])</f>
        <v>138</v>
      </c>
      <c r="M712" s="8">
        <f>Tabla_Sala[[#This Row],[Propina]]+Tabla_Sala[[#This Row],[Monto Total de la Cuenta]]</f>
        <v>166.43</v>
      </c>
      <c r="N712" t="str">
        <f t="shared" si="14"/>
        <v>Plato_3,  Plato_12,  Plato_4,  Plato_14</v>
      </c>
      <c r="O712" s="3" t="s">
        <v>43</v>
      </c>
      <c r="P712" s="3" t="s">
        <v>21</v>
      </c>
      <c r="Q712" s="3" t="s">
        <v>60</v>
      </c>
      <c r="R712" s="3" t="s">
        <v>67</v>
      </c>
      <c r="S712" s="3" t="s">
        <v>64</v>
      </c>
      <c r="T712" t="str" cm="1">
        <f t="array" ref="T712">_xlfn.CONCAT(_xlfn._xlws.FILTER(Tabla_cocina[Nombre del Plato], Tabla_cocina[Numero de Orden]=Tabla_Sala[[#This Row],[Número de Orden]]), "")</f>
        <v>Plato_3Plato_12Plato_4Plato_14</v>
      </c>
    </row>
    <row r="713" spans="1:20" x14ac:dyDescent="0.3">
      <c r="A713" s="3">
        <v>711</v>
      </c>
      <c r="B713" s="3">
        <v>20</v>
      </c>
      <c r="C713" s="3" t="s">
        <v>144</v>
      </c>
      <c r="D713" s="5">
        <v>6</v>
      </c>
      <c r="E713" s="1">
        <v>45023.07708333333</v>
      </c>
      <c r="F713" s="1">
        <v>45023.220833333333</v>
      </c>
      <c r="G713" s="3" t="s">
        <v>111</v>
      </c>
      <c r="H713" s="3" t="s">
        <v>40</v>
      </c>
      <c r="I713" s="3" t="s">
        <v>41</v>
      </c>
      <c r="J713" s="6">
        <v>49.74</v>
      </c>
      <c r="K713" s="3" t="s">
        <v>55</v>
      </c>
      <c r="L713" s="8">
        <f>SUMIFS(Tabla_cocina[Ganancia Bruta],Tabla_cocina[Numero de Orden],Tabla_Sala[[#This Row],[Número de Orden]])</f>
        <v>166</v>
      </c>
      <c r="M713" s="8">
        <f>Tabla_Sala[[#This Row],[Propina]]+Tabla_Sala[[#This Row],[Monto Total de la Cuenta]]</f>
        <v>215.74</v>
      </c>
      <c r="N713" t="str">
        <f t="shared" si="14"/>
        <v>Plato_18,  Plato_15</v>
      </c>
      <c r="O713" s="3" t="s">
        <v>61</v>
      </c>
      <c r="P713" s="3" t="s">
        <v>20</v>
      </c>
      <c r="Q713" s="3" t="s">
        <v>73</v>
      </c>
      <c r="T713" t="str" cm="1">
        <f t="array" ref="T713">_xlfn.CONCAT(_xlfn._xlws.FILTER(Tabla_cocina[Nombre del Plato], Tabla_cocina[Numero de Orden]=Tabla_Sala[[#This Row],[Número de Orden]]), "")</f>
        <v>Plato_18Plato_15</v>
      </c>
    </row>
    <row r="714" spans="1:20" x14ac:dyDescent="0.3">
      <c r="A714" s="3">
        <v>712</v>
      </c>
      <c r="B714" s="3">
        <v>10</v>
      </c>
      <c r="C714" s="3" t="s">
        <v>636</v>
      </c>
      <c r="D714" s="5">
        <v>5</v>
      </c>
      <c r="E714" s="1">
        <v>45023.004166666666</v>
      </c>
      <c r="F714" s="1">
        <v>45023.102083333331</v>
      </c>
      <c r="G714" s="3" t="s">
        <v>113</v>
      </c>
      <c r="H714" s="3" t="s">
        <v>44</v>
      </c>
      <c r="I714" s="3" t="s">
        <v>45</v>
      </c>
      <c r="J714" s="6">
        <v>42.21</v>
      </c>
      <c r="K714" s="3" t="s">
        <v>42</v>
      </c>
      <c r="L714" s="8">
        <f>SUMIFS(Tabla_cocina[Ganancia Bruta],Tabla_cocina[Numero de Orden],Tabla_Sala[[#This Row],[Número de Orden]])</f>
        <v>48</v>
      </c>
      <c r="M714" s="8">
        <f>Tabla_Sala[[#This Row],[Propina]]+Tabla_Sala[[#This Row],[Monto Total de la Cuenta]]</f>
        <v>90.210000000000008</v>
      </c>
      <c r="N714" t="str">
        <f t="shared" si="14"/>
        <v>Plato_7</v>
      </c>
      <c r="O714" s="3" t="s">
        <v>53</v>
      </c>
      <c r="P714" s="3" t="s">
        <v>5</v>
      </c>
      <c r="Q714" s="3"/>
      <c r="T714" t="str" cm="1">
        <f t="array" ref="T714">_xlfn.CONCAT(_xlfn._xlws.FILTER(Tabla_cocina[Nombre del Plato], Tabla_cocina[Numero de Orden]=Tabla_Sala[[#This Row],[Número de Orden]]), "")</f>
        <v>Plato_7</v>
      </c>
    </row>
    <row r="715" spans="1:20" x14ac:dyDescent="0.3">
      <c r="A715" s="3">
        <v>713</v>
      </c>
      <c r="B715" s="3">
        <v>6</v>
      </c>
      <c r="C715" s="3" t="s">
        <v>637</v>
      </c>
      <c r="D715" s="5">
        <v>4</v>
      </c>
      <c r="E715" s="1">
        <v>45023.010416666664</v>
      </c>
      <c r="F715" s="1">
        <v>45023.119444444441</v>
      </c>
      <c r="G715" s="3" t="s">
        <v>111</v>
      </c>
      <c r="H715" s="3" t="s">
        <v>54</v>
      </c>
      <c r="I715" s="3" t="s">
        <v>47</v>
      </c>
      <c r="J715" s="6">
        <v>35.11</v>
      </c>
      <c r="K715" s="3" t="s">
        <v>48</v>
      </c>
      <c r="L715" s="8">
        <f>SUMIFS(Tabla_cocina[Ganancia Bruta],Tabla_cocina[Numero de Orden],Tabla_Sala[[#This Row],[Número de Orden]])</f>
        <v>360</v>
      </c>
      <c r="M715" s="8">
        <f>Tabla_Sala[[#This Row],[Propina]]+Tabla_Sala[[#This Row],[Monto Total de la Cuenta]]</f>
        <v>395.11</v>
      </c>
      <c r="N715" t="str">
        <f t="shared" si="14"/>
        <v>Plato_11,  Plato_9,  Plato_15,  Plato_10</v>
      </c>
      <c r="O715" s="3" t="s">
        <v>61</v>
      </c>
      <c r="P715" s="3" t="s">
        <v>14</v>
      </c>
      <c r="Q715" s="3" t="s">
        <v>75</v>
      </c>
      <c r="R715" s="3" t="s">
        <v>73</v>
      </c>
      <c r="S715" s="3" t="s">
        <v>69</v>
      </c>
      <c r="T715" t="str" cm="1">
        <f t="array" ref="T715">_xlfn.CONCAT(_xlfn._xlws.FILTER(Tabla_cocina[Nombre del Plato], Tabla_cocina[Numero de Orden]=Tabla_Sala[[#This Row],[Número de Orden]]), "")</f>
        <v>Plato_11Plato_9Plato_15Plato_10</v>
      </c>
    </row>
    <row r="716" spans="1:20" x14ac:dyDescent="0.3">
      <c r="A716" s="3">
        <v>714</v>
      </c>
      <c r="B716" s="3">
        <v>19</v>
      </c>
      <c r="C716" s="3" t="s">
        <v>350</v>
      </c>
      <c r="D716" s="5">
        <v>2</v>
      </c>
      <c r="E716" s="1">
        <v>45023.097916666666</v>
      </c>
      <c r="F716" s="1">
        <v>45023.170138888891</v>
      </c>
      <c r="G716" s="3" t="s">
        <v>115</v>
      </c>
      <c r="H716" s="3" t="s">
        <v>40</v>
      </c>
      <c r="I716" s="3" t="s">
        <v>47</v>
      </c>
      <c r="J716" s="6">
        <v>10.69</v>
      </c>
      <c r="K716" s="3" t="s">
        <v>48</v>
      </c>
      <c r="L716" s="8">
        <f>SUMIFS(Tabla_cocina[Ganancia Bruta],Tabla_cocina[Numero de Orden],Tabla_Sala[[#This Row],[Número de Orden]])</f>
        <v>225</v>
      </c>
      <c r="M716" s="8">
        <f>Tabla_Sala[[#This Row],[Propina]]+Tabla_Sala[[#This Row],[Monto Total de la Cuenta]]</f>
        <v>235.69</v>
      </c>
      <c r="N716" t="str">
        <f t="shared" si="14"/>
        <v>Plato_18,  Plato_2,  Plato_11</v>
      </c>
      <c r="O716" s="3" t="s">
        <v>46</v>
      </c>
      <c r="P716" s="3" t="s">
        <v>20</v>
      </c>
      <c r="Q716" s="3" t="s">
        <v>79</v>
      </c>
      <c r="R716" s="3" t="s">
        <v>63</v>
      </c>
      <c r="T716" t="str" cm="1">
        <f t="array" ref="T716">_xlfn.CONCAT(_xlfn._xlws.FILTER(Tabla_cocina[Nombre del Plato], Tabla_cocina[Numero de Orden]=Tabla_Sala[[#This Row],[Número de Orden]]), "")</f>
        <v>Plato_18Plato_2Plato_11</v>
      </c>
    </row>
    <row r="717" spans="1:20" x14ac:dyDescent="0.3">
      <c r="A717" s="3">
        <v>715</v>
      </c>
      <c r="B717" s="3">
        <v>12</v>
      </c>
      <c r="C717" s="3" t="s">
        <v>638</v>
      </c>
      <c r="D717" s="5">
        <v>6</v>
      </c>
      <c r="E717" s="1">
        <v>45023.072916666664</v>
      </c>
      <c r="F717" s="1">
        <v>45023.177083333336</v>
      </c>
      <c r="G717" s="3" t="s">
        <v>109</v>
      </c>
      <c r="H717" s="3" t="s">
        <v>40</v>
      </c>
      <c r="I717" s="3" t="s">
        <v>41</v>
      </c>
      <c r="J717" s="6">
        <v>39.909999999999997</v>
      </c>
      <c r="K717" s="3" t="s">
        <v>55</v>
      </c>
      <c r="L717" s="8">
        <f>SUMIFS(Tabla_cocina[Ganancia Bruta],Tabla_cocina[Numero de Orden],Tabla_Sala[[#This Row],[Número de Orden]])</f>
        <v>246</v>
      </c>
      <c r="M717" s="8">
        <f>Tabla_Sala[[#This Row],[Propina]]+Tabla_Sala[[#This Row],[Monto Total de la Cuenta]]</f>
        <v>285.90999999999997</v>
      </c>
      <c r="N717" t="str">
        <f t="shared" si="14"/>
        <v>Plato_2,  Plato_6,  Plato_1,  Plato_4</v>
      </c>
      <c r="O717" s="3" t="s">
        <v>53</v>
      </c>
      <c r="P717" s="3" t="s">
        <v>7</v>
      </c>
      <c r="Q717" s="3" t="s">
        <v>77</v>
      </c>
      <c r="R717" s="3" t="s">
        <v>71</v>
      </c>
      <c r="S717" s="3" t="s">
        <v>67</v>
      </c>
      <c r="T717" t="str" cm="1">
        <f t="array" ref="T717">_xlfn.CONCAT(_xlfn._xlws.FILTER(Tabla_cocina[Nombre del Plato], Tabla_cocina[Numero de Orden]=Tabla_Sala[[#This Row],[Número de Orden]]), "")</f>
        <v>Plato_2Plato_6Plato_1Plato_4</v>
      </c>
    </row>
    <row r="718" spans="1:20" x14ac:dyDescent="0.3">
      <c r="A718" s="3">
        <v>716</v>
      </c>
      <c r="B718" s="3">
        <v>12</v>
      </c>
      <c r="C718" s="3" t="s">
        <v>419</v>
      </c>
      <c r="D718" s="5">
        <v>4</v>
      </c>
      <c r="E718" s="1">
        <v>45023.074305555558</v>
      </c>
      <c r="F718" s="1">
        <v>45023.197222222225</v>
      </c>
      <c r="G718" s="3" t="s">
        <v>113</v>
      </c>
      <c r="H718" s="3" t="s">
        <v>54</v>
      </c>
      <c r="I718" s="3" t="s">
        <v>47</v>
      </c>
      <c r="J718" s="6">
        <v>44.73</v>
      </c>
      <c r="K718" s="3" t="s">
        <v>55</v>
      </c>
      <c r="L718" s="8">
        <f>SUMIFS(Tabla_cocina[Ganancia Bruta],Tabla_cocina[Numero de Orden],Tabla_Sala[[#This Row],[Número de Orden]])</f>
        <v>231</v>
      </c>
      <c r="M718" s="8">
        <f>Tabla_Sala[[#This Row],[Propina]]+Tabla_Sala[[#This Row],[Monto Total de la Cuenta]]</f>
        <v>275.73</v>
      </c>
      <c r="N718" t="str">
        <f t="shared" si="14"/>
        <v>Plato_13,  Plato_1,  Plato_17</v>
      </c>
      <c r="O718" s="3" t="s">
        <v>49</v>
      </c>
      <c r="P718" s="3" t="s">
        <v>23</v>
      </c>
      <c r="Q718" s="3" t="s">
        <v>71</v>
      </c>
      <c r="R718" s="3" t="s">
        <v>50</v>
      </c>
      <c r="T718" t="str" cm="1">
        <f t="array" ref="T718">_xlfn.CONCAT(_xlfn._xlws.FILTER(Tabla_cocina[Nombre del Plato], Tabla_cocina[Numero de Orden]=Tabla_Sala[[#This Row],[Número de Orden]]), "")</f>
        <v>Plato_13Plato_1Plato_17</v>
      </c>
    </row>
    <row r="719" spans="1:20" x14ac:dyDescent="0.3">
      <c r="A719" s="3">
        <v>717</v>
      </c>
      <c r="B719" s="3">
        <v>8</v>
      </c>
      <c r="C719" s="3" t="s">
        <v>546</v>
      </c>
      <c r="D719" s="5">
        <v>5</v>
      </c>
      <c r="E719" s="1">
        <v>45023.163888888892</v>
      </c>
      <c r="F719" s="1">
        <v>45023.252083333333</v>
      </c>
      <c r="G719" s="3" t="s">
        <v>111</v>
      </c>
      <c r="H719" s="3" t="s">
        <v>40</v>
      </c>
      <c r="I719" s="3" t="s">
        <v>47</v>
      </c>
      <c r="J719" s="6">
        <v>23.67</v>
      </c>
      <c r="K719" s="3" t="s">
        <v>48</v>
      </c>
      <c r="L719" s="8">
        <f>SUMIFS(Tabla_cocina[Ganancia Bruta],Tabla_cocina[Numero de Orden],Tabla_Sala[[#This Row],[Número de Orden]])</f>
        <v>155</v>
      </c>
      <c r="M719" s="8">
        <f>Tabla_Sala[[#This Row],[Propina]]+Tabla_Sala[[#This Row],[Monto Total de la Cuenta]]</f>
        <v>178.67000000000002</v>
      </c>
      <c r="N719" t="str">
        <f t="shared" si="14"/>
        <v>Plato_5,  Plato_2,  Plato_6</v>
      </c>
      <c r="O719" s="3" t="s">
        <v>58</v>
      </c>
      <c r="P719" s="3" t="s">
        <v>19</v>
      </c>
      <c r="Q719" s="3" t="s">
        <v>79</v>
      </c>
      <c r="R719" s="3" t="s">
        <v>77</v>
      </c>
      <c r="T719" t="str" cm="1">
        <f t="array" ref="T719">_xlfn.CONCAT(_xlfn._xlws.FILTER(Tabla_cocina[Nombre del Plato], Tabla_cocina[Numero de Orden]=Tabla_Sala[[#This Row],[Número de Orden]]), "")</f>
        <v>Plato_5Plato_2Plato_6</v>
      </c>
    </row>
    <row r="720" spans="1:20" x14ac:dyDescent="0.3">
      <c r="A720" s="3">
        <v>718</v>
      </c>
      <c r="B720" s="3">
        <v>7</v>
      </c>
      <c r="C720" s="3" t="s">
        <v>397</v>
      </c>
      <c r="D720" s="5">
        <v>6</v>
      </c>
      <c r="E720" s="1">
        <v>45023.137499999997</v>
      </c>
      <c r="F720" s="1">
        <v>45023.29583333333</v>
      </c>
      <c r="G720" s="3" t="s">
        <v>113</v>
      </c>
      <c r="H720" s="3" t="s">
        <v>44</v>
      </c>
      <c r="I720" s="3" t="s">
        <v>47</v>
      </c>
      <c r="J720" s="6">
        <v>37.21</v>
      </c>
      <c r="K720" s="3" t="s">
        <v>48</v>
      </c>
      <c r="L720" s="8">
        <f>SUMIFS(Tabla_cocina[Ganancia Bruta],Tabla_cocina[Numero de Orden],Tabla_Sala[[#This Row],[Número de Orden]])</f>
        <v>20</v>
      </c>
      <c r="M720" s="8">
        <f>Tabla_Sala[[#This Row],[Propina]]+Tabla_Sala[[#This Row],[Monto Total de la Cuenta]]</f>
        <v>57.21</v>
      </c>
      <c r="N720" t="str">
        <f t="shared" si="14"/>
        <v>Plato_3</v>
      </c>
      <c r="O720" s="3" t="s">
        <v>56</v>
      </c>
      <c r="P720" s="3" t="s">
        <v>21</v>
      </c>
      <c r="Q720" s="3"/>
      <c r="T720" t="str" cm="1">
        <f t="array" ref="T720">_xlfn.CONCAT(_xlfn._xlws.FILTER(Tabla_cocina[Nombre del Plato], Tabla_cocina[Numero de Orden]=Tabla_Sala[[#This Row],[Número de Orden]]), "")</f>
        <v>Plato_3</v>
      </c>
    </row>
    <row r="721" spans="1:20" x14ac:dyDescent="0.3">
      <c r="A721" s="3">
        <v>719</v>
      </c>
      <c r="B721" s="3">
        <v>16</v>
      </c>
      <c r="C721" s="3" t="s">
        <v>639</v>
      </c>
      <c r="D721" s="5">
        <v>3</v>
      </c>
      <c r="E721" s="1">
        <v>45023.054166666669</v>
      </c>
      <c r="F721" s="1">
        <v>45023.117361111108</v>
      </c>
      <c r="G721" s="3" t="s">
        <v>111</v>
      </c>
      <c r="H721" s="3" t="s">
        <v>40</v>
      </c>
      <c r="I721" s="3" t="s">
        <v>41</v>
      </c>
      <c r="J721" s="6">
        <v>17.23</v>
      </c>
      <c r="K721" s="3" t="s">
        <v>48</v>
      </c>
      <c r="L721" s="8">
        <f>SUMIFS(Tabla_cocina[Ganancia Bruta],Tabla_cocina[Numero de Orden],Tabla_Sala[[#This Row],[Número de Orden]])</f>
        <v>107</v>
      </c>
      <c r="M721" s="8">
        <f>Tabla_Sala[[#This Row],[Propina]]+Tabla_Sala[[#This Row],[Monto Total de la Cuenta]]</f>
        <v>124.23</v>
      </c>
      <c r="N721" t="str">
        <f t="shared" si="14"/>
        <v>Plato_20,  Plato_12,  Plato_9</v>
      </c>
      <c r="O721" s="3" t="s">
        <v>46</v>
      </c>
      <c r="P721" s="3" t="s">
        <v>11</v>
      </c>
      <c r="Q721" s="3" t="s">
        <v>60</v>
      </c>
      <c r="R721" s="3" t="s">
        <v>75</v>
      </c>
      <c r="T721" t="str" cm="1">
        <f t="array" ref="T721">_xlfn.CONCAT(_xlfn._xlws.FILTER(Tabla_cocina[Nombre del Plato], Tabla_cocina[Numero de Orden]=Tabla_Sala[[#This Row],[Número de Orden]]), "")</f>
        <v>Plato_20Plato_12Plato_9</v>
      </c>
    </row>
    <row r="722" spans="1:20" x14ac:dyDescent="0.3">
      <c r="A722" s="3">
        <v>720</v>
      </c>
      <c r="B722" s="3">
        <v>4</v>
      </c>
      <c r="C722" s="3" t="s">
        <v>640</v>
      </c>
      <c r="D722" s="5">
        <v>5</v>
      </c>
      <c r="E722" s="1">
        <v>45023.092361111114</v>
      </c>
      <c r="F722" s="1">
        <v>45023.240277777775</v>
      </c>
      <c r="G722" s="3" t="s">
        <v>109</v>
      </c>
      <c r="H722" s="3" t="s">
        <v>40</v>
      </c>
      <c r="I722" s="3" t="s">
        <v>47</v>
      </c>
      <c r="J722" s="6">
        <v>40.28</v>
      </c>
      <c r="K722" s="3" t="s">
        <v>42</v>
      </c>
      <c r="L722" s="8">
        <f>SUMIFS(Tabla_cocina[Ganancia Bruta],Tabla_cocina[Numero de Orden],Tabla_Sala[[#This Row],[Número de Orden]])</f>
        <v>168</v>
      </c>
      <c r="M722" s="8">
        <f>Tabla_Sala[[#This Row],[Propina]]+Tabla_Sala[[#This Row],[Monto Total de la Cuenta]]</f>
        <v>208.28</v>
      </c>
      <c r="N722" t="str">
        <f t="shared" si="14"/>
        <v>Plato_11,  Plato_9,  Plato_7</v>
      </c>
      <c r="O722" s="3" t="s">
        <v>52</v>
      </c>
      <c r="P722" s="3" t="s">
        <v>14</v>
      </c>
      <c r="Q722" s="3" t="s">
        <v>75</v>
      </c>
      <c r="R722" s="3" t="s">
        <v>59</v>
      </c>
      <c r="T722" t="str" cm="1">
        <f t="array" ref="T722">_xlfn.CONCAT(_xlfn._xlws.FILTER(Tabla_cocina[Nombre del Plato], Tabla_cocina[Numero de Orden]=Tabla_Sala[[#This Row],[Número de Orden]]), "")</f>
        <v>Plato_11Plato_9Plato_7</v>
      </c>
    </row>
    <row r="723" spans="1:20" x14ac:dyDescent="0.3">
      <c r="A723" s="3">
        <v>721</v>
      </c>
      <c r="B723" s="3">
        <v>6</v>
      </c>
      <c r="C723" s="3" t="s">
        <v>196</v>
      </c>
      <c r="D723" s="5">
        <v>2</v>
      </c>
      <c r="E723" s="1">
        <v>45023.161805555559</v>
      </c>
      <c r="F723" s="1">
        <v>45023.292361111111</v>
      </c>
      <c r="G723" s="3" t="s">
        <v>113</v>
      </c>
      <c r="H723" s="3" t="s">
        <v>44</v>
      </c>
      <c r="I723" s="3" t="s">
        <v>47</v>
      </c>
      <c r="J723" s="6">
        <v>47.13</v>
      </c>
      <c r="K723" s="3" t="s">
        <v>48</v>
      </c>
      <c r="L723" s="8">
        <f>SUMIFS(Tabla_cocina[Ganancia Bruta],Tabla_cocina[Numero de Orden],Tabla_Sala[[#This Row],[Número de Orden]])</f>
        <v>218</v>
      </c>
      <c r="M723" s="8">
        <f>Tabla_Sala[[#This Row],[Propina]]+Tabla_Sala[[#This Row],[Monto Total de la Cuenta]]</f>
        <v>265.13</v>
      </c>
      <c r="N723" t="str">
        <f t="shared" si="14"/>
        <v>Plato_9,  Plato_19,  Plato_7,  Plato_6</v>
      </c>
      <c r="O723" s="3" t="s">
        <v>52</v>
      </c>
      <c r="P723" s="3" t="s">
        <v>13</v>
      </c>
      <c r="Q723" s="3" t="s">
        <v>51</v>
      </c>
      <c r="R723" s="3" t="s">
        <v>59</v>
      </c>
      <c r="S723" s="3" t="s">
        <v>77</v>
      </c>
      <c r="T723" t="str" cm="1">
        <f t="array" ref="T723">_xlfn.CONCAT(_xlfn._xlws.FILTER(Tabla_cocina[Nombre del Plato], Tabla_cocina[Numero de Orden]=Tabla_Sala[[#This Row],[Número de Orden]]), "")</f>
        <v>Plato_9Plato_19Plato_7Plato_6</v>
      </c>
    </row>
    <row r="724" spans="1:20" x14ac:dyDescent="0.3">
      <c r="A724" s="3">
        <v>722</v>
      </c>
      <c r="B724" s="3">
        <v>13</v>
      </c>
      <c r="C724" s="3" t="s">
        <v>641</v>
      </c>
      <c r="D724" s="5">
        <v>5</v>
      </c>
      <c r="E724" s="1">
        <v>45023.118750000001</v>
      </c>
      <c r="F724" s="1">
        <v>45023.172222222223</v>
      </c>
      <c r="G724" s="3" t="s">
        <v>113</v>
      </c>
      <c r="H724" s="3" t="s">
        <v>40</v>
      </c>
      <c r="I724" s="3" t="s">
        <v>47</v>
      </c>
      <c r="J724" s="6">
        <v>20.62</v>
      </c>
      <c r="K724" s="3" t="s">
        <v>48</v>
      </c>
      <c r="L724" s="8">
        <f>SUMIFS(Tabla_cocina[Ganancia Bruta],Tabla_cocina[Numero de Orden],Tabla_Sala[[#This Row],[Número de Orden]])</f>
        <v>85</v>
      </c>
      <c r="M724" s="8">
        <f>Tabla_Sala[[#This Row],[Propina]]+Tabla_Sala[[#This Row],[Monto Total de la Cuenta]]</f>
        <v>105.62</v>
      </c>
      <c r="N724" t="str">
        <f t="shared" si="14"/>
        <v>Plato_13,  Plato_5</v>
      </c>
      <c r="O724" s="3" t="s">
        <v>66</v>
      </c>
      <c r="P724" s="3" t="s">
        <v>23</v>
      </c>
      <c r="Q724" s="3" t="s">
        <v>78</v>
      </c>
      <c r="T724" t="str" cm="1">
        <f t="array" ref="T724">_xlfn.CONCAT(_xlfn._xlws.FILTER(Tabla_cocina[Nombre del Plato], Tabla_cocina[Numero de Orden]=Tabla_Sala[[#This Row],[Número de Orden]]), "")</f>
        <v>Plato_13Plato_5</v>
      </c>
    </row>
    <row r="725" spans="1:20" x14ac:dyDescent="0.3">
      <c r="A725" s="3">
        <v>723</v>
      </c>
      <c r="B725" s="3">
        <v>12</v>
      </c>
      <c r="C725" s="3" t="s">
        <v>215</v>
      </c>
      <c r="D725" s="5">
        <v>2</v>
      </c>
      <c r="E725" s="1">
        <v>45023.065972222219</v>
      </c>
      <c r="F725" s="1">
        <v>45023.200694444444</v>
      </c>
      <c r="G725" s="3" t="s">
        <v>117</v>
      </c>
      <c r="H725" s="3" t="s">
        <v>44</v>
      </c>
      <c r="I725" s="3" t="s">
        <v>45</v>
      </c>
      <c r="J725" s="6">
        <v>27.79</v>
      </c>
      <c r="K725" s="3" t="s">
        <v>48</v>
      </c>
      <c r="L725" s="8">
        <f>SUMIFS(Tabla_cocina[Ganancia Bruta],Tabla_cocina[Numero de Orden],Tabla_Sala[[#This Row],[Número de Orden]])</f>
        <v>126</v>
      </c>
      <c r="M725" s="8">
        <f>Tabla_Sala[[#This Row],[Propina]]+Tabla_Sala[[#This Row],[Monto Total de la Cuenta]]</f>
        <v>153.79</v>
      </c>
      <c r="N725" t="str">
        <f t="shared" si="14"/>
        <v>Plato_16,  Plato_8</v>
      </c>
      <c r="O725" s="3" t="s">
        <v>70</v>
      </c>
      <c r="P725" s="3" t="s">
        <v>15</v>
      </c>
      <c r="Q725" s="3" t="s">
        <v>62</v>
      </c>
      <c r="T725" t="str" cm="1">
        <f t="array" ref="T725">_xlfn.CONCAT(_xlfn._xlws.FILTER(Tabla_cocina[Nombre del Plato], Tabla_cocina[Numero de Orden]=Tabla_Sala[[#This Row],[Número de Orden]]), "")</f>
        <v>Plato_16Plato_8</v>
      </c>
    </row>
    <row r="726" spans="1:20" x14ac:dyDescent="0.3">
      <c r="A726" s="3">
        <v>724</v>
      </c>
      <c r="B726" s="3">
        <v>8</v>
      </c>
      <c r="C726" s="3" t="s">
        <v>160</v>
      </c>
      <c r="D726" s="5">
        <v>6</v>
      </c>
      <c r="E726" s="1">
        <v>45023.12222222222</v>
      </c>
      <c r="F726" s="1">
        <v>45023.177083333336</v>
      </c>
      <c r="G726" s="3" t="s">
        <v>115</v>
      </c>
      <c r="H726" s="3" t="s">
        <v>54</v>
      </c>
      <c r="I726" s="3" t="s">
        <v>45</v>
      </c>
      <c r="J726" s="6">
        <v>14.12</v>
      </c>
      <c r="K726" s="3" t="s">
        <v>48</v>
      </c>
      <c r="L726" s="8">
        <f>SUMIFS(Tabla_cocina[Ganancia Bruta],Tabla_cocina[Numero de Orden],Tabla_Sala[[#This Row],[Número de Orden]])</f>
        <v>66</v>
      </c>
      <c r="M726" s="8">
        <f>Tabla_Sala[[#This Row],[Propina]]+Tabla_Sala[[#This Row],[Monto Total de la Cuenta]]</f>
        <v>80.12</v>
      </c>
      <c r="N726" t="str">
        <f t="shared" si="14"/>
        <v>Plato_5</v>
      </c>
      <c r="O726" s="3" t="s">
        <v>56</v>
      </c>
      <c r="P726" s="3" t="s">
        <v>19</v>
      </c>
      <c r="Q726" s="3"/>
      <c r="T726" t="str" cm="1">
        <f t="array" ref="T726">_xlfn.CONCAT(_xlfn._xlws.FILTER(Tabla_cocina[Nombre del Plato], Tabla_cocina[Numero de Orden]=Tabla_Sala[[#This Row],[Número de Orden]]), "")</f>
        <v>Plato_5</v>
      </c>
    </row>
    <row r="727" spans="1:20" x14ac:dyDescent="0.3">
      <c r="A727" s="3">
        <v>725</v>
      </c>
      <c r="B727" s="3">
        <v>10</v>
      </c>
      <c r="C727" s="3" t="s">
        <v>642</v>
      </c>
      <c r="D727" s="5">
        <v>4</v>
      </c>
      <c r="E727" s="1">
        <v>45023.074999999997</v>
      </c>
      <c r="F727" s="1">
        <v>45023.138888888891</v>
      </c>
      <c r="G727" s="3" t="s">
        <v>117</v>
      </c>
      <c r="H727" s="3" t="s">
        <v>40</v>
      </c>
      <c r="I727" s="3" t="s">
        <v>45</v>
      </c>
      <c r="J727" s="6">
        <v>18.66</v>
      </c>
      <c r="K727" s="3" t="s">
        <v>55</v>
      </c>
      <c r="L727" s="8">
        <f>SUMIFS(Tabla_cocina[Ganancia Bruta],Tabla_cocina[Numero de Orden],Tabla_Sala[[#This Row],[Número de Orden]])</f>
        <v>168</v>
      </c>
      <c r="M727" s="8">
        <f>Tabla_Sala[[#This Row],[Propina]]+Tabla_Sala[[#This Row],[Monto Total de la Cuenta]]</f>
        <v>186.66</v>
      </c>
      <c r="N727" t="str">
        <f t="shared" si="14"/>
        <v>Plato_18,  Plato_5</v>
      </c>
      <c r="O727" s="3" t="s">
        <v>70</v>
      </c>
      <c r="P727" s="3" t="s">
        <v>20</v>
      </c>
      <c r="Q727" s="3" t="s">
        <v>78</v>
      </c>
      <c r="T727" t="str" cm="1">
        <f t="array" ref="T727">_xlfn.CONCAT(_xlfn._xlws.FILTER(Tabla_cocina[Nombre del Plato], Tabla_cocina[Numero de Orden]=Tabla_Sala[[#This Row],[Número de Orden]]), "")</f>
        <v>Plato_18Plato_5</v>
      </c>
    </row>
    <row r="728" spans="1:20" x14ac:dyDescent="0.3">
      <c r="A728" s="3">
        <v>726</v>
      </c>
      <c r="B728" s="3">
        <v>11</v>
      </c>
      <c r="C728" s="3" t="s">
        <v>285</v>
      </c>
      <c r="D728" s="5">
        <v>2</v>
      </c>
      <c r="E728" s="1">
        <v>45023.102777777778</v>
      </c>
      <c r="F728" s="1">
        <v>45023.238194444442</v>
      </c>
      <c r="G728" s="3" t="s">
        <v>115</v>
      </c>
      <c r="H728" s="3" t="s">
        <v>44</v>
      </c>
      <c r="I728" s="3" t="s">
        <v>47</v>
      </c>
      <c r="J728" s="6">
        <v>41.38</v>
      </c>
      <c r="K728" s="3" t="s">
        <v>42</v>
      </c>
      <c r="L728" s="8">
        <f>SUMIFS(Tabla_cocina[Ganancia Bruta],Tabla_cocina[Numero de Orden],Tabla_Sala[[#This Row],[Número de Orden]])</f>
        <v>126</v>
      </c>
      <c r="M728" s="8">
        <f>Tabla_Sala[[#This Row],[Propina]]+Tabla_Sala[[#This Row],[Monto Total de la Cuenta]]</f>
        <v>167.38</v>
      </c>
      <c r="N728" t="str">
        <f t="shared" si="14"/>
        <v>Plato_5,  Plato_19,  Plato_14</v>
      </c>
      <c r="O728" s="3" t="s">
        <v>43</v>
      </c>
      <c r="P728" s="3" t="s">
        <v>19</v>
      </c>
      <c r="Q728" s="3" t="s">
        <v>51</v>
      </c>
      <c r="R728" s="3" t="s">
        <v>64</v>
      </c>
      <c r="T728" t="str" cm="1">
        <f t="array" ref="T728">_xlfn.CONCAT(_xlfn._xlws.FILTER(Tabla_cocina[Nombre del Plato], Tabla_cocina[Numero de Orden]=Tabla_Sala[[#This Row],[Número de Orden]]), "")</f>
        <v>Plato_5Plato_19Plato_14</v>
      </c>
    </row>
    <row r="729" spans="1:20" x14ac:dyDescent="0.3">
      <c r="A729" s="3">
        <v>727</v>
      </c>
      <c r="B729" s="3">
        <v>17</v>
      </c>
      <c r="C729" s="3" t="s">
        <v>565</v>
      </c>
      <c r="D729" s="5">
        <v>6</v>
      </c>
      <c r="E729" s="1">
        <v>45023.021527777775</v>
      </c>
      <c r="F729" s="1">
        <v>45023.126388888886</v>
      </c>
      <c r="G729" s="3" t="s">
        <v>113</v>
      </c>
      <c r="H729" s="3" t="s">
        <v>54</v>
      </c>
      <c r="I729" s="3" t="s">
        <v>41</v>
      </c>
      <c r="J729" s="6">
        <v>13.24</v>
      </c>
      <c r="K729" s="3" t="s">
        <v>42</v>
      </c>
      <c r="L729" s="8">
        <f>SUMIFS(Tabla_cocina[Ganancia Bruta],Tabla_cocina[Numero de Orden],Tabla_Sala[[#This Row],[Número de Orden]])</f>
        <v>40</v>
      </c>
      <c r="M729" s="8">
        <f>Tabla_Sala[[#This Row],[Propina]]+Tabla_Sala[[#This Row],[Monto Total de la Cuenta]]</f>
        <v>53.24</v>
      </c>
      <c r="N729" t="str">
        <f t="shared" si="14"/>
        <v>Plato_3</v>
      </c>
      <c r="O729" s="3" t="s">
        <v>46</v>
      </c>
      <c r="P729" s="3" t="s">
        <v>21</v>
      </c>
      <c r="Q729" s="3"/>
      <c r="T729" t="str" cm="1">
        <f t="array" ref="T729">_xlfn.CONCAT(_xlfn._xlws.FILTER(Tabla_cocina[Nombre del Plato], Tabla_cocina[Numero de Orden]=Tabla_Sala[[#This Row],[Número de Orden]]), "")</f>
        <v>Plato_3</v>
      </c>
    </row>
    <row r="730" spans="1:20" x14ac:dyDescent="0.3">
      <c r="A730" s="3">
        <v>728</v>
      </c>
      <c r="B730" s="3">
        <v>9</v>
      </c>
      <c r="C730" s="3" t="s">
        <v>388</v>
      </c>
      <c r="D730" s="5">
        <v>6</v>
      </c>
      <c r="E730" s="1">
        <v>45023.087500000001</v>
      </c>
      <c r="F730" s="1">
        <v>45023.186805555553</v>
      </c>
      <c r="G730" s="3" t="s">
        <v>111</v>
      </c>
      <c r="H730" s="3" t="s">
        <v>44</v>
      </c>
      <c r="I730" s="3" t="s">
        <v>41</v>
      </c>
      <c r="J730" s="6">
        <v>34.28</v>
      </c>
      <c r="K730" s="3" t="s">
        <v>55</v>
      </c>
      <c r="L730" s="8">
        <f>SUMIFS(Tabla_cocina[Ganancia Bruta],Tabla_cocina[Numero de Orden],Tabla_Sala[[#This Row],[Número de Orden]])</f>
        <v>195</v>
      </c>
      <c r="M730" s="8">
        <f>Tabla_Sala[[#This Row],[Propina]]+Tabla_Sala[[#This Row],[Monto Total de la Cuenta]]</f>
        <v>229.28</v>
      </c>
      <c r="N730" t="str">
        <f t="shared" si="14"/>
        <v>Plato_4,  Plato_6,  Plato_15</v>
      </c>
      <c r="O730" s="3" t="s">
        <v>76</v>
      </c>
      <c r="P730" s="3" t="s">
        <v>24</v>
      </c>
      <c r="Q730" s="3" t="s">
        <v>77</v>
      </c>
      <c r="R730" s="3" t="s">
        <v>73</v>
      </c>
      <c r="T730" t="str" cm="1">
        <f t="array" ref="T730">_xlfn.CONCAT(_xlfn._xlws.FILTER(Tabla_cocina[Nombre del Plato], Tabla_cocina[Numero de Orden]=Tabla_Sala[[#This Row],[Número de Orden]]), "")</f>
        <v>Plato_4Plato_6Plato_15</v>
      </c>
    </row>
    <row r="731" spans="1:20" x14ac:dyDescent="0.3">
      <c r="A731" s="3">
        <v>729</v>
      </c>
      <c r="B731" s="3">
        <v>20</v>
      </c>
      <c r="C731" s="3" t="s">
        <v>327</v>
      </c>
      <c r="D731" s="5">
        <v>2</v>
      </c>
      <c r="E731" s="1">
        <v>45023.117361111108</v>
      </c>
      <c r="F731" s="1">
        <v>45023.253472222219</v>
      </c>
      <c r="G731" s="3" t="s">
        <v>115</v>
      </c>
      <c r="H731" s="3" t="s">
        <v>44</v>
      </c>
      <c r="I731" s="3" t="s">
        <v>47</v>
      </c>
      <c r="J731" s="6">
        <v>18.97</v>
      </c>
      <c r="K731" s="3" t="s">
        <v>55</v>
      </c>
      <c r="L731" s="8">
        <f>SUMIFS(Tabla_cocina[Ganancia Bruta],Tabla_cocina[Numero de Orden],Tabla_Sala[[#This Row],[Número de Orden]])</f>
        <v>128</v>
      </c>
      <c r="M731" s="8">
        <f>Tabla_Sala[[#This Row],[Propina]]+Tabla_Sala[[#This Row],[Monto Total de la Cuenta]]</f>
        <v>146.97</v>
      </c>
      <c r="N731" t="str">
        <f t="shared" si="14"/>
        <v>Plato_18,  Plato_3</v>
      </c>
      <c r="O731" s="3" t="s">
        <v>61</v>
      </c>
      <c r="P731" s="3" t="s">
        <v>20</v>
      </c>
      <c r="Q731" s="3" t="s">
        <v>72</v>
      </c>
      <c r="T731" t="str" cm="1">
        <f t="array" ref="T731">_xlfn.CONCAT(_xlfn._xlws.FILTER(Tabla_cocina[Nombre del Plato], Tabla_cocina[Numero de Orden]=Tabla_Sala[[#This Row],[Número de Orden]]), "")</f>
        <v>Plato_18Plato_3</v>
      </c>
    </row>
    <row r="732" spans="1:20" x14ac:dyDescent="0.3">
      <c r="A732" s="3">
        <v>730</v>
      </c>
      <c r="B732" s="3">
        <v>8</v>
      </c>
      <c r="C732" s="3" t="s">
        <v>571</v>
      </c>
      <c r="D732" s="5">
        <v>3</v>
      </c>
      <c r="E732" s="1">
        <v>45023.020138888889</v>
      </c>
      <c r="F732" s="1">
        <v>45023.106249999997</v>
      </c>
      <c r="G732" s="3" t="s">
        <v>109</v>
      </c>
      <c r="H732" s="3" t="s">
        <v>40</v>
      </c>
      <c r="I732" s="3" t="s">
        <v>47</v>
      </c>
      <c r="J732" s="6">
        <v>15.02</v>
      </c>
      <c r="K732" s="3" t="s">
        <v>55</v>
      </c>
      <c r="L732" s="8">
        <f>SUMIFS(Tabla_cocina[Ganancia Bruta],Tabla_cocina[Numero de Orden],Tabla_Sala[[#This Row],[Número de Orden]])</f>
        <v>114</v>
      </c>
      <c r="M732" s="8">
        <f>Tabla_Sala[[#This Row],[Propina]]+Tabla_Sala[[#This Row],[Monto Total de la Cuenta]]</f>
        <v>129.02000000000001</v>
      </c>
      <c r="N732" t="str">
        <f t="shared" si="14"/>
        <v>Plato_2,  Plato_7</v>
      </c>
      <c r="O732" s="3" t="s">
        <v>43</v>
      </c>
      <c r="P732" s="3" t="s">
        <v>7</v>
      </c>
      <c r="Q732" s="3" t="s">
        <v>59</v>
      </c>
      <c r="T732" t="str" cm="1">
        <f t="array" ref="T732">_xlfn.CONCAT(_xlfn._xlws.FILTER(Tabla_cocina[Nombre del Plato], Tabla_cocina[Numero de Orden]=Tabla_Sala[[#This Row],[Número de Orden]]), "")</f>
        <v>Plato_2Plato_7</v>
      </c>
    </row>
    <row r="733" spans="1:20" x14ac:dyDescent="0.3">
      <c r="A733" s="3">
        <v>731</v>
      </c>
      <c r="B733" s="3">
        <v>17</v>
      </c>
      <c r="C733" s="3" t="s">
        <v>459</v>
      </c>
      <c r="D733" s="5">
        <v>3</v>
      </c>
      <c r="E733" s="1">
        <v>45023.136111111111</v>
      </c>
      <c r="F733" s="1">
        <v>45023.267361111109</v>
      </c>
      <c r="G733" s="3" t="s">
        <v>113</v>
      </c>
      <c r="H733" s="3" t="s">
        <v>40</v>
      </c>
      <c r="I733" s="3" t="s">
        <v>47</v>
      </c>
      <c r="J733" s="6">
        <v>14.35</v>
      </c>
      <c r="K733" s="3" t="s">
        <v>42</v>
      </c>
      <c r="L733" s="8">
        <f>SUMIFS(Tabla_cocina[Ganancia Bruta],Tabla_cocina[Numero de Orden],Tabla_Sala[[#This Row],[Número de Orden]])</f>
        <v>64</v>
      </c>
      <c r="M733" s="8">
        <f>Tabla_Sala[[#This Row],[Propina]]+Tabla_Sala[[#This Row],[Monto Total de la Cuenta]]</f>
        <v>78.349999999999994</v>
      </c>
      <c r="N733" t="str">
        <f t="shared" si="14"/>
        <v>Plato_15</v>
      </c>
      <c r="O733" s="3" t="s">
        <v>70</v>
      </c>
      <c r="P733" s="3" t="s">
        <v>18</v>
      </c>
      <c r="Q733" s="3"/>
      <c r="T733" t="str" cm="1">
        <f t="array" ref="T733">_xlfn.CONCAT(_xlfn._xlws.FILTER(Tabla_cocina[Nombre del Plato], Tabla_cocina[Numero de Orden]=Tabla_Sala[[#This Row],[Número de Orden]]), "")</f>
        <v>Plato_15</v>
      </c>
    </row>
    <row r="734" spans="1:20" x14ac:dyDescent="0.3">
      <c r="A734" s="3">
        <v>732</v>
      </c>
      <c r="B734" s="3">
        <v>12</v>
      </c>
      <c r="C734" s="3" t="s">
        <v>643</v>
      </c>
      <c r="D734" s="5">
        <v>3</v>
      </c>
      <c r="E734" s="1">
        <v>45023.136805555558</v>
      </c>
      <c r="F734" s="1">
        <v>45023.300694444442</v>
      </c>
      <c r="G734" s="3" t="s">
        <v>117</v>
      </c>
      <c r="H734" s="3" t="s">
        <v>40</v>
      </c>
      <c r="I734" s="3" t="s">
        <v>47</v>
      </c>
      <c r="J734" s="6">
        <v>43.35</v>
      </c>
      <c r="K734" s="3" t="s">
        <v>42</v>
      </c>
      <c r="L734" s="8">
        <f>SUMIFS(Tabla_cocina[Ganancia Bruta],Tabla_cocina[Numero de Orden],Tabla_Sala[[#This Row],[Número de Orden]])</f>
        <v>306</v>
      </c>
      <c r="M734" s="8">
        <f>Tabla_Sala[[#This Row],[Propina]]+Tabla_Sala[[#This Row],[Monto Total de la Cuenta]]</f>
        <v>349.35</v>
      </c>
      <c r="N734" t="str">
        <f t="shared" si="14"/>
        <v>Plato_20,  Plato_10,  Plato_19</v>
      </c>
      <c r="O734" s="3" t="s">
        <v>49</v>
      </c>
      <c r="P734" s="3" t="s">
        <v>11</v>
      </c>
      <c r="Q734" s="3" t="s">
        <v>69</v>
      </c>
      <c r="R734" s="3" t="s">
        <v>51</v>
      </c>
      <c r="T734" t="str" cm="1">
        <f t="array" ref="T734">_xlfn.CONCAT(_xlfn._xlws.FILTER(Tabla_cocina[Nombre del Plato], Tabla_cocina[Numero de Orden]=Tabla_Sala[[#This Row],[Número de Orden]]), "")</f>
        <v>Plato_20Plato_10Plato_19</v>
      </c>
    </row>
    <row r="735" spans="1:20" x14ac:dyDescent="0.3">
      <c r="A735" s="3">
        <v>733</v>
      </c>
      <c r="B735" s="3">
        <v>14</v>
      </c>
      <c r="C735" s="3" t="s">
        <v>270</v>
      </c>
      <c r="D735" s="5">
        <v>6</v>
      </c>
      <c r="E735" s="1">
        <v>45023.152777777781</v>
      </c>
      <c r="F735" s="1">
        <v>45023.227777777778</v>
      </c>
      <c r="G735" s="3" t="s">
        <v>117</v>
      </c>
      <c r="H735" s="3" t="s">
        <v>54</v>
      </c>
      <c r="I735" s="3" t="s">
        <v>47</v>
      </c>
      <c r="J735" s="6">
        <v>35.090000000000003</v>
      </c>
      <c r="K735" s="3" t="s">
        <v>48</v>
      </c>
      <c r="L735" s="8">
        <f>SUMIFS(Tabla_cocina[Ganancia Bruta],Tabla_cocina[Numero de Orden],Tabla_Sala[[#This Row],[Número de Orden]])</f>
        <v>186</v>
      </c>
      <c r="M735" s="8">
        <f>Tabla_Sala[[#This Row],[Propina]]+Tabla_Sala[[#This Row],[Monto Total de la Cuenta]]</f>
        <v>221.09</v>
      </c>
      <c r="N735" t="str">
        <f t="shared" si="14"/>
        <v>Plato_19,  Plato_7,  Plato_6</v>
      </c>
      <c r="O735" s="3" t="s">
        <v>76</v>
      </c>
      <c r="P735" s="3" t="s">
        <v>12</v>
      </c>
      <c r="Q735" s="3" t="s">
        <v>59</v>
      </c>
      <c r="R735" s="3" t="s">
        <v>77</v>
      </c>
      <c r="T735" t="str" cm="1">
        <f t="array" ref="T735">_xlfn.CONCAT(_xlfn._xlws.FILTER(Tabla_cocina[Nombre del Plato], Tabla_cocina[Numero de Orden]=Tabla_Sala[[#This Row],[Número de Orden]]), "")</f>
        <v>Plato_19Plato_7Plato_6</v>
      </c>
    </row>
    <row r="736" spans="1:20" x14ac:dyDescent="0.3">
      <c r="A736" s="3">
        <v>734</v>
      </c>
      <c r="B736" s="3">
        <v>14</v>
      </c>
      <c r="C736" s="3" t="s">
        <v>644</v>
      </c>
      <c r="D736" s="5">
        <v>2</v>
      </c>
      <c r="E736" s="1">
        <v>45023.102083333331</v>
      </c>
      <c r="F736" s="1">
        <v>45023.206250000003</v>
      </c>
      <c r="G736" s="3" t="s">
        <v>113</v>
      </c>
      <c r="H736" s="3" t="s">
        <v>40</v>
      </c>
      <c r="I736" s="3" t="s">
        <v>45</v>
      </c>
      <c r="J736" s="6">
        <v>46.82</v>
      </c>
      <c r="K736" s="3" t="s">
        <v>48</v>
      </c>
      <c r="L736" s="8">
        <f>SUMIFS(Tabla_cocina[Ganancia Bruta],Tabla_cocina[Numero de Orden],Tabla_Sala[[#This Row],[Número de Orden]])</f>
        <v>139</v>
      </c>
      <c r="M736" s="8">
        <f>Tabla_Sala[[#This Row],[Propina]]+Tabla_Sala[[#This Row],[Monto Total de la Cuenta]]</f>
        <v>185.82</v>
      </c>
      <c r="N736" t="str">
        <f t="shared" si="14"/>
        <v>Plato_15,  Plato_7,  Plato_12</v>
      </c>
      <c r="O736" s="3" t="s">
        <v>56</v>
      </c>
      <c r="P736" s="3" t="s">
        <v>18</v>
      </c>
      <c r="Q736" s="3" t="s">
        <v>59</v>
      </c>
      <c r="R736" s="3" t="s">
        <v>60</v>
      </c>
      <c r="T736" t="str" cm="1">
        <f t="array" ref="T736">_xlfn.CONCAT(_xlfn._xlws.FILTER(Tabla_cocina[Nombre del Plato], Tabla_cocina[Numero de Orden]=Tabla_Sala[[#This Row],[Número de Orden]]), "")</f>
        <v>Plato_15Plato_7Plato_12</v>
      </c>
    </row>
    <row r="737" spans="1:20" x14ac:dyDescent="0.3">
      <c r="A737" s="3">
        <v>735</v>
      </c>
      <c r="B737" s="3">
        <v>20</v>
      </c>
      <c r="C737" s="3" t="s">
        <v>396</v>
      </c>
      <c r="D737" s="5">
        <v>4</v>
      </c>
      <c r="E737" s="1">
        <v>45023.077777777777</v>
      </c>
      <c r="F737" s="1">
        <v>45023.157638888886</v>
      </c>
      <c r="G737" s="3" t="s">
        <v>109</v>
      </c>
      <c r="H737" s="3" t="s">
        <v>44</v>
      </c>
      <c r="I737" s="3" t="s">
        <v>47</v>
      </c>
      <c r="J737" s="6">
        <v>38.43</v>
      </c>
      <c r="K737" s="3" t="s">
        <v>48</v>
      </c>
      <c r="L737" s="8">
        <f>SUMIFS(Tabla_cocina[Ganancia Bruta],Tabla_cocina[Numero de Orden],Tabla_Sala[[#This Row],[Número de Orden]])</f>
        <v>142</v>
      </c>
      <c r="M737" s="8">
        <f>Tabla_Sala[[#This Row],[Propina]]+Tabla_Sala[[#This Row],[Monto Total de la Cuenta]]</f>
        <v>180.43</v>
      </c>
      <c r="N737" t="str">
        <f t="shared" si="14"/>
        <v>Plato_14,  Plato_15</v>
      </c>
      <c r="O737" s="3" t="s">
        <v>43</v>
      </c>
      <c r="P737" s="3" t="s">
        <v>22</v>
      </c>
      <c r="Q737" s="3" t="s">
        <v>73</v>
      </c>
      <c r="T737" t="str" cm="1">
        <f t="array" ref="T737">_xlfn.CONCAT(_xlfn._xlws.FILTER(Tabla_cocina[Nombre del Plato], Tabla_cocina[Numero de Orden]=Tabla_Sala[[#This Row],[Número de Orden]]), "")</f>
        <v>Plato_14Plato_15</v>
      </c>
    </row>
    <row r="738" spans="1:20" x14ac:dyDescent="0.3">
      <c r="A738" s="3">
        <v>736</v>
      </c>
      <c r="B738" s="3">
        <v>17</v>
      </c>
      <c r="C738" s="3" t="s">
        <v>276</v>
      </c>
      <c r="D738" s="5">
        <v>2</v>
      </c>
      <c r="E738" s="1">
        <v>45023.047222222223</v>
      </c>
      <c r="F738" s="1">
        <v>45023.14166666667</v>
      </c>
      <c r="G738" s="3" t="s">
        <v>117</v>
      </c>
      <c r="H738" s="3" t="s">
        <v>44</v>
      </c>
      <c r="I738" s="3" t="s">
        <v>47</v>
      </c>
      <c r="J738" s="6">
        <v>25.91</v>
      </c>
      <c r="K738" s="3" t="s">
        <v>55</v>
      </c>
      <c r="L738" s="8">
        <f>SUMIFS(Tabla_cocina[Ganancia Bruta],Tabla_cocina[Numero de Orden],Tabla_Sala[[#This Row],[Número de Orden]])</f>
        <v>215</v>
      </c>
      <c r="M738" s="8">
        <f>Tabla_Sala[[#This Row],[Propina]]+Tabla_Sala[[#This Row],[Monto Total de la Cuenta]]</f>
        <v>240.91</v>
      </c>
      <c r="N738" t="str">
        <f t="shared" si="14"/>
        <v>Plato_5,  Plato_16,  Plato_17</v>
      </c>
      <c r="O738" s="3" t="s">
        <v>43</v>
      </c>
      <c r="P738" s="3" t="s">
        <v>19</v>
      </c>
      <c r="Q738" s="3" t="s">
        <v>57</v>
      </c>
      <c r="R738" s="3" t="s">
        <v>50</v>
      </c>
      <c r="T738" t="str" cm="1">
        <f t="array" ref="T738">_xlfn.CONCAT(_xlfn._xlws.FILTER(Tabla_cocina[Nombre del Plato], Tabla_cocina[Numero de Orden]=Tabla_Sala[[#This Row],[Número de Orden]]), "")</f>
        <v>Plato_5Plato_16Plato_17</v>
      </c>
    </row>
    <row r="739" spans="1:20" x14ac:dyDescent="0.3">
      <c r="A739" s="3">
        <v>737</v>
      </c>
      <c r="B739" s="3">
        <v>6</v>
      </c>
      <c r="C739" s="3" t="s">
        <v>645</v>
      </c>
      <c r="D739" s="5">
        <v>1</v>
      </c>
      <c r="E739" s="1">
        <v>45023.027083333334</v>
      </c>
      <c r="F739" s="1">
        <v>45023.129166666666</v>
      </c>
      <c r="G739" s="3" t="s">
        <v>113</v>
      </c>
      <c r="H739" s="3" t="s">
        <v>44</v>
      </c>
      <c r="I739" s="3" t="s">
        <v>41</v>
      </c>
      <c r="J739" s="6">
        <v>24.09</v>
      </c>
      <c r="K739" s="3" t="s">
        <v>42</v>
      </c>
      <c r="L739" s="8">
        <f>SUMIFS(Tabla_cocina[Ganancia Bruta],Tabla_cocina[Numero de Orden],Tabla_Sala[[#This Row],[Número de Orden]])</f>
        <v>118</v>
      </c>
      <c r="M739" s="8">
        <f>Tabla_Sala[[#This Row],[Propina]]+Tabla_Sala[[#This Row],[Monto Total de la Cuenta]]</f>
        <v>142.09</v>
      </c>
      <c r="N739" t="str">
        <f t="shared" si="14"/>
        <v>Plato_9,  Plato_2</v>
      </c>
      <c r="O739" s="3" t="s">
        <v>52</v>
      </c>
      <c r="P739" s="3" t="s">
        <v>13</v>
      </c>
      <c r="Q739" s="3" t="s">
        <v>79</v>
      </c>
      <c r="T739" t="str" cm="1">
        <f t="array" ref="T739">_xlfn.CONCAT(_xlfn._xlws.FILTER(Tabla_cocina[Nombre del Plato], Tabla_cocina[Numero de Orden]=Tabla_Sala[[#This Row],[Número de Orden]]), "")</f>
        <v>Plato_9Plato_2</v>
      </c>
    </row>
    <row r="740" spans="1:20" x14ac:dyDescent="0.3">
      <c r="A740" s="3">
        <v>738</v>
      </c>
      <c r="B740" s="3">
        <v>15</v>
      </c>
      <c r="C740" s="3" t="s">
        <v>524</v>
      </c>
      <c r="D740" s="5">
        <v>1</v>
      </c>
      <c r="E740" s="1">
        <v>45023.035416666666</v>
      </c>
      <c r="F740" s="1">
        <v>45023.086111111108</v>
      </c>
      <c r="G740" s="3" t="s">
        <v>109</v>
      </c>
      <c r="H740" s="3" t="s">
        <v>40</v>
      </c>
      <c r="I740" s="3" t="s">
        <v>47</v>
      </c>
      <c r="J740" s="6">
        <v>17.37</v>
      </c>
      <c r="K740" s="3" t="s">
        <v>55</v>
      </c>
      <c r="L740" s="8">
        <f>SUMIFS(Tabla_cocina[Ganancia Bruta],Tabla_cocina[Numero de Orden],Tabla_Sala[[#This Row],[Número de Orden]])</f>
        <v>134</v>
      </c>
      <c r="M740" s="8">
        <f>Tabla_Sala[[#This Row],[Propina]]+Tabla_Sala[[#This Row],[Monto Total de la Cuenta]]</f>
        <v>151.37</v>
      </c>
      <c r="N740" t="str">
        <f t="shared" si="14"/>
        <v>Plato_10,  Plato_16,  Plato_4</v>
      </c>
      <c r="O740" s="3" t="s">
        <v>43</v>
      </c>
      <c r="P740" s="3" t="s">
        <v>25</v>
      </c>
      <c r="Q740" s="3" t="s">
        <v>57</v>
      </c>
      <c r="R740" s="3" t="s">
        <v>67</v>
      </c>
      <c r="T740" t="str" cm="1">
        <f t="array" ref="T740">_xlfn.CONCAT(_xlfn._xlws.FILTER(Tabla_cocina[Nombre del Plato], Tabla_cocina[Numero de Orden]=Tabla_Sala[[#This Row],[Número de Orden]]), "")</f>
        <v>Plato_10Plato_16Plato_4</v>
      </c>
    </row>
    <row r="741" spans="1:20" x14ac:dyDescent="0.3">
      <c r="A741" s="3">
        <v>739</v>
      </c>
      <c r="B741" s="3">
        <v>10</v>
      </c>
      <c r="C741" s="3" t="s">
        <v>646</v>
      </c>
      <c r="D741" s="5">
        <v>5</v>
      </c>
      <c r="E741" s="1">
        <v>45023.161805555559</v>
      </c>
      <c r="F741" s="1">
        <v>45023.256944444445</v>
      </c>
      <c r="G741" s="3" t="s">
        <v>113</v>
      </c>
      <c r="H741" s="3" t="s">
        <v>40</v>
      </c>
      <c r="I741" s="3" t="s">
        <v>41</v>
      </c>
      <c r="J741" s="6">
        <v>33.69</v>
      </c>
      <c r="K741" s="3" t="s">
        <v>42</v>
      </c>
      <c r="L741" s="8">
        <f>SUMIFS(Tabla_cocina[Ganancia Bruta],Tabla_cocina[Numero de Orden],Tabla_Sala[[#This Row],[Número de Orden]])</f>
        <v>46</v>
      </c>
      <c r="M741" s="8">
        <f>Tabla_Sala[[#This Row],[Propina]]+Tabla_Sala[[#This Row],[Monto Total de la Cuenta]]</f>
        <v>79.69</v>
      </c>
      <c r="N741" t="str">
        <f t="shared" si="14"/>
        <v>Plato_14</v>
      </c>
      <c r="O741" s="3" t="s">
        <v>46</v>
      </c>
      <c r="P741" s="3" t="s">
        <v>22</v>
      </c>
      <c r="Q741" s="3"/>
      <c r="T741" t="str" cm="1">
        <f t="array" ref="T741">_xlfn.CONCAT(_xlfn._xlws.FILTER(Tabla_cocina[Nombre del Plato], Tabla_cocina[Numero de Orden]=Tabla_Sala[[#This Row],[Número de Orden]]), "")</f>
        <v>Plato_14</v>
      </c>
    </row>
    <row r="742" spans="1:20" x14ac:dyDescent="0.3">
      <c r="A742" s="3">
        <v>740</v>
      </c>
      <c r="B742" s="3">
        <v>16</v>
      </c>
      <c r="C742" s="3" t="s">
        <v>647</v>
      </c>
      <c r="D742" s="5">
        <v>6</v>
      </c>
      <c r="E742" s="1">
        <v>45023.15902777778</v>
      </c>
      <c r="F742" s="1">
        <v>45023.26666666667</v>
      </c>
      <c r="G742" s="3" t="s">
        <v>111</v>
      </c>
      <c r="H742" s="3" t="s">
        <v>40</v>
      </c>
      <c r="I742" s="3" t="s">
        <v>41</v>
      </c>
      <c r="J742" s="6">
        <v>16.05</v>
      </c>
      <c r="K742" s="3" t="s">
        <v>42</v>
      </c>
      <c r="L742" s="8">
        <f>SUMIFS(Tabla_cocina[Ganancia Bruta],Tabla_cocina[Numero de Orden],Tabla_Sala[[#This Row],[Número de Orden]])</f>
        <v>293</v>
      </c>
      <c r="M742" s="8">
        <f>Tabla_Sala[[#This Row],[Propina]]+Tabla_Sala[[#This Row],[Monto Total de la Cuenta]]</f>
        <v>309.05</v>
      </c>
      <c r="N742" t="str">
        <f t="shared" si="14"/>
        <v>Plato_16,  Plato_15,  Plato_19,  Plato_14</v>
      </c>
      <c r="O742" s="3" t="s">
        <v>66</v>
      </c>
      <c r="P742" s="3" t="s">
        <v>15</v>
      </c>
      <c r="Q742" s="3" t="s">
        <v>73</v>
      </c>
      <c r="R742" s="3" t="s">
        <v>51</v>
      </c>
      <c r="S742" s="3" t="s">
        <v>64</v>
      </c>
      <c r="T742" t="str" cm="1">
        <f t="array" ref="T742">_xlfn.CONCAT(_xlfn._xlws.FILTER(Tabla_cocina[Nombre del Plato], Tabla_cocina[Numero de Orden]=Tabla_Sala[[#This Row],[Número de Orden]]), "")</f>
        <v>Plato_16Plato_15Plato_19Plato_14</v>
      </c>
    </row>
    <row r="743" spans="1:20" x14ac:dyDescent="0.3">
      <c r="A743" s="3">
        <v>741</v>
      </c>
      <c r="B743" s="3">
        <v>14</v>
      </c>
      <c r="C743" s="3" t="s">
        <v>451</v>
      </c>
      <c r="D743" s="5">
        <v>4</v>
      </c>
      <c r="E743" s="1">
        <v>45023.020138888889</v>
      </c>
      <c r="F743" s="1">
        <v>45023.182638888888</v>
      </c>
      <c r="G743" s="3" t="s">
        <v>113</v>
      </c>
      <c r="H743" s="3" t="s">
        <v>40</v>
      </c>
      <c r="I743" s="3" t="s">
        <v>41</v>
      </c>
      <c r="J743" s="6">
        <v>40.31</v>
      </c>
      <c r="K743" s="3" t="s">
        <v>55</v>
      </c>
      <c r="L743" s="8">
        <f>SUMIFS(Tabla_cocina[Ganancia Bruta],Tabla_cocina[Numero de Orden],Tabla_Sala[[#This Row],[Número de Orden]])</f>
        <v>285</v>
      </c>
      <c r="M743" s="8">
        <f>Tabla_Sala[[#This Row],[Propina]]+Tabla_Sala[[#This Row],[Monto Total de la Cuenta]]</f>
        <v>325.31</v>
      </c>
      <c r="N743" t="str">
        <f t="shared" si="14"/>
        <v>Plato_7,  Plato_9,  Plato_11,  Plato_16</v>
      </c>
      <c r="O743" s="3" t="s">
        <v>61</v>
      </c>
      <c r="P743" s="3" t="s">
        <v>5</v>
      </c>
      <c r="Q743" s="3" t="s">
        <v>75</v>
      </c>
      <c r="R743" s="3" t="s">
        <v>63</v>
      </c>
      <c r="S743" s="3" t="s">
        <v>57</v>
      </c>
      <c r="T743" t="str" cm="1">
        <f t="array" ref="T743">_xlfn.CONCAT(_xlfn._xlws.FILTER(Tabla_cocina[Nombre del Plato], Tabla_cocina[Numero de Orden]=Tabla_Sala[[#This Row],[Número de Orden]]), "")</f>
        <v>Plato_7Plato_9Plato_11Plato_16</v>
      </c>
    </row>
    <row r="744" spans="1:20" x14ac:dyDescent="0.3">
      <c r="A744" s="3">
        <v>742</v>
      </c>
      <c r="B744" s="3">
        <v>20</v>
      </c>
      <c r="C744" s="3" t="s">
        <v>544</v>
      </c>
      <c r="D744" s="5">
        <v>4</v>
      </c>
      <c r="E744" s="1">
        <v>45023.025000000001</v>
      </c>
      <c r="F744" s="1">
        <v>45023.098611111112</v>
      </c>
      <c r="G744" s="3" t="s">
        <v>113</v>
      </c>
      <c r="H744" s="3" t="s">
        <v>44</v>
      </c>
      <c r="I744" s="3" t="s">
        <v>47</v>
      </c>
      <c r="J744" s="6">
        <v>10.51</v>
      </c>
      <c r="K744" s="3" t="s">
        <v>42</v>
      </c>
      <c r="L744" s="8">
        <f>SUMIFS(Tabla_cocina[Ganancia Bruta],Tabla_cocina[Numero de Orden],Tabla_Sala[[#This Row],[Número de Orden]])</f>
        <v>166</v>
      </c>
      <c r="M744" s="8">
        <f>Tabla_Sala[[#This Row],[Propina]]+Tabla_Sala[[#This Row],[Monto Total de la Cuenta]]</f>
        <v>176.51</v>
      </c>
      <c r="N744" t="str">
        <f t="shared" si="14"/>
        <v>Plato_17,  Plato_2,  Plato_10,  Plato_12</v>
      </c>
      <c r="O744" s="3" t="s">
        <v>46</v>
      </c>
      <c r="P744" s="3" t="s">
        <v>9</v>
      </c>
      <c r="Q744" s="3" t="s">
        <v>79</v>
      </c>
      <c r="R744" s="3" t="s">
        <v>69</v>
      </c>
      <c r="S744" s="3" t="s">
        <v>60</v>
      </c>
      <c r="T744" t="str" cm="1">
        <f t="array" ref="T744">_xlfn.CONCAT(_xlfn._xlws.FILTER(Tabla_cocina[Nombre del Plato], Tabla_cocina[Numero de Orden]=Tabla_Sala[[#This Row],[Número de Orden]]), "")</f>
        <v>Plato_17Plato_2Plato_10Plato_12</v>
      </c>
    </row>
    <row r="745" spans="1:20" x14ac:dyDescent="0.3">
      <c r="A745" s="3">
        <v>743</v>
      </c>
      <c r="B745" s="3">
        <v>19</v>
      </c>
      <c r="C745" s="3" t="s">
        <v>401</v>
      </c>
      <c r="D745" s="5">
        <v>2</v>
      </c>
      <c r="E745" s="1">
        <v>45023.157638888886</v>
      </c>
      <c r="F745" s="1">
        <v>45023.322222222225</v>
      </c>
      <c r="G745" s="3" t="s">
        <v>109</v>
      </c>
      <c r="H745" s="3" t="s">
        <v>40</v>
      </c>
      <c r="I745" s="3" t="s">
        <v>41</v>
      </c>
      <c r="J745" s="6">
        <v>25.7</v>
      </c>
      <c r="K745" s="3" t="s">
        <v>55</v>
      </c>
      <c r="L745" s="8">
        <f>SUMIFS(Tabla_cocina[Ganancia Bruta],Tabla_cocina[Numero de Orden],Tabla_Sala[[#This Row],[Número de Orden]])</f>
        <v>134</v>
      </c>
      <c r="M745" s="8">
        <f>Tabla_Sala[[#This Row],[Propina]]+Tabla_Sala[[#This Row],[Monto Total de la Cuenta]]</f>
        <v>159.69999999999999</v>
      </c>
      <c r="N745" t="str">
        <f t="shared" si="14"/>
        <v>Plato_10,  Plato_4,  Plato_14</v>
      </c>
      <c r="O745" s="3" t="s">
        <v>49</v>
      </c>
      <c r="P745" s="3" t="s">
        <v>25</v>
      </c>
      <c r="Q745" s="3" t="s">
        <v>67</v>
      </c>
      <c r="R745" s="3" t="s">
        <v>64</v>
      </c>
      <c r="T745" t="str" cm="1">
        <f t="array" ref="T745">_xlfn.CONCAT(_xlfn._xlws.FILTER(Tabla_cocina[Nombre del Plato], Tabla_cocina[Numero de Orden]=Tabla_Sala[[#This Row],[Número de Orden]]), "")</f>
        <v>Plato_10Plato_4Plato_14</v>
      </c>
    </row>
    <row r="746" spans="1:20" x14ac:dyDescent="0.3">
      <c r="A746" s="3">
        <v>744</v>
      </c>
      <c r="B746" s="3">
        <v>11</v>
      </c>
      <c r="C746" s="3" t="s">
        <v>120</v>
      </c>
      <c r="D746" s="5">
        <v>1</v>
      </c>
      <c r="E746" s="1">
        <v>45023.082638888889</v>
      </c>
      <c r="F746" s="1">
        <v>45023.242361111108</v>
      </c>
      <c r="G746" s="3" t="s">
        <v>111</v>
      </c>
      <c r="H746" s="3" t="s">
        <v>40</v>
      </c>
      <c r="I746" s="3" t="s">
        <v>47</v>
      </c>
      <c r="J746" s="6">
        <v>26.5</v>
      </c>
      <c r="K746" s="3" t="s">
        <v>48</v>
      </c>
      <c r="L746" s="8">
        <f>SUMIFS(Tabla_cocina[Ganancia Bruta],Tabla_cocina[Numero de Orden],Tabla_Sala[[#This Row],[Número de Orden]])</f>
        <v>76</v>
      </c>
      <c r="M746" s="8">
        <f>Tabla_Sala[[#This Row],[Propina]]+Tabla_Sala[[#This Row],[Monto Total de la Cuenta]]</f>
        <v>102.5</v>
      </c>
      <c r="N746" t="str">
        <f t="shared" si="14"/>
        <v>Plato_4,  Plato_9</v>
      </c>
      <c r="O746" s="3" t="s">
        <v>43</v>
      </c>
      <c r="P746" s="3" t="s">
        <v>24</v>
      </c>
      <c r="Q746" s="3" t="s">
        <v>75</v>
      </c>
      <c r="T746" t="str" cm="1">
        <f t="array" ref="T746">_xlfn.CONCAT(_xlfn._xlws.FILTER(Tabla_cocina[Nombre del Plato], Tabla_cocina[Numero de Orden]=Tabla_Sala[[#This Row],[Número de Orden]]), "")</f>
        <v>Plato_4Plato_9</v>
      </c>
    </row>
    <row r="747" spans="1:20" x14ac:dyDescent="0.3">
      <c r="A747" s="3">
        <v>745</v>
      </c>
      <c r="B747" s="3">
        <v>3</v>
      </c>
      <c r="C747" s="3" t="s">
        <v>626</v>
      </c>
      <c r="D747" s="5">
        <v>1</v>
      </c>
      <c r="E747" s="1">
        <v>45023.106944444444</v>
      </c>
      <c r="F747" s="1">
        <v>45023.202777777777</v>
      </c>
      <c r="G747" s="3" t="s">
        <v>115</v>
      </c>
      <c r="H747" s="3" t="s">
        <v>40</v>
      </c>
      <c r="I747" s="3" t="s">
        <v>45</v>
      </c>
      <c r="J747" s="6">
        <v>18.75</v>
      </c>
      <c r="K747" s="3" t="s">
        <v>48</v>
      </c>
      <c r="L747" s="8">
        <f>SUMIFS(Tabla_cocina[Ganancia Bruta],Tabla_cocina[Numero de Orden],Tabla_Sala[[#This Row],[Número de Orden]])</f>
        <v>284</v>
      </c>
      <c r="M747" s="8">
        <f>Tabla_Sala[[#This Row],[Propina]]+Tabla_Sala[[#This Row],[Monto Total de la Cuenta]]</f>
        <v>302.75</v>
      </c>
      <c r="N747" t="str">
        <f t="shared" si="14"/>
        <v>Plato_8,  Plato_7,  Plato_1,  Plato_6</v>
      </c>
      <c r="O747" s="3" t="s">
        <v>58</v>
      </c>
      <c r="P747" s="3" t="s">
        <v>17</v>
      </c>
      <c r="Q747" s="3" t="s">
        <v>59</v>
      </c>
      <c r="R747" s="3" t="s">
        <v>71</v>
      </c>
      <c r="S747" s="3" t="s">
        <v>77</v>
      </c>
      <c r="T747" t="str" cm="1">
        <f t="array" ref="T747">_xlfn.CONCAT(_xlfn._xlws.FILTER(Tabla_cocina[Nombre del Plato], Tabla_cocina[Numero de Orden]=Tabla_Sala[[#This Row],[Número de Orden]]), "")</f>
        <v>Plato_8Plato_7Plato_1Plato_6</v>
      </c>
    </row>
    <row r="748" spans="1:20" x14ac:dyDescent="0.3">
      <c r="A748" s="3">
        <v>746</v>
      </c>
      <c r="B748" s="3">
        <v>13</v>
      </c>
      <c r="C748" s="3" t="s">
        <v>631</v>
      </c>
      <c r="D748" s="5">
        <v>2</v>
      </c>
      <c r="E748" s="1">
        <v>45023.131944444445</v>
      </c>
      <c r="F748" s="1">
        <v>45023.268750000003</v>
      </c>
      <c r="G748" s="3" t="s">
        <v>111</v>
      </c>
      <c r="H748" s="3" t="s">
        <v>40</v>
      </c>
      <c r="I748" s="3" t="s">
        <v>47</v>
      </c>
      <c r="J748" s="6">
        <v>44.9</v>
      </c>
      <c r="K748" s="3" t="s">
        <v>55</v>
      </c>
      <c r="L748" s="8">
        <f>SUMIFS(Tabla_cocina[Ganancia Bruta],Tabla_cocina[Numero de Orden],Tabla_Sala[[#This Row],[Número de Orden]])</f>
        <v>201</v>
      </c>
      <c r="M748" s="8">
        <f>Tabla_Sala[[#This Row],[Propina]]+Tabla_Sala[[#This Row],[Monto Total de la Cuenta]]</f>
        <v>245.9</v>
      </c>
      <c r="N748" t="str">
        <f t="shared" si="14"/>
        <v>Plato_8,  Plato_15</v>
      </c>
      <c r="O748" s="3" t="s">
        <v>70</v>
      </c>
      <c r="P748" s="3" t="s">
        <v>17</v>
      </c>
      <c r="Q748" s="3" t="s">
        <v>73</v>
      </c>
      <c r="T748" t="str" cm="1">
        <f t="array" ref="T748">_xlfn.CONCAT(_xlfn._xlws.FILTER(Tabla_cocina[Nombre del Plato], Tabla_cocina[Numero de Orden]=Tabla_Sala[[#This Row],[Número de Orden]]), "")</f>
        <v>Plato_8Plato_15</v>
      </c>
    </row>
    <row r="749" spans="1:20" x14ac:dyDescent="0.3">
      <c r="A749" s="3">
        <v>747</v>
      </c>
      <c r="B749" s="3">
        <v>16</v>
      </c>
      <c r="C749" s="3" t="s">
        <v>648</v>
      </c>
      <c r="D749" s="5">
        <v>3</v>
      </c>
      <c r="E749" s="1">
        <v>45023.120138888888</v>
      </c>
      <c r="F749" s="1">
        <v>45023.200694444444</v>
      </c>
      <c r="G749" s="3" t="s">
        <v>111</v>
      </c>
      <c r="H749" s="3" t="s">
        <v>44</v>
      </c>
      <c r="I749" s="3" t="s">
        <v>41</v>
      </c>
      <c r="J749" s="6">
        <v>37.229999999999997</v>
      </c>
      <c r="K749" s="3" t="s">
        <v>42</v>
      </c>
      <c r="L749" s="8">
        <f>SUMIFS(Tabla_cocina[Ganancia Bruta],Tabla_cocina[Numero de Orden],Tabla_Sala[[#This Row],[Número de Orden]])</f>
        <v>25</v>
      </c>
      <c r="M749" s="8">
        <f>Tabla_Sala[[#This Row],[Propina]]+Tabla_Sala[[#This Row],[Monto Total de la Cuenta]]</f>
        <v>62.23</v>
      </c>
      <c r="N749" t="str">
        <f t="shared" si="14"/>
        <v>Plato_1</v>
      </c>
      <c r="O749" s="3" t="s">
        <v>61</v>
      </c>
      <c r="P749" s="3" t="s">
        <v>26</v>
      </c>
      <c r="Q749" s="3"/>
      <c r="T749" t="str" cm="1">
        <f t="array" ref="T749">_xlfn.CONCAT(_xlfn._xlws.FILTER(Tabla_cocina[Nombre del Plato], Tabla_cocina[Numero de Orden]=Tabla_Sala[[#This Row],[Número de Orden]]), "")</f>
        <v>Plato_1</v>
      </c>
    </row>
    <row r="750" spans="1:20" x14ac:dyDescent="0.3">
      <c r="A750" s="3">
        <v>748</v>
      </c>
      <c r="B750" s="3">
        <v>2</v>
      </c>
      <c r="C750" s="3" t="s">
        <v>649</v>
      </c>
      <c r="D750" s="5">
        <v>4</v>
      </c>
      <c r="E750" s="1">
        <v>45023.105555555558</v>
      </c>
      <c r="F750" s="1">
        <v>45023.248611111114</v>
      </c>
      <c r="G750" s="3" t="s">
        <v>113</v>
      </c>
      <c r="H750" s="3" t="s">
        <v>40</v>
      </c>
      <c r="I750" s="3" t="s">
        <v>47</v>
      </c>
      <c r="J750" s="6">
        <v>12.55</v>
      </c>
      <c r="K750" s="3" t="s">
        <v>42</v>
      </c>
      <c r="L750" s="8">
        <f>SUMIFS(Tabla_cocina[Ganancia Bruta],Tabla_cocina[Numero de Orden],Tabla_Sala[[#This Row],[Número de Orden]])</f>
        <v>110</v>
      </c>
      <c r="M750" s="8">
        <f>Tabla_Sala[[#This Row],[Propina]]+Tabla_Sala[[#This Row],[Monto Total de la Cuenta]]</f>
        <v>122.55</v>
      </c>
      <c r="N750" t="str">
        <f t="shared" si="14"/>
        <v>Plato_15,  Plato_10</v>
      </c>
      <c r="O750" s="3" t="s">
        <v>56</v>
      </c>
      <c r="P750" s="3" t="s">
        <v>18</v>
      </c>
      <c r="Q750" s="3" t="s">
        <v>69</v>
      </c>
      <c r="T750" t="str" cm="1">
        <f t="array" ref="T750">_xlfn.CONCAT(_xlfn._xlws.FILTER(Tabla_cocina[Nombre del Plato], Tabla_cocina[Numero de Orden]=Tabla_Sala[[#This Row],[Número de Orden]]), "")</f>
        <v>Plato_15Plato_10</v>
      </c>
    </row>
    <row r="751" spans="1:20" x14ac:dyDescent="0.3">
      <c r="A751" s="3">
        <v>749</v>
      </c>
      <c r="B751" s="3">
        <v>1</v>
      </c>
      <c r="C751" s="3" t="s">
        <v>648</v>
      </c>
      <c r="D751" s="5">
        <v>2</v>
      </c>
      <c r="E751" s="1">
        <v>45023.056250000001</v>
      </c>
      <c r="F751" s="1">
        <v>45023.119444444441</v>
      </c>
      <c r="G751" s="3" t="s">
        <v>117</v>
      </c>
      <c r="H751" s="3" t="s">
        <v>40</v>
      </c>
      <c r="I751" s="3" t="s">
        <v>41</v>
      </c>
      <c r="J751" s="6">
        <v>24.12</v>
      </c>
      <c r="K751" s="3" t="s">
        <v>55</v>
      </c>
      <c r="L751" s="8">
        <f>SUMIFS(Tabla_cocina[Ganancia Bruta],Tabla_cocina[Numero de Orden],Tabla_Sala[[#This Row],[Número de Orden]])</f>
        <v>70</v>
      </c>
      <c r="M751" s="8">
        <f>Tabla_Sala[[#This Row],[Propina]]+Tabla_Sala[[#This Row],[Monto Total de la Cuenta]]</f>
        <v>94.12</v>
      </c>
      <c r="N751" t="str">
        <f t="shared" si="14"/>
        <v>Plato_8</v>
      </c>
      <c r="O751" s="3" t="s">
        <v>53</v>
      </c>
      <c r="P751" s="3" t="s">
        <v>17</v>
      </c>
      <c r="Q751" s="3"/>
      <c r="T751" t="str" cm="1">
        <f t="array" ref="T751">_xlfn.CONCAT(_xlfn._xlws.FILTER(Tabla_cocina[Nombre del Plato], Tabla_cocina[Numero de Orden]=Tabla_Sala[[#This Row],[Número de Orden]]), "")</f>
        <v>Plato_8</v>
      </c>
    </row>
    <row r="752" spans="1:20" x14ac:dyDescent="0.3">
      <c r="A752" s="3">
        <v>750</v>
      </c>
      <c r="B752" s="3">
        <v>6</v>
      </c>
      <c r="C752" s="3" t="s">
        <v>650</v>
      </c>
      <c r="D752" s="5">
        <v>4</v>
      </c>
      <c r="E752" s="1">
        <v>45023.073611111111</v>
      </c>
      <c r="F752" s="1">
        <v>45023.125</v>
      </c>
      <c r="G752" s="3" t="s">
        <v>111</v>
      </c>
      <c r="H752" s="3" t="s">
        <v>40</v>
      </c>
      <c r="I752" s="3" t="s">
        <v>47</v>
      </c>
      <c r="J752" s="6">
        <v>21.82</v>
      </c>
      <c r="K752" s="3" t="s">
        <v>48</v>
      </c>
      <c r="L752" s="8">
        <f>SUMIFS(Tabla_cocina[Ganancia Bruta],Tabla_cocina[Numero de Orden],Tabla_Sala[[#This Row],[Número de Orden]])</f>
        <v>119</v>
      </c>
      <c r="M752" s="8">
        <f>Tabla_Sala[[#This Row],[Propina]]+Tabla_Sala[[#This Row],[Monto Total de la Cuenta]]</f>
        <v>140.82</v>
      </c>
      <c r="N752" t="str">
        <f t="shared" si="14"/>
        <v>Plato_17,  Plato_10</v>
      </c>
      <c r="O752" s="3" t="s">
        <v>58</v>
      </c>
      <c r="P752" s="3" t="s">
        <v>9</v>
      </c>
      <c r="Q752" s="3" t="s">
        <v>69</v>
      </c>
      <c r="T752" t="str" cm="1">
        <f t="array" ref="T752">_xlfn.CONCAT(_xlfn._xlws.FILTER(Tabla_cocina[Nombre del Plato], Tabla_cocina[Numero de Orden]=Tabla_Sala[[#This Row],[Número de Orden]]), "")</f>
        <v>Plato_17Plato_10</v>
      </c>
    </row>
    <row r="753" spans="1:20" x14ac:dyDescent="0.3">
      <c r="A753" s="3">
        <v>751</v>
      </c>
      <c r="B753" s="3">
        <v>17</v>
      </c>
      <c r="C753" s="3" t="s">
        <v>462</v>
      </c>
      <c r="D753" s="5">
        <v>6</v>
      </c>
      <c r="E753" s="1">
        <v>45023.063888888886</v>
      </c>
      <c r="F753" s="1">
        <v>45023.131944444445</v>
      </c>
      <c r="G753" s="3" t="s">
        <v>113</v>
      </c>
      <c r="H753" s="3" t="s">
        <v>44</v>
      </c>
      <c r="I753" s="3" t="s">
        <v>47</v>
      </c>
      <c r="J753" s="6">
        <v>49.35</v>
      </c>
      <c r="K753" s="3" t="s">
        <v>48</v>
      </c>
      <c r="L753" s="8">
        <f>SUMIFS(Tabla_cocina[Ganancia Bruta],Tabla_cocina[Numero de Orden],Tabla_Sala[[#This Row],[Número de Orden]])</f>
        <v>170</v>
      </c>
      <c r="M753" s="8">
        <f>Tabla_Sala[[#This Row],[Propina]]+Tabla_Sala[[#This Row],[Monto Total de la Cuenta]]</f>
        <v>219.35</v>
      </c>
      <c r="N753" t="str">
        <f t="shared" si="14"/>
        <v>Plato_9,  Plato_1,  Plato_5</v>
      </c>
      <c r="O753" s="3" t="s">
        <v>49</v>
      </c>
      <c r="P753" s="3" t="s">
        <v>13</v>
      </c>
      <c r="Q753" s="3" t="s">
        <v>71</v>
      </c>
      <c r="R753" s="3" t="s">
        <v>78</v>
      </c>
      <c r="T753" t="str" cm="1">
        <f t="array" ref="T753">_xlfn.CONCAT(_xlfn._xlws.FILTER(Tabla_cocina[Nombre del Plato], Tabla_cocina[Numero de Orden]=Tabla_Sala[[#This Row],[Número de Orden]]), "")</f>
        <v>Plato_9Plato_1Plato_5</v>
      </c>
    </row>
    <row r="754" spans="1:20" x14ac:dyDescent="0.3">
      <c r="A754" s="3">
        <v>752</v>
      </c>
      <c r="B754" s="3">
        <v>3</v>
      </c>
      <c r="C754" s="3" t="s">
        <v>464</v>
      </c>
      <c r="D754" s="5">
        <v>5</v>
      </c>
      <c r="E754" s="1">
        <v>45023.086805555555</v>
      </c>
      <c r="F754" s="1">
        <v>45023.182638888888</v>
      </c>
      <c r="G754" s="3" t="s">
        <v>109</v>
      </c>
      <c r="H754" s="3" t="s">
        <v>40</v>
      </c>
      <c r="I754" s="3" t="s">
        <v>47</v>
      </c>
      <c r="J754" s="6">
        <v>46.27</v>
      </c>
      <c r="K754" s="3" t="s">
        <v>48</v>
      </c>
      <c r="L754" s="8">
        <f>SUMIFS(Tabla_cocina[Ganancia Bruta],Tabla_cocina[Numero de Orden],Tabla_Sala[[#This Row],[Número de Orden]])</f>
        <v>60</v>
      </c>
      <c r="M754" s="8">
        <f>Tabla_Sala[[#This Row],[Propina]]+Tabla_Sala[[#This Row],[Monto Total de la Cuenta]]</f>
        <v>106.27000000000001</v>
      </c>
      <c r="N754" t="str">
        <f t="shared" si="14"/>
        <v>Plato_2</v>
      </c>
      <c r="O754" s="3" t="s">
        <v>53</v>
      </c>
      <c r="P754" s="3" t="s">
        <v>7</v>
      </c>
      <c r="Q754" s="3"/>
      <c r="T754" t="str" cm="1">
        <f t="array" ref="T754">_xlfn.CONCAT(_xlfn._xlws.FILTER(Tabla_cocina[Nombre del Plato], Tabla_cocina[Numero de Orden]=Tabla_Sala[[#This Row],[Número de Orden]]), "")</f>
        <v>Plato_2</v>
      </c>
    </row>
    <row r="755" spans="1:20" x14ac:dyDescent="0.3">
      <c r="A755" s="3">
        <v>753</v>
      </c>
      <c r="B755" s="3">
        <v>11</v>
      </c>
      <c r="C755" s="3" t="s">
        <v>363</v>
      </c>
      <c r="D755" s="5">
        <v>4</v>
      </c>
      <c r="E755" s="1">
        <v>45023.102083333331</v>
      </c>
      <c r="F755" s="1">
        <v>45023.193055555559</v>
      </c>
      <c r="G755" s="3" t="s">
        <v>117</v>
      </c>
      <c r="H755" s="3" t="s">
        <v>40</v>
      </c>
      <c r="I755" s="3" t="s">
        <v>41</v>
      </c>
      <c r="J755" s="6">
        <v>26.24</v>
      </c>
      <c r="K755" s="3" t="s">
        <v>48</v>
      </c>
      <c r="L755" s="8">
        <f>SUMIFS(Tabla_cocina[Ganancia Bruta],Tabla_cocina[Numero de Orden],Tabla_Sala[[#This Row],[Número de Orden]])</f>
        <v>163</v>
      </c>
      <c r="M755" s="8">
        <f>Tabla_Sala[[#This Row],[Propina]]+Tabla_Sala[[#This Row],[Monto Total de la Cuenta]]</f>
        <v>189.24</v>
      </c>
      <c r="N755" t="str">
        <f t="shared" si="14"/>
        <v>Plato_15,  Plato_14,  Plato_7,  Plato_19</v>
      </c>
      <c r="O755" s="3" t="s">
        <v>70</v>
      </c>
      <c r="P755" s="3" t="s">
        <v>18</v>
      </c>
      <c r="Q755" s="3" t="s">
        <v>64</v>
      </c>
      <c r="R755" s="3" t="s">
        <v>59</v>
      </c>
      <c r="S755" s="3" t="s">
        <v>51</v>
      </c>
      <c r="T755" t="str" cm="1">
        <f t="array" ref="T755">_xlfn.CONCAT(_xlfn._xlws.FILTER(Tabla_cocina[Nombre del Plato], Tabla_cocina[Numero de Orden]=Tabla_Sala[[#This Row],[Número de Orden]]), "")</f>
        <v>Plato_15Plato_14Plato_7Plato_19</v>
      </c>
    </row>
    <row r="756" spans="1:20" x14ac:dyDescent="0.3">
      <c r="A756" s="3">
        <v>754</v>
      </c>
      <c r="B756" s="3">
        <v>8</v>
      </c>
      <c r="C756" s="3" t="s">
        <v>440</v>
      </c>
      <c r="D756" s="5">
        <v>3</v>
      </c>
      <c r="E756" s="1">
        <v>45023.13958333333</v>
      </c>
      <c r="F756" s="1">
        <v>45023.191666666666</v>
      </c>
      <c r="G756" s="3" t="s">
        <v>109</v>
      </c>
      <c r="H756" s="3" t="s">
        <v>40</v>
      </c>
      <c r="I756" s="3" t="s">
        <v>47</v>
      </c>
      <c r="J756" s="6">
        <v>42.74</v>
      </c>
      <c r="K756" s="3" t="s">
        <v>42</v>
      </c>
      <c r="L756" s="8">
        <f>SUMIFS(Tabla_cocina[Ganancia Bruta],Tabla_cocina[Numero de Orden],Tabla_Sala[[#This Row],[Número de Orden]])</f>
        <v>237</v>
      </c>
      <c r="M756" s="8">
        <f>Tabla_Sala[[#This Row],[Propina]]+Tabla_Sala[[#This Row],[Monto Total de la Cuenta]]</f>
        <v>279.74</v>
      </c>
      <c r="N756" t="str">
        <f t="shared" si="14"/>
        <v>Plato_7,  Plato_6,  Plato_16</v>
      </c>
      <c r="O756" s="3" t="s">
        <v>43</v>
      </c>
      <c r="P756" s="3" t="s">
        <v>5</v>
      </c>
      <c r="Q756" s="3" t="s">
        <v>77</v>
      </c>
      <c r="R756" s="3" t="s">
        <v>57</v>
      </c>
      <c r="T756" t="str" cm="1">
        <f t="array" ref="T756">_xlfn.CONCAT(_xlfn._xlws.FILTER(Tabla_cocina[Nombre del Plato], Tabla_cocina[Numero de Orden]=Tabla_Sala[[#This Row],[Número de Orden]]), "")</f>
        <v>Plato_7Plato_6Plato_16</v>
      </c>
    </row>
    <row r="757" spans="1:20" x14ac:dyDescent="0.3">
      <c r="A757" s="3">
        <v>755</v>
      </c>
      <c r="B757" s="3">
        <v>12</v>
      </c>
      <c r="C757" s="3" t="s">
        <v>651</v>
      </c>
      <c r="D757" s="5">
        <v>3</v>
      </c>
      <c r="E757" s="1">
        <v>45023.084027777775</v>
      </c>
      <c r="F757" s="1">
        <v>45023.185416666667</v>
      </c>
      <c r="G757" s="3" t="s">
        <v>113</v>
      </c>
      <c r="H757" s="3" t="s">
        <v>40</v>
      </c>
      <c r="I757" s="3" t="s">
        <v>47</v>
      </c>
      <c r="J757" s="6">
        <v>26.65</v>
      </c>
      <c r="K757" s="3" t="s">
        <v>55</v>
      </c>
      <c r="L757" s="8">
        <f>SUMIFS(Tabla_cocina[Ganancia Bruta],Tabla_cocina[Numero de Orden],Tabla_Sala[[#This Row],[Número de Orden]])</f>
        <v>211</v>
      </c>
      <c r="M757" s="8">
        <f>Tabla_Sala[[#This Row],[Propina]]+Tabla_Sala[[#This Row],[Monto Total de la Cuenta]]</f>
        <v>237.65</v>
      </c>
      <c r="N757" t="str">
        <f t="shared" si="14"/>
        <v>Plato_13,  Plato_1,  Plato_12,  Plato_9</v>
      </c>
      <c r="O757" s="3" t="s">
        <v>49</v>
      </c>
      <c r="P757" s="3" t="s">
        <v>23</v>
      </c>
      <c r="Q757" s="3" t="s">
        <v>71</v>
      </c>
      <c r="R757" s="3" t="s">
        <v>60</v>
      </c>
      <c r="S757" s="3" t="s">
        <v>75</v>
      </c>
      <c r="T757" t="str" cm="1">
        <f t="array" ref="T757">_xlfn.CONCAT(_xlfn._xlws.FILTER(Tabla_cocina[Nombre del Plato], Tabla_cocina[Numero de Orden]=Tabla_Sala[[#This Row],[Número de Orden]]), "")</f>
        <v>Plato_13Plato_1Plato_12Plato_9</v>
      </c>
    </row>
    <row r="758" spans="1:20" x14ac:dyDescent="0.3">
      <c r="A758" s="3">
        <v>756</v>
      </c>
      <c r="B758" s="3">
        <v>11</v>
      </c>
      <c r="C758" s="3" t="s">
        <v>652</v>
      </c>
      <c r="D758" s="5">
        <v>1</v>
      </c>
      <c r="E758" s="1">
        <v>45023.161805555559</v>
      </c>
      <c r="F758" s="1">
        <v>45023.32708333333</v>
      </c>
      <c r="G758" s="3" t="s">
        <v>111</v>
      </c>
      <c r="H758" s="3" t="s">
        <v>54</v>
      </c>
      <c r="I758" s="3" t="s">
        <v>47</v>
      </c>
      <c r="J758" s="6">
        <v>31.75</v>
      </c>
      <c r="K758" s="3" t="s">
        <v>48</v>
      </c>
      <c r="L758" s="8">
        <f>SUMIFS(Tabla_cocina[Ganancia Bruta],Tabla_cocina[Numero de Orden],Tabla_Sala[[#This Row],[Número de Orden]])</f>
        <v>50</v>
      </c>
      <c r="M758" s="8">
        <f>Tabla_Sala[[#This Row],[Propina]]+Tabla_Sala[[#This Row],[Monto Total de la Cuenta]]</f>
        <v>81.75</v>
      </c>
      <c r="N758" t="str">
        <f t="shared" si="14"/>
        <v>Plato_17,  Plato_12</v>
      </c>
      <c r="O758" s="3" t="s">
        <v>53</v>
      </c>
      <c r="P758" s="3" t="s">
        <v>9</v>
      </c>
      <c r="Q758" s="3" t="s">
        <v>60</v>
      </c>
      <c r="T758" t="str" cm="1">
        <f t="array" ref="T758">_xlfn.CONCAT(_xlfn._xlws.FILTER(Tabla_cocina[Nombre del Plato], Tabla_cocina[Numero de Orden]=Tabla_Sala[[#This Row],[Número de Orden]]), "")</f>
        <v>Plato_17Plato_12</v>
      </c>
    </row>
    <row r="759" spans="1:20" x14ac:dyDescent="0.3">
      <c r="A759" s="3">
        <v>757</v>
      </c>
      <c r="B759" s="3">
        <v>3</v>
      </c>
      <c r="C759" s="3" t="s">
        <v>653</v>
      </c>
      <c r="D759" s="5">
        <v>6</v>
      </c>
      <c r="E759" s="1">
        <v>45023.074305555558</v>
      </c>
      <c r="F759" s="1">
        <v>45023.195833333331</v>
      </c>
      <c r="G759" s="3" t="s">
        <v>113</v>
      </c>
      <c r="H759" s="3" t="s">
        <v>40</v>
      </c>
      <c r="I759" s="3" t="s">
        <v>41</v>
      </c>
      <c r="J759" s="6">
        <v>10.029999999999999</v>
      </c>
      <c r="K759" s="3" t="s">
        <v>42</v>
      </c>
      <c r="L759" s="8">
        <f>SUMIFS(Tabla_cocina[Ganancia Bruta],Tabla_cocina[Numero de Orden],Tabla_Sala[[#This Row],[Número de Orden]])</f>
        <v>60</v>
      </c>
      <c r="M759" s="8">
        <f>Tabla_Sala[[#This Row],[Propina]]+Tabla_Sala[[#This Row],[Monto Total de la Cuenta]]</f>
        <v>70.03</v>
      </c>
      <c r="N759" t="str">
        <f t="shared" si="14"/>
        <v>Plato_2</v>
      </c>
      <c r="O759" s="3" t="s">
        <v>49</v>
      </c>
      <c r="P759" s="3" t="s">
        <v>7</v>
      </c>
      <c r="Q759" s="3"/>
      <c r="T759" t="str" cm="1">
        <f t="array" ref="T759">_xlfn.CONCAT(_xlfn._xlws.FILTER(Tabla_cocina[Nombre del Plato], Tabla_cocina[Numero de Orden]=Tabla_Sala[[#This Row],[Número de Orden]]), "")</f>
        <v>Plato_2</v>
      </c>
    </row>
    <row r="760" spans="1:20" x14ac:dyDescent="0.3">
      <c r="A760" s="3">
        <v>758</v>
      </c>
      <c r="B760" s="3">
        <v>18</v>
      </c>
      <c r="C760" s="3" t="s">
        <v>654</v>
      </c>
      <c r="D760" s="5">
        <v>4</v>
      </c>
      <c r="E760" s="1">
        <v>45023.011805555558</v>
      </c>
      <c r="F760" s="1">
        <v>45023.090277777781</v>
      </c>
      <c r="G760" s="3" t="s">
        <v>109</v>
      </c>
      <c r="H760" s="3" t="s">
        <v>44</v>
      </c>
      <c r="I760" s="3" t="s">
        <v>45</v>
      </c>
      <c r="J760" s="6">
        <v>27.04</v>
      </c>
      <c r="K760" s="3" t="s">
        <v>42</v>
      </c>
      <c r="L760" s="8">
        <f>SUMIFS(Tabla_cocina[Ganancia Bruta],Tabla_cocina[Numero de Orden],Tabla_Sala[[#This Row],[Número de Orden]])</f>
        <v>52</v>
      </c>
      <c r="M760" s="8">
        <f>Tabla_Sala[[#This Row],[Propina]]+Tabla_Sala[[#This Row],[Monto Total de la Cuenta]]</f>
        <v>79.039999999999992</v>
      </c>
      <c r="N760" t="str">
        <f t="shared" si="14"/>
        <v>Plato_2,  Plato_5</v>
      </c>
      <c r="O760" s="3" t="s">
        <v>53</v>
      </c>
      <c r="P760" s="3" t="s">
        <v>7</v>
      </c>
      <c r="Q760" s="3" t="s">
        <v>78</v>
      </c>
      <c r="T760" t="str" cm="1">
        <f t="array" ref="T760">_xlfn.CONCAT(_xlfn._xlws.FILTER(Tabla_cocina[Nombre del Plato], Tabla_cocina[Numero de Orden]=Tabla_Sala[[#This Row],[Número de Orden]]), "")</f>
        <v>Plato_2Plato_5</v>
      </c>
    </row>
    <row r="761" spans="1:20" x14ac:dyDescent="0.3">
      <c r="A761" s="3">
        <v>759</v>
      </c>
      <c r="B761" s="3">
        <v>20</v>
      </c>
      <c r="C761" s="3" t="s">
        <v>655</v>
      </c>
      <c r="D761" s="5">
        <v>5</v>
      </c>
      <c r="E761" s="1">
        <v>45023.027777777781</v>
      </c>
      <c r="F761" s="1">
        <v>45023.15625</v>
      </c>
      <c r="G761" s="3" t="s">
        <v>111</v>
      </c>
      <c r="H761" s="3" t="s">
        <v>40</v>
      </c>
      <c r="I761" s="3" t="s">
        <v>47</v>
      </c>
      <c r="J761" s="6">
        <v>13.7</v>
      </c>
      <c r="K761" s="3" t="s">
        <v>42</v>
      </c>
      <c r="L761" s="8">
        <f>SUMIFS(Tabla_cocina[Ganancia Bruta],Tabla_cocina[Numero de Orden],Tabla_Sala[[#This Row],[Número de Orden]])</f>
        <v>342</v>
      </c>
      <c r="M761" s="8">
        <f>Tabla_Sala[[#This Row],[Propina]]+Tabla_Sala[[#This Row],[Monto Total de la Cuenta]]</f>
        <v>355.7</v>
      </c>
      <c r="N761" t="str">
        <f t="shared" si="14"/>
        <v>Plato_11,  Plato_6,  Plato_1,  Plato_9</v>
      </c>
      <c r="O761" s="3" t="s">
        <v>76</v>
      </c>
      <c r="P761" s="3" t="s">
        <v>14</v>
      </c>
      <c r="Q761" s="3" t="s">
        <v>77</v>
      </c>
      <c r="R761" s="3" t="s">
        <v>71</v>
      </c>
      <c r="S761" s="3" t="s">
        <v>75</v>
      </c>
      <c r="T761" t="str" cm="1">
        <f t="array" ref="T761">_xlfn.CONCAT(_xlfn._xlws.FILTER(Tabla_cocina[Nombre del Plato], Tabla_cocina[Numero de Orden]=Tabla_Sala[[#This Row],[Número de Orden]]), "")</f>
        <v>Plato_11Plato_6Plato_1Plato_9</v>
      </c>
    </row>
    <row r="762" spans="1:20" x14ac:dyDescent="0.3">
      <c r="A762" s="3">
        <v>760</v>
      </c>
      <c r="B762" s="3">
        <v>5</v>
      </c>
      <c r="C762" s="3" t="s">
        <v>656</v>
      </c>
      <c r="D762" s="5">
        <v>6</v>
      </c>
      <c r="E762" s="1">
        <v>45023.017361111109</v>
      </c>
      <c r="F762" s="1">
        <v>45023.069444444445</v>
      </c>
      <c r="G762" s="3" t="s">
        <v>117</v>
      </c>
      <c r="H762" s="3" t="s">
        <v>40</v>
      </c>
      <c r="I762" s="3" t="s">
        <v>47</v>
      </c>
      <c r="J762" s="6">
        <v>39.42</v>
      </c>
      <c r="K762" s="3" t="s">
        <v>48</v>
      </c>
      <c r="L762" s="8">
        <f>SUMIFS(Tabla_cocina[Ganancia Bruta],Tabla_cocina[Numero de Orden],Tabla_Sala[[#This Row],[Número de Orden]])</f>
        <v>105</v>
      </c>
      <c r="M762" s="8">
        <f>Tabla_Sala[[#This Row],[Propina]]+Tabla_Sala[[#This Row],[Monto Total de la Cuenta]]</f>
        <v>144.42000000000002</v>
      </c>
      <c r="N762" t="str">
        <f t="shared" si="14"/>
        <v>Plato_8</v>
      </c>
      <c r="O762" s="3" t="s">
        <v>76</v>
      </c>
      <c r="P762" s="3" t="s">
        <v>17</v>
      </c>
      <c r="Q762" s="3"/>
      <c r="T762" t="str" cm="1">
        <f t="array" ref="T762">_xlfn.CONCAT(_xlfn._xlws.FILTER(Tabla_cocina[Nombre del Plato], Tabla_cocina[Numero de Orden]=Tabla_Sala[[#This Row],[Número de Orden]]), "")</f>
        <v>Plato_8</v>
      </c>
    </row>
    <row r="763" spans="1:20" x14ac:dyDescent="0.3">
      <c r="A763" s="3">
        <v>761</v>
      </c>
      <c r="B763" s="3">
        <v>4</v>
      </c>
      <c r="C763" s="3" t="s">
        <v>579</v>
      </c>
      <c r="D763" s="5">
        <v>4</v>
      </c>
      <c r="E763" s="1">
        <v>45023.11041666667</v>
      </c>
      <c r="F763" s="1">
        <v>45023.154166666667</v>
      </c>
      <c r="G763" s="3" t="s">
        <v>109</v>
      </c>
      <c r="H763" s="3" t="s">
        <v>44</v>
      </c>
      <c r="I763" s="3" t="s">
        <v>47</v>
      </c>
      <c r="J763" s="6">
        <v>16.850000000000001</v>
      </c>
      <c r="K763" s="3" t="s">
        <v>48</v>
      </c>
      <c r="L763" s="8">
        <f>SUMIFS(Tabla_cocina[Ganancia Bruta],Tabla_cocina[Numero de Orden],Tabla_Sala[[#This Row],[Número de Orden]])</f>
        <v>174</v>
      </c>
      <c r="M763" s="8">
        <f>Tabla_Sala[[#This Row],[Propina]]+Tabla_Sala[[#This Row],[Monto Total de la Cuenta]]</f>
        <v>190.85</v>
      </c>
      <c r="N763" t="str">
        <f t="shared" si="14"/>
        <v>Plato_7,  Plato_16,  Plato_14</v>
      </c>
      <c r="O763" s="3" t="s">
        <v>43</v>
      </c>
      <c r="P763" s="3" t="s">
        <v>5</v>
      </c>
      <c r="Q763" s="3" t="s">
        <v>57</v>
      </c>
      <c r="R763" s="3" t="s">
        <v>64</v>
      </c>
      <c r="T763" t="str" cm="1">
        <f t="array" ref="T763">_xlfn.CONCAT(_xlfn._xlws.FILTER(Tabla_cocina[Nombre del Plato], Tabla_cocina[Numero de Orden]=Tabla_Sala[[#This Row],[Número de Orden]]), "")</f>
        <v>Plato_7Plato_16Plato_14</v>
      </c>
    </row>
    <row r="764" spans="1:20" x14ac:dyDescent="0.3">
      <c r="A764" s="3">
        <v>762</v>
      </c>
      <c r="B764" s="3">
        <v>4</v>
      </c>
      <c r="C764" s="3" t="s">
        <v>372</v>
      </c>
      <c r="D764" s="5">
        <v>3</v>
      </c>
      <c r="E764" s="1">
        <v>45023.054166666669</v>
      </c>
      <c r="F764" s="1">
        <v>45023.142361111109</v>
      </c>
      <c r="G764" s="3" t="s">
        <v>115</v>
      </c>
      <c r="H764" s="3" t="s">
        <v>44</v>
      </c>
      <c r="I764" s="3" t="s">
        <v>47</v>
      </c>
      <c r="J764" s="6">
        <v>49.45</v>
      </c>
      <c r="K764" s="3" t="s">
        <v>42</v>
      </c>
      <c r="L764" s="8">
        <f>SUMIFS(Tabla_cocina[Ganancia Bruta],Tabla_cocina[Numero de Orden],Tabla_Sala[[#This Row],[Número de Orden]])</f>
        <v>99</v>
      </c>
      <c r="M764" s="8">
        <f>Tabla_Sala[[#This Row],[Propina]]+Tabla_Sala[[#This Row],[Monto Total de la Cuenta]]</f>
        <v>148.44999999999999</v>
      </c>
      <c r="N764" t="str">
        <f t="shared" si="14"/>
        <v>Plato_13,  Plato_10</v>
      </c>
      <c r="O764" s="3" t="s">
        <v>61</v>
      </c>
      <c r="P764" s="3" t="s">
        <v>23</v>
      </c>
      <c r="Q764" s="3" t="s">
        <v>69</v>
      </c>
      <c r="T764" t="str" cm="1">
        <f t="array" ref="T764">_xlfn.CONCAT(_xlfn._xlws.FILTER(Tabla_cocina[Nombre del Plato], Tabla_cocina[Numero de Orden]=Tabla_Sala[[#This Row],[Número de Orden]]), "")</f>
        <v>Plato_13Plato_10</v>
      </c>
    </row>
    <row r="765" spans="1:20" x14ac:dyDescent="0.3">
      <c r="A765" s="3">
        <v>763</v>
      </c>
      <c r="B765" s="3">
        <v>18</v>
      </c>
      <c r="C765" s="3" t="s">
        <v>576</v>
      </c>
      <c r="D765" s="5">
        <v>3</v>
      </c>
      <c r="E765" s="1">
        <v>45023.15902777778</v>
      </c>
      <c r="F765" s="1">
        <v>45023.216666666667</v>
      </c>
      <c r="G765" s="3" t="s">
        <v>117</v>
      </c>
      <c r="H765" s="3" t="s">
        <v>40</v>
      </c>
      <c r="I765" s="3" t="s">
        <v>47</v>
      </c>
      <c r="J765" s="6">
        <v>22.88</v>
      </c>
      <c r="K765" s="3" t="s">
        <v>42</v>
      </c>
      <c r="L765" s="8">
        <f>SUMIFS(Tabla_cocina[Ganancia Bruta],Tabla_cocina[Numero de Orden],Tabla_Sala[[#This Row],[Número de Orden]])</f>
        <v>104</v>
      </c>
      <c r="M765" s="8">
        <f>Tabla_Sala[[#This Row],[Propina]]+Tabla_Sala[[#This Row],[Monto Total de la Cuenta]]</f>
        <v>126.88</v>
      </c>
      <c r="N765" t="str">
        <f t="shared" si="14"/>
        <v>Plato_11,  Plato_12</v>
      </c>
      <c r="O765" s="3" t="s">
        <v>76</v>
      </c>
      <c r="P765" s="3" t="s">
        <v>14</v>
      </c>
      <c r="Q765" s="3" t="s">
        <v>60</v>
      </c>
      <c r="T765" t="str" cm="1">
        <f t="array" ref="T765">_xlfn.CONCAT(_xlfn._xlws.FILTER(Tabla_cocina[Nombre del Plato], Tabla_cocina[Numero de Orden]=Tabla_Sala[[#This Row],[Número de Orden]]), "")</f>
        <v>Plato_11Plato_12</v>
      </c>
    </row>
    <row r="766" spans="1:20" x14ac:dyDescent="0.3">
      <c r="A766" s="3">
        <v>764</v>
      </c>
      <c r="B766" s="3">
        <v>20</v>
      </c>
      <c r="C766" s="3" t="s">
        <v>657</v>
      </c>
      <c r="D766" s="5">
        <v>1</v>
      </c>
      <c r="E766" s="1">
        <v>45023.145833333336</v>
      </c>
      <c r="F766" s="1">
        <v>45023.240277777775</v>
      </c>
      <c r="G766" s="3" t="s">
        <v>117</v>
      </c>
      <c r="H766" s="3" t="s">
        <v>54</v>
      </c>
      <c r="I766" s="3" t="s">
        <v>47</v>
      </c>
      <c r="J766" s="6">
        <v>20.41</v>
      </c>
      <c r="K766" s="3" t="s">
        <v>55</v>
      </c>
      <c r="L766" s="8">
        <f>SUMIFS(Tabla_cocina[Ganancia Bruta],Tabla_cocina[Numero de Orden],Tabla_Sala[[#This Row],[Número de Orden]])</f>
        <v>85</v>
      </c>
      <c r="M766" s="8">
        <f>Tabla_Sala[[#This Row],[Propina]]+Tabla_Sala[[#This Row],[Monto Total de la Cuenta]]</f>
        <v>105.41</v>
      </c>
      <c r="N766" t="str">
        <f t="shared" si="14"/>
        <v>Plato_6,  Plato_18,  Plato_7</v>
      </c>
      <c r="O766" s="3" t="s">
        <v>46</v>
      </c>
      <c r="P766" s="3" t="s">
        <v>10</v>
      </c>
      <c r="Q766" s="3" t="s">
        <v>74</v>
      </c>
      <c r="R766" s="3" t="s">
        <v>59</v>
      </c>
      <c r="T766" t="str" cm="1">
        <f t="array" ref="T766">_xlfn.CONCAT(_xlfn._xlws.FILTER(Tabla_cocina[Nombre del Plato], Tabla_cocina[Numero de Orden]=Tabla_Sala[[#This Row],[Número de Orden]]), "")</f>
        <v>Plato_6Plato_18Plato_7</v>
      </c>
    </row>
    <row r="767" spans="1:20" x14ac:dyDescent="0.3">
      <c r="A767" s="3">
        <v>765</v>
      </c>
      <c r="B767" s="3">
        <v>20</v>
      </c>
      <c r="C767" s="3" t="s">
        <v>557</v>
      </c>
      <c r="D767" s="5">
        <v>4</v>
      </c>
      <c r="E767" s="1">
        <v>45023.01666666667</v>
      </c>
      <c r="F767" s="1">
        <v>45023.067361111112</v>
      </c>
      <c r="G767" s="3" t="s">
        <v>109</v>
      </c>
      <c r="H767" s="3" t="s">
        <v>54</v>
      </c>
      <c r="I767" s="3" t="s">
        <v>47</v>
      </c>
      <c r="J767" s="6">
        <v>30.77</v>
      </c>
      <c r="K767" s="3" t="s">
        <v>48</v>
      </c>
      <c r="L767" s="8">
        <f>SUMIFS(Tabla_cocina[Ganancia Bruta],Tabla_cocina[Numero de Orden],Tabla_Sala[[#This Row],[Número de Orden]])</f>
        <v>233</v>
      </c>
      <c r="M767" s="8">
        <f>Tabla_Sala[[#This Row],[Propina]]+Tabla_Sala[[#This Row],[Monto Total de la Cuenta]]</f>
        <v>263.77</v>
      </c>
      <c r="N767" t="str">
        <f t="shared" si="14"/>
        <v>Plato_10,  Plato_16,  Plato_13,  Plato_19</v>
      </c>
      <c r="O767" s="3" t="s">
        <v>70</v>
      </c>
      <c r="P767" s="3" t="s">
        <v>25</v>
      </c>
      <c r="Q767" s="3" t="s">
        <v>57</v>
      </c>
      <c r="R767" s="3" t="s">
        <v>65</v>
      </c>
      <c r="S767" s="3" t="s">
        <v>51</v>
      </c>
      <c r="T767" t="str" cm="1">
        <f t="array" ref="T767">_xlfn.CONCAT(_xlfn._xlws.FILTER(Tabla_cocina[Nombre del Plato], Tabla_cocina[Numero de Orden]=Tabla_Sala[[#This Row],[Número de Orden]]), "")</f>
        <v>Plato_10Plato_16Plato_13Plato_19</v>
      </c>
    </row>
    <row r="768" spans="1:20" x14ac:dyDescent="0.3">
      <c r="A768" s="3">
        <v>766</v>
      </c>
      <c r="B768" s="3">
        <v>17</v>
      </c>
      <c r="C768" s="3" t="s">
        <v>128</v>
      </c>
      <c r="D768" s="5">
        <v>6</v>
      </c>
      <c r="E768" s="1">
        <v>45023.06527777778</v>
      </c>
      <c r="F768" s="1">
        <v>45023.201388888891</v>
      </c>
      <c r="G768" s="3" t="s">
        <v>113</v>
      </c>
      <c r="H768" s="3" t="s">
        <v>54</v>
      </c>
      <c r="I768" s="3" t="s">
        <v>47</v>
      </c>
      <c r="J768" s="6">
        <v>12.57</v>
      </c>
      <c r="K768" s="3" t="s">
        <v>42</v>
      </c>
      <c r="L768" s="8">
        <f>SUMIFS(Tabla_cocina[Ganancia Bruta],Tabla_cocina[Numero de Orden],Tabla_Sala[[#This Row],[Número de Orden]])</f>
        <v>185</v>
      </c>
      <c r="M768" s="8">
        <f>Tabla_Sala[[#This Row],[Propina]]+Tabla_Sala[[#This Row],[Monto Total de la Cuenta]]</f>
        <v>197.57</v>
      </c>
      <c r="N768" t="str">
        <f t="shared" si="14"/>
        <v>Plato_2,  Plato_12,  Plato_3,  Plato_14</v>
      </c>
      <c r="O768" s="3" t="s">
        <v>76</v>
      </c>
      <c r="P768" s="3" t="s">
        <v>7</v>
      </c>
      <c r="Q768" s="3" t="s">
        <v>60</v>
      </c>
      <c r="R768" s="3" t="s">
        <v>72</v>
      </c>
      <c r="S768" s="3" t="s">
        <v>64</v>
      </c>
      <c r="T768" t="str" cm="1">
        <f t="array" ref="T768">_xlfn.CONCAT(_xlfn._xlws.FILTER(Tabla_cocina[Nombre del Plato], Tabla_cocina[Numero de Orden]=Tabla_Sala[[#This Row],[Número de Orden]]), "")</f>
        <v>Plato_2Plato_12Plato_3Plato_14</v>
      </c>
    </row>
    <row r="769" spans="1:20" x14ac:dyDescent="0.3">
      <c r="A769" s="3">
        <v>767</v>
      </c>
      <c r="B769" s="3">
        <v>10</v>
      </c>
      <c r="C769" s="3" t="s">
        <v>658</v>
      </c>
      <c r="D769" s="5">
        <v>3</v>
      </c>
      <c r="E769" s="1">
        <v>45023.047222222223</v>
      </c>
      <c r="F769" s="1">
        <v>45023.164583333331</v>
      </c>
      <c r="G769" s="3" t="s">
        <v>113</v>
      </c>
      <c r="H769" s="3" t="s">
        <v>44</v>
      </c>
      <c r="I769" s="3" t="s">
        <v>47</v>
      </c>
      <c r="J769" s="6">
        <v>15.98</v>
      </c>
      <c r="K769" s="3" t="s">
        <v>42</v>
      </c>
      <c r="L769" s="8">
        <f>SUMIFS(Tabla_cocina[Ganancia Bruta],Tabla_cocina[Numero de Orden],Tabla_Sala[[#This Row],[Número de Orden]])</f>
        <v>169</v>
      </c>
      <c r="M769" s="8">
        <f>Tabla_Sala[[#This Row],[Propina]]+Tabla_Sala[[#This Row],[Monto Total de la Cuenta]]</f>
        <v>184.98</v>
      </c>
      <c r="N769" t="str">
        <f t="shared" si="14"/>
        <v>Plato_9,  Plato_7,  Plato_13</v>
      </c>
      <c r="O769" s="3" t="s">
        <v>66</v>
      </c>
      <c r="P769" s="3" t="s">
        <v>13</v>
      </c>
      <c r="Q769" s="3" t="s">
        <v>59</v>
      </c>
      <c r="R769" s="3" t="s">
        <v>65</v>
      </c>
      <c r="T769" t="str" cm="1">
        <f t="array" ref="T769">_xlfn.CONCAT(_xlfn._xlws.FILTER(Tabla_cocina[Nombre del Plato], Tabla_cocina[Numero de Orden]=Tabla_Sala[[#This Row],[Número de Orden]]), "")</f>
        <v>Plato_9Plato_7Plato_13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cocina_def</vt:lpstr>
      <vt:lpstr>sala_def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</dc:creator>
  <cp:lastModifiedBy>Jose Luis Fernandez</cp:lastModifiedBy>
  <dcterms:created xsi:type="dcterms:W3CDTF">2024-07-17T16:47:14Z</dcterms:created>
  <dcterms:modified xsi:type="dcterms:W3CDTF">2024-07-18T00:47:13Z</dcterms:modified>
</cp:coreProperties>
</file>