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ose L. Mendoza\Desktop\DATA ANALYTICS BOOTCAMP\June 19\Homework_8_June_JLML\"/>
    </mc:Choice>
  </mc:AlternateContent>
  <bookViews>
    <workbookView xWindow="0" yWindow="0" windowWidth="20490" windowHeight="7620" activeTab="5"/>
  </bookViews>
  <sheets>
    <sheet name="Hoja1" sheetId="6" r:id="rId1"/>
    <sheet name="Category" sheetId="2" r:id="rId2"/>
    <sheet name="Sub_Category" sheetId="3" r:id="rId3"/>
    <sheet name="Months" sheetId="4" r:id="rId4"/>
    <sheet name="Bonus" sheetId="5" r:id="rId5"/>
    <sheet name="DATA" sheetId="1" r:id="rId6"/>
  </sheets>
  <definedNames>
    <definedName name="_xlnm._FilterDatabase" localSheetId="5" hidden="1">DATA!$A$1:$T$4115</definedName>
    <definedName name="_xlnm._FilterDatabase" localSheetId="0" hidden="1">Hoja1!$N$1:$U$42</definedName>
  </definedNames>
  <calcPr calcId="162913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6" l="1"/>
  <c r="T3" i="6"/>
  <c r="U3" i="6"/>
  <c r="S4" i="6"/>
  <c r="T4" i="6"/>
  <c r="U4" i="6"/>
  <c r="S5" i="6"/>
  <c r="T5" i="6"/>
  <c r="U5" i="6"/>
  <c r="S6" i="6"/>
  <c r="T6" i="6"/>
  <c r="U6" i="6"/>
  <c r="S7" i="6"/>
  <c r="T7" i="6"/>
  <c r="U7" i="6"/>
  <c r="S8" i="6"/>
  <c r="T8" i="6"/>
  <c r="U8" i="6"/>
  <c r="S9" i="6"/>
  <c r="T9" i="6"/>
  <c r="U9" i="6"/>
  <c r="S10" i="6"/>
  <c r="T10" i="6"/>
  <c r="U10" i="6"/>
  <c r="S11" i="6"/>
  <c r="T11" i="6"/>
  <c r="U11" i="6"/>
  <c r="S12" i="6"/>
  <c r="T12" i="6"/>
  <c r="U12" i="6"/>
  <c r="S13" i="6"/>
  <c r="T13" i="6"/>
  <c r="U13" i="6"/>
  <c r="S14" i="6"/>
  <c r="T14" i="6"/>
  <c r="U14" i="6"/>
  <c r="S15" i="6"/>
  <c r="T15" i="6"/>
  <c r="U15" i="6"/>
  <c r="S16" i="6"/>
  <c r="T16" i="6"/>
  <c r="U16" i="6"/>
  <c r="S17" i="6"/>
  <c r="T17" i="6"/>
  <c r="U17" i="6"/>
  <c r="S18" i="6"/>
  <c r="T18" i="6"/>
  <c r="U18" i="6"/>
  <c r="S19" i="6"/>
  <c r="T19" i="6"/>
  <c r="U19" i="6"/>
  <c r="S20" i="6"/>
  <c r="T20" i="6"/>
  <c r="U20" i="6"/>
  <c r="S21" i="6"/>
  <c r="T21" i="6"/>
  <c r="U21" i="6"/>
  <c r="S22" i="6"/>
  <c r="T22" i="6"/>
  <c r="U22" i="6"/>
  <c r="S23" i="6"/>
  <c r="T23" i="6"/>
  <c r="U23" i="6"/>
  <c r="S24" i="6"/>
  <c r="T24" i="6"/>
  <c r="U24" i="6"/>
  <c r="S25" i="6"/>
  <c r="T25" i="6"/>
  <c r="U25" i="6"/>
  <c r="S26" i="6"/>
  <c r="T26" i="6"/>
  <c r="U26" i="6"/>
  <c r="S27" i="6"/>
  <c r="T27" i="6"/>
  <c r="U27" i="6"/>
  <c r="S28" i="6"/>
  <c r="T28" i="6"/>
  <c r="U28" i="6"/>
  <c r="S29" i="6"/>
  <c r="T29" i="6"/>
  <c r="U29" i="6"/>
  <c r="S30" i="6"/>
  <c r="T30" i="6"/>
  <c r="U30" i="6"/>
  <c r="S31" i="6"/>
  <c r="T31" i="6"/>
  <c r="U31" i="6"/>
  <c r="S32" i="6"/>
  <c r="T32" i="6"/>
  <c r="U32" i="6"/>
  <c r="S33" i="6"/>
  <c r="T33" i="6"/>
  <c r="U33" i="6"/>
  <c r="S34" i="6"/>
  <c r="T34" i="6"/>
  <c r="U34" i="6"/>
  <c r="S35" i="6"/>
  <c r="T35" i="6"/>
  <c r="U35" i="6"/>
  <c r="S36" i="6"/>
  <c r="T36" i="6"/>
  <c r="U36" i="6"/>
  <c r="S37" i="6"/>
  <c r="T37" i="6"/>
  <c r="U37" i="6"/>
  <c r="S38" i="6"/>
  <c r="T38" i="6"/>
  <c r="U38" i="6"/>
  <c r="S39" i="6"/>
  <c r="T39" i="6"/>
  <c r="U39" i="6"/>
  <c r="S40" i="6"/>
  <c r="T40" i="6"/>
  <c r="U40" i="6"/>
  <c r="S41" i="6"/>
  <c r="T41" i="6"/>
  <c r="U41" i="6"/>
  <c r="S42" i="6"/>
  <c r="T42" i="6"/>
  <c r="U42" i="6"/>
  <c r="U2" i="6"/>
  <c r="T2" i="6"/>
  <c r="S2" i="6"/>
  <c r="G16" i="6"/>
  <c r="H16" i="6"/>
  <c r="I16" i="6"/>
  <c r="G17" i="6"/>
  <c r="H17" i="6"/>
  <c r="I17" i="6"/>
  <c r="G18" i="6"/>
  <c r="H18" i="6"/>
  <c r="I18" i="6"/>
  <c r="G19" i="6"/>
  <c r="H19" i="6"/>
  <c r="I19" i="6"/>
  <c r="G20" i="6"/>
  <c r="H20" i="6"/>
  <c r="I20" i="6"/>
  <c r="G21" i="6"/>
  <c r="H21" i="6"/>
  <c r="I21" i="6"/>
  <c r="G22" i="6"/>
  <c r="H22" i="6"/>
  <c r="I22" i="6"/>
  <c r="G23" i="6"/>
  <c r="H23" i="6"/>
  <c r="I23" i="6"/>
  <c r="G24" i="6"/>
  <c r="H24" i="6"/>
  <c r="I24" i="6"/>
  <c r="G25" i="6"/>
  <c r="H25" i="6"/>
  <c r="I25" i="6"/>
  <c r="G26" i="6"/>
  <c r="H26" i="6"/>
  <c r="I26" i="6"/>
  <c r="I15" i="6"/>
  <c r="H15" i="6"/>
  <c r="G15" i="6"/>
  <c r="G3" i="6"/>
  <c r="H3" i="6"/>
  <c r="I3" i="6"/>
  <c r="G4" i="6"/>
  <c r="H4" i="6"/>
  <c r="I4" i="6"/>
  <c r="G5" i="6"/>
  <c r="H5" i="6"/>
  <c r="I5" i="6"/>
  <c r="G6" i="6"/>
  <c r="H6" i="6"/>
  <c r="I6" i="6"/>
  <c r="G7" i="6"/>
  <c r="H7" i="6"/>
  <c r="I7" i="6"/>
  <c r="G8" i="6"/>
  <c r="H8" i="6"/>
  <c r="I8" i="6"/>
  <c r="G9" i="6"/>
  <c r="H9" i="6"/>
  <c r="I9" i="6"/>
  <c r="G10" i="6"/>
  <c r="H10" i="6"/>
  <c r="I10" i="6"/>
  <c r="I2" i="6"/>
  <c r="H2" i="6"/>
  <c r="G2" i="6"/>
  <c r="C3" i="5"/>
  <c r="D3" i="5"/>
  <c r="B3" i="5"/>
  <c r="E3" i="5"/>
  <c r="G3" i="5"/>
  <c r="H3" i="5"/>
  <c r="C4" i="5"/>
  <c r="D4" i="5"/>
  <c r="B4" i="5"/>
  <c r="E4" i="5"/>
  <c r="G4" i="5"/>
  <c r="H4" i="5"/>
  <c r="C5" i="5"/>
  <c r="D5" i="5"/>
  <c r="B5" i="5"/>
  <c r="E5" i="5"/>
  <c r="G5" i="5"/>
  <c r="H5" i="5"/>
  <c r="C6" i="5"/>
  <c r="D6" i="5"/>
  <c r="B6" i="5"/>
  <c r="E6" i="5"/>
  <c r="G6" i="5"/>
  <c r="H6" i="5"/>
  <c r="C7" i="5"/>
  <c r="D7" i="5"/>
  <c r="B7" i="5"/>
  <c r="E7" i="5"/>
  <c r="G7" i="5"/>
  <c r="H7" i="5"/>
  <c r="C8" i="5"/>
  <c r="D8" i="5"/>
  <c r="B8" i="5"/>
  <c r="E8" i="5"/>
  <c r="G8" i="5"/>
  <c r="H8" i="5"/>
  <c r="C9" i="5"/>
  <c r="D9" i="5"/>
  <c r="B9" i="5"/>
  <c r="E9" i="5"/>
  <c r="G9" i="5"/>
  <c r="H9" i="5"/>
  <c r="C10" i="5"/>
  <c r="D10" i="5"/>
  <c r="B10" i="5"/>
  <c r="E10" i="5"/>
  <c r="G10" i="5"/>
  <c r="H10" i="5"/>
  <c r="C11" i="5"/>
  <c r="D11" i="5"/>
  <c r="B11" i="5"/>
  <c r="E11" i="5"/>
  <c r="G11" i="5"/>
  <c r="H11" i="5"/>
  <c r="C12" i="5"/>
  <c r="D12" i="5"/>
  <c r="B12" i="5"/>
  <c r="E12" i="5"/>
  <c r="G12" i="5"/>
  <c r="H12" i="5"/>
  <c r="C13" i="5"/>
  <c r="D13" i="5"/>
  <c r="B13" i="5"/>
  <c r="E13" i="5"/>
  <c r="G13" i="5"/>
  <c r="H13" i="5"/>
  <c r="D2" i="5"/>
  <c r="C2" i="5"/>
  <c r="B2" i="5"/>
  <c r="E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3" i="1"/>
  <c r="T3460" i="1"/>
  <c r="T5" i="1"/>
  <c r="T6" i="1"/>
  <c r="T7" i="1"/>
  <c r="T8" i="1"/>
  <c r="T9" i="1"/>
  <c r="T10" i="1"/>
  <c r="T2638" i="1"/>
  <c r="T12" i="1"/>
  <c r="T13" i="1"/>
  <c r="T14" i="1"/>
  <c r="T15" i="1"/>
  <c r="T16" i="1"/>
  <c r="T17" i="1"/>
  <c r="T18" i="1"/>
  <c r="T19" i="1"/>
  <c r="T20" i="1"/>
  <c r="T2106" i="1"/>
  <c r="T22" i="1"/>
  <c r="T23" i="1"/>
  <c r="T2980" i="1"/>
  <c r="T25" i="1"/>
  <c r="T26" i="1"/>
  <c r="T2277" i="1"/>
  <c r="T28" i="1"/>
  <c r="T29" i="1"/>
  <c r="T30" i="1"/>
  <c r="T31" i="1"/>
  <c r="T32" i="1"/>
  <c r="T3678" i="1"/>
  <c r="T34" i="1"/>
  <c r="T35" i="1"/>
  <c r="T36" i="1"/>
  <c r="T1760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3683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2561" i="1"/>
  <c r="T71" i="1"/>
  <c r="T2558" i="1"/>
  <c r="T73" i="1"/>
  <c r="T74" i="1"/>
  <c r="T3686" i="1"/>
  <c r="T3296" i="1"/>
  <c r="T77" i="1"/>
  <c r="T1900" i="1"/>
  <c r="T111" i="1"/>
  <c r="T27" i="1"/>
  <c r="T81" i="1"/>
  <c r="T82" i="1"/>
  <c r="T1289" i="1"/>
  <c r="T84" i="1"/>
  <c r="T3561" i="1"/>
  <c r="T3688" i="1"/>
  <c r="T87" i="1"/>
  <c r="T88" i="1"/>
  <c r="T89" i="1"/>
  <c r="T90" i="1"/>
  <c r="T91" i="1"/>
  <c r="T3651" i="1"/>
  <c r="T93" i="1"/>
  <c r="T94" i="1"/>
  <c r="T3329" i="1"/>
  <c r="T3478" i="1"/>
  <c r="T2319" i="1"/>
  <c r="T98" i="1"/>
  <c r="T3444" i="1"/>
  <c r="T100" i="1"/>
  <c r="T101" i="1"/>
  <c r="T102" i="1"/>
  <c r="T103" i="1"/>
  <c r="T104" i="1"/>
  <c r="T105" i="1"/>
  <c r="T2819" i="1"/>
  <c r="T107" i="1"/>
  <c r="T108" i="1"/>
  <c r="T109" i="1"/>
  <c r="T110" i="1"/>
  <c r="T821" i="1"/>
  <c r="T112" i="1"/>
  <c r="T113" i="1"/>
  <c r="T114" i="1"/>
  <c r="T115" i="1"/>
  <c r="T116" i="1"/>
  <c r="T2181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102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92" i="1"/>
  <c r="T309" i="1"/>
  <c r="T310" i="1"/>
  <c r="T311" i="1"/>
  <c r="T3477" i="1"/>
  <c r="T313" i="1"/>
  <c r="T314" i="1"/>
  <c r="T315" i="1"/>
  <c r="T117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2640" i="1"/>
  <c r="T375" i="1"/>
  <c r="T376" i="1"/>
  <c r="T2822" i="1"/>
  <c r="T378" i="1"/>
  <c r="T379" i="1"/>
  <c r="T380" i="1"/>
  <c r="T381" i="1"/>
  <c r="T382" i="1"/>
  <c r="T383" i="1"/>
  <c r="T745" i="1"/>
  <c r="T1194" i="1"/>
  <c r="T386" i="1"/>
  <c r="T387" i="1"/>
  <c r="T3666" i="1"/>
  <c r="T389" i="1"/>
  <c r="T390" i="1"/>
  <c r="T391" i="1"/>
  <c r="T3694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2219" i="1"/>
  <c r="T2500" i="1"/>
  <c r="T413" i="1"/>
  <c r="T414" i="1"/>
  <c r="T415" i="1"/>
  <c r="T416" i="1"/>
  <c r="T417" i="1"/>
  <c r="T2817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360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120" i="1"/>
  <c r="T643" i="1"/>
  <c r="T644" i="1"/>
  <c r="T645" i="1"/>
  <c r="T646" i="1"/>
  <c r="T647" i="1"/>
  <c r="T2302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1840" i="1"/>
  <c r="T735" i="1"/>
  <c r="T736" i="1"/>
  <c r="T737" i="1"/>
  <c r="T738" i="1"/>
  <c r="T739" i="1"/>
  <c r="T740" i="1"/>
  <c r="T741" i="1"/>
  <c r="T742" i="1"/>
  <c r="T743" i="1"/>
  <c r="T744" i="1"/>
  <c r="T2082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2971" i="1"/>
  <c r="T787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3492" i="1"/>
  <c r="T2284" i="1"/>
  <c r="T3695" i="1"/>
  <c r="T785" i="1"/>
  <c r="T3564" i="1"/>
  <c r="T1402" i="1"/>
  <c r="T788" i="1"/>
  <c r="T789" i="1"/>
  <c r="T1213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3493" i="1"/>
  <c r="T1939" i="1"/>
  <c r="T815" i="1"/>
  <c r="T2545" i="1"/>
  <c r="T817" i="1"/>
  <c r="T818" i="1"/>
  <c r="T819" i="1"/>
  <c r="T1886" i="1"/>
  <c r="T3393" i="1"/>
  <c r="T822" i="1"/>
  <c r="T823" i="1"/>
  <c r="T824" i="1"/>
  <c r="T1622" i="1"/>
  <c r="T826" i="1"/>
  <c r="T827" i="1"/>
  <c r="T828" i="1"/>
  <c r="T3535" i="1"/>
  <c r="T830" i="1"/>
  <c r="T3496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3702" i="1"/>
  <c r="T3706" i="1"/>
  <c r="T851" i="1"/>
  <c r="T852" i="1"/>
  <c r="T853" i="1"/>
  <c r="T854" i="1"/>
  <c r="T3709" i="1"/>
  <c r="T856" i="1"/>
  <c r="T857" i="1"/>
  <c r="T829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3566" i="1"/>
  <c r="T1040" i="1"/>
  <c r="T250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2256" i="1"/>
  <c r="T1193" i="1"/>
  <c r="T412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3034" i="1"/>
  <c r="T1209" i="1"/>
  <c r="T1210" i="1"/>
  <c r="T1211" i="1"/>
  <c r="T1212" i="1"/>
  <c r="T3600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21" i="1"/>
  <c r="T1256" i="1"/>
  <c r="T1257" i="1"/>
  <c r="T1258" i="1"/>
  <c r="T1259" i="1"/>
  <c r="T1260" i="1"/>
  <c r="T1261" i="1"/>
  <c r="T1262" i="1"/>
  <c r="T1263" i="1"/>
  <c r="T1264" i="1"/>
  <c r="T1265" i="1"/>
  <c r="T1763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858" i="1"/>
  <c r="T1286" i="1"/>
  <c r="T1287" i="1"/>
  <c r="T1288" i="1"/>
  <c r="T782" i="1"/>
  <c r="T1290" i="1"/>
  <c r="T1291" i="1"/>
  <c r="T1292" i="1"/>
  <c r="T1293" i="1"/>
  <c r="T1294" i="1"/>
  <c r="T1295" i="1"/>
  <c r="T2798" i="1"/>
  <c r="T1297" i="1"/>
  <c r="T2177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2671" i="1"/>
  <c r="T1348" i="1"/>
  <c r="T1349" i="1"/>
  <c r="T1350" i="1"/>
  <c r="T1351" i="1"/>
  <c r="T1352" i="1"/>
  <c r="T1353" i="1"/>
  <c r="T1354" i="1"/>
  <c r="T2261" i="1"/>
  <c r="T1356" i="1"/>
  <c r="T1357" i="1"/>
  <c r="T1358" i="1"/>
  <c r="T1359" i="1"/>
  <c r="T1360" i="1"/>
  <c r="T3009" i="1"/>
  <c r="T1362" i="1"/>
  <c r="T1363" i="1"/>
  <c r="T3370" i="1"/>
  <c r="T3710" i="1"/>
  <c r="T1366" i="1"/>
  <c r="T1367" i="1"/>
  <c r="T1368" i="1"/>
  <c r="T1369" i="1"/>
  <c r="T1370" i="1"/>
  <c r="T1371" i="1"/>
  <c r="T1372" i="1"/>
  <c r="T1373" i="1"/>
  <c r="T2737" i="1"/>
  <c r="T1375" i="1"/>
  <c r="T1376" i="1"/>
  <c r="T1377" i="1"/>
  <c r="T1378" i="1"/>
  <c r="T1379" i="1"/>
  <c r="T1380" i="1"/>
  <c r="T1381" i="1"/>
  <c r="T99" i="1"/>
  <c r="T1383" i="1"/>
  <c r="T1384" i="1"/>
  <c r="T1385" i="1"/>
  <c r="T1386" i="1"/>
  <c r="T1387" i="1"/>
  <c r="T825" i="1"/>
  <c r="T1389" i="1"/>
  <c r="T1390" i="1"/>
  <c r="T2104" i="1"/>
  <c r="T1392" i="1"/>
  <c r="T3338" i="1"/>
  <c r="T1394" i="1"/>
  <c r="T1395" i="1"/>
  <c r="T2797" i="1"/>
  <c r="T1397" i="1"/>
  <c r="T1398" i="1"/>
  <c r="T1399" i="1"/>
  <c r="T1400" i="1"/>
  <c r="T1401" i="1"/>
  <c r="T1757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208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2641" i="1"/>
  <c r="T3347" i="1"/>
  <c r="T3579" i="1"/>
  <c r="T1616" i="1"/>
  <c r="T1617" i="1"/>
  <c r="T1618" i="1"/>
  <c r="T1619" i="1"/>
  <c r="T1620" i="1"/>
  <c r="T1621" i="1"/>
  <c r="T3291" i="1"/>
  <c r="T1623" i="1"/>
  <c r="T1624" i="1"/>
  <c r="T3601" i="1"/>
  <c r="T2964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3523" i="1"/>
  <c r="T3461" i="1"/>
  <c r="T1641" i="1"/>
  <c r="T1677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3297" i="1"/>
  <c r="T70" i="1"/>
  <c r="T1663" i="1"/>
  <c r="T1664" i="1"/>
  <c r="T3399" i="1"/>
  <c r="T1666" i="1"/>
  <c r="T1667" i="1"/>
  <c r="T1668" i="1"/>
  <c r="T1669" i="1"/>
  <c r="T1670" i="1"/>
  <c r="T1671" i="1"/>
  <c r="T3560" i="1"/>
  <c r="T1673" i="1"/>
  <c r="T1674" i="1"/>
  <c r="T1675" i="1"/>
  <c r="T1676" i="1"/>
  <c r="T2218" i="1"/>
  <c r="T1678" i="1"/>
  <c r="T1679" i="1"/>
  <c r="T1680" i="1"/>
  <c r="T1681" i="1"/>
  <c r="T2978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2823" i="1"/>
  <c r="T1758" i="1"/>
  <c r="T1759" i="1"/>
  <c r="T3049" i="1"/>
  <c r="T1761" i="1"/>
  <c r="T1762" i="1"/>
  <c r="T1894" i="1"/>
  <c r="T79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3711" i="1"/>
  <c r="T3002" i="1"/>
  <c r="T1826" i="1"/>
  <c r="T1827" i="1"/>
  <c r="T1828" i="1"/>
  <c r="T1829" i="1"/>
  <c r="T1830" i="1"/>
  <c r="T1831" i="1"/>
  <c r="T1832" i="1"/>
  <c r="T3547" i="1"/>
  <c r="T2172" i="1"/>
  <c r="T734" i="1"/>
  <c r="T1836" i="1"/>
  <c r="T3502" i="1"/>
  <c r="T1838" i="1"/>
  <c r="T384" i="1"/>
  <c r="T3667" i="1"/>
  <c r="T1208" i="1"/>
  <c r="T3374" i="1"/>
  <c r="T1843" i="1"/>
  <c r="T1844" i="1"/>
  <c r="T1845" i="1"/>
  <c r="T1846" i="1"/>
  <c r="T3713" i="1"/>
  <c r="T1848" i="1"/>
  <c r="T1849" i="1"/>
  <c r="T1850" i="1"/>
  <c r="T3653" i="1"/>
  <c r="T1852" i="1"/>
  <c r="T1853" i="1"/>
  <c r="T1854" i="1"/>
  <c r="T3569" i="1"/>
  <c r="T1856" i="1"/>
  <c r="T1857" i="1"/>
  <c r="T1858" i="1"/>
  <c r="T1859" i="1"/>
  <c r="T1860" i="1"/>
  <c r="T1861" i="1"/>
  <c r="T226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3463" i="1"/>
  <c r="T2245" i="1"/>
  <c r="T1887" i="1"/>
  <c r="T1888" i="1"/>
  <c r="T1889" i="1"/>
  <c r="T1890" i="1"/>
  <c r="T1891" i="1"/>
  <c r="T1892" i="1"/>
  <c r="T1893" i="1"/>
  <c r="T2224" i="1"/>
  <c r="T1895" i="1"/>
  <c r="T3052" i="1"/>
  <c r="T1897" i="1"/>
  <c r="T2784" i="1"/>
  <c r="T1899" i="1"/>
  <c r="T2114" i="1"/>
  <c r="T228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784" i="1"/>
  <c r="T1926" i="1"/>
  <c r="T1927" i="1"/>
  <c r="T1928" i="1"/>
  <c r="T3538" i="1"/>
  <c r="T1930" i="1"/>
  <c r="T1931" i="1"/>
  <c r="T2603" i="1"/>
  <c r="T1933" i="1"/>
  <c r="T1934" i="1"/>
  <c r="T1935" i="1"/>
  <c r="T1936" i="1"/>
  <c r="T1937" i="1"/>
  <c r="T1938" i="1"/>
  <c r="T1355" i="1"/>
  <c r="T1940" i="1"/>
  <c r="T1941" i="1"/>
  <c r="T1661" i="1"/>
  <c r="T1943" i="1"/>
  <c r="T1944" i="1"/>
  <c r="T1945" i="1"/>
  <c r="T1946" i="1"/>
  <c r="T1947" i="1"/>
  <c r="T1948" i="1"/>
  <c r="T360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377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621" i="1"/>
  <c r="T2070" i="1"/>
  <c r="T2071" i="1"/>
  <c r="T2072" i="1"/>
  <c r="T2073" i="1"/>
  <c r="T2074" i="1"/>
  <c r="T2075" i="1"/>
  <c r="T3565" i="1"/>
  <c r="T2077" i="1"/>
  <c r="T2078" i="1"/>
  <c r="T2079" i="1"/>
  <c r="T2080" i="1"/>
  <c r="T2081" i="1"/>
  <c r="T95" i="1"/>
  <c r="T2083" i="1"/>
  <c r="T2084" i="1"/>
  <c r="T3234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3574" i="1"/>
  <c r="T2099" i="1"/>
  <c r="T2100" i="1"/>
  <c r="T2101" i="1"/>
  <c r="T2221" i="1"/>
  <c r="T2103" i="1"/>
  <c r="T2236" i="1"/>
  <c r="T2105" i="1"/>
  <c r="T2481" i="1"/>
  <c r="T2107" i="1"/>
  <c r="T2108" i="1"/>
  <c r="T2109" i="1"/>
  <c r="T2110" i="1"/>
  <c r="T2111" i="1"/>
  <c r="T2112" i="1"/>
  <c r="T2113" i="1"/>
  <c r="T3718" i="1"/>
  <c r="T2115" i="1"/>
  <c r="T2116" i="1"/>
  <c r="T2117" i="1"/>
  <c r="T2118" i="1"/>
  <c r="T2119" i="1"/>
  <c r="T2258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3013" i="1"/>
  <c r="T2164" i="1"/>
  <c r="T2165" i="1"/>
  <c r="T2166" i="1"/>
  <c r="T2167" i="1"/>
  <c r="T2168" i="1"/>
  <c r="T2825" i="1"/>
  <c r="T2170" i="1"/>
  <c r="T3720" i="1"/>
  <c r="T1396" i="1"/>
  <c r="T2173" i="1"/>
  <c r="T3721" i="1"/>
  <c r="T2175" i="1"/>
  <c r="T2176" i="1"/>
  <c r="T759" i="1"/>
  <c r="T2178" i="1"/>
  <c r="T2179" i="1"/>
  <c r="T2180" i="1"/>
  <c r="T1837" i="1"/>
  <c r="T2182" i="1"/>
  <c r="T2183" i="1"/>
  <c r="T2184" i="1"/>
  <c r="T2185" i="1"/>
  <c r="T2186" i="1"/>
  <c r="T2187" i="1"/>
  <c r="T2188" i="1"/>
  <c r="T2189" i="1"/>
  <c r="T2190" i="1"/>
  <c r="T2191" i="1"/>
  <c r="T2192" i="1"/>
  <c r="T2836" i="1"/>
  <c r="T2194" i="1"/>
  <c r="T2195" i="1"/>
  <c r="T2196" i="1"/>
  <c r="T2197" i="1"/>
  <c r="T2198" i="1"/>
  <c r="T2199" i="1"/>
  <c r="T2200" i="1"/>
  <c r="T2201" i="1"/>
  <c r="T2202" i="1"/>
  <c r="T268" i="1"/>
  <c r="T2204" i="1"/>
  <c r="T2205" i="1"/>
  <c r="T2206" i="1"/>
  <c r="T1929" i="1"/>
  <c r="T2208" i="1"/>
  <c r="T2209" i="1"/>
  <c r="T3578" i="1"/>
  <c r="T1942" i="1"/>
  <c r="T2212" i="1"/>
  <c r="T2213" i="1"/>
  <c r="T2214" i="1"/>
  <c r="T1285" i="1"/>
  <c r="T411" i="1"/>
  <c r="T1862" i="1"/>
  <c r="T3452" i="1"/>
  <c r="T3593" i="1"/>
  <c r="T2220" i="1"/>
  <c r="T3581" i="1"/>
  <c r="T2222" i="1"/>
  <c r="T2223" i="1"/>
  <c r="T1833" i="1"/>
  <c r="T2225" i="1"/>
  <c r="T2226" i="1"/>
  <c r="T2227" i="1"/>
  <c r="T2228" i="1"/>
  <c r="T2229" i="1"/>
  <c r="T72" i="1"/>
  <c r="T2231" i="1"/>
  <c r="T2232" i="1"/>
  <c r="T2233" i="1"/>
  <c r="T2234" i="1"/>
  <c r="T2235" i="1"/>
  <c r="T75" i="1"/>
  <c r="T2237" i="1"/>
  <c r="T2238" i="1"/>
  <c r="T2239" i="1"/>
  <c r="T2240" i="1"/>
  <c r="T2241" i="1"/>
  <c r="T2242" i="1"/>
  <c r="T83" i="1"/>
  <c r="T2244" i="1"/>
  <c r="T11" i="1"/>
  <c r="T2246" i="1"/>
  <c r="T2247" i="1"/>
  <c r="T2248" i="1"/>
  <c r="T2249" i="1"/>
  <c r="T2250" i="1"/>
  <c r="T2251" i="1"/>
  <c r="T2252" i="1"/>
  <c r="T2253" i="1"/>
  <c r="T2254" i="1"/>
  <c r="T2255" i="1"/>
  <c r="T96" i="1"/>
  <c r="T2257" i="1"/>
  <c r="T816" i="1"/>
  <c r="T2259" i="1"/>
  <c r="T2260" i="1"/>
  <c r="T33" i="1"/>
  <c r="T2262" i="1"/>
  <c r="T85" i="1"/>
  <c r="T2264" i="1"/>
  <c r="T2265" i="1"/>
  <c r="T2266" i="1"/>
  <c r="T388" i="1"/>
  <c r="T2268" i="1"/>
  <c r="T2269" i="1"/>
  <c r="T2270" i="1"/>
  <c r="T2271" i="1"/>
  <c r="T2272" i="1"/>
  <c r="T2273" i="1"/>
  <c r="T52" i="1"/>
  <c r="T2275" i="1"/>
  <c r="T2276" i="1"/>
  <c r="T106" i="1"/>
  <c r="T2278" i="1"/>
  <c r="T2279" i="1"/>
  <c r="T2280" i="1"/>
  <c r="T1896" i="1"/>
  <c r="T2282" i="1"/>
  <c r="T1382" i="1"/>
  <c r="T1374" i="1"/>
  <c r="T2285" i="1"/>
  <c r="T2286" i="1"/>
  <c r="T2287" i="1"/>
  <c r="T2288" i="1"/>
  <c r="T2289" i="1"/>
  <c r="T3670" i="1"/>
  <c r="T2291" i="1"/>
  <c r="T2292" i="1"/>
  <c r="T2293" i="1"/>
  <c r="T2294" i="1"/>
  <c r="T3396" i="1"/>
  <c r="T2296" i="1"/>
  <c r="T2297" i="1"/>
  <c r="T2298" i="1"/>
  <c r="T3610" i="1"/>
  <c r="T2300" i="1"/>
  <c r="T308" i="1"/>
  <c r="T3584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3506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85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3417" i="1"/>
  <c r="T2451" i="1"/>
  <c r="T2452" i="1"/>
  <c r="T2453" i="1"/>
  <c r="T2263" i="1"/>
  <c r="T2455" i="1"/>
  <c r="T2456" i="1"/>
  <c r="T1393" i="1"/>
  <c r="T2458" i="1"/>
  <c r="T2459" i="1"/>
  <c r="T2460" i="1"/>
  <c r="T2461" i="1"/>
  <c r="T2462" i="1"/>
  <c r="T2463" i="1"/>
  <c r="T2464" i="1"/>
  <c r="T2465" i="1"/>
  <c r="T2466" i="1"/>
  <c r="T1613" i="1"/>
  <c r="T2468" i="1"/>
  <c r="T2930" i="1"/>
  <c r="T2470" i="1"/>
  <c r="T2471" i="1"/>
  <c r="T3542" i="1"/>
  <c r="T2525" i="1"/>
  <c r="T2474" i="1"/>
  <c r="T2475" i="1"/>
  <c r="T2476" i="1"/>
  <c r="T2477" i="1"/>
  <c r="T2478" i="1"/>
  <c r="T1642" i="1"/>
  <c r="T2480" i="1"/>
  <c r="T2274" i="1"/>
  <c r="T2482" i="1"/>
  <c r="T2483" i="1"/>
  <c r="T3671" i="1"/>
  <c r="T2485" i="1"/>
  <c r="T2486" i="1"/>
  <c r="T2487" i="1"/>
  <c r="T648" i="1"/>
  <c r="T2489" i="1"/>
  <c r="T2490" i="1"/>
  <c r="T2491" i="1"/>
  <c r="T2806" i="1"/>
  <c r="T3541" i="1"/>
  <c r="T2723" i="1"/>
  <c r="T2495" i="1"/>
  <c r="T2496" i="1"/>
  <c r="T2497" i="1"/>
  <c r="T2498" i="1"/>
  <c r="T2499" i="1"/>
  <c r="T3453" i="1"/>
  <c r="T2501" i="1"/>
  <c r="T3257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1851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996" i="1"/>
  <c r="T3351" i="1"/>
  <c r="T2540" i="1"/>
  <c r="T2541" i="1"/>
  <c r="T2542" i="1"/>
  <c r="T2543" i="1"/>
  <c r="T3527" i="1"/>
  <c r="T185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3454" i="1"/>
  <c r="T2933" i="1"/>
  <c r="T2560" i="1"/>
  <c r="T3325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86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80" i="1"/>
  <c r="T2620" i="1"/>
  <c r="T1298" i="1"/>
  <c r="T2622" i="1"/>
  <c r="T2623" i="1"/>
  <c r="T2624" i="1"/>
  <c r="T2625" i="1"/>
  <c r="T2626" i="1"/>
  <c r="T78" i="1"/>
  <c r="T2628" i="1"/>
  <c r="T92" i="1"/>
  <c r="T3331" i="1"/>
  <c r="T2631" i="1"/>
  <c r="T2632" i="1"/>
  <c r="T2633" i="1"/>
  <c r="T2634" i="1"/>
  <c r="T2635" i="1"/>
  <c r="T3446" i="1"/>
  <c r="T2637" i="1"/>
  <c r="T1347" i="1"/>
  <c r="T1764" i="1"/>
  <c r="T3570" i="1"/>
  <c r="T1824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1662" i="1"/>
  <c r="T2670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37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4" i="1"/>
  <c r="T76" i="1"/>
  <c r="T2738" i="1"/>
  <c r="T2739" i="1"/>
  <c r="T2740" i="1"/>
  <c r="T2741" i="1"/>
  <c r="T3539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826" i="1"/>
  <c r="T3167" i="1"/>
  <c r="T2786" i="1"/>
  <c r="T2787" i="1"/>
  <c r="T2788" i="1"/>
  <c r="T2837" i="1"/>
  <c r="T2790" i="1"/>
  <c r="T2791" i="1"/>
  <c r="T2792" i="1"/>
  <c r="T2793" i="1"/>
  <c r="T2794" i="1"/>
  <c r="T2795" i="1"/>
  <c r="T1949" i="1"/>
  <c r="T3473" i="1"/>
  <c r="T3025" i="1"/>
  <c r="T2799" i="1"/>
  <c r="T2800" i="1"/>
  <c r="T2801" i="1"/>
  <c r="T2295" i="1"/>
  <c r="T2283" i="1"/>
  <c r="T2804" i="1"/>
  <c r="T2805" i="1"/>
  <c r="T3039" i="1"/>
  <c r="T3355" i="1"/>
  <c r="T2808" i="1"/>
  <c r="T2809" i="1"/>
  <c r="T2810" i="1"/>
  <c r="T2811" i="1"/>
  <c r="T2812" i="1"/>
  <c r="T2813" i="1"/>
  <c r="T2814" i="1"/>
  <c r="T2815" i="1"/>
  <c r="T2816" i="1"/>
  <c r="T783" i="1"/>
  <c r="T2818" i="1"/>
  <c r="T2454" i="1"/>
  <c r="T2820" i="1"/>
  <c r="T2821" i="1"/>
  <c r="T2243" i="1"/>
  <c r="T3727" i="1"/>
  <c r="T2824" i="1"/>
  <c r="T2742" i="1"/>
  <c r="T2990" i="1"/>
  <c r="T2827" i="1"/>
  <c r="T2828" i="1"/>
  <c r="T2829" i="1"/>
  <c r="T2830" i="1"/>
  <c r="T2831" i="1"/>
  <c r="T2832" i="1"/>
  <c r="T2833" i="1"/>
  <c r="T2834" i="1"/>
  <c r="T2835" i="1"/>
  <c r="T1672" i="1"/>
  <c r="T1361" i="1"/>
  <c r="T3411" i="1"/>
  <c r="T3728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492" i="1"/>
  <c r="T3751" i="1"/>
  <c r="T3753" i="1"/>
  <c r="T2926" i="1"/>
  <c r="T2927" i="1"/>
  <c r="T2928" i="1"/>
  <c r="T2929" i="1"/>
  <c r="T3754" i="1"/>
  <c r="T2931" i="1"/>
  <c r="T2932" i="1"/>
  <c r="T3448" i="1"/>
  <c r="T2934" i="1"/>
  <c r="T2935" i="1"/>
  <c r="T2936" i="1"/>
  <c r="T2937" i="1"/>
  <c r="T25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803" i="1"/>
  <c r="T2965" i="1"/>
  <c r="T2966" i="1"/>
  <c r="T2967" i="1"/>
  <c r="T2968" i="1"/>
  <c r="T2969" i="1"/>
  <c r="T2970" i="1"/>
  <c r="T1834" i="1"/>
  <c r="T2972" i="1"/>
  <c r="T2973" i="1"/>
  <c r="T2974" i="1"/>
  <c r="T2975" i="1"/>
  <c r="T2976" i="1"/>
  <c r="T2977" i="1"/>
  <c r="T1639" i="1"/>
  <c r="T2979" i="1"/>
  <c r="T2484" i="1"/>
  <c r="T2981" i="1"/>
  <c r="T2982" i="1"/>
  <c r="T2983" i="1"/>
  <c r="T2984" i="1"/>
  <c r="T2985" i="1"/>
  <c r="T2986" i="1"/>
  <c r="T2987" i="1"/>
  <c r="T2988" i="1"/>
  <c r="T2989" i="1"/>
  <c r="T3757" i="1"/>
  <c r="T2991" i="1"/>
  <c r="T2992" i="1"/>
  <c r="T2993" i="1"/>
  <c r="T2994" i="1"/>
  <c r="T3654" i="1"/>
  <c r="T97" i="1"/>
  <c r="T2997" i="1"/>
  <c r="T2998" i="1"/>
  <c r="T2999" i="1"/>
  <c r="T3000" i="1"/>
  <c r="T3001" i="1"/>
  <c r="T3763" i="1"/>
  <c r="T3003" i="1"/>
  <c r="T3004" i="1"/>
  <c r="T3005" i="1"/>
  <c r="T3006" i="1"/>
  <c r="T3007" i="1"/>
  <c r="T3008" i="1"/>
  <c r="T1614" i="1"/>
  <c r="T3010" i="1"/>
  <c r="T3011" i="1"/>
  <c r="T3012" i="1"/>
  <c r="T2785" i="1"/>
  <c r="T3014" i="1"/>
  <c r="T3015" i="1"/>
  <c r="T3016" i="1"/>
  <c r="T3017" i="1"/>
  <c r="T3018" i="1"/>
  <c r="T3019" i="1"/>
  <c r="T3020" i="1"/>
  <c r="T3021" i="1"/>
  <c r="T3022" i="1"/>
  <c r="T3023" i="1"/>
  <c r="T3024" i="1"/>
  <c r="T3551" i="1"/>
  <c r="T3026" i="1"/>
  <c r="T3027" i="1"/>
  <c r="T2169" i="1"/>
  <c r="T3029" i="1"/>
  <c r="T3030" i="1"/>
  <c r="T3031" i="1"/>
  <c r="T3032" i="1"/>
  <c r="T3033" i="1"/>
  <c r="T2559" i="1"/>
  <c r="T3035" i="1"/>
  <c r="T3036" i="1"/>
  <c r="T3037" i="1"/>
  <c r="T3038" i="1"/>
  <c r="T850" i="1"/>
  <c r="T3619" i="1"/>
  <c r="T3041" i="1"/>
  <c r="T3042" i="1"/>
  <c r="T3043" i="1"/>
  <c r="T3044" i="1"/>
  <c r="T3045" i="1"/>
  <c r="T3046" i="1"/>
  <c r="T3047" i="1"/>
  <c r="T3048" i="1"/>
  <c r="T2069" i="1"/>
  <c r="T3050" i="1"/>
  <c r="T3051" i="1"/>
  <c r="T3449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1825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373" i="1"/>
  <c r="T3184" i="1"/>
  <c r="T3185" i="1"/>
  <c r="T3186" i="1"/>
  <c r="T3773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1839" i="1"/>
  <c r="T2335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1625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464" i="1"/>
  <c r="T3286" i="1"/>
  <c r="T3287" i="1"/>
  <c r="T3288" i="1"/>
  <c r="T3289" i="1"/>
  <c r="T3290" i="1"/>
  <c r="T2290" i="1"/>
  <c r="T3292" i="1"/>
  <c r="T3183" i="1"/>
  <c r="T642" i="1"/>
  <c r="T3295" i="1"/>
  <c r="T2938" i="1"/>
  <c r="T3554" i="1"/>
  <c r="T3298" i="1"/>
  <c r="T3299" i="1"/>
  <c r="T3300" i="1"/>
  <c r="T3301" i="1"/>
  <c r="T3302" i="1"/>
  <c r="T3303" i="1"/>
  <c r="T3304" i="1"/>
  <c r="T3305" i="1"/>
  <c r="T3306" i="1"/>
  <c r="T3307" i="1"/>
  <c r="T3308" i="1"/>
  <c r="T3425" i="1"/>
  <c r="T3310" i="1"/>
  <c r="T1842" i="1"/>
  <c r="T3312" i="1"/>
  <c r="T3313" i="1"/>
  <c r="T3314" i="1"/>
  <c r="T3315" i="1"/>
  <c r="T1041" i="1"/>
  <c r="T3317" i="1"/>
  <c r="T3318" i="1"/>
  <c r="T3319" i="1"/>
  <c r="T3320" i="1"/>
  <c r="T3406" i="1"/>
  <c r="T3322" i="1"/>
  <c r="T3422" i="1"/>
  <c r="T3324" i="1"/>
  <c r="T2639" i="1"/>
  <c r="T3326" i="1"/>
  <c r="T3309" i="1"/>
  <c r="T3328" i="1"/>
  <c r="T3589" i="1"/>
  <c r="T3330" i="1"/>
  <c r="T2995" i="1"/>
  <c r="T3332" i="1"/>
  <c r="T3333" i="1"/>
  <c r="T3334" i="1"/>
  <c r="T3335" i="1"/>
  <c r="T3336" i="1"/>
  <c r="T3337" i="1"/>
  <c r="T3786" i="1"/>
  <c r="T3339" i="1"/>
  <c r="T3340" i="1"/>
  <c r="T3341" i="1"/>
  <c r="T3342" i="1"/>
  <c r="T3343" i="1"/>
  <c r="T3344" i="1"/>
  <c r="T1640" i="1"/>
  <c r="T3346" i="1"/>
  <c r="T2457" i="1"/>
  <c r="T3348" i="1"/>
  <c r="T3349" i="1"/>
  <c r="T3350" i="1"/>
  <c r="T1898" i="1"/>
  <c r="T3352" i="1"/>
  <c r="T3353" i="1"/>
  <c r="T3354" i="1"/>
  <c r="T374" i="1"/>
  <c r="T3356" i="1"/>
  <c r="T3357" i="1"/>
  <c r="T3358" i="1"/>
  <c r="T3359" i="1"/>
  <c r="T3360" i="1"/>
  <c r="T3361" i="1"/>
  <c r="T3362" i="1"/>
  <c r="T3363" i="1"/>
  <c r="T831" i="1"/>
  <c r="T3365" i="1"/>
  <c r="T3366" i="1"/>
  <c r="T3367" i="1"/>
  <c r="T820" i="1"/>
  <c r="T2925" i="1"/>
  <c r="T3472" i="1"/>
  <c r="T3371" i="1"/>
  <c r="T3372" i="1"/>
  <c r="T2211" i="1"/>
  <c r="T3531" i="1"/>
  <c r="T3375" i="1"/>
  <c r="T3376" i="1"/>
  <c r="T3377" i="1"/>
  <c r="T3378" i="1"/>
  <c r="T3379" i="1"/>
  <c r="T3415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814" i="1"/>
  <c r="T3789" i="1"/>
  <c r="T3395" i="1"/>
  <c r="T2174" i="1"/>
  <c r="T1388" i="1"/>
  <c r="T3398" i="1"/>
  <c r="T3316" i="1"/>
  <c r="T3400" i="1"/>
  <c r="T3401" i="1"/>
  <c r="T3402" i="1"/>
  <c r="T3403" i="1"/>
  <c r="T3404" i="1"/>
  <c r="T3405" i="1"/>
  <c r="T2802" i="1"/>
  <c r="T2217" i="1"/>
  <c r="T3408" i="1"/>
  <c r="T3409" i="1"/>
  <c r="T1039" i="1"/>
  <c r="T2789" i="1"/>
  <c r="T3412" i="1"/>
  <c r="T3413" i="1"/>
  <c r="T3414" i="1"/>
  <c r="T2467" i="1"/>
  <c r="T3416" i="1"/>
  <c r="T3810" i="1"/>
  <c r="T3418" i="1"/>
  <c r="T3419" i="1"/>
  <c r="T3420" i="1"/>
  <c r="T3421" i="1"/>
  <c r="T2216" i="1"/>
  <c r="T3423" i="1"/>
  <c r="T3424" i="1"/>
  <c r="T2193" i="1"/>
  <c r="T3426" i="1"/>
  <c r="T3427" i="1"/>
  <c r="T3428" i="1"/>
  <c r="T3429" i="1"/>
  <c r="T3430" i="1"/>
  <c r="T2469" i="1"/>
  <c r="T3432" i="1"/>
  <c r="T3433" i="1"/>
  <c r="T3434" i="1"/>
  <c r="T3435" i="1"/>
  <c r="T3436" i="1"/>
  <c r="T3321" i="1"/>
  <c r="T3438" i="1"/>
  <c r="T3439" i="1"/>
  <c r="T3440" i="1"/>
  <c r="T3441" i="1"/>
  <c r="T3442" i="1"/>
  <c r="T3443" i="1"/>
  <c r="T3813" i="1"/>
  <c r="T1365" i="1"/>
  <c r="T418" i="1"/>
  <c r="T3447" i="1"/>
  <c r="T3397" i="1"/>
  <c r="T3410" i="1"/>
  <c r="T3450" i="1"/>
  <c r="T1665" i="1"/>
  <c r="T1932" i="1"/>
  <c r="T3590" i="1"/>
  <c r="T1925" i="1"/>
  <c r="T2494" i="1"/>
  <c r="T3602" i="1"/>
  <c r="T3457" i="1"/>
  <c r="T3458" i="1"/>
  <c r="T3459" i="1"/>
  <c r="T2736" i="1"/>
  <c r="T2629" i="1"/>
  <c r="T1296" i="1"/>
  <c r="T2210" i="1"/>
  <c r="T1255" i="1"/>
  <c r="T3465" i="1"/>
  <c r="T3466" i="1"/>
  <c r="T3467" i="1"/>
  <c r="T3468" i="1"/>
  <c r="T3469" i="1"/>
  <c r="T3470" i="1"/>
  <c r="T3471" i="1"/>
  <c r="T2005" i="1"/>
  <c r="T849" i="1"/>
  <c r="T3474" i="1"/>
  <c r="T3475" i="1"/>
  <c r="T3476" i="1"/>
  <c r="T3285" i="1"/>
  <c r="T3510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2544" i="1"/>
  <c r="T1847" i="1"/>
  <c r="T3494" i="1"/>
  <c r="T3495" i="1"/>
  <c r="T3817" i="1"/>
  <c r="T3497" i="1"/>
  <c r="T3498" i="1"/>
  <c r="T3499" i="1"/>
  <c r="T3500" i="1"/>
  <c r="T3501" i="1"/>
  <c r="T3437" i="1"/>
  <c r="T3503" i="1"/>
  <c r="T3504" i="1"/>
  <c r="T3505" i="1"/>
  <c r="T3820" i="1"/>
  <c r="T3507" i="1"/>
  <c r="T3508" i="1"/>
  <c r="T3509" i="1"/>
  <c r="T1615" i="1"/>
  <c r="T3511" i="1"/>
  <c r="T3612" i="1"/>
  <c r="T3513" i="1"/>
  <c r="T3821" i="1"/>
  <c r="T3515" i="1"/>
  <c r="T3364" i="1"/>
  <c r="T3517" i="1"/>
  <c r="T3518" i="1"/>
  <c r="T3519" i="1"/>
  <c r="T3520" i="1"/>
  <c r="T3521" i="1"/>
  <c r="T3522" i="1"/>
  <c r="T1682" i="1"/>
  <c r="T3524" i="1"/>
  <c r="T3525" i="1"/>
  <c r="T3526" i="1"/>
  <c r="T3451" i="1"/>
  <c r="T3528" i="1"/>
  <c r="T3529" i="1"/>
  <c r="T3530" i="1"/>
  <c r="T2301" i="1"/>
  <c r="T3532" i="1"/>
  <c r="T2539" i="1"/>
  <c r="T2923" i="1"/>
  <c r="T2630" i="1"/>
  <c r="T3536" i="1"/>
  <c r="T3537" i="1"/>
  <c r="T1901" i="1"/>
  <c r="T1465" i="1"/>
  <c r="T3540" i="1"/>
  <c r="T2838" i="1"/>
  <c r="T2796" i="1"/>
  <c r="T3543" i="1"/>
  <c r="T3544" i="1"/>
  <c r="T3545" i="1"/>
  <c r="T3546" i="1"/>
  <c r="T3652" i="1"/>
  <c r="T3548" i="1"/>
  <c r="T3549" i="1"/>
  <c r="T3550" i="1"/>
  <c r="T3567" i="1"/>
  <c r="T3552" i="1"/>
  <c r="T3553" i="1"/>
  <c r="T3822" i="1"/>
  <c r="T3555" i="1"/>
  <c r="T3556" i="1"/>
  <c r="T3557" i="1"/>
  <c r="T3558" i="1"/>
  <c r="T3559" i="1"/>
  <c r="T2163" i="1"/>
  <c r="T3533" i="1"/>
  <c r="T3562" i="1"/>
  <c r="T3563" i="1"/>
  <c r="T2076" i="1"/>
  <c r="T3455" i="1"/>
  <c r="T3621" i="1"/>
  <c r="T2450" i="1"/>
  <c r="T3568" i="1"/>
  <c r="T3380" i="1"/>
  <c r="T3327" i="1"/>
  <c r="T3571" i="1"/>
  <c r="T3572" i="1"/>
  <c r="T3573" i="1"/>
  <c r="T3826" i="1"/>
  <c r="T3575" i="1"/>
  <c r="T3576" i="1"/>
  <c r="T3577" i="1"/>
  <c r="T3828" i="1"/>
  <c r="T2472" i="1"/>
  <c r="T3580" i="1"/>
  <c r="T3831" i="1"/>
  <c r="T3233" i="1"/>
  <c r="T3583" i="1"/>
  <c r="T541" i="1"/>
  <c r="T3585" i="1"/>
  <c r="T3586" i="1"/>
  <c r="T3587" i="1"/>
  <c r="T3588" i="1"/>
  <c r="T2627" i="1"/>
  <c r="T3624" i="1"/>
  <c r="T3591" i="1"/>
  <c r="T3592" i="1"/>
  <c r="T1626" i="1"/>
  <c r="T3594" i="1"/>
  <c r="T3595" i="1"/>
  <c r="T3596" i="1"/>
  <c r="T3597" i="1"/>
  <c r="T3598" i="1"/>
  <c r="T3599" i="1"/>
  <c r="T3345" i="1"/>
  <c r="T1266" i="1"/>
  <c r="T2473" i="1"/>
  <c r="T3603" i="1"/>
  <c r="T3604" i="1"/>
  <c r="T3605" i="1"/>
  <c r="T3606" i="1"/>
  <c r="T1391" i="1"/>
  <c r="T3608" i="1"/>
  <c r="T3456" i="1"/>
  <c r="T3832" i="1"/>
  <c r="T3611" i="1"/>
  <c r="T1835" i="1"/>
  <c r="T3613" i="1"/>
  <c r="T3614" i="1"/>
  <c r="T3615" i="1"/>
  <c r="T3616" i="1"/>
  <c r="T3617" i="1"/>
  <c r="T3618" i="1"/>
  <c r="T2924" i="1"/>
  <c r="T3620" i="1"/>
  <c r="T3293" i="1"/>
  <c r="T3622" i="1"/>
  <c r="T3623" i="1"/>
  <c r="T3672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512" i="1"/>
  <c r="T3833" i="1"/>
  <c r="T3514" i="1"/>
  <c r="T758" i="1"/>
  <c r="T3655" i="1"/>
  <c r="T3656" i="1"/>
  <c r="T3657" i="1"/>
  <c r="T3658" i="1"/>
  <c r="T3659" i="1"/>
  <c r="T3660" i="1"/>
  <c r="T3661" i="1"/>
  <c r="T3837" i="1"/>
  <c r="T3663" i="1"/>
  <c r="T3664" i="1"/>
  <c r="T3516" i="1"/>
  <c r="T3369" i="1"/>
  <c r="T3028" i="1"/>
  <c r="T3668" i="1"/>
  <c r="T3669" i="1"/>
  <c r="T3534" i="1"/>
  <c r="T2215" i="1"/>
  <c r="T3368" i="1"/>
  <c r="T3673" i="1"/>
  <c r="T3674" i="1"/>
  <c r="T3675" i="1"/>
  <c r="T3676" i="1"/>
  <c r="T2203" i="1"/>
  <c r="T2493" i="1"/>
  <c r="T3679" i="1"/>
  <c r="T3680" i="1"/>
  <c r="T3681" i="1"/>
  <c r="T3682" i="1"/>
  <c r="T3323" i="1"/>
  <c r="T3684" i="1"/>
  <c r="T3685" i="1"/>
  <c r="T2207" i="1"/>
  <c r="T3687" i="1"/>
  <c r="T3582" i="1"/>
  <c r="T3689" i="1"/>
  <c r="T3690" i="1"/>
  <c r="T3691" i="1"/>
  <c r="T3692" i="1"/>
  <c r="T3693" i="1"/>
  <c r="T2636" i="1"/>
  <c r="T2488" i="1"/>
  <c r="T3696" i="1"/>
  <c r="T3697" i="1"/>
  <c r="T3698" i="1"/>
  <c r="T3699" i="1"/>
  <c r="T3700" i="1"/>
  <c r="T3701" i="1"/>
  <c r="T2807" i="1"/>
  <c r="T3703" i="1"/>
  <c r="T3704" i="1"/>
  <c r="T3705" i="1"/>
  <c r="T2230" i="1"/>
  <c r="T3707" i="1"/>
  <c r="T3708" i="1"/>
  <c r="T1364" i="1"/>
  <c r="T385" i="1"/>
  <c r="T3394" i="1"/>
  <c r="T3712" i="1"/>
  <c r="T3187" i="1"/>
  <c r="T3714" i="1"/>
  <c r="T3715" i="1"/>
  <c r="T3716" i="1"/>
  <c r="T3717" i="1"/>
  <c r="T1885" i="1"/>
  <c r="T3719" i="1"/>
  <c r="T786" i="1"/>
  <c r="T1192" i="1"/>
  <c r="T3722" i="1"/>
  <c r="T3723" i="1"/>
  <c r="T3724" i="1"/>
  <c r="T3725" i="1"/>
  <c r="T3726" i="1"/>
  <c r="T2619" i="1"/>
  <c r="T312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462" i="1"/>
  <c r="T3752" i="1"/>
  <c r="T2299" i="1"/>
  <c r="T3294" i="1"/>
  <c r="T3755" i="1"/>
  <c r="T3756" i="1"/>
  <c r="T2479" i="1"/>
  <c r="T3758" i="1"/>
  <c r="T3759" i="1"/>
  <c r="T3760" i="1"/>
  <c r="T3761" i="1"/>
  <c r="T3762" i="1"/>
  <c r="T3838" i="1"/>
  <c r="T3764" i="1"/>
  <c r="T3765" i="1"/>
  <c r="T3766" i="1"/>
  <c r="T3767" i="1"/>
  <c r="T3768" i="1"/>
  <c r="T3769" i="1"/>
  <c r="T3770" i="1"/>
  <c r="T3771" i="1"/>
  <c r="T3772" i="1"/>
  <c r="T2098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040" i="1"/>
  <c r="T3787" i="1"/>
  <c r="T3788" i="1"/>
  <c r="T3662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42" i="1"/>
  <c r="T3811" i="1"/>
  <c r="T3812" i="1"/>
  <c r="T316" i="1"/>
  <c r="T3814" i="1"/>
  <c r="T3815" i="1"/>
  <c r="T3816" i="1"/>
  <c r="T3677" i="1"/>
  <c r="T3818" i="1"/>
  <c r="T3819" i="1"/>
  <c r="T790" i="1"/>
  <c r="T3431" i="1"/>
  <c r="T2171" i="1"/>
  <c r="T3823" i="1"/>
  <c r="T3824" i="1"/>
  <c r="T3825" i="1"/>
  <c r="T3407" i="1"/>
  <c r="T3827" i="1"/>
  <c r="T2839" i="1"/>
  <c r="T3829" i="1"/>
  <c r="T3830" i="1"/>
  <c r="T3665" i="1"/>
  <c r="T813" i="1"/>
  <c r="T3445" i="1"/>
  <c r="T3834" i="1"/>
  <c r="T3835" i="1"/>
  <c r="T3836" i="1"/>
  <c r="T1841" i="1"/>
  <c r="T3311" i="1"/>
  <c r="T3839" i="1"/>
  <c r="T3840" i="1"/>
  <c r="T3841" i="1"/>
  <c r="T2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3460" i="1"/>
  <c r="S5" i="1"/>
  <c r="S6" i="1"/>
  <c r="S7" i="1"/>
  <c r="S8" i="1"/>
  <c r="S9" i="1"/>
  <c r="S10" i="1"/>
  <c r="S2638" i="1"/>
  <c r="S12" i="1"/>
  <c r="S13" i="1"/>
  <c r="S14" i="1"/>
  <c r="S15" i="1"/>
  <c r="S16" i="1"/>
  <c r="S17" i="1"/>
  <c r="S18" i="1"/>
  <c r="S19" i="1"/>
  <c r="S20" i="1"/>
  <c r="S2106" i="1"/>
  <c r="S22" i="1"/>
  <c r="S23" i="1"/>
  <c r="S2980" i="1"/>
  <c r="S25" i="1"/>
  <c r="S26" i="1"/>
  <c r="S2277" i="1"/>
  <c r="S28" i="1"/>
  <c r="S29" i="1"/>
  <c r="S30" i="1"/>
  <c r="S31" i="1"/>
  <c r="S32" i="1"/>
  <c r="S3678" i="1"/>
  <c r="S34" i="1"/>
  <c r="S35" i="1"/>
  <c r="S36" i="1"/>
  <c r="S1760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3683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2561" i="1"/>
  <c r="S71" i="1"/>
  <c r="S2558" i="1"/>
  <c r="S73" i="1"/>
  <c r="S74" i="1"/>
  <c r="S3686" i="1"/>
  <c r="S3296" i="1"/>
  <c r="S77" i="1"/>
  <c r="S1900" i="1"/>
  <c r="S111" i="1"/>
  <c r="S27" i="1"/>
  <c r="S81" i="1"/>
  <c r="S82" i="1"/>
  <c r="S1289" i="1"/>
  <c r="S84" i="1"/>
  <c r="S3561" i="1"/>
  <c r="S3688" i="1"/>
  <c r="S87" i="1"/>
  <c r="S88" i="1"/>
  <c r="S89" i="1"/>
  <c r="S90" i="1"/>
  <c r="S91" i="1"/>
  <c r="S3651" i="1"/>
  <c r="S93" i="1"/>
  <c r="S94" i="1"/>
  <c r="S3329" i="1"/>
  <c r="S3478" i="1"/>
  <c r="S2319" i="1"/>
  <c r="S98" i="1"/>
  <c r="S3444" i="1"/>
  <c r="S100" i="1"/>
  <c r="S101" i="1"/>
  <c r="S102" i="1"/>
  <c r="S103" i="1"/>
  <c r="S104" i="1"/>
  <c r="S105" i="1"/>
  <c r="S2819" i="1"/>
  <c r="S107" i="1"/>
  <c r="S108" i="1"/>
  <c r="S109" i="1"/>
  <c r="S110" i="1"/>
  <c r="S821" i="1"/>
  <c r="S112" i="1"/>
  <c r="S113" i="1"/>
  <c r="S114" i="1"/>
  <c r="S115" i="1"/>
  <c r="S116" i="1"/>
  <c r="S2181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102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92" i="1"/>
  <c r="S309" i="1"/>
  <c r="S310" i="1"/>
  <c r="S311" i="1"/>
  <c r="S3477" i="1"/>
  <c r="S313" i="1"/>
  <c r="S314" i="1"/>
  <c r="S315" i="1"/>
  <c r="S117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2640" i="1"/>
  <c r="S375" i="1"/>
  <c r="S376" i="1"/>
  <c r="S2822" i="1"/>
  <c r="S378" i="1"/>
  <c r="S379" i="1"/>
  <c r="S380" i="1"/>
  <c r="S381" i="1"/>
  <c r="S382" i="1"/>
  <c r="S383" i="1"/>
  <c r="S745" i="1"/>
  <c r="S1194" i="1"/>
  <c r="S386" i="1"/>
  <c r="S387" i="1"/>
  <c r="S3666" i="1"/>
  <c r="S389" i="1"/>
  <c r="S390" i="1"/>
  <c r="S391" i="1"/>
  <c r="S3694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2219" i="1"/>
  <c r="S2500" i="1"/>
  <c r="S413" i="1"/>
  <c r="S414" i="1"/>
  <c r="S415" i="1"/>
  <c r="S416" i="1"/>
  <c r="S417" i="1"/>
  <c r="S2817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360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120" i="1"/>
  <c r="S643" i="1"/>
  <c r="S644" i="1"/>
  <c r="S645" i="1"/>
  <c r="S646" i="1"/>
  <c r="S647" i="1"/>
  <c r="S2302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1840" i="1"/>
  <c r="S735" i="1"/>
  <c r="S736" i="1"/>
  <c r="S737" i="1"/>
  <c r="S738" i="1"/>
  <c r="S739" i="1"/>
  <c r="S740" i="1"/>
  <c r="S741" i="1"/>
  <c r="S742" i="1"/>
  <c r="S743" i="1"/>
  <c r="S744" i="1"/>
  <c r="S2082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2971" i="1"/>
  <c r="S787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3492" i="1"/>
  <c r="S2284" i="1"/>
  <c r="S3695" i="1"/>
  <c r="S785" i="1"/>
  <c r="S3564" i="1"/>
  <c r="S1402" i="1"/>
  <c r="S788" i="1"/>
  <c r="S789" i="1"/>
  <c r="S1213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3493" i="1"/>
  <c r="S1939" i="1"/>
  <c r="S815" i="1"/>
  <c r="S2545" i="1"/>
  <c r="S817" i="1"/>
  <c r="S818" i="1"/>
  <c r="S819" i="1"/>
  <c r="S1886" i="1"/>
  <c r="S3393" i="1"/>
  <c r="S822" i="1"/>
  <c r="S823" i="1"/>
  <c r="S824" i="1"/>
  <c r="S1622" i="1"/>
  <c r="S826" i="1"/>
  <c r="S827" i="1"/>
  <c r="S828" i="1"/>
  <c r="S3535" i="1"/>
  <c r="S830" i="1"/>
  <c r="S3496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3702" i="1"/>
  <c r="S3706" i="1"/>
  <c r="S851" i="1"/>
  <c r="S852" i="1"/>
  <c r="S853" i="1"/>
  <c r="S854" i="1"/>
  <c r="S3709" i="1"/>
  <c r="S856" i="1"/>
  <c r="S857" i="1"/>
  <c r="S829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3566" i="1"/>
  <c r="S1040" i="1"/>
  <c r="S2502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2256" i="1"/>
  <c r="S1193" i="1"/>
  <c r="S412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3034" i="1"/>
  <c r="S1209" i="1"/>
  <c r="S1210" i="1"/>
  <c r="S1211" i="1"/>
  <c r="S1212" i="1"/>
  <c r="S3600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21" i="1"/>
  <c r="S1256" i="1"/>
  <c r="S1257" i="1"/>
  <c r="S1258" i="1"/>
  <c r="S1259" i="1"/>
  <c r="S1260" i="1"/>
  <c r="S1261" i="1"/>
  <c r="S1262" i="1"/>
  <c r="S1263" i="1"/>
  <c r="S1264" i="1"/>
  <c r="S1265" i="1"/>
  <c r="S1763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858" i="1"/>
  <c r="S1286" i="1"/>
  <c r="S1287" i="1"/>
  <c r="S1288" i="1"/>
  <c r="S782" i="1"/>
  <c r="S1290" i="1"/>
  <c r="S1291" i="1"/>
  <c r="S1292" i="1"/>
  <c r="S1293" i="1"/>
  <c r="S1294" i="1"/>
  <c r="S1295" i="1"/>
  <c r="S2798" i="1"/>
  <c r="S1297" i="1"/>
  <c r="S2177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2671" i="1"/>
  <c r="S1348" i="1"/>
  <c r="S1349" i="1"/>
  <c r="S1350" i="1"/>
  <c r="S1351" i="1"/>
  <c r="S1352" i="1"/>
  <c r="S1353" i="1"/>
  <c r="S1354" i="1"/>
  <c r="S2261" i="1"/>
  <c r="S1356" i="1"/>
  <c r="S1357" i="1"/>
  <c r="S1358" i="1"/>
  <c r="S1359" i="1"/>
  <c r="S1360" i="1"/>
  <c r="S3009" i="1"/>
  <c r="S1362" i="1"/>
  <c r="S1363" i="1"/>
  <c r="S3370" i="1"/>
  <c r="S3710" i="1"/>
  <c r="S1366" i="1"/>
  <c r="S1367" i="1"/>
  <c r="S1368" i="1"/>
  <c r="S1369" i="1"/>
  <c r="S1370" i="1"/>
  <c r="S1371" i="1"/>
  <c r="S1372" i="1"/>
  <c r="S1373" i="1"/>
  <c r="S2737" i="1"/>
  <c r="S1375" i="1"/>
  <c r="S1376" i="1"/>
  <c r="S1377" i="1"/>
  <c r="S1378" i="1"/>
  <c r="S1379" i="1"/>
  <c r="S1380" i="1"/>
  <c r="S1381" i="1"/>
  <c r="S99" i="1"/>
  <c r="S1383" i="1"/>
  <c r="S1384" i="1"/>
  <c r="S1385" i="1"/>
  <c r="S1386" i="1"/>
  <c r="S1387" i="1"/>
  <c r="S825" i="1"/>
  <c r="S1389" i="1"/>
  <c r="S1390" i="1"/>
  <c r="S2104" i="1"/>
  <c r="S1392" i="1"/>
  <c r="S3338" i="1"/>
  <c r="S1394" i="1"/>
  <c r="S1395" i="1"/>
  <c r="S2797" i="1"/>
  <c r="S1397" i="1"/>
  <c r="S1398" i="1"/>
  <c r="S1399" i="1"/>
  <c r="S1400" i="1"/>
  <c r="S1401" i="1"/>
  <c r="S1757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208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2641" i="1"/>
  <c r="S3347" i="1"/>
  <c r="S3579" i="1"/>
  <c r="S1616" i="1"/>
  <c r="S1617" i="1"/>
  <c r="S1618" i="1"/>
  <c r="S1619" i="1"/>
  <c r="S1620" i="1"/>
  <c r="S1621" i="1"/>
  <c r="S3291" i="1"/>
  <c r="S1623" i="1"/>
  <c r="S1624" i="1"/>
  <c r="S3601" i="1"/>
  <c r="S2964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3523" i="1"/>
  <c r="S3461" i="1"/>
  <c r="S1641" i="1"/>
  <c r="S1677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3297" i="1"/>
  <c r="S70" i="1"/>
  <c r="S1663" i="1"/>
  <c r="S1664" i="1"/>
  <c r="S3399" i="1"/>
  <c r="S1666" i="1"/>
  <c r="S1667" i="1"/>
  <c r="S1668" i="1"/>
  <c r="S1669" i="1"/>
  <c r="S1670" i="1"/>
  <c r="S1671" i="1"/>
  <c r="S3560" i="1"/>
  <c r="S1673" i="1"/>
  <c r="S1674" i="1"/>
  <c r="S1675" i="1"/>
  <c r="S1676" i="1"/>
  <c r="S2218" i="1"/>
  <c r="S1678" i="1"/>
  <c r="S1679" i="1"/>
  <c r="S1680" i="1"/>
  <c r="S1681" i="1"/>
  <c r="S2978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2823" i="1"/>
  <c r="S1758" i="1"/>
  <c r="S1759" i="1"/>
  <c r="S3049" i="1"/>
  <c r="S1761" i="1"/>
  <c r="S1762" i="1"/>
  <c r="S1894" i="1"/>
  <c r="S79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3711" i="1"/>
  <c r="S3002" i="1"/>
  <c r="S1826" i="1"/>
  <c r="S1827" i="1"/>
  <c r="S1828" i="1"/>
  <c r="S1829" i="1"/>
  <c r="S1830" i="1"/>
  <c r="S1831" i="1"/>
  <c r="S1832" i="1"/>
  <c r="S3547" i="1"/>
  <c r="S2172" i="1"/>
  <c r="S734" i="1"/>
  <c r="S1836" i="1"/>
  <c r="S3502" i="1"/>
  <c r="S1838" i="1"/>
  <c r="S384" i="1"/>
  <c r="S3667" i="1"/>
  <c r="S1208" i="1"/>
  <c r="S3374" i="1"/>
  <c r="S1843" i="1"/>
  <c r="S1844" i="1"/>
  <c r="S1845" i="1"/>
  <c r="S1846" i="1"/>
  <c r="S3713" i="1"/>
  <c r="S1848" i="1"/>
  <c r="S1849" i="1"/>
  <c r="S1850" i="1"/>
  <c r="S3653" i="1"/>
  <c r="S1852" i="1"/>
  <c r="S1853" i="1"/>
  <c r="S1854" i="1"/>
  <c r="S3569" i="1"/>
  <c r="S1856" i="1"/>
  <c r="S1857" i="1"/>
  <c r="S1858" i="1"/>
  <c r="S1859" i="1"/>
  <c r="S1860" i="1"/>
  <c r="S1861" i="1"/>
  <c r="S2267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3463" i="1"/>
  <c r="S2245" i="1"/>
  <c r="S1887" i="1"/>
  <c r="S1888" i="1"/>
  <c r="S1889" i="1"/>
  <c r="S1890" i="1"/>
  <c r="S1891" i="1"/>
  <c r="S1892" i="1"/>
  <c r="S1893" i="1"/>
  <c r="S2224" i="1"/>
  <c r="S1895" i="1"/>
  <c r="S3052" i="1"/>
  <c r="S1897" i="1"/>
  <c r="S2784" i="1"/>
  <c r="S1899" i="1"/>
  <c r="S2114" i="1"/>
  <c r="S228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784" i="1"/>
  <c r="S1926" i="1"/>
  <c r="S1927" i="1"/>
  <c r="S1928" i="1"/>
  <c r="S3538" i="1"/>
  <c r="S1930" i="1"/>
  <c r="S1931" i="1"/>
  <c r="S2603" i="1"/>
  <c r="S1933" i="1"/>
  <c r="S1934" i="1"/>
  <c r="S1935" i="1"/>
  <c r="S1936" i="1"/>
  <c r="S1937" i="1"/>
  <c r="S1938" i="1"/>
  <c r="S1355" i="1"/>
  <c r="S1940" i="1"/>
  <c r="S1941" i="1"/>
  <c r="S1661" i="1"/>
  <c r="S1943" i="1"/>
  <c r="S1944" i="1"/>
  <c r="S1945" i="1"/>
  <c r="S1946" i="1"/>
  <c r="S1947" i="1"/>
  <c r="S1948" i="1"/>
  <c r="S360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377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621" i="1"/>
  <c r="S2070" i="1"/>
  <c r="S2071" i="1"/>
  <c r="S2072" i="1"/>
  <c r="S2073" i="1"/>
  <c r="S2074" i="1"/>
  <c r="S2075" i="1"/>
  <c r="S3565" i="1"/>
  <c r="S2077" i="1"/>
  <c r="S2078" i="1"/>
  <c r="S2079" i="1"/>
  <c r="S2080" i="1"/>
  <c r="S2081" i="1"/>
  <c r="S95" i="1"/>
  <c r="S2083" i="1"/>
  <c r="S2084" i="1"/>
  <c r="S3234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3574" i="1"/>
  <c r="S2099" i="1"/>
  <c r="S2100" i="1"/>
  <c r="S2101" i="1"/>
  <c r="S2221" i="1"/>
  <c r="S2103" i="1"/>
  <c r="S2236" i="1"/>
  <c r="S2105" i="1"/>
  <c r="S2481" i="1"/>
  <c r="S2107" i="1"/>
  <c r="S2108" i="1"/>
  <c r="S2109" i="1"/>
  <c r="S2110" i="1"/>
  <c r="S2111" i="1"/>
  <c r="S2112" i="1"/>
  <c r="S2113" i="1"/>
  <c r="S3718" i="1"/>
  <c r="S2115" i="1"/>
  <c r="S2116" i="1"/>
  <c r="S2117" i="1"/>
  <c r="S2118" i="1"/>
  <c r="S2119" i="1"/>
  <c r="S2258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3013" i="1"/>
  <c r="S2164" i="1"/>
  <c r="S2165" i="1"/>
  <c r="S2166" i="1"/>
  <c r="S2167" i="1"/>
  <c r="S2168" i="1"/>
  <c r="S2825" i="1"/>
  <c r="S2170" i="1"/>
  <c r="S3720" i="1"/>
  <c r="S1396" i="1"/>
  <c r="S2173" i="1"/>
  <c r="S3721" i="1"/>
  <c r="S2175" i="1"/>
  <c r="S2176" i="1"/>
  <c r="S759" i="1"/>
  <c r="S2178" i="1"/>
  <c r="S2179" i="1"/>
  <c r="S2180" i="1"/>
  <c r="S1837" i="1"/>
  <c r="S2182" i="1"/>
  <c r="S2183" i="1"/>
  <c r="S2184" i="1"/>
  <c r="S2185" i="1"/>
  <c r="S2186" i="1"/>
  <c r="S2187" i="1"/>
  <c r="S2188" i="1"/>
  <c r="S2189" i="1"/>
  <c r="S2190" i="1"/>
  <c r="S2191" i="1"/>
  <c r="S2192" i="1"/>
  <c r="S2836" i="1"/>
  <c r="S2194" i="1"/>
  <c r="S2195" i="1"/>
  <c r="S2196" i="1"/>
  <c r="S2197" i="1"/>
  <c r="S2198" i="1"/>
  <c r="S2199" i="1"/>
  <c r="S2200" i="1"/>
  <c r="S2201" i="1"/>
  <c r="S2202" i="1"/>
  <c r="S268" i="1"/>
  <c r="S2204" i="1"/>
  <c r="S2205" i="1"/>
  <c r="S2206" i="1"/>
  <c r="S1929" i="1"/>
  <c r="S2208" i="1"/>
  <c r="S2209" i="1"/>
  <c r="S3578" i="1"/>
  <c r="S1942" i="1"/>
  <c r="S2212" i="1"/>
  <c r="S2213" i="1"/>
  <c r="S2214" i="1"/>
  <c r="S1285" i="1"/>
  <c r="S411" i="1"/>
  <c r="S1862" i="1"/>
  <c r="S3452" i="1"/>
  <c r="S3593" i="1"/>
  <c r="S2220" i="1"/>
  <c r="S3581" i="1"/>
  <c r="S2222" i="1"/>
  <c r="S2223" i="1"/>
  <c r="S1833" i="1"/>
  <c r="S2225" i="1"/>
  <c r="S2226" i="1"/>
  <c r="S2227" i="1"/>
  <c r="S2228" i="1"/>
  <c r="S2229" i="1"/>
  <c r="S72" i="1"/>
  <c r="S2231" i="1"/>
  <c r="S2232" i="1"/>
  <c r="S2233" i="1"/>
  <c r="S2234" i="1"/>
  <c r="S2235" i="1"/>
  <c r="S75" i="1"/>
  <c r="S2237" i="1"/>
  <c r="S2238" i="1"/>
  <c r="S2239" i="1"/>
  <c r="S2240" i="1"/>
  <c r="S2241" i="1"/>
  <c r="S2242" i="1"/>
  <c r="S83" i="1"/>
  <c r="S2244" i="1"/>
  <c r="S11" i="1"/>
  <c r="S2246" i="1"/>
  <c r="S2247" i="1"/>
  <c r="S2248" i="1"/>
  <c r="S2249" i="1"/>
  <c r="S2250" i="1"/>
  <c r="S2251" i="1"/>
  <c r="S2252" i="1"/>
  <c r="S2253" i="1"/>
  <c r="S2254" i="1"/>
  <c r="S2255" i="1"/>
  <c r="S96" i="1"/>
  <c r="S2257" i="1"/>
  <c r="S816" i="1"/>
  <c r="S2259" i="1"/>
  <c r="S2260" i="1"/>
  <c r="S33" i="1"/>
  <c r="S2262" i="1"/>
  <c r="S85" i="1"/>
  <c r="S2264" i="1"/>
  <c r="S2265" i="1"/>
  <c r="S2266" i="1"/>
  <c r="S388" i="1"/>
  <c r="S2268" i="1"/>
  <c r="S2269" i="1"/>
  <c r="S2270" i="1"/>
  <c r="S2271" i="1"/>
  <c r="S2272" i="1"/>
  <c r="S2273" i="1"/>
  <c r="S52" i="1"/>
  <c r="S2275" i="1"/>
  <c r="S2276" i="1"/>
  <c r="S106" i="1"/>
  <c r="S2278" i="1"/>
  <c r="S2279" i="1"/>
  <c r="S2280" i="1"/>
  <c r="S1896" i="1"/>
  <c r="S2282" i="1"/>
  <c r="S1382" i="1"/>
  <c r="S1374" i="1"/>
  <c r="S2285" i="1"/>
  <c r="S2286" i="1"/>
  <c r="S2287" i="1"/>
  <c r="S2288" i="1"/>
  <c r="S2289" i="1"/>
  <c r="S3670" i="1"/>
  <c r="S2291" i="1"/>
  <c r="S2292" i="1"/>
  <c r="S2293" i="1"/>
  <c r="S2294" i="1"/>
  <c r="S3396" i="1"/>
  <c r="S2296" i="1"/>
  <c r="S2297" i="1"/>
  <c r="S2298" i="1"/>
  <c r="S3610" i="1"/>
  <c r="S2300" i="1"/>
  <c r="S308" i="1"/>
  <c r="S3584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3506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85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3417" i="1"/>
  <c r="S2451" i="1"/>
  <c r="S2452" i="1"/>
  <c r="S2453" i="1"/>
  <c r="S2263" i="1"/>
  <c r="S2455" i="1"/>
  <c r="S2456" i="1"/>
  <c r="S1393" i="1"/>
  <c r="S2458" i="1"/>
  <c r="S2459" i="1"/>
  <c r="S2460" i="1"/>
  <c r="S2461" i="1"/>
  <c r="S2462" i="1"/>
  <c r="S2463" i="1"/>
  <c r="S2464" i="1"/>
  <c r="S2465" i="1"/>
  <c r="S2466" i="1"/>
  <c r="S1613" i="1"/>
  <c r="S2468" i="1"/>
  <c r="S2930" i="1"/>
  <c r="S2470" i="1"/>
  <c r="S2471" i="1"/>
  <c r="S3542" i="1"/>
  <c r="S2525" i="1"/>
  <c r="S2474" i="1"/>
  <c r="S2475" i="1"/>
  <c r="S2476" i="1"/>
  <c r="S2477" i="1"/>
  <c r="S2478" i="1"/>
  <c r="S1642" i="1"/>
  <c r="S2480" i="1"/>
  <c r="S2274" i="1"/>
  <c r="S2482" i="1"/>
  <c r="S2483" i="1"/>
  <c r="S3671" i="1"/>
  <c r="S2485" i="1"/>
  <c r="S2486" i="1"/>
  <c r="S2487" i="1"/>
  <c r="S648" i="1"/>
  <c r="S2489" i="1"/>
  <c r="S2490" i="1"/>
  <c r="S2491" i="1"/>
  <c r="S2806" i="1"/>
  <c r="S3541" i="1"/>
  <c r="S2723" i="1"/>
  <c r="S2495" i="1"/>
  <c r="S2496" i="1"/>
  <c r="S2497" i="1"/>
  <c r="S2498" i="1"/>
  <c r="S2499" i="1"/>
  <c r="S3453" i="1"/>
  <c r="S2501" i="1"/>
  <c r="S3257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1851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996" i="1"/>
  <c r="S3351" i="1"/>
  <c r="S2540" i="1"/>
  <c r="S2541" i="1"/>
  <c r="S2542" i="1"/>
  <c r="S2543" i="1"/>
  <c r="S3527" i="1"/>
  <c r="S185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3454" i="1"/>
  <c r="S2933" i="1"/>
  <c r="S2560" i="1"/>
  <c r="S3325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86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80" i="1"/>
  <c r="S2620" i="1"/>
  <c r="S1298" i="1"/>
  <c r="S2622" i="1"/>
  <c r="S2623" i="1"/>
  <c r="S2624" i="1"/>
  <c r="S2625" i="1"/>
  <c r="S2626" i="1"/>
  <c r="S78" i="1"/>
  <c r="S2628" i="1"/>
  <c r="S92" i="1"/>
  <c r="S3331" i="1"/>
  <c r="S2631" i="1"/>
  <c r="S2632" i="1"/>
  <c r="S2633" i="1"/>
  <c r="S2634" i="1"/>
  <c r="S2635" i="1"/>
  <c r="S3446" i="1"/>
  <c r="S2637" i="1"/>
  <c r="S1347" i="1"/>
  <c r="S1764" i="1"/>
  <c r="S3570" i="1"/>
  <c r="S1824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1662" i="1"/>
  <c r="S2670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37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4" i="1"/>
  <c r="S76" i="1"/>
  <c r="S2738" i="1"/>
  <c r="S2739" i="1"/>
  <c r="S2740" i="1"/>
  <c r="S2741" i="1"/>
  <c r="S3539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826" i="1"/>
  <c r="S3167" i="1"/>
  <c r="S2786" i="1"/>
  <c r="S2787" i="1"/>
  <c r="S2788" i="1"/>
  <c r="S2837" i="1"/>
  <c r="S2790" i="1"/>
  <c r="S2791" i="1"/>
  <c r="S2792" i="1"/>
  <c r="S2793" i="1"/>
  <c r="S2794" i="1"/>
  <c r="S2795" i="1"/>
  <c r="S1949" i="1"/>
  <c r="S3473" i="1"/>
  <c r="S3025" i="1"/>
  <c r="S2799" i="1"/>
  <c r="S2800" i="1"/>
  <c r="S2801" i="1"/>
  <c r="S2295" i="1"/>
  <c r="S2283" i="1"/>
  <c r="S2804" i="1"/>
  <c r="S2805" i="1"/>
  <c r="S3039" i="1"/>
  <c r="S3355" i="1"/>
  <c r="S2808" i="1"/>
  <c r="S2809" i="1"/>
  <c r="S2810" i="1"/>
  <c r="S2811" i="1"/>
  <c r="S2812" i="1"/>
  <c r="S2813" i="1"/>
  <c r="S2814" i="1"/>
  <c r="S2815" i="1"/>
  <c r="S2816" i="1"/>
  <c r="S783" i="1"/>
  <c r="S2818" i="1"/>
  <c r="S2454" i="1"/>
  <c r="S2820" i="1"/>
  <c r="S2821" i="1"/>
  <c r="S2243" i="1"/>
  <c r="S3727" i="1"/>
  <c r="S2824" i="1"/>
  <c r="S2742" i="1"/>
  <c r="S2990" i="1"/>
  <c r="S2827" i="1"/>
  <c r="S2828" i="1"/>
  <c r="S2829" i="1"/>
  <c r="S2830" i="1"/>
  <c r="S2831" i="1"/>
  <c r="S2832" i="1"/>
  <c r="S2833" i="1"/>
  <c r="S2834" i="1"/>
  <c r="S2835" i="1"/>
  <c r="S1672" i="1"/>
  <c r="S1361" i="1"/>
  <c r="S3411" i="1"/>
  <c r="S3728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492" i="1"/>
  <c r="S3751" i="1"/>
  <c r="S3753" i="1"/>
  <c r="S2926" i="1"/>
  <c r="S2927" i="1"/>
  <c r="S2928" i="1"/>
  <c r="S2929" i="1"/>
  <c r="S3754" i="1"/>
  <c r="S2931" i="1"/>
  <c r="S2932" i="1"/>
  <c r="S3448" i="1"/>
  <c r="S2934" i="1"/>
  <c r="S2935" i="1"/>
  <c r="S2936" i="1"/>
  <c r="S2937" i="1"/>
  <c r="S25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803" i="1"/>
  <c r="S2965" i="1"/>
  <c r="S2966" i="1"/>
  <c r="S2967" i="1"/>
  <c r="S2968" i="1"/>
  <c r="S2969" i="1"/>
  <c r="S2970" i="1"/>
  <c r="S1834" i="1"/>
  <c r="S2972" i="1"/>
  <c r="S2973" i="1"/>
  <c r="S2974" i="1"/>
  <c r="S2975" i="1"/>
  <c r="S2976" i="1"/>
  <c r="S2977" i="1"/>
  <c r="S1639" i="1"/>
  <c r="S2979" i="1"/>
  <c r="S2484" i="1"/>
  <c r="S2981" i="1"/>
  <c r="S2982" i="1"/>
  <c r="S2983" i="1"/>
  <c r="S2984" i="1"/>
  <c r="S2985" i="1"/>
  <c r="S2986" i="1"/>
  <c r="S2987" i="1"/>
  <c r="S2988" i="1"/>
  <c r="S2989" i="1"/>
  <c r="S3757" i="1"/>
  <c r="S2991" i="1"/>
  <c r="S2992" i="1"/>
  <c r="S2993" i="1"/>
  <c r="S2994" i="1"/>
  <c r="S3654" i="1"/>
  <c r="S97" i="1"/>
  <c r="S2997" i="1"/>
  <c r="S2998" i="1"/>
  <c r="S2999" i="1"/>
  <c r="S3000" i="1"/>
  <c r="S3001" i="1"/>
  <c r="S3763" i="1"/>
  <c r="S3003" i="1"/>
  <c r="S3004" i="1"/>
  <c r="S3005" i="1"/>
  <c r="S3006" i="1"/>
  <c r="S3007" i="1"/>
  <c r="S3008" i="1"/>
  <c r="S1614" i="1"/>
  <c r="S3010" i="1"/>
  <c r="S3011" i="1"/>
  <c r="S3012" i="1"/>
  <c r="S2785" i="1"/>
  <c r="S3014" i="1"/>
  <c r="S3015" i="1"/>
  <c r="S3016" i="1"/>
  <c r="S3017" i="1"/>
  <c r="S3018" i="1"/>
  <c r="S3019" i="1"/>
  <c r="S3020" i="1"/>
  <c r="S3021" i="1"/>
  <c r="S3022" i="1"/>
  <c r="S3023" i="1"/>
  <c r="S3024" i="1"/>
  <c r="S3551" i="1"/>
  <c r="S3026" i="1"/>
  <c r="S3027" i="1"/>
  <c r="S2169" i="1"/>
  <c r="S3029" i="1"/>
  <c r="S3030" i="1"/>
  <c r="S3031" i="1"/>
  <c r="S3032" i="1"/>
  <c r="S3033" i="1"/>
  <c r="S2559" i="1"/>
  <c r="S3035" i="1"/>
  <c r="S3036" i="1"/>
  <c r="S3037" i="1"/>
  <c r="S3038" i="1"/>
  <c r="S850" i="1"/>
  <c r="S3619" i="1"/>
  <c r="S3041" i="1"/>
  <c r="S3042" i="1"/>
  <c r="S3043" i="1"/>
  <c r="S3044" i="1"/>
  <c r="S3045" i="1"/>
  <c r="S3046" i="1"/>
  <c r="S3047" i="1"/>
  <c r="S3048" i="1"/>
  <c r="S2069" i="1"/>
  <c r="S3050" i="1"/>
  <c r="S3051" i="1"/>
  <c r="S3449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1825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373" i="1"/>
  <c r="S3184" i="1"/>
  <c r="S3185" i="1"/>
  <c r="S3186" i="1"/>
  <c r="S3773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1839" i="1"/>
  <c r="S2335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1625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464" i="1"/>
  <c r="S3286" i="1"/>
  <c r="S3287" i="1"/>
  <c r="S3288" i="1"/>
  <c r="S3289" i="1"/>
  <c r="S3290" i="1"/>
  <c r="S2290" i="1"/>
  <c r="S3292" i="1"/>
  <c r="S3183" i="1"/>
  <c r="S642" i="1"/>
  <c r="S3295" i="1"/>
  <c r="S2938" i="1"/>
  <c r="S3554" i="1"/>
  <c r="S3298" i="1"/>
  <c r="S3299" i="1"/>
  <c r="S3300" i="1"/>
  <c r="S3301" i="1"/>
  <c r="S3302" i="1"/>
  <c r="S3303" i="1"/>
  <c r="S3304" i="1"/>
  <c r="S3305" i="1"/>
  <c r="S3306" i="1"/>
  <c r="S3307" i="1"/>
  <c r="S3308" i="1"/>
  <c r="S3425" i="1"/>
  <c r="S3310" i="1"/>
  <c r="S1842" i="1"/>
  <c r="S3312" i="1"/>
  <c r="S3313" i="1"/>
  <c r="S3314" i="1"/>
  <c r="S3315" i="1"/>
  <c r="S1041" i="1"/>
  <c r="S3317" i="1"/>
  <c r="S3318" i="1"/>
  <c r="S3319" i="1"/>
  <c r="S3320" i="1"/>
  <c r="S3406" i="1"/>
  <c r="S3322" i="1"/>
  <c r="S3422" i="1"/>
  <c r="S3324" i="1"/>
  <c r="S2639" i="1"/>
  <c r="S3326" i="1"/>
  <c r="S3309" i="1"/>
  <c r="S3328" i="1"/>
  <c r="S3589" i="1"/>
  <c r="S3330" i="1"/>
  <c r="S2995" i="1"/>
  <c r="S3332" i="1"/>
  <c r="S3333" i="1"/>
  <c r="S3334" i="1"/>
  <c r="S3335" i="1"/>
  <c r="S3336" i="1"/>
  <c r="S3337" i="1"/>
  <c r="S3786" i="1"/>
  <c r="S3339" i="1"/>
  <c r="S3340" i="1"/>
  <c r="S3341" i="1"/>
  <c r="S3342" i="1"/>
  <c r="S3343" i="1"/>
  <c r="S3344" i="1"/>
  <c r="S1640" i="1"/>
  <c r="S3346" i="1"/>
  <c r="S2457" i="1"/>
  <c r="S3348" i="1"/>
  <c r="S3349" i="1"/>
  <c r="S3350" i="1"/>
  <c r="S1898" i="1"/>
  <c r="S3352" i="1"/>
  <c r="S3353" i="1"/>
  <c r="S3354" i="1"/>
  <c r="S374" i="1"/>
  <c r="S3356" i="1"/>
  <c r="S3357" i="1"/>
  <c r="S3358" i="1"/>
  <c r="S3359" i="1"/>
  <c r="S3360" i="1"/>
  <c r="S3361" i="1"/>
  <c r="S3362" i="1"/>
  <c r="S3363" i="1"/>
  <c r="S831" i="1"/>
  <c r="S3365" i="1"/>
  <c r="S3366" i="1"/>
  <c r="S3367" i="1"/>
  <c r="S820" i="1"/>
  <c r="S2925" i="1"/>
  <c r="S3472" i="1"/>
  <c r="S3371" i="1"/>
  <c r="S3372" i="1"/>
  <c r="S2211" i="1"/>
  <c r="S3531" i="1"/>
  <c r="S3375" i="1"/>
  <c r="S3376" i="1"/>
  <c r="S3377" i="1"/>
  <c r="S3378" i="1"/>
  <c r="S3379" i="1"/>
  <c r="S3415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814" i="1"/>
  <c r="S3789" i="1"/>
  <c r="S3395" i="1"/>
  <c r="S2174" i="1"/>
  <c r="S1388" i="1"/>
  <c r="S3398" i="1"/>
  <c r="S3316" i="1"/>
  <c r="S3400" i="1"/>
  <c r="S3401" i="1"/>
  <c r="S3402" i="1"/>
  <c r="S3403" i="1"/>
  <c r="S3404" i="1"/>
  <c r="S3405" i="1"/>
  <c r="S2802" i="1"/>
  <c r="S2217" i="1"/>
  <c r="S3408" i="1"/>
  <c r="S3409" i="1"/>
  <c r="S1039" i="1"/>
  <c r="S2789" i="1"/>
  <c r="S3412" i="1"/>
  <c r="S3413" i="1"/>
  <c r="S3414" i="1"/>
  <c r="S2467" i="1"/>
  <c r="S3416" i="1"/>
  <c r="S3810" i="1"/>
  <c r="S3418" i="1"/>
  <c r="S3419" i="1"/>
  <c r="S3420" i="1"/>
  <c r="S3421" i="1"/>
  <c r="S2216" i="1"/>
  <c r="S3423" i="1"/>
  <c r="S3424" i="1"/>
  <c r="S2193" i="1"/>
  <c r="S3426" i="1"/>
  <c r="S3427" i="1"/>
  <c r="S3428" i="1"/>
  <c r="S3429" i="1"/>
  <c r="S3430" i="1"/>
  <c r="S2469" i="1"/>
  <c r="S3432" i="1"/>
  <c r="S3433" i="1"/>
  <c r="S3434" i="1"/>
  <c r="S3435" i="1"/>
  <c r="S3436" i="1"/>
  <c r="S3321" i="1"/>
  <c r="S3438" i="1"/>
  <c r="S3439" i="1"/>
  <c r="S3440" i="1"/>
  <c r="S3441" i="1"/>
  <c r="S3442" i="1"/>
  <c r="S3443" i="1"/>
  <c r="S3813" i="1"/>
  <c r="S1365" i="1"/>
  <c r="S418" i="1"/>
  <c r="S3447" i="1"/>
  <c r="S3397" i="1"/>
  <c r="S3410" i="1"/>
  <c r="S3450" i="1"/>
  <c r="S1665" i="1"/>
  <c r="S1932" i="1"/>
  <c r="S3590" i="1"/>
  <c r="S1925" i="1"/>
  <c r="S2494" i="1"/>
  <c r="S3602" i="1"/>
  <c r="S3457" i="1"/>
  <c r="S3458" i="1"/>
  <c r="S3459" i="1"/>
  <c r="S2736" i="1"/>
  <c r="S2629" i="1"/>
  <c r="S1296" i="1"/>
  <c r="S2210" i="1"/>
  <c r="S1255" i="1"/>
  <c r="S3465" i="1"/>
  <c r="S3466" i="1"/>
  <c r="S3467" i="1"/>
  <c r="S3468" i="1"/>
  <c r="S3469" i="1"/>
  <c r="S3470" i="1"/>
  <c r="S3471" i="1"/>
  <c r="S2005" i="1"/>
  <c r="S849" i="1"/>
  <c r="S3474" i="1"/>
  <c r="S3475" i="1"/>
  <c r="S3476" i="1"/>
  <c r="S3285" i="1"/>
  <c r="S3510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2544" i="1"/>
  <c r="S1847" i="1"/>
  <c r="S3494" i="1"/>
  <c r="S3495" i="1"/>
  <c r="S3817" i="1"/>
  <c r="S3497" i="1"/>
  <c r="S3498" i="1"/>
  <c r="S3499" i="1"/>
  <c r="S3500" i="1"/>
  <c r="S3501" i="1"/>
  <c r="S3437" i="1"/>
  <c r="S3503" i="1"/>
  <c r="S3504" i="1"/>
  <c r="S3505" i="1"/>
  <c r="S3820" i="1"/>
  <c r="S3507" i="1"/>
  <c r="S3508" i="1"/>
  <c r="S3509" i="1"/>
  <c r="S1615" i="1"/>
  <c r="S3511" i="1"/>
  <c r="S3612" i="1"/>
  <c r="S3513" i="1"/>
  <c r="S3821" i="1"/>
  <c r="S3515" i="1"/>
  <c r="S3364" i="1"/>
  <c r="S3517" i="1"/>
  <c r="S3518" i="1"/>
  <c r="S3519" i="1"/>
  <c r="S3520" i="1"/>
  <c r="S3521" i="1"/>
  <c r="S3522" i="1"/>
  <c r="S1682" i="1"/>
  <c r="S3524" i="1"/>
  <c r="S3525" i="1"/>
  <c r="S3526" i="1"/>
  <c r="S3451" i="1"/>
  <c r="S3528" i="1"/>
  <c r="S3529" i="1"/>
  <c r="S3530" i="1"/>
  <c r="S2301" i="1"/>
  <c r="S3532" i="1"/>
  <c r="S2539" i="1"/>
  <c r="S2923" i="1"/>
  <c r="S2630" i="1"/>
  <c r="S3536" i="1"/>
  <c r="S3537" i="1"/>
  <c r="S1901" i="1"/>
  <c r="S1465" i="1"/>
  <c r="S3540" i="1"/>
  <c r="S2838" i="1"/>
  <c r="S2796" i="1"/>
  <c r="S3543" i="1"/>
  <c r="S3544" i="1"/>
  <c r="S3545" i="1"/>
  <c r="S3546" i="1"/>
  <c r="S3652" i="1"/>
  <c r="S3548" i="1"/>
  <c r="S3549" i="1"/>
  <c r="S3550" i="1"/>
  <c r="S3567" i="1"/>
  <c r="S3552" i="1"/>
  <c r="S3553" i="1"/>
  <c r="S3822" i="1"/>
  <c r="S3555" i="1"/>
  <c r="S3556" i="1"/>
  <c r="S3557" i="1"/>
  <c r="S3558" i="1"/>
  <c r="S3559" i="1"/>
  <c r="S2163" i="1"/>
  <c r="S3533" i="1"/>
  <c r="S3562" i="1"/>
  <c r="S3563" i="1"/>
  <c r="S2076" i="1"/>
  <c r="S3455" i="1"/>
  <c r="S3621" i="1"/>
  <c r="S2450" i="1"/>
  <c r="S3568" i="1"/>
  <c r="S3380" i="1"/>
  <c r="S3327" i="1"/>
  <c r="S3571" i="1"/>
  <c r="S3572" i="1"/>
  <c r="S3573" i="1"/>
  <c r="S3826" i="1"/>
  <c r="S3575" i="1"/>
  <c r="S3576" i="1"/>
  <c r="S3577" i="1"/>
  <c r="S3828" i="1"/>
  <c r="S2472" i="1"/>
  <c r="S3580" i="1"/>
  <c r="S3831" i="1"/>
  <c r="S3233" i="1"/>
  <c r="S3583" i="1"/>
  <c r="S541" i="1"/>
  <c r="S3585" i="1"/>
  <c r="S3586" i="1"/>
  <c r="S3587" i="1"/>
  <c r="S3588" i="1"/>
  <c r="S2627" i="1"/>
  <c r="S3624" i="1"/>
  <c r="S3591" i="1"/>
  <c r="S3592" i="1"/>
  <c r="S1626" i="1"/>
  <c r="S3594" i="1"/>
  <c r="S3595" i="1"/>
  <c r="S3596" i="1"/>
  <c r="S3597" i="1"/>
  <c r="S3598" i="1"/>
  <c r="S3599" i="1"/>
  <c r="S3345" i="1"/>
  <c r="S1266" i="1"/>
  <c r="S2473" i="1"/>
  <c r="S3603" i="1"/>
  <c r="S3604" i="1"/>
  <c r="S3605" i="1"/>
  <c r="S3606" i="1"/>
  <c r="S1391" i="1"/>
  <c r="S3608" i="1"/>
  <c r="S3456" i="1"/>
  <c r="S3832" i="1"/>
  <c r="S3611" i="1"/>
  <c r="S1835" i="1"/>
  <c r="S3613" i="1"/>
  <c r="S3614" i="1"/>
  <c r="S3615" i="1"/>
  <c r="S3616" i="1"/>
  <c r="S3617" i="1"/>
  <c r="S3618" i="1"/>
  <c r="S2924" i="1"/>
  <c r="S3620" i="1"/>
  <c r="S3293" i="1"/>
  <c r="S3622" i="1"/>
  <c r="S3623" i="1"/>
  <c r="S3672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512" i="1"/>
  <c r="S3833" i="1"/>
  <c r="S3514" i="1"/>
  <c r="S758" i="1"/>
  <c r="S3655" i="1"/>
  <c r="S3656" i="1"/>
  <c r="S3657" i="1"/>
  <c r="S3658" i="1"/>
  <c r="S3659" i="1"/>
  <c r="S3660" i="1"/>
  <c r="S3661" i="1"/>
  <c r="S3837" i="1"/>
  <c r="S3663" i="1"/>
  <c r="S3664" i="1"/>
  <c r="S3516" i="1"/>
  <c r="S3369" i="1"/>
  <c r="S3028" i="1"/>
  <c r="S3668" i="1"/>
  <c r="S3669" i="1"/>
  <c r="S3534" i="1"/>
  <c r="S2215" i="1"/>
  <c r="S3368" i="1"/>
  <c r="S3673" i="1"/>
  <c r="S3674" i="1"/>
  <c r="S3675" i="1"/>
  <c r="S3676" i="1"/>
  <c r="S2203" i="1"/>
  <c r="S2493" i="1"/>
  <c r="S3679" i="1"/>
  <c r="S3680" i="1"/>
  <c r="S3681" i="1"/>
  <c r="S3682" i="1"/>
  <c r="S3323" i="1"/>
  <c r="S3684" i="1"/>
  <c r="S3685" i="1"/>
  <c r="S2207" i="1"/>
  <c r="S3687" i="1"/>
  <c r="S3582" i="1"/>
  <c r="S3689" i="1"/>
  <c r="S3690" i="1"/>
  <c r="S3691" i="1"/>
  <c r="S3692" i="1"/>
  <c r="S3693" i="1"/>
  <c r="S2636" i="1"/>
  <c r="S2488" i="1"/>
  <c r="S3696" i="1"/>
  <c r="S3697" i="1"/>
  <c r="S3698" i="1"/>
  <c r="S3699" i="1"/>
  <c r="S3700" i="1"/>
  <c r="S3701" i="1"/>
  <c r="S2807" i="1"/>
  <c r="S3703" i="1"/>
  <c r="S3704" i="1"/>
  <c r="S3705" i="1"/>
  <c r="S2230" i="1"/>
  <c r="S3707" i="1"/>
  <c r="S3708" i="1"/>
  <c r="S1364" i="1"/>
  <c r="S385" i="1"/>
  <c r="S3394" i="1"/>
  <c r="S3712" i="1"/>
  <c r="S3187" i="1"/>
  <c r="S3714" i="1"/>
  <c r="S3715" i="1"/>
  <c r="S3716" i="1"/>
  <c r="S3717" i="1"/>
  <c r="S1885" i="1"/>
  <c r="S3719" i="1"/>
  <c r="S786" i="1"/>
  <c r="S1192" i="1"/>
  <c r="S3722" i="1"/>
  <c r="S3723" i="1"/>
  <c r="S3724" i="1"/>
  <c r="S3725" i="1"/>
  <c r="S3726" i="1"/>
  <c r="S2619" i="1"/>
  <c r="S312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462" i="1"/>
  <c r="S3752" i="1"/>
  <c r="S2299" i="1"/>
  <c r="S3294" i="1"/>
  <c r="S3755" i="1"/>
  <c r="S3756" i="1"/>
  <c r="S2479" i="1"/>
  <c r="S3758" i="1"/>
  <c r="S3759" i="1"/>
  <c r="S3760" i="1"/>
  <c r="S3761" i="1"/>
  <c r="S3762" i="1"/>
  <c r="S3838" i="1"/>
  <c r="S3764" i="1"/>
  <c r="S3765" i="1"/>
  <c r="S3766" i="1"/>
  <c r="S3767" i="1"/>
  <c r="S3768" i="1"/>
  <c r="S3769" i="1"/>
  <c r="S3770" i="1"/>
  <c r="S3771" i="1"/>
  <c r="S3772" i="1"/>
  <c r="S2098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040" i="1"/>
  <c r="S3787" i="1"/>
  <c r="S3788" i="1"/>
  <c r="S3662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42" i="1"/>
  <c r="S3811" i="1"/>
  <c r="S3812" i="1"/>
  <c r="S316" i="1"/>
  <c r="S3814" i="1"/>
  <c r="S3815" i="1"/>
  <c r="S3816" i="1"/>
  <c r="S3677" i="1"/>
  <c r="S3818" i="1"/>
  <c r="S3819" i="1"/>
  <c r="S790" i="1"/>
  <c r="S3431" i="1"/>
  <c r="S2171" i="1"/>
  <c r="S3823" i="1"/>
  <c r="S3824" i="1"/>
  <c r="S3825" i="1"/>
  <c r="S3407" i="1"/>
  <c r="S3827" i="1"/>
  <c r="S2839" i="1"/>
  <c r="S3829" i="1"/>
  <c r="S3830" i="1"/>
  <c r="S3665" i="1"/>
  <c r="S813" i="1"/>
  <c r="S3445" i="1"/>
  <c r="S3834" i="1"/>
  <c r="S3835" i="1"/>
  <c r="S3836" i="1"/>
  <c r="S1841" i="1"/>
  <c r="S3311" i="1"/>
  <c r="S3839" i="1"/>
  <c r="S3840" i="1"/>
  <c r="S3841" i="1"/>
  <c r="S24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3460" i="1"/>
  <c r="R5" i="1"/>
  <c r="R6" i="1"/>
  <c r="R7" i="1"/>
  <c r="R8" i="1"/>
  <c r="R9" i="1"/>
  <c r="R10" i="1"/>
  <c r="R2638" i="1"/>
  <c r="R12" i="1"/>
  <c r="R13" i="1"/>
  <c r="R14" i="1"/>
  <c r="R15" i="1"/>
  <c r="R16" i="1"/>
  <c r="R17" i="1"/>
  <c r="R18" i="1"/>
  <c r="R19" i="1"/>
  <c r="R20" i="1"/>
  <c r="R2106" i="1"/>
  <c r="R22" i="1"/>
  <c r="R23" i="1"/>
  <c r="R2980" i="1"/>
  <c r="R25" i="1"/>
  <c r="R26" i="1"/>
  <c r="R2277" i="1"/>
  <c r="R28" i="1"/>
  <c r="R29" i="1"/>
  <c r="R30" i="1"/>
  <c r="R31" i="1"/>
  <c r="R32" i="1"/>
  <c r="R3678" i="1"/>
  <c r="R34" i="1"/>
  <c r="R35" i="1"/>
  <c r="R36" i="1"/>
  <c r="R1760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368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2561" i="1"/>
  <c r="R71" i="1"/>
  <c r="R2558" i="1"/>
  <c r="R73" i="1"/>
  <c r="R74" i="1"/>
  <c r="R3686" i="1"/>
  <c r="R3296" i="1"/>
  <c r="R77" i="1"/>
  <c r="R1900" i="1"/>
  <c r="R111" i="1"/>
  <c r="R27" i="1"/>
  <c r="R81" i="1"/>
  <c r="R82" i="1"/>
  <c r="R1289" i="1"/>
  <c r="R84" i="1"/>
  <c r="R3561" i="1"/>
  <c r="R3688" i="1"/>
  <c r="R87" i="1"/>
  <c r="R88" i="1"/>
  <c r="R89" i="1"/>
  <c r="R90" i="1"/>
  <c r="R91" i="1"/>
  <c r="R3651" i="1"/>
  <c r="R93" i="1"/>
  <c r="R94" i="1"/>
  <c r="R3329" i="1"/>
  <c r="R3478" i="1"/>
  <c r="R2319" i="1"/>
  <c r="R98" i="1"/>
  <c r="R3444" i="1"/>
  <c r="R100" i="1"/>
  <c r="R101" i="1"/>
  <c r="R102" i="1"/>
  <c r="R103" i="1"/>
  <c r="R104" i="1"/>
  <c r="R105" i="1"/>
  <c r="R2819" i="1"/>
  <c r="R107" i="1"/>
  <c r="R108" i="1"/>
  <c r="R109" i="1"/>
  <c r="R110" i="1"/>
  <c r="R821" i="1"/>
  <c r="R112" i="1"/>
  <c r="R113" i="1"/>
  <c r="R114" i="1"/>
  <c r="R115" i="1"/>
  <c r="R116" i="1"/>
  <c r="R2181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102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92" i="1"/>
  <c r="R309" i="1"/>
  <c r="R310" i="1"/>
  <c r="R311" i="1"/>
  <c r="R3477" i="1"/>
  <c r="R313" i="1"/>
  <c r="R314" i="1"/>
  <c r="R315" i="1"/>
  <c r="R117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2640" i="1"/>
  <c r="R375" i="1"/>
  <c r="R376" i="1"/>
  <c r="R2822" i="1"/>
  <c r="R378" i="1"/>
  <c r="R379" i="1"/>
  <c r="R380" i="1"/>
  <c r="R381" i="1"/>
  <c r="R382" i="1"/>
  <c r="R383" i="1"/>
  <c r="R745" i="1"/>
  <c r="R1194" i="1"/>
  <c r="R386" i="1"/>
  <c r="R387" i="1"/>
  <c r="R3666" i="1"/>
  <c r="R389" i="1"/>
  <c r="R390" i="1"/>
  <c r="R391" i="1"/>
  <c r="R3694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2219" i="1"/>
  <c r="R2500" i="1"/>
  <c r="R413" i="1"/>
  <c r="R414" i="1"/>
  <c r="R415" i="1"/>
  <c r="R416" i="1"/>
  <c r="R417" i="1"/>
  <c r="R2817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3607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2120" i="1"/>
  <c r="R643" i="1"/>
  <c r="R644" i="1"/>
  <c r="R645" i="1"/>
  <c r="R646" i="1"/>
  <c r="R647" i="1"/>
  <c r="R2302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1840" i="1"/>
  <c r="R735" i="1"/>
  <c r="R736" i="1"/>
  <c r="R737" i="1"/>
  <c r="R738" i="1"/>
  <c r="R739" i="1"/>
  <c r="R740" i="1"/>
  <c r="R741" i="1"/>
  <c r="R742" i="1"/>
  <c r="R743" i="1"/>
  <c r="R744" i="1"/>
  <c r="R2082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2971" i="1"/>
  <c r="R787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3492" i="1"/>
  <c r="R2284" i="1"/>
  <c r="R3695" i="1"/>
  <c r="R785" i="1"/>
  <c r="R3564" i="1"/>
  <c r="R1402" i="1"/>
  <c r="R788" i="1"/>
  <c r="R789" i="1"/>
  <c r="R1213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3493" i="1"/>
  <c r="R1939" i="1"/>
  <c r="R815" i="1"/>
  <c r="R2545" i="1"/>
  <c r="R817" i="1"/>
  <c r="R818" i="1"/>
  <c r="R819" i="1"/>
  <c r="R1886" i="1"/>
  <c r="R3393" i="1"/>
  <c r="R822" i="1"/>
  <c r="R823" i="1"/>
  <c r="R824" i="1"/>
  <c r="R1622" i="1"/>
  <c r="R826" i="1"/>
  <c r="R827" i="1"/>
  <c r="R828" i="1"/>
  <c r="R3535" i="1"/>
  <c r="R830" i="1"/>
  <c r="R3496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3702" i="1"/>
  <c r="R3706" i="1"/>
  <c r="R851" i="1"/>
  <c r="R852" i="1"/>
  <c r="R853" i="1"/>
  <c r="R854" i="1"/>
  <c r="R3709" i="1"/>
  <c r="R856" i="1"/>
  <c r="R857" i="1"/>
  <c r="R829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3566" i="1"/>
  <c r="R1040" i="1"/>
  <c r="R2502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2256" i="1"/>
  <c r="R1193" i="1"/>
  <c r="R412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3034" i="1"/>
  <c r="R1209" i="1"/>
  <c r="R1210" i="1"/>
  <c r="R1211" i="1"/>
  <c r="R1212" i="1"/>
  <c r="R3600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21" i="1"/>
  <c r="R1256" i="1"/>
  <c r="R1257" i="1"/>
  <c r="R1258" i="1"/>
  <c r="R1259" i="1"/>
  <c r="R1260" i="1"/>
  <c r="R1261" i="1"/>
  <c r="R1262" i="1"/>
  <c r="R1263" i="1"/>
  <c r="R1264" i="1"/>
  <c r="R1265" i="1"/>
  <c r="R1763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858" i="1"/>
  <c r="R1286" i="1"/>
  <c r="R1287" i="1"/>
  <c r="R1288" i="1"/>
  <c r="R782" i="1"/>
  <c r="R1290" i="1"/>
  <c r="R1291" i="1"/>
  <c r="R1292" i="1"/>
  <c r="R1293" i="1"/>
  <c r="R1294" i="1"/>
  <c r="R1295" i="1"/>
  <c r="R2798" i="1"/>
  <c r="R1297" i="1"/>
  <c r="R2177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2671" i="1"/>
  <c r="R1348" i="1"/>
  <c r="R1349" i="1"/>
  <c r="R1350" i="1"/>
  <c r="R1351" i="1"/>
  <c r="R1352" i="1"/>
  <c r="R1353" i="1"/>
  <c r="R1354" i="1"/>
  <c r="R2261" i="1"/>
  <c r="R1356" i="1"/>
  <c r="R1357" i="1"/>
  <c r="R1358" i="1"/>
  <c r="R1359" i="1"/>
  <c r="R1360" i="1"/>
  <c r="R3009" i="1"/>
  <c r="R1362" i="1"/>
  <c r="R1363" i="1"/>
  <c r="R3370" i="1"/>
  <c r="R3710" i="1"/>
  <c r="R1366" i="1"/>
  <c r="R1367" i="1"/>
  <c r="R1368" i="1"/>
  <c r="R1369" i="1"/>
  <c r="R1370" i="1"/>
  <c r="R1371" i="1"/>
  <c r="R1372" i="1"/>
  <c r="R1373" i="1"/>
  <c r="R2737" i="1"/>
  <c r="R1375" i="1"/>
  <c r="R1376" i="1"/>
  <c r="R1377" i="1"/>
  <c r="R1378" i="1"/>
  <c r="R1379" i="1"/>
  <c r="R1380" i="1"/>
  <c r="R1381" i="1"/>
  <c r="R99" i="1"/>
  <c r="R1383" i="1"/>
  <c r="R1384" i="1"/>
  <c r="R1385" i="1"/>
  <c r="R1386" i="1"/>
  <c r="R1387" i="1"/>
  <c r="R825" i="1"/>
  <c r="R1389" i="1"/>
  <c r="R1390" i="1"/>
  <c r="R2104" i="1"/>
  <c r="R1392" i="1"/>
  <c r="R3338" i="1"/>
  <c r="R1394" i="1"/>
  <c r="R1395" i="1"/>
  <c r="R2797" i="1"/>
  <c r="R1397" i="1"/>
  <c r="R1398" i="1"/>
  <c r="R1399" i="1"/>
  <c r="R1400" i="1"/>
  <c r="R1401" i="1"/>
  <c r="R1757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208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2641" i="1"/>
  <c r="R3347" i="1"/>
  <c r="R3579" i="1"/>
  <c r="R1616" i="1"/>
  <c r="R1617" i="1"/>
  <c r="R1618" i="1"/>
  <c r="R1619" i="1"/>
  <c r="R1620" i="1"/>
  <c r="R1621" i="1"/>
  <c r="R3291" i="1"/>
  <c r="R1623" i="1"/>
  <c r="R1624" i="1"/>
  <c r="R3601" i="1"/>
  <c r="R2964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3523" i="1"/>
  <c r="R3461" i="1"/>
  <c r="R1641" i="1"/>
  <c r="R1677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3297" i="1"/>
  <c r="R70" i="1"/>
  <c r="R1663" i="1"/>
  <c r="R1664" i="1"/>
  <c r="R3399" i="1"/>
  <c r="R1666" i="1"/>
  <c r="R1667" i="1"/>
  <c r="R1668" i="1"/>
  <c r="R1669" i="1"/>
  <c r="R1670" i="1"/>
  <c r="R1671" i="1"/>
  <c r="R3560" i="1"/>
  <c r="R1673" i="1"/>
  <c r="R1674" i="1"/>
  <c r="R1675" i="1"/>
  <c r="R1676" i="1"/>
  <c r="R2218" i="1"/>
  <c r="R1678" i="1"/>
  <c r="R1679" i="1"/>
  <c r="R1680" i="1"/>
  <c r="R1681" i="1"/>
  <c r="R2978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2823" i="1"/>
  <c r="R1758" i="1"/>
  <c r="R1759" i="1"/>
  <c r="R3049" i="1"/>
  <c r="R1761" i="1"/>
  <c r="R1762" i="1"/>
  <c r="R1894" i="1"/>
  <c r="R79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3711" i="1"/>
  <c r="R3002" i="1"/>
  <c r="R1826" i="1"/>
  <c r="R1827" i="1"/>
  <c r="R1828" i="1"/>
  <c r="R1829" i="1"/>
  <c r="R1830" i="1"/>
  <c r="R1831" i="1"/>
  <c r="R1832" i="1"/>
  <c r="R3547" i="1"/>
  <c r="R2172" i="1"/>
  <c r="R734" i="1"/>
  <c r="R1836" i="1"/>
  <c r="R3502" i="1"/>
  <c r="R1838" i="1"/>
  <c r="R384" i="1"/>
  <c r="R3667" i="1"/>
  <c r="R1208" i="1"/>
  <c r="R3374" i="1"/>
  <c r="R1843" i="1"/>
  <c r="R1844" i="1"/>
  <c r="R1845" i="1"/>
  <c r="R1846" i="1"/>
  <c r="R3713" i="1"/>
  <c r="R1848" i="1"/>
  <c r="R1849" i="1"/>
  <c r="R1850" i="1"/>
  <c r="R3653" i="1"/>
  <c r="R1852" i="1"/>
  <c r="R1853" i="1"/>
  <c r="R1854" i="1"/>
  <c r="R3569" i="1"/>
  <c r="R1856" i="1"/>
  <c r="R1857" i="1"/>
  <c r="R1858" i="1"/>
  <c r="R1859" i="1"/>
  <c r="R1860" i="1"/>
  <c r="R1861" i="1"/>
  <c r="R2267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3463" i="1"/>
  <c r="R2245" i="1"/>
  <c r="R1887" i="1"/>
  <c r="R1888" i="1"/>
  <c r="R1889" i="1"/>
  <c r="R1890" i="1"/>
  <c r="R1891" i="1"/>
  <c r="R1892" i="1"/>
  <c r="R1893" i="1"/>
  <c r="R2224" i="1"/>
  <c r="R1895" i="1"/>
  <c r="R3052" i="1"/>
  <c r="R1897" i="1"/>
  <c r="R2784" i="1"/>
  <c r="R1899" i="1"/>
  <c r="R2114" i="1"/>
  <c r="R228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784" i="1"/>
  <c r="R1926" i="1"/>
  <c r="R1927" i="1"/>
  <c r="R1928" i="1"/>
  <c r="R3538" i="1"/>
  <c r="R1930" i="1"/>
  <c r="R1931" i="1"/>
  <c r="R2603" i="1"/>
  <c r="R1933" i="1"/>
  <c r="R1934" i="1"/>
  <c r="R1935" i="1"/>
  <c r="R1936" i="1"/>
  <c r="R1937" i="1"/>
  <c r="R1938" i="1"/>
  <c r="R1355" i="1"/>
  <c r="R1940" i="1"/>
  <c r="R1941" i="1"/>
  <c r="R1661" i="1"/>
  <c r="R1943" i="1"/>
  <c r="R1944" i="1"/>
  <c r="R1945" i="1"/>
  <c r="R1946" i="1"/>
  <c r="R1947" i="1"/>
  <c r="R1948" i="1"/>
  <c r="R360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377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621" i="1"/>
  <c r="R2070" i="1"/>
  <c r="R2071" i="1"/>
  <c r="R2072" i="1"/>
  <c r="R2073" i="1"/>
  <c r="R2074" i="1"/>
  <c r="R2075" i="1"/>
  <c r="R3565" i="1"/>
  <c r="R2077" i="1"/>
  <c r="R2078" i="1"/>
  <c r="R2079" i="1"/>
  <c r="R2080" i="1"/>
  <c r="R2081" i="1"/>
  <c r="R95" i="1"/>
  <c r="R2083" i="1"/>
  <c r="R2084" i="1"/>
  <c r="R3234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3574" i="1"/>
  <c r="R2099" i="1"/>
  <c r="R2100" i="1"/>
  <c r="R2101" i="1"/>
  <c r="R2221" i="1"/>
  <c r="R2103" i="1"/>
  <c r="R2236" i="1"/>
  <c r="R2105" i="1"/>
  <c r="R2481" i="1"/>
  <c r="R2107" i="1"/>
  <c r="R2108" i="1"/>
  <c r="R2109" i="1"/>
  <c r="R2110" i="1"/>
  <c r="R2111" i="1"/>
  <c r="R2112" i="1"/>
  <c r="R2113" i="1"/>
  <c r="R3718" i="1"/>
  <c r="R2115" i="1"/>
  <c r="R2116" i="1"/>
  <c r="R2117" i="1"/>
  <c r="R2118" i="1"/>
  <c r="R2119" i="1"/>
  <c r="R2258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3013" i="1"/>
  <c r="R2164" i="1"/>
  <c r="R2165" i="1"/>
  <c r="R2166" i="1"/>
  <c r="R2167" i="1"/>
  <c r="R2168" i="1"/>
  <c r="R2825" i="1"/>
  <c r="R2170" i="1"/>
  <c r="R3720" i="1"/>
  <c r="R1396" i="1"/>
  <c r="R2173" i="1"/>
  <c r="R3721" i="1"/>
  <c r="R2175" i="1"/>
  <c r="R2176" i="1"/>
  <c r="R759" i="1"/>
  <c r="R2178" i="1"/>
  <c r="R2179" i="1"/>
  <c r="R2180" i="1"/>
  <c r="R1837" i="1"/>
  <c r="R2182" i="1"/>
  <c r="R2183" i="1"/>
  <c r="R2184" i="1"/>
  <c r="R2185" i="1"/>
  <c r="R2186" i="1"/>
  <c r="R2187" i="1"/>
  <c r="R2188" i="1"/>
  <c r="R2189" i="1"/>
  <c r="R2190" i="1"/>
  <c r="R2191" i="1"/>
  <c r="R2192" i="1"/>
  <c r="R2836" i="1"/>
  <c r="R2194" i="1"/>
  <c r="R2195" i="1"/>
  <c r="R2196" i="1"/>
  <c r="R2197" i="1"/>
  <c r="R2198" i="1"/>
  <c r="R2199" i="1"/>
  <c r="R2200" i="1"/>
  <c r="R2201" i="1"/>
  <c r="R2202" i="1"/>
  <c r="R268" i="1"/>
  <c r="R2204" i="1"/>
  <c r="R2205" i="1"/>
  <c r="R2206" i="1"/>
  <c r="R1929" i="1"/>
  <c r="R2208" i="1"/>
  <c r="R2209" i="1"/>
  <c r="R3578" i="1"/>
  <c r="R1942" i="1"/>
  <c r="R2212" i="1"/>
  <c r="R2213" i="1"/>
  <c r="R2214" i="1"/>
  <c r="R1285" i="1"/>
  <c r="R411" i="1"/>
  <c r="R1862" i="1"/>
  <c r="R3452" i="1"/>
  <c r="R3593" i="1"/>
  <c r="R2220" i="1"/>
  <c r="R3581" i="1"/>
  <c r="R2222" i="1"/>
  <c r="R2223" i="1"/>
  <c r="R1833" i="1"/>
  <c r="R2225" i="1"/>
  <c r="R2226" i="1"/>
  <c r="R2227" i="1"/>
  <c r="R2228" i="1"/>
  <c r="R2229" i="1"/>
  <c r="R72" i="1"/>
  <c r="R2231" i="1"/>
  <c r="R2232" i="1"/>
  <c r="R2233" i="1"/>
  <c r="R2234" i="1"/>
  <c r="R2235" i="1"/>
  <c r="R75" i="1"/>
  <c r="R2237" i="1"/>
  <c r="R2238" i="1"/>
  <c r="R2239" i="1"/>
  <c r="R2240" i="1"/>
  <c r="R2241" i="1"/>
  <c r="R2242" i="1"/>
  <c r="R83" i="1"/>
  <c r="R2244" i="1"/>
  <c r="R11" i="1"/>
  <c r="R2246" i="1"/>
  <c r="R2247" i="1"/>
  <c r="R2248" i="1"/>
  <c r="R2249" i="1"/>
  <c r="R2250" i="1"/>
  <c r="R2251" i="1"/>
  <c r="R2252" i="1"/>
  <c r="R2253" i="1"/>
  <c r="R2254" i="1"/>
  <c r="R2255" i="1"/>
  <c r="R96" i="1"/>
  <c r="R2257" i="1"/>
  <c r="R816" i="1"/>
  <c r="R2259" i="1"/>
  <c r="R2260" i="1"/>
  <c r="R33" i="1"/>
  <c r="R2262" i="1"/>
  <c r="R85" i="1"/>
  <c r="R2264" i="1"/>
  <c r="R2265" i="1"/>
  <c r="R2266" i="1"/>
  <c r="R388" i="1"/>
  <c r="R2268" i="1"/>
  <c r="R2269" i="1"/>
  <c r="R2270" i="1"/>
  <c r="R2271" i="1"/>
  <c r="R2272" i="1"/>
  <c r="R2273" i="1"/>
  <c r="R52" i="1"/>
  <c r="R2275" i="1"/>
  <c r="R2276" i="1"/>
  <c r="R106" i="1"/>
  <c r="R2278" i="1"/>
  <c r="R2279" i="1"/>
  <c r="R2280" i="1"/>
  <c r="R1896" i="1"/>
  <c r="R2282" i="1"/>
  <c r="R1382" i="1"/>
  <c r="R1374" i="1"/>
  <c r="R2285" i="1"/>
  <c r="R2286" i="1"/>
  <c r="R2287" i="1"/>
  <c r="R2288" i="1"/>
  <c r="R2289" i="1"/>
  <c r="R3670" i="1"/>
  <c r="R2291" i="1"/>
  <c r="R2292" i="1"/>
  <c r="R2293" i="1"/>
  <c r="R2294" i="1"/>
  <c r="R3396" i="1"/>
  <c r="R2296" i="1"/>
  <c r="R2297" i="1"/>
  <c r="R2298" i="1"/>
  <c r="R3610" i="1"/>
  <c r="R2300" i="1"/>
  <c r="R308" i="1"/>
  <c r="R3584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3506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85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3417" i="1"/>
  <c r="R2451" i="1"/>
  <c r="R2452" i="1"/>
  <c r="R2453" i="1"/>
  <c r="R2263" i="1"/>
  <c r="R2455" i="1"/>
  <c r="R2456" i="1"/>
  <c r="R1393" i="1"/>
  <c r="R2458" i="1"/>
  <c r="R2459" i="1"/>
  <c r="R2460" i="1"/>
  <c r="R2461" i="1"/>
  <c r="R2462" i="1"/>
  <c r="R2463" i="1"/>
  <c r="R2464" i="1"/>
  <c r="R2465" i="1"/>
  <c r="R2466" i="1"/>
  <c r="R1613" i="1"/>
  <c r="R2468" i="1"/>
  <c r="R2930" i="1"/>
  <c r="R2470" i="1"/>
  <c r="R2471" i="1"/>
  <c r="R3542" i="1"/>
  <c r="R2525" i="1"/>
  <c r="R2474" i="1"/>
  <c r="R2475" i="1"/>
  <c r="R2476" i="1"/>
  <c r="R2477" i="1"/>
  <c r="R2478" i="1"/>
  <c r="R1642" i="1"/>
  <c r="R2480" i="1"/>
  <c r="R2274" i="1"/>
  <c r="R2482" i="1"/>
  <c r="R2483" i="1"/>
  <c r="R3671" i="1"/>
  <c r="R2485" i="1"/>
  <c r="R2486" i="1"/>
  <c r="R2487" i="1"/>
  <c r="R648" i="1"/>
  <c r="R2489" i="1"/>
  <c r="R2490" i="1"/>
  <c r="R2491" i="1"/>
  <c r="R2806" i="1"/>
  <c r="R3541" i="1"/>
  <c r="R2723" i="1"/>
  <c r="R2495" i="1"/>
  <c r="R2496" i="1"/>
  <c r="R2497" i="1"/>
  <c r="R2498" i="1"/>
  <c r="R2499" i="1"/>
  <c r="R3453" i="1"/>
  <c r="R2501" i="1"/>
  <c r="R3257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1851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996" i="1"/>
  <c r="R3351" i="1"/>
  <c r="R2540" i="1"/>
  <c r="R2541" i="1"/>
  <c r="R2542" i="1"/>
  <c r="R2543" i="1"/>
  <c r="R3527" i="1"/>
  <c r="R185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3454" i="1"/>
  <c r="R2933" i="1"/>
  <c r="R2560" i="1"/>
  <c r="R3325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86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80" i="1"/>
  <c r="R2620" i="1"/>
  <c r="R1298" i="1"/>
  <c r="R2622" i="1"/>
  <c r="R2623" i="1"/>
  <c r="R2624" i="1"/>
  <c r="R2625" i="1"/>
  <c r="R2626" i="1"/>
  <c r="R78" i="1"/>
  <c r="R2628" i="1"/>
  <c r="R92" i="1"/>
  <c r="R3331" i="1"/>
  <c r="R2631" i="1"/>
  <c r="R2632" i="1"/>
  <c r="R2633" i="1"/>
  <c r="R2634" i="1"/>
  <c r="R2635" i="1"/>
  <c r="R3446" i="1"/>
  <c r="R2637" i="1"/>
  <c r="R1347" i="1"/>
  <c r="R1764" i="1"/>
  <c r="R3570" i="1"/>
  <c r="R1824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1662" i="1"/>
  <c r="R2670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37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4" i="1"/>
  <c r="R76" i="1"/>
  <c r="R2738" i="1"/>
  <c r="R2739" i="1"/>
  <c r="R2740" i="1"/>
  <c r="R2741" i="1"/>
  <c r="R3539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826" i="1"/>
  <c r="R3167" i="1"/>
  <c r="R2786" i="1"/>
  <c r="R2787" i="1"/>
  <c r="R2788" i="1"/>
  <c r="R2837" i="1"/>
  <c r="R2790" i="1"/>
  <c r="R2791" i="1"/>
  <c r="R2792" i="1"/>
  <c r="R2793" i="1"/>
  <c r="R2794" i="1"/>
  <c r="R2795" i="1"/>
  <c r="R1949" i="1"/>
  <c r="R3473" i="1"/>
  <c r="R3025" i="1"/>
  <c r="R2799" i="1"/>
  <c r="R2800" i="1"/>
  <c r="R2801" i="1"/>
  <c r="R2295" i="1"/>
  <c r="R2283" i="1"/>
  <c r="R2804" i="1"/>
  <c r="R2805" i="1"/>
  <c r="R3039" i="1"/>
  <c r="R3355" i="1"/>
  <c r="R2808" i="1"/>
  <c r="R2809" i="1"/>
  <c r="R2810" i="1"/>
  <c r="R2811" i="1"/>
  <c r="R2812" i="1"/>
  <c r="R2813" i="1"/>
  <c r="R2814" i="1"/>
  <c r="R2815" i="1"/>
  <c r="R2816" i="1"/>
  <c r="R783" i="1"/>
  <c r="R2818" i="1"/>
  <c r="R2454" i="1"/>
  <c r="R2820" i="1"/>
  <c r="R2821" i="1"/>
  <c r="R2243" i="1"/>
  <c r="R3727" i="1"/>
  <c r="R2824" i="1"/>
  <c r="R2742" i="1"/>
  <c r="R2990" i="1"/>
  <c r="R2827" i="1"/>
  <c r="R2828" i="1"/>
  <c r="R2829" i="1"/>
  <c r="R2830" i="1"/>
  <c r="R2831" i="1"/>
  <c r="R2832" i="1"/>
  <c r="R2833" i="1"/>
  <c r="R2834" i="1"/>
  <c r="R2835" i="1"/>
  <c r="R1672" i="1"/>
  <c r="R1361" i="1"/>
  <c r="R3411" i="1"/>
  <c r="R3728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492" i="1"/>
  <c r="R3751" i="1"/>
  <c r="R3753" i="1"/>
  <c r="R2926" i="1"/>
  <c r="R2927" i="1"/>
  <c r="R2928" i="1"/>
  <c r="R2929" i="1"/>
  <c r="R3754" i="1"/>
  <c r="R2931" i="1"/>
  <c r="R2932" i="1"/>
  <c r="R3448" i="1"/>
  <c r="R2934" i="1"/>
  <c r="R2935" i="1"/>
  <c r="R2936" i="1"/>
  <c r="R2937" i="1"/>
  <c r="R25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803" i="1"/>
  <c r="R2965" i="1"/>
  <c r="R2966" i="1"/>
  <c r="R2967" i="1"/>
  <c r="R2968" i="1"/>
  <c r="R2969" i="1"/>
  <c r="R2970" i="1"/>
  <c r="R1834" i="1"/>
  <c r="R2972" i="1"/>
  <c r="R2973" i="1"/>
  <c r="R2974" i="1"/>
  <c r="R2975" i="1"/>
  <c r="R2976" i="1"/>
  <c r="R2977" i="1"/>
  <c r="R1639" i="1"/>
  <c r="R2979" i="1"/>
  <c r="R2484" i="1"/>
  <c r="R2981" i="1"/>
  <c r="R2982" i="1"/>
  <c r="R2983" i="1"/>
  <c r="R2984" i="1"/>
  <c r="R2985" i="1"/>
  <c r="R2986" i="1"/>
  <c r="R2987" i="1"/>
  <c r="R2988" i="1"/>
  <c r="R2989" i="1"/>
  <c r="R3757" i="1"/>
  <c r="R2991" i="1"/>
  <c r="R2992" i="1"/>
  <c r="R2993" i="1"/>
  <c r="R2994" i="1"/>
  <c r="R3654" i="1"/>
  <c r="R97" i="1"/>
  <c r="R2997" i="1"/>
  <c r="R2998" i="1"/>
  <c r="R2999" i="1"/>
  <c r="R3000" i="1"/>
  <c r="R3001" i="1"/>
  <c r="R3763" i="1"/>
  <c r="R3003" i="1"/>
  <c r="R3004" i="1"/>
  <c r="R3005" i="1"/>
  <c r="R3006" i="1"/>
  <c r="R3007" i="1"/>
  <c r="R3008" i="1"/>
  <c r="R1614" i="1"/>
  <c r="R3010" i="1"/>
  <c r="R3011" i="1"/>
  <c r="R3012" i="1"/>
  <c r="R2785" i="1"/>
  <c r="R3014" i="1"/>
  <c r="R3015" i="1"/>
  <c r="R3016" i="1"/>
  <c r="R3017" i="1"/>
  <c r="R3018" i="1"/>
  <c r="R3019" i="1"/>
  <c r="R3020" i="1"/>
  <c r="R3021" i="1"/>
  <c r="R3022" i="1"/>
  <c r="R3023" i="1"/>
  <c r="R3024" i="1"/>
  <c r="R3551" i="1"/>
  <c r="R3026" i="1"/>
  <c r="R3027" i="1"/>
  <c r="R2169" i="1"/>
  <c r="R3029" i="1"/>
  <c r="R3030" i="1"/>
  <c r="R3031" i="1"/>
  <c r="R3032" i="1"/>
  <c r="R3033" i="1"/>
  <c r="R2559" i="1"/>
  <c r="R3035" i="1"/>
  <c r="R3036" i="1"/>
  <c r="R3037" i="1"/>
  <c r="R3038" i="1"/>
  <c r="R850" i="1"/>
  <c r="R3619" i="1"/>
  <c r="R3041" i="1"/>
  <c r="R3042" i="1"/>
  <c r="R3043" i="1"/>
  <c r="R3044" i="1"/>
  <c r="R3045" i="1"/>
  <c r="R3046" i="1"/>
  <c r="R3047" i="1"/>
  <c r="R3048" i="1"/>
  <c r="R2069" i="1"/>
  <c r="R3050" i="1"/>
  <c r="R3051" i="1"/>
  <c r="R3449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1825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373" i="1"/>
  <c r="R3184" i="1"/>
  <c r="R3185" i="1"/>
  <c r="R3186" i="1"/>
  <c r="R3773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1839" i="1"/>
  <c r="R2335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1625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464" i="1"/>
  <c r="R3286" i="1"/>
  <c r="R3287" i="1"/>
  <c r="R3288" i="1"/>
  <c r="R3289" i="1"/>
  <c r="R3290" i="1"/>
  <c r="R2290" i="1"/>
  <c r="R3292" i="1"/>
  <c r="R3183" i="1"/>
  <c r="R642" i="1"/>
  <c r="R3295" i="1"/>
  <c r="R2938" i="1"/>
  <c r="R3554" i="1"/>
  <c r="R3298" i="1"/>
  <c r="R3299" i="1"/>
  <c r="R3300" i="1"/>
  <c r="R3301" i="1"/>
  <c r="R3302" i="1"/>
  <c r="R3303" i="1"/>
  <c r="R3304" i="1"/>
  <c r="R3305" i="1"/>
  <c r="R3306" i="1"/>
  <c r="R3307" i="1"/>
  <c r="R3308" i="1"/>
  <c r="R3425" i="1"/>
  <c r="R3310" i="1"/>
  <c r="R1842" i="1"/>
  <c r="R3312" i="1"/>
  <c r="R3313" i="1"/>
  <c r="R3314" i="1"/>
  <c r="R3315" i="1"/>
  <c r="R1041" i="1"/>
  <c r="R3317" i="1"/>
  <c r="R3318" i="1"/>
  <c r="R3319" i="1"/>
  <c r="R3320" i="1"/>
  <c r="R3406" i="1"/>
  <c r="R3322" i="1"/>
  <c r="R3422" i="1"/>
  <c r="R3324" i="1"/>
  <c r="R2639" i="1"/>
  <c r="R3326" i="1"/>
  <c r="R3309" i="1"/>
  <c r="R3328" i="1"/>
  <c r="R3589" i="1"/>
  <c r="R3330" i="1"/>
  <c r="R2995" i="1"/>
  <c r="R3332" i="1"/>
  <c r="R3333" i="1"/>
  <c r="R3334" i="1"/>
  <c r="R3335" i="1"/>
  <c r="R3336" i="1"/>
  <c r="R3337" i="1"/>
  <c r="R3786" i="1"/>
  <c r="R3339" i="1"/>
  <c r="R3340" i="1"/>
  <c r="R3341" i="1"/>
  <c r="R3342" i="1"/>
  <c r="R3343" i="1"/>
  <c r="R3344" i="1"/>
  <c r="R1640" i="1"/>
  <c r="R3346" i="1"/>
  <c r="R2457" i="1"/>
  <c r="R3348" i="1"/>
  <c r="R3349" i="1"/>
  <c r="R3350" i="1"/>
  <c r="R1898" i="1"/>
  <c r="R3352" i="1"/>
  <c r="R3353" i="1"/>
  <c r="R3354" i="1"/>
  <c r="R374" i="1"/>
  <c r="R3356" i="1"/>
  <c r="R3357" i="1"/>
  <c r="R3358" i="1"/>
  <c r="R3359" i="1"/>
  <c r="R3360" i="1"/>
  <c r="R3361" i="1"/>
  <c r="R3362" i="1"/>
  <c r="R3363" i="1"/>
  <c r="R831" i="1"/>
  <c r="R3365" i="1"/>
  <c r="R3366" i="1"/>
  <c r="R3367" i="1"/>
  <c r="R820" i="1"/>
  <c r="R2925" i="1"/>
  <c r="R3472" i="1"/>
  <c r="R3371" i="1"/>
  <c r="R3372" i="1"/>
  <c r="R2211" i="1"/>
  <c r="R3531" i="1"/>
  <c r="R3375" i="1"/>
  <c r="R3376" i="1"/>
  <c r="R3377" i="1"/>
  <c r="R3378" i="1"/>
  <c r="R3379" i="1"/>
  <c r="R3415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814" i="1"/>
  <c r="R3789" i="1"/>
  <c r="R3395" i="1"/>
  <c r="R2174" i="1"/>
  <c r="R1388" i="1"/>
  <c r="R3398" i="1"/>
  <c r="R3316" i="1"/>
  <c r="R3400" i="1"/>
  <c r="R3401" i="1"/>
  <c r="R3402" i="1"/>
  <c r="R3403" i="1"/>
  <c r="R3404" i="1"/>
  <c r="R3405" i="1"/>
  <c r="R2802" i="1"/>
  <c r="R2217" i="1"/>
  <c r="R3408" i="1"/>
  <c r="R3409" i="1"/>
  <c r="R1039" i="1"/>
  <c r="R2789" i="1"/>
  <c r="R3412" i="1"/>
  <c r="R3413" i="1"/>
  <c r="R3414" i="1"/>
  <c r="R2467" i="1"/>
  <c r="R3416" i="1"/>
  <c r="R3810" i="1"/>
  <c r="R3418" i="1"/>
  <c r="R3419" i="1"/>
  <c r="R3420" i="1"/>
  <c r="R3421" i="1"/>
  <c r="R2216" i="1"/>
  <c r="R3423" i="1"/>
  <c r="R3424" i="1"/>
  <c r="R2193" i="1"/>
  <c r="R3426" i="1"/>
  <c r="R3427" i="1"/>
  <c r="R3428" i="1"/>
  <c r="R3429" i="1"/>
  <c r="R3430" i="1"/>
  <c r="R2469" i="1"/>
  <c r="R3432" i="1"/>
  <c r="R3433" i="1"/>
  <c r="R3434" i="1"/>
  <c r="R3435" i="1"/>
  <c r="R3436" i="1"/>
  <c r="R3321" i="1"/>
  <c r="R3438" i="1"/>
  <c r="R3439" i="1"/>
  <c r="R3440" i="1"/>
  <c r="R3441" i="1"/>
  <c r="R3442" i="1"/>
  <c r="R3443" i="1"/>
  <c r="R3813" i="1"/>
  <c r="R1365" i="1"/>
  <c r="R418" i="1"/>
  <c r="R3447" i="1"/>
  <c r="R3397" i="1"/>
  <c r="R3410" i="1"/>
  <c r="R3450" i="1"/>
  <c r="R1665" i="1"/>
  <c r="R1932" i="1"/>
  <c r="R3590" i="1"/>
  <c r="R1925" i="1"/>
  <c r="R2494" i="1"/>
  <c r="R3602" i="1"/>
  <c r="R3457" i="1"/>
  <c r="R3458" i="1"/>
  <c r="R3459" i="1"/>
  <c r="R2736" i="1"/>
  <c r="R2629" i="1"/>
  <c r="R1296" i="1"/>
  <c r="R2210" i="1"/>
  <c r="R1255" i="1"/>
  <c r="R3465" i="1"/>
  <c r="R3466" i="1"/>
  <c r="R3467" i="1"/>
  <c r="R3468" i="1"/>
  <c r="R3469" i="1"/>
  <c r="R3470" i="1"/>
  <c r="R3471" i="1"/>
  <c r="R2005" i="1"/>
  <c r="R849" i="1"/>
  <c r="R3474" i="1"/>
  <c r="R3475" i="1"/>
  <c r="R3476" i="1"/>
  <c r="R3285" i="1"/>
  <c r="R3510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2544" i="1"/>
  <c r="R1847" i="1"/>
  <c r="R3494" i="1"/>
  <c r="R3495" i="1"/>
  <c r="R3817" i="1"/>
  <c r="R3497" i="1"/>
  <c r="R3498" i="1"/>
  <c r="R3499" i="1"/>
  <c r="R3500" i="1"/>
  <c r="R3501" i="1"/>
  <c r="R3437" i="1"/>
  <c r="R3503" i="1"/>
  <c r="R3504" i="1"/>
  <c r="R3505" i="1"/>
  <c r="R3820" i="1"/>
  <c r="R3507" i="1"/>
  <c r="R3508" i="1"/>
  <c r="R3509" i="1"/>
  <c r="R1615" i="1"/>
  <c r="R3511" i="1"/>
  <c r="R3612" i="1"/>
  <c r="R3513" i="1"/>
  <c r="R3821" i="1"/>
  <c r="R3515" i="1"/>
  <c r="R3364" i="1"/>
  <c r="R3517" i="1"/>
  <c r="R3518" i="1"/>
  <c r="R3519" i="1"/>
  <c r="R3520" i="1"/>
  <c r="R3521" i="1"/>
  <c r="R3522" i="1"/>
  <c r="R1682" i="1"/>
  <c r="R3524" i="1"/>
  <c r="R3525" i="1"/>
  <c r="R3526" i="1"/>
  <c r="R3451" i="1"/>
  <c r="R3528" i="1"/>
  <c r="R3529" i="1"/>
  <c r="R3530" i="1"/>
  <c r="R2301" i="1"/>
  <c r="R3532" i="1"/>
  <c r="R2539" i="1"/>
  <c r="R2923" i="1"/>
  <c r="R2630" i="1"/>
  <c r="R3536" i="1"/>
  <c r="R3537" i="1"/>
  <c r="R1901" i="1"/>
  <c r="R1465" i="1"/>
  <c r="R3540" i="1"/>
  <c r="R2838" i="1"/>
  <c r="R2796" i="1"/>
  <c r="R3543" i="1"/>
  <c r="R3544" i="1"/>
  <c r="R3545" i="1"/>
  <c r="R3546" i="1"/>
  <c r="R3652" i="1"/>
  <c r="R3548" i="1"/>
  <c r="R3549" i="1"/>
  <c r="R3550" i="1"/>
  <c r="R3567" i="1"/>
  <c r="R3552" i="1"/>
  <c r="R3553" i="1"/>
  <c r="R3822" i="1"/>
  <c r="R3555" i="1"/>
  <c r="R3556" i="1"/>
  <c r="R3557" i="1"/>
  <c r="R3558" i="1"/>
  <c r="R3559" i="1"/>
  <c r="R2163" i="1"/>
  <c r="R3533" i="1"/>
  <c r="R3562" i="1"/>
  <c r="R3563" i="1"/>
  <c r="R2076" i="1"/>
  <c r="R3455" i="1"/>
  <c r="R3621" i="1"/>
  <c r="R2450" i="1"/>
  <c r="R3568" i="1"/>
  <c r="R3380" i="1"/>
  <c r="R3327" i="1"/>
  <c r="R3571" i="1"/>
  <c r="R3572" i="1"/>
  <c r="R3573" i="1"/>
  <c r="R3826" i="1"/>
  <c r="R3575" i="1"/>
  <c r="R3576" i="1"/>
  <c r="R3577" i="1"/>
  <c r="R3828" i="1"/>
  <c r="R2472" i="1"/>
  <c r="R3580" i="1"/>
  <c r="R3831" i="1"/>
  <c r="R3233" i="1"/>
  <c r="R3583" i="1"/>
  <c r="R541" i="1"/>
  <c r="R3585" i="1"/>
  <c r="R3586" i="1"/>
  <c r="R3587" i="1"/>
  <c r="R3588" i="1"/>
  <c r="R2627" i="1"/>
  <c r="R3624" i="1"/>
  <c r="R3591" i="1"/>
  <c r="R3592" i="1"/>
  <c r="R1626" i="1"/>
  <c r="R3594" i="1"/>
  <c r="R3595" i="1"/>
  <c r="R3596" i="1"/>
  <c r="R3597" i="1"/>
  <c r="R3598" i="1"/>
  <c r="R3599" i="1"/>
  <c r="R3345" i="1"/>
  <c r="R1266" i="1"/>
  <c r="R2473" i="1"/>
  <c r="R3603" i="1"/>
  <c r="R3604" i="1"/>
  <c r="R3605" i="1"/>
  <c r="R3606" i="1"/>
  <c r="R1391" i="1"/>
  <c r="R3608" i="1"/>
  <c r="R3456" i="1"/>
  <c r="R3832" i="1"/>
  <c r="R3611" i="1"/>
  <c r="R1835" i="1"/>
  <c r="R3613" i="1"/>
  <c r="R3614" i="1"/>
  <c r="R3615" i="1"/>
  <c r="R3616" i="1"/>
  <c r="R3617" i="1"/>
  <c r="R3618" i="1"/>
  <c r="R2924" i="1"/>
  <c r="R3620" i="1"/>
  <c r="R3293" i="1"/>
  <c r="R3622" i="1"/>
  <c r="R3623" i="1"/>
  <c r="R3672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512" i="1"/>
  <c r="R3833" i="1"/>
  <c r="R3514" i="1"/>
  <c r="R758" i="1"/>
  <c r="R3655" i="1"/>
  <c r="R3656" i="1"/>
  <c r="R3657" i="1"/>
  <c r="R3658" i="1"/>
  <c r="R3659" i="1"/>
  <c r="R3660" i="1"/>
  <c r="R3661" i="1"/>
  <c r="R3837" i="1"/>
  <c r="R3663" i="1"/>
  <c r="R3664" i="1"/>
  <c r="R3516" i="1"/>
  <c r="R3369" i="1"/>
  <c r="R3028" i="1"/>
  <c r="R3668" i="1"/>
  <c r="R3669" i="1"/>
  <c r="R3534" i="1"/>
  <c r="R2215" i="1"/>
  <c r="R3368" i="1"/>
  <c r="R3673" i="1"/>
  <c r="R3674" i="1"/>
  <c r="R3675" i="1"/>
  <c r="R3676" i="1"/>
  <c r="R2203" i="1"/>
  <c r="R2493" i="1"/>
  <c r="R3679" i="1"/>
  <c r="R3680" i="1"/>
  <c r="R3681" i="1"/>
  <c r="R3682" i="1"/>
  <c r="R3323" i="1"/>
  <c r="R3684" i="1"/>
  <c r="R3685" i="1"/>
  <c r="R2207" i="1"/>
  <c r="R3687" i="1"/>
  <c r="R3582" i="1"/>
  <c r="R3689" i="1"/>
  <c r="R3690" i="1"/>
  <c r="R3691" i="1"/>
  <c r="R3692" i="1"/>
  <c r="R3693" i="1"/>
  <c r="R2636" i="1"/>
  <c r="R2488" i="1"/>
  <c r="R3696" i="1"/>
  <c r="R3697" i="1"/>
  <c r="R3698" i="1"/>
  <c r="R3699" i="1"/>
  <c r="R3700" i="1"/>
  <c r="R3701" i="1"/>
  <c r="R2807" i="1"/>
  <c r="R3703" i="1"/>
  <c r="R3704" i="1"/>
  <c r="R3705" i="1"/>
  <c r="R2230" i="1"/>
  <c r="R3707" i="1"/>
  <c r="R3708" i="1"/>
  <c r="R1364" i="1"/>
  <c r="R385" i="1"/>
  <c r="R3394" i="1"/>
  <c r="R3712" i="1"/>
  <c r="R3187" i="1"/>
  <c r="R3714" i="1"/>
  <c r="R3715" i="1"/>
  <c r="R3716" i="1"/>
  <c r="R3717" i="1"/>
  <c r="R1885" i="1"/>
  <c r="R3719" i="1"/>
  <c r="R786" i="1"/>
  <c r="R1192" i="1"/>
  <c r="R3722" i="1"/>
  <c r="R3723" i="1"/>
  <c r="R3724" i="1"/>
  <c r="R3725" i="1"/>
  <c r="R3726" i="1"/>
  <c r="R2619" i="1"/>
  <c r="R312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462" i="1"/>
  <c r="R3752" i="1"/>
  <c r="R2299" i="1"/>
  <c r="R3294" i="1"/>
  <c r="R3755" i="1"/>
  <c r="R3756" i="1"/>
  <c r="R2479" i="1"/>
  <c r="R3758" i="1"/>
  <c r="R3759" i="1"/>
  <c r="R3760" i="1"/>
  <c r="R3761" i="1"/>
  <c r="R3762" i="1"/>
  <c r="R3838" i="1"/>
  <c r="R3764" i="1"/>
  <c r="R3765" i="1"/>
  <c r="R3766" i="1"/>
  <c r="R3767" i="1"/>
  <c r="R3768" i="1"/>
  <c r="R3769" i="1"/>
  <c r="R3770" i="1"/>
  <c r="R3771" i="1"/>
  <c r="R3772" i="1"/>
  <c r="R2098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040" i="1"/>
  <c r="R3787" i="1"/>
  <c r="R3788" i="1"/>
  <c r="R3662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42" i="1"/>
  <c r="R3811" i="1"/>
  <c r="R3812" i="1"/>
  <c r="R316" i="1"/>
  <c r="R3814" i="1"/>
  <c r="R3815" i="1"/>
  <c r="R3816" i="1"/>
  <c r="R3677" i="1"/>
  <c r="R3818" i="1"/>
  <c r="R3819" i="1"/>
  <c r="R790" i="1"/>
  <c r="R3431" i="1"/>
  <c r="R2171" i="1"/>
  <c r="R3823" i="1"/>
  <c r="R3824" i="1"/>
  <c r="R3825" i="1"/>
  <c r="R3407" i="1"/>
  <c r="R3827" i="1"/>
  <c r="R2839" i="1"/>
  <c r="R3829" i="1"/>
  <c r="R3830" i="1"/>
  <c r="R3665" i="1"/>
  <c r="R813" i="1"/>
  <c r="R3445" i="1"/>
  <c r="R3834" i="1"/>
  <c r="R3835" i="1"/>
  <c r="R3836" i="1"/>
  <c r="R1841" i="1"/>
  <c r="R3311" i="1"/>
  <c r="R3839" i="1"/>
  <c r="R3840" i="1"/>
  <c r="R3841" i="1"/>
  <c r="R24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3460" i="1"/>
  <c r="Q5" i="1"/>
  <c r="Q6" i="1"/>
  <c r="Q7" i="1"/>
  <c r="Q8" i="1"/>
  <c r="Q9" i="1"/>
  <c r="Q10" i="1"/>
  <c r="Q2638" i="1"/>
  <c r="Q12" i="1"/>
  <c r="Q13" i="1"/>
  <c r="Q14" i="1"/>
  <c r="Q15" i="1"/>
  <c r="Q16" i="1"/>
  <c r="Q17" i="1"/>
  <c r="Q18" i="1"/>
  <c r="Q19" i="1"/>
  <c r="Q20" i="1"/>
  <c r="Q2106" i="1"/>
  <c r="Q22" i="1"/>
  <c r="Q23" i="1"/>
  <c r="Q2980" i="1"/>
  <c r="Q25" i="1"/>
  <c r="Q26" i="1"/>
  <c r="Q2277" i="1"/>
  <c r="Q28" i="1"/>
  <c r="Q29" i="1"/>
  <c r="Q30" i="1"/>
  <c r="Q31" i="1"/>
  <c r="Q32" i="1"/>
  <c r="Q3678" i="1"/>
  <c r="Q34" i="1"/>
  <c r="Q35" i="1"/>
  <c r="Q36" i="1"/>
  <c r="Q1760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3683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2561" i="1"/>
  <c r="Q71" i="1"/>
  <c r="Q2558" i="1"/>
  <c r="Q73" i="1"/>
  <c r="Q74" i="1"/>
  <c r="Q3686" i="1"/>
  <c r="Q3296" i="1"/>
  <c r="Q77" i="1"/>
  <c r="Q1900" i="1"/>
  <c r="Q111" i="1"/>
  <c r="Q27" i="1"/>
  <c r="Q81" i="1"/>
  <c r="Q82" i="1"/>
  <c r="Q1289" i="1"/>
  <c r="Q84" i="1"/>
  <c r="Q3561" i="1"/>
  <c r="Q3688" i="1"/>
  <c r="Q87" i="1"/>
  <c r="Q88" i="1"/>
  <c r="Q89" i="1"/>
  <c r="Q90" i="1"/>
  <c r="Q91" i="1"/>
  <c r="Q3651" i="1"/>
  <c r="Q93" i="1"/>
  <c r="Q94" i="1"/>
  <c r="Q3329" i="1"/>
  <c r="Q3478" i="1"/>
  <c r="Q2319" i="1"/>
  <c r="Q98" i="1"/>
  <c r="Q3444" i="1"/>
  <c r="Q100" i="1"/>
  <c r="Q101" i="1"/>
  <c r="Q102" i="1"/>
  <c r="Q103" i="1"/>
  <c r="Q104" i="1"/>
  <c r="Q105" i="1"/>
  <c r="Q2819" i="1"/>
  <c r="Q107" i="1"/>
  <c r="Q108" i="1"/>
  <c r="Q109" i="1"/>
  <c r="Q110" i="1"/>
  <c r="Q821" i="1"/>
  <c r="Q112" i="1"/>
  <c r="Q113" i="1"/>
  <c r="Q114" i="1"/>
  <c r="Q115" i="1"/>
  <c r="Q116" i="1"/>
  <c r="Q2181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102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92" i="1"/>
  <c r="Q309" i="1"/>
  <c r="Q310" i="1"/>
  <c r="Q311" i="1"/>
  <c r="Q3477" i="1"/>
  <c r="Q313" i="1"/>
  <c r="Q314" i="1"/>
  <c r="Q315" i="1"/>
  <c r="Q117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2640" i="1"/>
  <c r="Q375" i="1"/>
  <c r="Q376" i="1"/>
  <c r="Q2822" i="1"/>
  <c r="Q378" i="1"/>
  <c r="Q379" i="1"/>
  <c r="Q380" i="1"/>
  <c r="Q381" i="1"/>
  <c r="Q382" i="1"/>
  <c r="Q383" i="1"/>
  <c r="Q745" i="1"/>
  <c r="Q1194" i="1"/>
  <c r="Q386" i="1"/>
  <c r="Q387" i="1"/>
  <c r="Q3666" i="1"/>
  <c r="Q389" i="1"/>
  <c r="Q390" i="1"/>
  <c r="Q391" i="1"/>
  <c r="Q3694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2219" i="1"/>
  <c r="Q2500" i="1"/>
  <c r="Q413" i="1"/>
  <c r="Q414" i="1"/>
  <c r="Q415" i="1"/>
  <c r="Q416" i="1"/>
  <c r="Q417" i="1"/>
  <c r="Q2817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3607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2120" i="1"/>
  <c r="Q643" i="1"/>
  <c r="Q644" i="1"/>
  <c r="Q645" i="1"/>
  <c r="Q646" i="1"/>
  <c r="Q647" i="1"/>
  <c r="Q2302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1840" i="1"/>
  <c r="Q735" i="1"/>
  <c r="Q736" i="1"/>
  <c r="Q737" i="1"/>
  <c r="Q738" i="1"/>
  <c r="Q739" i="1"/>
  <c r="Q740" i="1"/>
  <c r="Q741" i="1"/>
  <c r="Q742" i="1"/>
  <c r="Q743" i="1"/>
  <c r="Q744" i="1"/>
  <c r="Q2082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2971" i="1"/>
  <c r="Q787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3492" i="1"/>
  <c r="Q2284" i="1"/>
  <c r="Q3695" i="1"/>
  <c r="Q785" i="1"/>
  <c r="Q3564" i="1"/>
  <c r="Q1402" i="1"/>
  <c r="Q788" i="1"/>
  <c r="Q789" i="1"/>
  <c r="Q1213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3493" i="1"/>
  <c r="Q1939" i="1"/>
  <c r="Q815" i="1"/>
  <c r="Q2545" i="1"/>
  <c r="Q817" i="1"/>
  <c r="Q818" i="1"/>
  <c r="Q819" i="1"/>
  <c r="Q1886" i="1"/>
  <c r="Q3393" i="1"/>
  <c r="Q822" i="1"/>
  <c r="Q823" i="1"/>
  <c r="Q824" i="1"/>
  <c r="Q1622" i="1"/>
  <c r="Q826" i="1"/>
  <c r="Q827" i="1"/>
  <c r="Q828" i="1"/>
  <c r="Q3535" i="1"/>
  <c r="Q830" i="1"/>
  <c r="Q3496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3702" i="1"/>
  <c r="Q3706" i="1"/>
  <c r="Q851" i="1"/>
  <c r="Q852" i="1"/>
  <c r="Q853" i="1"/>
  <c r="Q854" i="1"/>
  <c r="Q3709" i="1"/>
  <c r="Q856" i="1"/>
  <c r="Q857" i="1"/>
  <c r="Q829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3566" i="1"/>
  <c r="Q1040" i="1"/>
  <c r="Q2502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2256" i="1"/>
  <c r="Q1193" i="1"/>
  <c r="Q412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3034" i="1"/>
  <c r="Q1209" i="1"/>
  <c r="Q1210" i="1"/>
  <c r="Q1211" i="1"/>
  <c r="Q1212" i="1"/>
  <c r="Q3600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21" i="1"/>
  <c r="Q1256" i="1"/>
  <c r="Q1257" i="1"/>
  <c r="Q1258" i="1"/>
  <c r="Q1259" i="1"/>
  <c r="Q1260" i="1"/>
  <c r="Q1261" i="1"/>
  <c r="Q1262" i="1"/>
  <c r="Q1263" i="1"/>
  <c r="Q1264" i="1"/>
  <c r="Q1265" i="1"/>
  <c r="Q1763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858" i="1"/>
  <c r="Q1286" i="1"/>
  <c r="Q1287" i="1"/>
  <c r="Q1288" i="1"/>
  <c r="Q782" i="1"/>
  <c r="Q1290" i="1"/>
  <c r="Q1291" i="1"/>
  <c r="Q1292" i="1"/>
  <c r="Q1293" i="1"/>
  <c r="Q1294" i="1"/>
  <c r="Q1295" i="1"/>
  <c r="Q2798" i="1"/>
  <c r="Q1297" i="1"/>
  <c r="Q2177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2671" i="1"/>
  <c r="Q1348" i="1"/>
  <c r="Q1349" i="1"/>
  <c r="Q1350" i="1"/>
  <c r="Q1351" i="1"/>
  <c r="Q1352" i="1"/>
  <c r="Q1353" i="1"/>
  <c r="Q1354" i="1"/>
  <c r="Q2261" i="1"/>
  <c r="Q1356" i="1"/>
  <c r="Q1357" i="1"/>
  <c r="Q1358" i="1"/>
  <c r="Q1359" i="1"/>
  <c r="Q1360" i="1"/>
  <c r="Q3009" i="1"/>
  <c r="Q1362" i="1"/>
  <c r="Q1363" i="1"/>
  <c r="Q3370" i="1"/>
  <c r="Q3710" i="1"/>
  <c r="Q1366" i="1"/>
  <c r="Q1367" i="1"/>
  <c r="Q1368" i="1"/>
  <c r="Q1369" i="1"/>
  <c r="Q1370" i="1"/>
  <c r="Q1371" i="1"/>
  <c r="Q1372" i="1"/>
  <c r="Q1373" i="1"/>
  <c r="Q2737" i="1"/>
  <c r="Q1375" i="1"/>
  <c r="Q1376" i="1"/>
  <c r="Q1377" i="1"/>
  <c r="Q1378" i="1"/>
  <c r="Q1379" i="1"/>
  <c r="Q1380" i="1"/>
  <c r="Q1381" i="1"/>
  <c r="Q99" i="1"/>
  <c r="Q1383" i="1"/>
  <c r="Q1384" i="1"/>
  <c r="Q1385" i="1"/>
  <c r="Q1386" i="1"/>
  <c r="Q1387" i="1"/>
  <c r="Q825" i="1"/>
  <c r="Q1389" i="1"/>
  <c r="Q1390" i="1"/>
  <c r="Q2104" i="1"/>
  <c r="Q1392" i="1"/>
  <c r="Q3338" i="1"/>
  <c r="Q1394" i="1"/>
  <c r="Q1395" i="1"/>
  <c r="Q2797" i="1"/>
  <c r="Q1397" i="1"/>
  <c r="Q1398" i="1"/>
  <c r="Q1399" i="1"/>
  <c r="Q1400" i="1"/>
  <c r="Q1401" i="1"/>
  <c r="Q1757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208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2641" i="1"/>
  <c r="Q3347" i="1"/>
  <c r="Q3579" i="1"/>
  <c r="Q1616" i="1"/>
  <c r="Q1617" i="1"/>
  <c r="Q1618" i="1"/>
  <c r="Q1619" i="1"/>
  <c r="Q1620" i="1"/>
  <c r="Q1621" i="1"/>
  <c r="Q3291" i="1"/>
  <c r="Q1623" i="1"/>
  <c r="Q1624" i="1"/>
  <c r="Q3601" i="1"/>
  <c r="Q2964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3523" i="1"/>
  <c r="Q3461" i="1"/>
  <c r="Q1641" i="1"/>
  <c r="Q1677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3297" i="1"/>
  <c r="Q70" i="1"/>
  <c r="Q1663" i="1"/>
  <c r="Q1664" i="1"/>
  <c r="Q3399" i="1"/>
  <c r="Q1666" i="1"/>
  <c r="Q1667" i="1"/>
  <c r="Q1668" i="1"/>
  <c r="Q1669" i="1"/>
  <c r="Q1670" i="1"/>
  <c r="Q1671" i="1"/>
  <c r="Q3560" i="1"/>
  <c r="Q1673" i="1"/>
  <c r="Q1674" i="1"/>
  <c r="Q1675" i="1"/>
  <c r="Q1676" i="1"/>
  <c r="Q2218" i="1"/>
  <c r="Q1678" i="1"/>
  <c r="Q1679" i="1"/>
  <c r="Q1680" i="1"/>
  <c r="Q1681" i="1"/>
  <c r="Q2978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2823" i="1"/>
  <c r="Q1758" i="1"/>
  <c r="Q1759" i="1"/>
  <c r="Q3049" i="1"/>
  <c r="Q1761" i="1"/>
  <c r="Q1762" i="1"/>
  <c r="Q1894" i="1"/>
  <c r="Q79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3711" i="1"/>
  <c r="Q3002" i="1"/>
  <c r="Q1826" i="1"/>
  <c r="Q1827" i="1"/>
  <c r="Q1828" i="1"/>
  <c r="Q1829" i="1"/>
  <c r="Q1830" i="1"/>
  <c r="Q1831" i="1"/>
  <c r="Q1832" i="1"/>
  <c r="Q3547" i="1"/>
  <c r="Q2172" i="1"/>
  <c r="Q734" i="1"/>
  <c r="Q1836" i="1"/>
  <c r="Q3502" i="1"/>
  <c r="Q1838" i="1"/>
  <c r="Q384" i="1"/>
  <c r="Q3667" i="1"/>
  <c r="Q1208" i="1"/>
  <c r="Q3374" i="1"/>
  <c r="Q1843" i="1"/>
  <c r="Q1844" i="1"/>
  <c r="Q1845" i="1"/>
  <c r="Q1846" i="1"/>
  <c r="Q3713" i="1"/>
  <c r="Q1848" i="1"/>
  <c r="Q1849" i="1"/>
  <c r="Q1850" i="1"/>
  <c r="Q3653" i="1"/>
  <c r="Q1852" i="1"/>
  <c r="Q1853" i="1"/>
  <c r="Q1854" i="1"/>
  <c r="Q3569" i="1"/>
  <c r="Q1856" i="1"/>
  <c r="Q1857" i="1"/>
  <c r="Q1858" i="1"/>
  <c r="Q1859" i="1"/>
  <c r="Q1860" i="1"/>
  <c r="Q1861" i="1"/>
  <c r="Q2267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3463" i="1"/>
  <c r="Q2245" i="1"/>
  <c r="Q1887" i="1"/>
  <c r="Q1888" i="1"/>
  <c r="Q1889" i="1"/>
  <c r="Q1890" i="1"/>
  <c r="Q1891" i="1"/>
  <c r="Q1892" i="1"/>
  <c r="Q1893" i="1"/>
  <c r="Q2224" i="1"/>
  <c r="Q1895" i="1"/>
  <c r="Q3052" i="1"/>
  <c r="Q1897" i="1"/>
  <c r="Q2784" i="1"/>
  <c r="Q1899" i="1"/>
  <c r="Q2114" i="1"/>
  <c r="Q228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784" i="1"/>
  <c r="Q1926" i="1"/>
  <c r="Q1927" i="1"/>
  <c r="Q1928" i="1"/>
  <c r="Q3538" i="1"/>
  <c r="Q1930" i="1"/>
  <c r="Q1931" i="1"/>
  <c r="Q2603" i="1"/>
  <c r="Q1933" i="1"/>
  <c r="Q1934" i="1"/>
  <c r="Q1935" i="1"/>
  <c r="Q1936" i="1"/>
  <c r="Q1937" i="1"/>
  <c r="Q1938" i="1"/>
  <c r="Q1355" i="1"/>
  <c r="Q1940" i="1"/>
  <c r="Q1941" i="1"/>
  <c r="Q1661" i="1"/>
  <c r="Q1943" i="1"/>
  <c r="Q1944" i="1"/>
  <c r="Q1945" i="1"/>
  <c r="Q1946" i="1"/>
  <c r="Q1947" i="1"/>
  <c r="Q1948" i="1"/>
  <c r="Q360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377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621" i="1"/>
  <c r="Q2070" i="1"/>
  <c r="Q2071" i="1"/>
  <c r="Q2072" i="1"/>
  <c r="Q2073" i="1"/>
  <c r="Q2074" i="1"/>
  <c r="Q2075" i="1"/>
  <c r="Q3565" i="1"/>
  <c r="Q2077" i="1"/>
  <c r="Q2078" i="1"/>
  <c r="Q2079" i="1"/>
  <c r="Q2080" i="1"/>
  <c r="Q2081" i="1"/>
  <c r="Q95" i="1"/>
  <c r="Q2083" i="1"/>
  <c r="Q2084" i="1"/>
  <c r="Q3234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3574" i="1"/>
  <c r="Q2099" i="1"/>
  <c r="Q2100" i="1"/>
  <c r="Q2101" i="1"/>
  <c r="Q2221" i="1"/>
  <c r="Q2103" i="1"/>
  <c r="Q2236" i="1"/>
  <c r="Q2105" i="1"/>
  <c r="Q2481" i="1"/>
  <c r="Q2107" i="1"/>
  <c r="Q2108" i="1"/>
  <c r="Q2109" i="1"/>
  <c r="Q2110" i="1"/>
  <c r="Q2111" i="1"/>
  <c r="Q2112" i="1"/>
  <c r="Q2113" i="1"/>
  <c r="Q3718" i="1"/>
  <c r="Q2115" i="1"/>
  <c r="Q2116" i="1"/>
  <c r="Q2117" i="1"/>
  <c r="Q2118" i="1"/>
  <c r="Q2119" i="1"/>
  <c r="Q2258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3013" i="1"/>
  <c r="Q2164" i="1"/>
  <c r="Q2165" i="1"/>
  <c r="Q2166" i="1"/>
  <c r="Q2167" i="1"/>
  <c r="Q2168" i="1"/>
  <c r="Q2825" i="1"/>
  <c r="Q2170" i="1"/>
  <c r="Q3720" i="1"/>
  <c r="Q1396" i="1"/>
  <c r="Q2173" i="1"/>
  <c r="Q3721" i="1"/>
  <c r="Q2175" i="1"/>
  <c r="Q2176" i="1"/>
  <c r="Q759" i="1"/>
  <c r="Q2178" i="1"/>
  <c r="Q2179" i="1"/>
  <c r="Q2180" i="1"/>
  <c r="Q1837" i="1"/>
  <c r="Q2182" i="1"/>
  <c r="Q2183" i="1"/>
  <c r="Q2184" i="1"/>
  <c r="Q2185" i="1"/>
  <c r="Q2186" i="1"/>
  <c r="Q2187" i="1"/>
  <c r="Q2188" i="1"/>
  <c r="Q2189" i="1"/>
  <c r="Q2190" i="1"/>
  <c r="Q2191" i="1"/>
  <c r="Q2192" i="1"/>
  <c r="Q2836" i="1"/>
  <c r="Q2194" i="1"/>
  <c r="Q2195" i="1"/>
  <c r="Q2196" i="1"/>
  <c r="Q2197" i="1"/>
  <c r="Q2198" i="1"/>
  <c r="Q2199" i="1"/>
  <c r="Q2200" i="1"/>
  <c r="Q2201" i="1"/>
  <c r="Q2202" i="1"/>
  <c r="Q268" i="1"/>
  <c r="Q2204" i="1"/>
  <c r="Q2205" i="1"/>
  <c r="Q2206" i="1"/>
  <c r="Q1929" i="1"/>
  <c r="Q2208" i="1"/>
  <c r="Q2209" i="1"/>
  <c r="Q3578" i="1"/>
  <c r="Q1942" i="1"/>
  <c r="Q2212" i="1"/>
  <c r="Q2213" i="1"/>
  <c r="Q2214" i="1"/>
  <c r="Q1285" i="1"/>
  <c r="Q411" i="1"/>
  <c r="Q1862" i="1"/>
  <c r="Q3452" i="1"/>
  <c r="Q3593" i="1"/>
  <c r="Q2220" i="1"/>
  <c r="Q3581" i="1"/>
  <c r="Q2222" i="1"/>
  <c r="Q2223" i="1"/>
  <c r="Q1833" i="1"/>
  <c r="Q2225" i="1"/>
  <c r="Q2226" i="1"/>
  <c r="Q2227" i="1"/>
  <c r="Q2228" i="1"/>
  <c r="Q2229" i="1"/>
  <c r="Q72" i="1"/>
  <c r="Q2231" i="1"/>
  <c r="Q2232" i="1"/>
  <c r="Q2233" i="1"/>
  <c r="Q2234" i="1"/>
  <c r="Q2235" i="1"/>
  <c r="Q75" i="1"/>
  <c r="Q2237" i="1"/>
  <c r="Q2238" i="1"/>
  <c r="Q2239" i="1"/>
  <c r="Q2240" i="1"/>
  <c r="Q2241" i="1"/>
  <c r="Q2242" i="1"/>
  <c r="Q83" i="1"/>
  <c r="Q2244" i="1"/>
  <c r="Q11" i="1"/>
  <c r="Q2246" i="1"/>
  <c r="Q2247" i="1"/>
  <c r="Q2248" i="1"/>
  <c r="Q2249" i="1"/>
  <c r="Q2250" i="1"/>
  <c r="Q2251" i="1"/>
  <c r="Q2252" i="1"/>
  <c r="Q2253" i="1"/>
  <c r="Q2254" i="1"/>
  <c r="Q2255" i="1"/>
  <c r="Q96" i="1"/>
  <c r="Q2257" i="1"/>
  <c r="Q816" i="1"/>
  <c r="Q2259" i="1"/>
  <c r="Q2260" i="1"/>
  <c r="Q33" i="1"/>
  <c r="Q2262" i="1"/>
  <c r="Q85" i="1"/>
  <c r="Q2264" i="1"/>
  <c r="Q2265" i="1"/>
  <c r="Q2266" i="1"/>
  <c r="Q388" i="1"/>
  <c r="Q2268" i="1"/>
  <c r="Q2269" i="1"/>
  <c r="Q2270" i="1"/>
  <c r="Q2271" i="1"/>
  <c r="Q2272" i="1"/>
  <c r="Q2273" i="1"/>
  <c r="Q52" i="1"/>
  <c r="Q2275" i="1"/>
  <c r="Q2276" i="1"/>
  <c r="Q106" i="1"/>
  <c r="Q2278" i="1"/>
  <c r="Q2279" i="1"/>
  <c r="Q2280" i="1"/>
  <c r="Q1896" i="1"/>
  <c r="Q2282" i="1"/>
  <c r="Q1382" i="1"/>
  <c r="Q1374" i="1"/>
  <c r="Q2285" i="1"/>
  <c r="Q2286" i="1"/>
  <c r="Q2287" i="1"/>
  <c r="Q2288" i="1"/>
  <c r="Q2289" i="1"/>
  <c r="Q3670" i="1"/>
  <c r="Q2291" i="1"/>
  <c r="Q2292" i="1"/>
  <c r="Q2293" i="1"/>
  <c r="Q2294" i="1"/>
  <c r="Q3396" i="1"/>
  <c r="Q2296" i="1"/>
  <c r="Q2297" i="1"/>
  <c r="Q2298" i="1"/>
  <c r="Q3610" i="1"/>
  <c r="Q2300" i="1"/>
  <c r="Q308" i="1"/>
  <c r="Q3584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3506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85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3417" i="1"/>
  <c r="Q2451" i="1"/>
  <c r="Q2452" i="1"/>
  <c r="Q2453" i="1"/>
  <c r="Q2263" i="1"/>
  <c r="Q2455" i="1"/>
  <c r="Q2456" i="1"/>
  <c r="Q1393" i="1"/>
  <c r="Q2458" i="1"/>
  <c r="Q2459" i="1"/>
  <c r="Q2460" i="1"/>
  <c r="Q2461" i="1"/>
  <c r="Q2462" i="1"/>
  <c r="Q2463" i="1"/>
  <c r="Q2464" i="1"/>
  <c r="Q2465" i="1"/>
  <c r="Q2466" i="1"/>
  <c r="Q1613" i="1"/>
  <c r="Q2468" i="1"/>
  <c r="Q2930" i="1"/>
  <c r="Q2470" i="1"/>
  <c r="Q2471" i="1"/>
  <c r="Q3542" i="1"/>
  <c r="Q2525" i="1"/>
  <c r="Q2474" i="1"/>
  <c r="Q2475" i="1"/>
  <c r="Q2476" i="1"/>
  <c r="Q2477" i="1"/>
  <c r="Q2478" i="1"/>
  <c r="Q1642" i="1"/>
  <c r="Q2480" i="1"/>
  <c r="Q2274" i="1"/>
  <c r="Q2482" i="1"/>
  <c r="Q2483" i="1"/>
  <c r="Q3671" i="1"/>
  <c r="Q2485" i="1"/>
  <c r="Q2486" i="1"/>
  <c r="Q2487" i="1"/>
  <c r="Q648" i="1"/>
  <c r="Q2489" i="1"/>
  <c r="Q2490" i="1"/>
  <c r="Q2491" i="1"/>
  <c r="Q2806" i="1"/>
  <c r="Q3541" i="1"/>
  <c r="Q2723" i="1"/>
  <c r="Q2495" i="1"/>
  <c r="Q2496" i="1"/>
  <c r="Q2497" i="1"/>
  <c r="Q2498" i="1"/>
  <c r="Q2499" i="1"/>
  <c r="Q3453" i="1"/>
  <c r="Q2501" i="1"/>
  <c r="Q3257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1851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996" i="1"/>
  <c r="Q3351" i="1"/>
  <c r="Q2540" i="1"/>
  <c r="Q2541" i="1"/>
  <c r="Q2542" i="1"/>
  <c r="Q2543" i="1"/>
  <c r="Q3527" i="1"/>
  <c r="Q185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3454" i="1"/>
  <c r="Q2933" i="1"/>
  <c r="Q2560" i="1"/>
  <c r="Q3325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86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80" i="1"/>
  <c r="Q2620" i="1"/>
  <c r="Q1298" i="1"/>
  <c r="Q2622" i="1"/>
  <c r="Q2623" i="1"/>
  <c r="Q2624" i="1"/>
  <c r="Q2625" i="1"/>
  <c r="Q2626" i="1"/>
  <c r="Q78" i="1"/>
  <c r="Q2628" i="1"/>
  <c r="Q92" i="1"/>
  <c r="Q3331" i="1"/>
  <c r="Q2631" i="1"/>
  <c r="Q2632" i="1"/>
  <c r="Q2633" i="1"/>
  <c r="Q2634" i="1"/>
  <c r="Q2635" i="1"/>
  <c r="Q3446" i="1"/>
  <c r="Q2637" i="1"/>
  <c r="Q1347" i="1"/>
  <c r="Q1764" i="1"/>
  <c r="Q3570" i="1"/>
  <c r="Q1824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1662" i="1"/>
  <c r="Q2670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37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4" i="1"/>
  <c r="Q76" i="1"/>
  <c r="Q2738" i="1"/>
  <c r="Q2739" i="1"/>
  <c r="Q2740" i="1"/>
  <c r="Q2741" i="1"/>
  <c r="Q3539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826" i="1"/>
  <c r="Q3167" i="1"/>
  <c r="Q2786" i="1"/>
  <c r="Q2787" i="1"/>
  <c r="Q2788" i="1"/>
  <c r="Q2837" i="1"/>
  <c r="Q2790" i="1"/>
  <c r="Q2791" i="1"/>
  <c r="Q2792" i="1"/>
  <c r="Q2793" i="1"/>
  <c r="Q2794" i="1"/>
  <c r="Q2795" i="1"/>
  <c r="Q1949" i="1"/>
  <c r="Q3473" i="1"/>
  <c r="Q3025" i="1"/>
  <c r="Q2799" i="1"/>
  <c r="Q2800" i="1"/>
  <c r="Q2801" i="1"/>
  <c r="Q2295" i="1"/>
  <c r="Q2283" i="1"/>
  <c r="Q2804" i="1"/>
  <c r="Q2805" i="1"/>
  <c r="Q3039" i="1"/>
  <c r="Q3355" i="1"/>
  <c r="Q2808" i="1"/>
  <c r="Q2809" i="1"/>
  <c r="Q2810" i="1"/>
  <c r="Q2811" i="1"/>
  <c r="Q2812" i="1"/>
  <c r="Q2813" i="1"/>
  <c r="Q2814" i="1"/>
  <c r="Q2815" i="1"/>
  <c r="Q2816" i="1"/>
  <c r="Q783" i="1"/>
  <c r="Q2818" i="1"/>
  <c r="Q2454" i="1"/>
  <c r="Q2820" i="1"/>
  <c r="Q2821" i="1"/>
  <c r="Q2243" i="1"/>
  <c r="Q3727" i="1"/>
  <c r="Q2824" i="1"/>
  <c r="Q2742" i="1"/>
  <c r="Q2990" i="1"/>
  <c r="Q2827" i="1"/>
  <c r="Q2828" i="1"/>
  <c r="Q2829" i="1"/>
  <c r="Q2830" i="1"/>
  <c r="Q2831" i="1"/>
  <c r="Q2832" i="1"/>
  <c r="Q2833" i="1"/>
  <c r="Q2834" i="1"/>
  <c r="Q2835" i="1"/>
  <c r="Q1672" i="1"/>
  <c r="Q1361" i="1"/>
  <c r="Q3411" i="1"/>
  <c r="Q3728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492" i="1"/>
  <c r="Q3751" i="1"/>
  <c r="Q3753" i="1"/>
  <c r="Q2926" i="1"/>
  <c r="Q2927" i="1"/>
  <c r="Q2928" i="1"/>
  <c r="Q2929" i="1"/>
  <c r="Q3754" i="1"/>
  <c r="Q2931" i="1"/>
  <c r="Q2932" i="1"/>
  <c r="Q3448" i="1"/>
  <c r="Q2934" i="1"/>
  <c r="Q2935" i="1"/>
  <c r="Q2936" i="1"/>
  <c r="Q2937" i="1"/>
  <c r="Q25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803" i="1"/>
  <c r="Q2965" i="1"/>
  <c r="Q2966" i="1"/>
  <c r="Q2967" i="1"/>
  <c r="Q2968" i="1"/>
  <c r="Q2969" i="1"/>
  <c r="Q2970" i="1"/>
  <c r="Q1834" i="1"/>
  <c r="Q2972" i="1"/>
  <c r="Q2973" i="1"/>
  <c r="Q2974" i="1"/>
  <c r="Q2975" i="1"/>
  <c r="Q2976" i="1"/>
  <c r="Q2977" i="1"/>
  <c r="Q1639" i="1"/>
  <c r="Q2979" i="1"/>
  <c r="Q2484" i="1"/>
  <c r="Q2981" i="1"/>
  <c r="Q2982" i="1"/>
  <c r="Q2983" i="1"/>
  <c r="Q2984" i="1"/>
  <c r="Q2985" i="1"/>
  <c r="Q2986" i="1"/>
  <c r="Q2987" i="1"/>
  <c r="Q2988" i="1"/>
  <c r="Q2989" i="1"/>
  <c r="Q3757" i="1"/>
  <c r="Q2991" i="1"/>
  <c r="Q2992" i="1"/>
  <c r="Q2993" i="1"/>
  <c r="Q2994" i="1"/>
  <c r="Q3654" i="1"/>
  <c r="Q97" i="1"/>
  <c r="Q2997" i="1"/>
  <c r="Q2998" i="1"/>
  <c r="Q2999" i="1"/>
  <c r="Q3000" i="1"/>
  <c r="Q3001" i="1"/>
  <c r="Q3763" i="1"/>
  <c r="Q3003" i="1"/>
  <c r="Q3004" i="1"/>
  <c r="Q3005" i="1"/>
  <c r="Q3006" i="1"/>
  <c r="Q3007" i="1"/>
  <c r="Q3008" i="1"/>
  <c r="Q1614" i="1"/>
  <c r="Q3010" i="1"/>
  <c r="Q3011" i="1"/>
  <c r="Q3012" i="1"/>
  <c r="Q2785" i="1"/>
  <c r="Q3014" i="1"/>
  <c r="Q3015" i="1"/>
  <c r="Q3016" i="1"/>
  <c r="Q3017" i="1"/>
  <c r="Q3018" i="1"/>
  <c r="Q3019" i="1"/>
  <c r="Q3020" i="1"/>
  <c r="Q3021" i="1"/>
  <c r="Q3022" i="1"/>
  <c r="Q3023" i="1"/>
  <c r="Q3024" i="1"/>
  <c r="Q3551" i="1"/>
  <c r="Q3026" i="1"/>
  <c r="Q3027" i="1"/>
  <c r="Q2169" i="1"/>
  <c r="Q3029" i="1"/>
  <c r="Q3030" i="1"/>
  <c r="Q3031" i="1"/>
  <c r="Q3032" i="1"/>
  <c r="Q3033" i="1"/>
  <c r="Q2559" i="1"/>
  <c r="Q3035" i="1"/>
  <c r="Q3036" i="1"/>
  <c r="Q3037" i="1"/>
  <c r="Q3038" i="1"/>
  <c r="Q850" i="1"/>
  <c r="Q3619" i="1"/>
  <c r="Q3041" i="1"/>
  <c r="Q3042" i="1"/>
  <c r="Q3043" i="1"/>
  <c r="Q3044" i="1"/>
  <c r="Q3045" i="1"/>
  <c r="Q3046" i="1"/>
  <c r="Q3047" i="1"/>
  <c r="Q3048" i="1"/>
  <c r="Q2069" i="1"/>
  <c r="Q3050" i="1"/>
  <c r="Q3051" i="1"/>
  <c r="Q3449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1825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373" i="1"/>
  <c r="Q3184" i="1"/>
  <c r="Q3185" i="1"/>
  <c r="Q3186" i="1"/>
  <c r="Q3773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1839" i="1"/>
  <c r="Q2335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1625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464" i="1"/>
  <c r="Q3286" i="1"/>
  <c r="Q3287" i="1"/>
  <c r="Q3288" i="1"/>
  <c r="Q3289" i="1"/>
  <c r="Q3290" i="1"/>
  <c r="Q2290" i="1"/>
  <c r="Q3292" i="1"/>
  <c r="Q3183" i="1"/>
  <c r="Q642" i="1"/>
  <c r="Q3295" i="1"/>
  <c r="Q2938" i="1"/>
  <c r="Q3554" i="1"/>
  <c r="Q3298" i="1"/>
  <c r="Q3299" i="1"/>
  <c r="Q3300" i="1"/>
  <c r="Q3301" i="1"/>
  <c r="Q3302" i="1"/>
  <c r="Q3303" i="1"/>
  <c r="Q3304" i="1"/>
  <c r="Q3305" i="1"/>
  <c r="Q3306" i="1"/>
  <c r="Q3307" i="1"/>
  <c r="Q3308" i="1"/>
  <c r="Q3425" i="1"/>
  <c r="Q3310" i="1"/>
  <c r="Q1842" i="1"/>
  <c r="Q3312" i="1"/>
  <c r="Q3313" i="1"/>
  <c r="Q3314" i="1"/>
  <c r="Q3315" i="1"/>
  <c r="Q1041" i="1"/>
  <c r="Q3317" i="1"/>
  <c r="Q3318" i="1"/>
  <c r="Q3319" i="1"/>
  <c r="Q3320" i="1"/>
  <c r="Q3406" i="1"/>
  <c r="Q3322" i="1"/>
  <c r="Q3422" i="1"/>
  <c r="Q3324" i="1"/>
  <c r="Q2639" i="1"/>
  <c r="Q3326" i="1"/>
  <c r="Q3309" i="1"/>
  <c r="Q3328" i="1"/>
  <c r="Q3589" i="1"/>
  <c r="Q3330" i="1"/>
  <c r="Q2995" i="1"/>
  <c r="Q3332" i="1"/>
  <c r="Q3333" i="1"/>
  <c r="Q3334" i="1"/>
  <c r="Q3335" i="1"/>
  <c r="Q3336" i="1"/>
  <c r="Q3337" i="1"/>
  <c r="Q3786" i="1"/>
  <c r="Q3339" i="1"/>
  <c r="Q3340" i="1"/>
  <c r="Q3341" i="1"/>
  <c r="Q3342" i="1"/>
  <c r="Q3343" i="1"/>
  <c r="Q3344" i="1"/>
  <c r="Q1640" i="1"/>
  <c r="Q3346" i="1"/>
  <c r="Q2457" i="1"/>
  <c r="Q3348" i="1"/>
  <c r="Q3349" i="1"/>
  <c r="Q3350" i="1"/>
  <c r="Q1898" i="1"/>
  <c r="Q3352" i="1"/>
  <c r="Q3353" i="1"/>
  <c r="Q3354" i="1"/>
  <c r="Q374" i="1"/>
  <c r="Q3356" i="1"/>
  <c r="Q3357" i="1"/>
  <c r="Q3358" i="1"/>
  <c r="Q3359" i="1"/>
  <c r="Q3360" i="1"/>
  <c r="Q3361" i="1"/>
  <c r="Q3362" i="1"/>
  <c r="Q3363" i="1"/>
  <c r="Q831" i="1"/>
  <c r="Q3365" i="1"/>
  <c r="Q3366" i="1"/>
  <c r="Q3367" i="1"/>
  <c r="Q820" i="1"/>
  <c r="Q2925" i="1"/>
  <c r="Q3472" i="1"/>
  <c r="Q3371" i="1"/>
  <c r="Q3372" i="1"/>
  <c r="Q2211" i="1"/>
  <c r="Q3531" i="1"/>
  <c r="Q3375" i="1"/>
  <c r="Q3376" i="1"/>
  <c r="Q3377" i="1"/>
  <c r="Q3378" i="1"/>
  <c r="Q3379" i="1"/>
  <c r="Q3415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814" i="1"/>
  <c r="Q3789" i="1"/>
  <c r="Q3395" i="1"/>
  <c r="Q2174" i="1"/>
  <c r="Q1388" i="1"/>
  <c r="Q3398" i="1"/>
  <c r="Q3316" i="1"/>
  <c r="Q3400" i="1"/>
  <c r="Q3401" i="1"/>
  <c r="Q3402" i="1"/>
  <c r="Q3403" i="1"/>
  <c r="Q3404" i="1"/>
  <c r="Q3405" i="1"/>
  <c r="Q2802" i="1"/>
  <c r="Q2217" i="1"/>
  <c r="Q3408" i="1"/>
  <c r="Q3409" i="1"/>
  <c r="Q1039" i="1"/>
  <c r="Q2789" i="1"/>
  <c r="Q3412" i="1"/>
  <c r="Q3413" i="1"/>
  <c r="Q3414" i="1"/>
  <c r="Q2467" i="1"/>
  <c r="Q3416" i="1"/>
  <c r="Q3810" i="1"/>
  <c r="Q3418" i="1"/>
  <c r="Q3419" i="1"/>
  <c r="Q3420" i="1"/>
  <c r="Q3421" i="1"/>
  <c r="Q2216" i="1"/>
  <c r="Q3423" i="1"/>
  <c r="Q3424" i="1"/>
  <c r="Q2193" i="1"/>
  <c r="Q3426" i="1"/>
  <c r="Q3427" i="1"/>
  <c r="Q3428" i="1"/>
  <c r="Q3429" i="1"/>
  <c r="Q3430" i="1"/>
  <c r="Q2469" i="1"/>
  <c r="Q3432" i="1"/>
  <c r="Q3433" i="1"/>
  <c r="Q3434" i="1"/>
  <c r="Q3435" i="1"/>
  <c r="Q3436" i="1"/>
  <c r="Q3321" i="1"/>
  <c r="Q3438" i="1"/>
  <c r="Q3439" i="1"/>
  <c r="Q3440" i="1"/>
  <c r="Q3441" i="1"/>
  <c r="Q3442" i="1"/>
  <c r="Q3443" i="1"/>
  <c r="Q3813" i="1"/>
  <c r="Q1365" i="1"/>
  <c r="Q418" i="1"/>
  <c r="Q3447" i="1"/>
  <c r="Q3397" i="1"/>
  <c r="Q3410" i="1"/>
  <c r="Q3450" i="1"/>
  <c r="Q1665" i="1"/>
  <c r="Q1932" i="1"/>
  <c r="Q3590" i="1"/>
  <c r="Q1925" i="1"/>
  <c r="Q2494" i="1"/>
  <c r="Q3602" i="1"/>
  <c r="Q3457" i="1"/>
  <c r="Q3458" i="1"/>
  <c r="Q3459" i="1"/>
  <c r="Q2736" i="1"/>
  <c r="Q2629" i="1"/>
  <c r="Q1296" i="1"/>
  <c r="Q2210" i="1"/>
  <c r="Q1255" i="1"/>
  <c r="Q3465" i="1"/>
  <c r="Q3466" i="1"/>
  <c r="Q3467" i="1"/>
  <c r="Q3468" i="1"/>
  <c r="Q3469" i="1"/>
  <c r="Q3470" i="1"/>
  <c r="Q3471" i="1"/>
  <c r="Q2005" i="1"/>
  <c r="Q849" i="1"/>
  <c r="Q3474" i="1"/>
  <c r="Q3475" i="1"/>
  <c r="Q3476" i="1"/>
  <c r="Q3285" i="1"/>
  <c r="Q3510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2544" i="1"/>
  <c r="Q1847" i="1"/>
  <c r="Q3494" i="1"/>
  <c r="Q3495" i="1"/>
  <c r="Q3817" i="1"/>
  <c r="Q3497" i="1"/>
  <c r="Q3498" i="1"/>
  <c r="Q3499" i="1"/>
  <c r="Q3500" i="1"/>
  <c r="Q3501" i="1"/>
  <c r="Q3437" i="1"/>
  <c r="Q3503" i="1"/>
  <c r="Q3504" i="1"/>
  <c r="Q3505" i="1"/>
  <c r="Q3820" i="1"/>
  <c r="Q3507" i="1"/>
  <c r="Q3508" i="1"/>
  <c r="Q3509" i="1"/>
  <c r="Q1615" i="1"/>
  <c r="Q3511" i="1"/>
  <c r="Q3612" i="1"/>
  <c r="Q3513" i="1"/>
  <c r="Q3821" i="1"/>
  <c r="Q3515" i="1"/>
  <c r="Q3364" i="1"/>
  <c r="Q3517" i="1"/>
  <c r="Q3518" i="1"/>
  <c r="Q3519" i="1"/>
  <c r="Q3520" i="1"/>
  <c r="Q3521" i="1"/>
  <c r="Q3522" i="1"/>
  <c r="Q1682" i="1"/>
  <c r="Q3524" i="1"/>
  <c r="Q3525" i="1"/>
  <c r="Q3526" i="1"/>
  <c r="Q3451" i="1"/>
  <c r="Q3528" i="1"/>
  <c r="Q3529" i="1"/>
  <c r="Q3530" i="1"/>
  <c r="Q2301" i="1"/>
  <c r="Q3532" i="1"/>
  <c r="Q2539" i="1"/>
  <c r="Q2923" i="1"/>
  <c r="Q2630" i="1"/>
  <c r="Q3536" i="1"/>
  <c r="Q3537" i="1"/>
  <c r="Q1901" i="1"/>
  <c r="Q1465" i="1"/>
  <c r="Q3540" i="1"/>
  <c r="Q2838" i="1"/>
  <c r="Q2796" i="1"/>
  <c r="Q3543" i="1"/>
  <c r="Q3544" i="1"/>
  <c r="Q3545" i="1"/>
  <c r="Q3546" i="1"/>
  <c r="Q3652" i="1"/>
  <c r="Q3548" i="1"/>
  <c r="Q3549" i="1"/>
  <c r="Q3550" i="1"/>
  <c r="Q3567" i="1"/>
  <c r="Q3552" i="1"/>
  <c r="Q3553" i="1"/>
  <c r="Q3822" i="1"/>
  <c r="Q3555" i="1"/>
  <c r="Q3556" i="1"/>
  <c r="Q3557" i="1"/>
  <c r="Q3558" i="1"/>
  <c r="Q3559" i="1"/>
  <c r="Q2163" i="1"/>
  <c r="Q3533" i="1"/>
  <c r="Q3562" i="1"/>
  <c r="Q3563" i="1"/>
  <c r="Q2076" i="1"/>
  <c r="Q3455" i="1"/>
  <c r="Q3621" i="1"/>
  <c r="Q2450" i="1"/>
  <c r="Q3568" i="1"/>
  <c r="Q3380" i="1"/>
  <c r="Q3327" i="1"/>
  <c r="Q3571" i="1"/>
  <c r="Q3572" i="1"/>
  <c r="Q3573" i="1"/>
  <c r="Q3826" i="1"/>
  <c r="Q3575" i="1"/>
  <c r="Q3576" i="1"/>
  <c r="Q3577" i="1"/>
  <c r="Q3828" i="1"/>
  <c r="Q2472" i="1"/>
  <c r="Q3580" i="1"/>
  <c r="Q3831" i="1"/>
  <c r="Q3233" i="1"/>
  <c r="Q3583" i="1"/>
  <c r="Q541" i="1"/>
  <c r="Q3585" i="1"/>
  <c r="Q3586" i="1"/>
  <c r="Q3587" i="1"/>
  <c r="Q3588" i="1"/>
  <c r="Q2627" i="1"/>
  <c r="Q3624" i="1"/>
  <c r="Q3591" i="1"/>
  <c r="Q3592" i="1"/>
  <c r="Q1626" i="1"/>
  <c r="Q3594" i="1"/>
  <c r="Q3595" i="1"/>
  <c r="Q3596" i="1"/>
  <c r="Q3597" i="1"/>
  <c r="Q3598" i="1"/>
  <c r="Q3599" i="1"/>
  <c r="Q3345" i="1"/>
  <c r="Q1266" i="1"/>
  <c r="Q2473" i="1"/>
  <c r="Q3603" i="1"/>
  <c r="Q3604" i="1"/>
  <c r="Q3605" i="1"/>
  <c r="Q3606" i="1"/>
  <c r="Q1391" i="1"/>
  <c r="Q3608" i="1"/>
  <c r="Q3456" i="1"/>
  <c r="Q3832" i="1"/>
  <c r="Q3611" i="1"/>
  <c r="Q1835" i="1"/>
  <c r="Q3613" i="1"/>
  <c r="Q3614" i="1"/>
  <c r="Q3615" i="1"/>
  <c r="Q3616" i="1"/>
  <c r="Q3617" i="1"/>
  <c r="Q3618" i="1"/>
  <c r="Q2924" i="1"/>
  <c r="Q3620" i="1"/>
  <c r="Q3293" i="1"/>
  <c r="Q3622" i="1"/>
  <c r="Q3623" i="1"/>
  <c r="Q3672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512" i="1"/>
  <c r="Q3833" i="1"/>
  <c r="Q3514" i="1"/>
  <c r="Q758" i="1"/>
  <c r="Q3655" i="1"/>
  <c r="Q3656" i="1"/>
  <c r="Q3657" i="1"/>
  <c r="Q3658" i="1"/>
  <c r="Q3659" i="1"/>
  <c r="Q3660" i="1"/>
  <c r="Q3661" i="1"/>
  <c r="Q3837" i="1"/>
  <c r="Q3663" i="1"/>
  <c r="Q3664" i="1"/>
  <c r="Q3516" i="1"/>
  <c r="Q3369" i="1"/>
  <c r="Q3028" i="1"/>
  <c r="Q3668" i="1"/>
  <c r="Q3669" i="1"/>
  <c r="Q3534" i="1"/>
  <c r="Q2215" i="1"/>
  <c r="Q3368" i="1"/>
  <c r="Q3673" i="1"/>
  <c r="Q3674" i="1"/>
  <c r="Q3675" i="1"/>
  <c r="Q3676" i="1"/>
  <c r="Q2203" i="1"/>
  <c r="Q2493" i="1"/>
  <c r="Q3679" i="1"/>
  <c r="Q3680" i="1"/>
  <c r="Q3681" i="1"/>
  <c r="Q3682" i="1"/>
  <c r="Q3323" i="1"/>
  <c r="Q3684" i="1"/>
  <c r="Q3685" i="1"/>
  <c r="Q2207" i="1"/>
  <c r="Q3687" i="1"/>
  <c r="Q3582" i="1"/>
  <c r="Q3689" i="1"/>
  <c r="Q3690" i="1"/>
  <c r="Q3691" i="1"/>
  <c r="Q3692" i="1"/>
  <c r="Q3693" i="1"/>
  <c r="Q2636" i="1"/>
  <c r="Q2488" i="1"/>
  <c r="Q3696" i="1"/>
  <c r="Q3697" i="1"/>
  <c r="Q3698" i="1"/>
  <c r="Q3699" i="1"/>
  <c r="Q3700" i="1"/>
  <c r="Q3701" i="1"/>
  <c r="Q2807" i="1"/>
  <c r="Q3703" i="1"/>
  <c r="Q3704" i="1"/>
  <c r="Q3705" i="1"/>
  <c r="Q2230" i="1"/>
  <c r="Q3707" i="1"/>
  <c r="Q3708" i="1"/>
  <c r="Q1364" i="1"/>
  <c r="Q385" i="1"/>
  <c r="Q3394" i="1"/>
  <c r="Q3712" i="1"/>
  <c r="Q3187" i="1"/>
  <c r="Q3714" i="1"/>
  <c r="Q3715" i="1"/>
  <c r="Q3716" i="1"/>
  <c r="Q3717" i="1"/>
  <c r="Q1885" i="1"/>
  <c r="Q3719" i="1"/>
  <c r="Q786" i="1"/>
  <c r="Q1192" i="1"/>
  <c r="Q3722" i="1"/>
  <c r="Q3723" i="1"/>
  <c r="Q3724" i="1"/>
  <c r="Q3725" i="1"/>
  <c r="Q3726" i="1"/>
  <c r="Q2619" i="1"/>
  <c r="Q312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462" i="1"/>
  <c r="Q3752" i="1"/>
  <c r="Q2299" i="1"/>
  <c r="Q3294" i="1"/>
  <c r="Q3755" i="1"/>
  <c r="Q3756" i="1"/>
  <c r="Q2479" i="1"/>
  <c r="Q3758" i="1"/>
  <c r="Q3759" i="1"/>
  <c r="Q3760" i="1"/>
  <c r="Q3761" i="1"/>
  <c r="Q3762" i="1"/>
  <c r="Q3838" i="1"/>
  <c r="Q3764" i="1"/>
  <c r="Q3765" i="1"/>
  <c r="Q3766" i="1"/>
  <c r="Q3767" i="1"/>
  <c r="Q3768" i="1"/>
  <c r="Q3769" i="1"/>
  <c r="Q3770" i="1"/>
  <c r="Q3771" i="1"/>
  <c r="Q3772" i="1"/>
  <c r="Q2098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040" i="1"/>
  <c r="Q3787" i="1"/>
  <c r="Q3788" i="1"/>
  <c r="Q3662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42" i="1"/>
  <c r="Q3811" i="1"/>
  <c r="Q3812" i="1"/>
  <c r="Q316" i="1"/>
  <c r="Q3814" i="1"/>
  <c r="Q3815" i="1"/>
  <c r="Q3816" i="1"/>
  <c r="Q3677" i="1"/>
  <c r="Q3818" i="1"/>
  <c r="Q3819" i="1"/>
  <c r="Q790" i="1"/>
  <c r="Q3431" i="1"/>
  <c r="Q2171" i="1"/>
  <c r="Q3823" i="1"/>
  <c r="Q3824" i="1"/>
  <c r="Q3825" i="1"/>
  <c r="Q3407" i="1"/>
  <c r="Q3827" i="1"/>
  <c r="Q2839" i="1"/>
  <c r="Q3829" i="1"/>
  <c r="Q3830" i="1"/>
  <c r="Q3665" i="1"/>
  <c r="Q813" i="1"/>
  <c r="Q3445" i="1"/>
  <c r="Q3834" i="1"/>
  <c r="Q3835" i="1"/>
  <c r="Q3836" i="1"/>
  <c r="Q1841" i="1"/>
  <c r="Q3311" i="1"/>
  <c r="Q3839" i="1"/>
  <c r="Q3840" i="1"/>
  <c r="Q3841" i="1"/>
  <c r="Q24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3460" i="1"/>
  <c r="P5" i="1"/>
  <c r="P6" i="1"/>
  <c r="P7" i="1"/>
  <c r="P8" i="1"/>
  <c r="P9" i="1"/>
  <c r="P10" i="1"/>
  <c r="P2638" i="1"/>
  <c r="P12" i="1"/>
  <c r="P13" i="1"/>
  <c r="P14" i="1"/>
  <c r="P15" i="1"/>
  <c r="P16" i="1"/>
  <c r="P17" i="1"/>
  <c r="P18" i="1"/>
  <c r="P19" i="1"/>
  <c r="P20" i="1"/>
  <c r="P2106" i="1"/>
  <c r="P22" i="1"/>
  <c r="P23" i="1"/>
  <c r="P2980" i="1"/>
  <c r="P25" i="1"/>
  <c r="P26" i="1"/>
  <c r="P2277" i="1"/>
  <c r="P28" i="1"/>
  <c r="P29" i="1"/>
  <c r="P30" i="1"/>
  <c r="P31" i="1"/>
  <c r="P32" i="1"/>
  <c r="P3678" i="1"/>
  <c r="P34" i="1"/>
  <c r="P35" i="1"/>
  <c r="P36" i="1"/>
  <c r="P1760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3683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2561" i="1"/>
  <c r="P71" i="1"/>
  <c r="P2558" i="1"/>
  <c r="P73" i="1"/>
  <c r="P74" i="1"/>
  <c r="P3686" i="1"/>
  <c r="P3296" i="1"/>
  <c r="P77" i="1"/>
  <c r="P1900" i="1"/>
  <c r="P111" i="1"/>
  <c r="P27" i="1"/>
  <c r="P81" i="1"/>
  <c r="P82" i="1"/>
  <c r="P1289" i="1"/>
  <c r="P84" i="1"/>
  <c r="P3561" i="1"/>
  <c r="P3688" i="1"/>
  <c r="P87" i="1"/>
  <c r="P88" i="1"/>
  <c r="P89" i="1"/>
  <c r="P90" i="1"/>
  <c r="P91" i="1"/>
  <c r="P3651" i="1"/>
  <c r="P93" i="1"/>
  <c r="P94" i="1"/>
  <c r="P3329" i="1"/>
  <c r="P3478" i="1"/>
  <c r="P2319" i="1"/>
  <c r="P98" i="1"/>
  <c r="P3444" i="1"/>
  <c r="P100" i="1"/>
  <c r="P101" i="1"/>
  <c r="P102" i="1"/>
  <c r="P103" i="1"/>
  <c r="P104" i="1"/>
  <c r="P105" i="1"/>
  <c r="P2819" i="1"/>
  <c r="P107" i="1"/>
  <c r="P108" i="1"/>
  <c r="P109" i="1"/>
  <c r="P110" i="1"/>
  <c r="P821" i="1"/>
  <c r="P112" i="1"/>
  <c r="P113" i="1"/>
  <c r="P114" i="1"/>
  <c r="P115" i="1"/>
  <c r="P116" i="1"/>
  <c r="P2181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102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92" i="1"/>
  <c r="P309" i="1"/>
  <c r="P310" i="1"/>
  <c r="P311" i="1"/>
  <c r="P3477" i="1"/>
  <c r="P313" i="1"/>
  <c r="P314" i="1"/>
  <c r="P315" i="1"/>
  <c r="P117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2640" i="1"/>
  <c r="P375" i="1"/>
  <c r="P376" i="1"/>
  <c r="P2822" i="1"/>
  <c r="P378" i="1"/>
  <c r="P379" i="1"/>
  <c r="P380" i="1"/>
  <c r="P381" i="1"/>
  <c r="P382" i="1"/>
  <c r="P383" i="1"/>
  <c r="P745" i="1"/>
  <c r="P1194" i="1"/>
  <c r="P386" i="1"/>
  <c r="P387" i="1"/>
  <c r="P3666" i="1"/>
  <c r="P389" i="1"/>
  <c r="P390" i="1"/>
  <c r="P391" i="1"/>
  <c r="P3694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2219" i="1"/>
  <c r="P2500" i="1"/>
  <c r="P413" i="1"/>
  <c r="P414" i="1"/>
  <c r="P415" i="1"/>
  <c r="P416" i="1"/>
  <c r="P417" i="1"/>
  <c r="P28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360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120" i="1"/>
  <c r="P643" i="1"/>
  <c r="P644" i="1"/>
  <c r="P645" i="1"/>
  <c r="P646" i="1"/>
  <c r="P647" i="1"/>
  <c r="P2302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1840" i="1"/>
  <c r="P735" i="1"/>
  <c r="P736" i="1"/>
  <c r="P737" i="1"/>
  <c r="P738" i="1"/>
  <c r="P739" i="1"/>
  <c r="P740" i="1"/>
  <c r="P741" i="1"/>
  <c r="P742" i="1"/>
  <c r="P743" i="1"/>
  <c r="P744" i="1"/>
  <c r="P2082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2971" i="1"/>
  <c r="P787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3492" i="1"/>
  <c r="P2284" i="1"/>
  <c r="P3695" i="1"/>
  <c r="P785" i="1"/>
  <c r="P3564" i="1"/>
  <c r="P1402" i="1"/>
  <c r="P788" i="1"/>
  <c r="P789" i="1"/>
  <c r="P1213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3493" i="1"/>
  <c r="P1939" i="1"/>
  <c r="P815" i="1"/>
  <c r="P2545" i="1"/>
  <c r="P817" i="1"/>
  <c r="P818" i="1"/>
  <c r="P819" i="1"/>
  <c r="P1886" i="1"/>
  <c r="P3393" i="1"/>
  <c r="P822" i="1"/>
  <c r="P823" i="1"/>
  <c r="P824" i="1"/>
  <c r="P1622" i="1"/>
  <c r="P826" i="1"/>
  <c r="P827" i="1"/>
  <c r="P828" i="1"/>
  <c r="P3535" i="1"/>
  <c r="P830" i="1"/>
  <c r="P3496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3702" i="1"/>
  <c r="P3706" i="1"/>
  <c r="P851" i="1"/>
  <c r="P852" i="1"/>
  <c r="P853" i="1"/>
  <c r="P854" i="1"/>
  <c r="P3709" i="1"/>
  <c r="P856" i="1"/>
  <c r="P857" i="1"/>
  <c r="P829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3566" i="1"/>
  <c r="P1040" i="1"/>
  <c r="P250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2256" i="1"/>
  <c r="P1193" i="1"/>
  <c r="P412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3034" i="1"/>
  <c r="P1209" i="1"/>
  <c r="P1210" i="1"/>
  <c r="P1211" i="1"/>
  <c r="P1212" i="1"/>
  <c r="P3600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21" i="1"/>
  <c r="P1256" i="1"/>
  <c r="P1257" i="1"/>
  <c r="P1258" i="1"/>
  <c r="P1259" i="1"/>
  <c r="P1260" i="1"/>
  <c r="P1261" i="1"/>
  <c r="P1262" i="1"/>
  <c r="P1263" i="1"/>
  <c r="P1264" i="1"/>
  <c r="P1265" i="1"/>
  <c r="P1763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858" i="1"/>
  <c r="P1286" i="1"/>
  <c r="P1287" i="1"/>
  <c r="P1288" i="1"/>
  <c r="P782" i="1"/>
  <c r="P1290" i="1"/>
  <c r="P1291" i="1"/>
  <c r="P1292" i="1"/>
  <c r="P1293" i="1"/>
  <c r="P1294" i="1"/>
  <c r="P1295" i="1"/>
  <c r="P2798" i="1"/>
  <c r="P1297" i="1"/>
  <c r="P2177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2671" i="1"/>
  <c r="P1348" i="1"/>
  <c r="P1349" i="1"/>
  <c r="P1350" i="1"/>
  <c r="P1351" i="1"/>
  <c r="P1352" i="1"/>
  <c r="P1353" i="1"/>
  <c r="P1354" i="1"/>
  <c r="P2261" i="1"/>
  <c r="P1356" i="1"/>
  <c r="P1357" i="1"/>
  <c r="P1358" i="1"/>
  <c r="P1359" i="1"/>
  <c r="P1360" i="1"/>
  <c r="P3009" i="1"/>
  <c r="P1362" i="1"/>
  <c r="P1363" i="1"/>
  <c r="P3370" i="1"/>
  <c r="P3710" i="1"/>
  <c r="P1366" i="1"/>
  <c r="P1367" i="1"/>
  <c r="P1368" i="1"/>
  <c r="P1369" i="1"/>
  <c r="P1370" i="1"/>
  <c r="P1371" i="1"/>
  <c r="P1372" i="1"/>
  <c r="P1373" i="1"/>
  <c r="P2737" i="1"/>
  <c r="P1375" i="1"/>
  <c r="P1376" i="1"/>
  <c r="P1377" i="1"/>
  <c r="P1378" i="1"/>
  <c r="P1379" i="1"/>
  <c r="P1380" i="1"/>
  <c r="P1381" i="1"/>
  <c r="P99" i="1"/>
  <c r="P1383" i="1"/>
  <c r="P1384" i="1"/>
  <c r="P1385" i="1"/>
  <c r="P1386" i="1"/>
  <c r="P1387" i="1"/>
  <c r="P825" i="1"/>
  <c r="P1389" i="1"/>
  <c r="P1390" i="1"/>
  <c r="P2104" i="1"/>
  <c r="P1392" i="1"/>
  <c r="P3338" i="1"/>
  <c r="P1394" i="1"/>
  <c r="P1395" i="1"/>
  <c r="P2797" i="1"/>
  <c r="P1397" i="1"/>
  <c r="P1398" i="1"/>
  <c r="P1399" i="1"/>
  <c r="P1400" i="1"/>
  <c r="P1401" i="1"/>
  <c r="P1757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208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2641" i="1"/>
  <c r="P3347" i="1"/>
  <c r="P3579" i="1"/>
  <c r="P1616" i="1"/>
  <c r="P1617" i="1"/>
  <c r="P1618" i="1"/>
  <c r="P1619" i="1"/>
  <c r="P1620" i="1"/>
  <c r="P1621" i="1"/>
  <c r="P3291" i="1"/>
  <c r="P1623" i="1"/>
  <c r="P1624" i="1"/>
  <c r="P3601" i="1"/>
  <c r="P2964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3523" i="1"/>
  <c r="P3461" i="1"/>
  <c r="P1641" i="1"/>
  <c r="P1677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3297" i="1"/>
  <c r="P70" i="1"/>
  <c r="P1663" i="1"/>
  <c r="P1664" i="1"/>
  <c r="P3399" i="1"/>
  <c r="P1666" i="1"/>
  <c r="P1667" i="1"/>
  <c r="P1668" i="1"/>
  <c r="P1669" i="1"/>
  <c r="P1670" i="1"/>
  <c r="P1671" i="1"/>
  <c r="P3560" i="1"/>
  <c r="P1673" i="1"/>
  <c r="P1674" i="1"/>
  <c r="P1675" i="1"/>
  <c r="P1676" i="1"/>
  <c r="P2218" i="1"/>
  <c r="P1678" i="1"/>
  <c r="P1679" i="1"/>
  <c r="P1680" i="1"/>
  <c r="P1681" i="1"/>
  <c r="P2978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2823" i="1"/>
  <c r="P1758" i="1"/>
  <c r="P1759" i="1"/>
  <c r="P3049" i="1"/>
  <c r="P1761" i="1"/>
  <c r="P1762" i="1"/>
  <c r="P1894" i="1"/>
  <c r="P79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3711" i="1"/>
  <c r="P3002" i="1"/>
  <c r="P1826" i="1"/>
  <c r="P1827" i="1"/>
  <c r="P1828" i="1"/>
  <c r="P1829" i="1"/>
  <c r="P1830" i="1"/>
  <c r="P1831" i="1"/>
  <c r="P1832" i="1"/>
  <c r="P3547" i="1"/>
  <c r="P2172" i="1"/>
  <c r="P734" i="1"/>
  <c r="P1836" i="1"/>
  <c r="P3502" i="1"/>
  <c r="P1838" i="1"/>
  <c r="P384" i="1"/>
  <c r="P3667" i="1"/>
  <c r="P1208" i="1"/>
  <c r="P3374" i="1"/>
  <c r="P1843" i="1"/>
  <c r="P1844" i="1"/>
  <c r="P1845" i="1"/>
  <c r="P1846" i="1"/>
  <c r="P3713" i="1"/>
  <c r="P1848" i="1"/>
  <c r="P1849" i="1"/>
  <c r="P1850" i="1"/>
  <c r="P3653" i="1"/>
  <c r="P1852" i="1"/>
  <c r="P1853" i="1"/>
  <c r="P1854" i="1"/>
  <c r="P3569" i="1"/>
  <c r="P1856" i="1"/>
  <c r="P1857" i="1"/>
  <c r="P1858" i="1"/>
  <c r="P1859" i="1"/>
  <c r="P1860" i="1"/>
  <c r="P1861" i="1"/>
  <c r="P226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3463" i="1"/>
  <c r="P2245" i="1"/>
  <c r="P1887" i="1"/>
  <c r="P1888" i="1"/>
  <c r="P1889" i="1"/>
  <c r="P1890" i="1"/>
  <c r="P1891" i="1"/>
  <c r="P1892" i="1"/>
  <c r="P1893" i="1"/>
  <c r="P2224" i="1"/>
  <c r="P1895" i="1"/>
  <c r="P3052" i="1"/>
  <c r="P1897" i="1"/>
  <c r="P2784" i="1"/>
  <c r="P1899" i="1"/>
  <c r="P2114" i="1"/>
  <c r="P228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784" i="1"/>
  <c r="P1926" i="1"/>
  <c r="P1927" i="1"/>
  <c r="P1928" i="1"/>
  <c r="P3538" i="1"/>
  <c r="P1930" i="1"/>
  <c r="P1931" i="1"/>
  <c r="P2603" i="1"/>
  <c r="P1933" i="1"/>
  <c r="P1934" i="1"/>
  <c r="P1935" i="1"/>
  <c r="P1936" i="1"/>
  <c r="P1937" i="1"/>
  <c r="P1938" i="1"/>
  <c r="P1355" i="1"/>
  <c r="P1940" i="1"/>
  <c r="P1941" i="1"/>
  <c r="P1661" i="1"/>
  <c r="P1943" i="1"/>
  <c r="P1944" i="1"/>
  <c r="P1945" i="1"/>
  <c r="P1946" i="1"/>
  <c r="P1947" i="1"/>
  <c r="P1948" i="1"/>
  <c r="P360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377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621" i="1"/>
  <c r="P2070" i="1"/>
  <c r="P2071" i="1"/>
  <c r="P2072" i="1"/>
  <c r="P2073" i="1"/>
  <c r="P2074" i="1"/>
  <c r="P2075" i="1"/>
  <c r="P3565" i="1"/>
  <c r="P2077" i="1"/>
  <c r="P2078" i="1"/>
  <c r="P2079" i="1"/>
  <c r="P2080" i="1"/>
  <c r="P2081" i="1"/>
  <c r="P95" i="1"/>
  <c r="P2083" i="1"/>
  <c r="P2084" i="1"/>
  <c r="P3234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3574" i="1"/>
  <c r="P2099" i="1"/>
  <c r="P2100" i="1"/>
  <c r="P2101" i="1"/>
  <c r="P2221" i="1"/>
  <c r="P2103" i="1"/>
  <c r="P2236" i="1"/>
  <c r="P2105" i="1"/>
  <c r="P2481" i="1"/>
  <c r="P2107" i="1"/>
  <c r="P2108" i="1"/>
  <c r="P2109" i="1"/>
  <c r="P2110" i="1"/>
  <c r="P2111" i="1"/>
  <c r="P2112" i="1"/>
  <c r="P2113" i="1"/>
  <c r="P3718" i="1"/>
  <c r="P2115" i="1"/>
  <c r="P2116" i="1"/>
  <c r="P2117" i="1"/>
  <c r="P2118" i="1"/>
  <c r="P2119" i="1"/>
  <c r="P2258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3013" i="1"/>
  <c r="P2164" i="1"/>
  <c r="P2165" i="1"/>
  <c r="P2166" i="1"/>
  <c r="P2167" i="1"/>
  <c r="P2168" i="1"/>
  <c r="P2825" i="1"/>
  <c r="P2170" i="1"/>
  <c r="P3720" i="1"/>
  <c r="P1396" i="1"/>
  <c r="P2173" i="1"/>
  <c r="P3721" i="1"/>
  <c r="P2175" i="1"/>
  <c r="P2176" i="1"/>
  <c r="P759" i="1"/>
  <c r="P2178" i="1"/>
  <c r="P2179" i="1"/>
  <c r="P2180" i="1"/>
  <c r="P1837" i="1"/>
  <c r="P2182" i="1"/>
  <c r="P2183" i="1"/>
  <c r="P2184" i="1"/>
  <c r="P2185" i="1"/>
  <c r="P2186" i="1"/>
  <c r="P2187" i="1"/>
  <c r="P2188" i="1"/>
  <c r="P2189" i="1"/>
  <c r="P2190" i="1"/>
  <c r="P2191" i="1"/>
  <c r="P2192" i="1"/>
  <c r="P2836" i="1"/>
  <c r="P2194" i="1"/>
  <c r="P2195" i="1"/>
  <c r="P2196" i="1"/>
  <c r="P2197" i="1"/>
  <c r="P2198" i="1"/>
  <c r="P2199" i="1"/>
  <c r="P2200" i="1"/>
  <c r="P2201" i="1"/>
  <c r="P2202" i="1"/>
  <c r="P268" i="1"/>
  <c r="P2204" i="1"/>
  <c r="P2205" i="1"/>
  <c r="P2206" i="1"/>
  <c r="P1929" i="1"/>
  <c r="P2208" i="1"/>
  <c r="P2209" i="1"/>
  <c r="P3578" i="1"/>
  <c r="P1942" i="1"/>
  <c r="P2212" i="1"/>
  <c r="P2213" i="1"/>
  <c r="P2214" i="1"/>
  <c r="P1285" i="1"/>
  <c r="P411" i="1"/>
  <c r="P1862" i="1"/>
  <c r="P3452" i="1"/>
  <c r="P3593" i="1"/>
  <c r="P2220" i="1"/>
  <c r="P3581" i="1"/>
  <c r="P2222" i="1"/>
  <c r="P2223" i="1"/>
  <c r="P1833" i="1"/>
  <c r="P2225" i="1"/>
  <c r="P2226" i="1"/>
  <c r="P2227" i="1"/>
  <c r="P2228" i="1"/>
  <c r="P2229" i="1"/>
  <c r="P72" i="1"/>
  <c r="P2231" i="1"/>
  <c r="P2232" i="1"/>
  <c r="P2233" i="1"/>
  <c r="P2234" i="1"/>
  <c r="P2235" i="1"/>
  <c r="P75" i="1"/>
  <c r="P2237" i="1"/>
  <c r="P2238" i="1"/>
  <c r="P2239" i="1"/>
  <c r="P2240" i="1"/>
  <c r="P2241" i="1"/>
  <c r="P2242" i="1"/>
  <c r="P83" i="1"/>
  <c r="P2244" i="1"/>
  <c r="P11" i="1"/>
  <c r="P2246" i="1"/>
  <c r="P2247" i="1"/>
  <c r="P2248" i="1"/>
  <c r="P2249" i="1"/>
  <c r="P2250" i="1"/>
  <c r="P2251" i="1"/>
  <c r="P2252" i="1"/>
  <c r="P2253" i="1"/>
  <c r="P2254" i="1"/>
  <c r="P2255" i="1"/>
  <c r="P96" i="1"/>
  <c r="P2257" i="1"/>
  <c r="P816" i="1"/>
  <c r="P2259" i="1"/>
  <c r="P2260" i="1"/>
  <c r="P33" i="1"/>
  <c r="P2262" i="1"/>
  <c r="P85" i="1"/>
  <c r="P2264" i="1"/>
  <c r="P2265" i="1"/>
  <c r="P2266" i="1"/>
  <c r="P388" i="1"/>
  <c r="P2268" i="1"/>
  <c r="P2269" i="1"/>
  <c r="P2270" i="1"/>
  <c r="P2271" i="1"/>
  <c r="P2272" i="1"/>
  <c r="P2273" i="1"/>
  <c r="P52" i="1"/>
  <c r="P2275" i="1"/>
  <c r="P2276" i="1"/>
  <c r="P106" i="1"/>
  <c r="P2278" i="1"/>
  <c r="P2279" i="1"/>
  <c r="P2280" i="1"/>
  <c r="P1896" i="1"/>
  <c r="P2282" i="1"/>
  <c r="P1382" i="1"/>
  <c r="P1374" i="1"/>
  <c r="P2285" i="1"/>
  <c r="P2286" i="1"/>
  <c r="P2287" i="1"/>
  <c r="P2288" i="1"/>
  <c r="P2289" i="1"/>
  <c r="P3670" i="1"/>
  <c r="P2291" i="1"/>
  <c r="P2292" i="1"/>
  <c r="P2293" i="1"/>
  <c r="P2294" i="1"/>
  <c r="P3396" i="1"/>
  <c r="P2296" i="1"/>
  <c r="P2297" i="1"/>
  <c r="P2298" i="1"/>
  <c r="P3610" i="1"/>
  <c r="P2300" i="1"/>
  <c r="P308" i="1"/>
  <c r="P3584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3506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85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3417" i="1"/>
  <c r="P2451" i="1"/>
  <c r="P2452" i="1"/>
  <c r="P2453" i="1"/>
  <c r="P2263" i="1"/>
  <c r="P2455" i="1"/>
  <c r="P2456" i="1"/>
  <c r="P1393" i="1"/>
  <c r="P2458" i="1"/>
  <c r="P2459" i="1"/>
  <c r="P2460" i="1"/>
  <c r="P2461" i="1"/>
  <c r="P2462" i="1"/>
  <c r="P2463" i="1"/>
  <c r="P2464" i="1"/>
  <c r="P2465" i="1"/>
  <c r="P2466" i="1"/>
  <c r="P1613" i="1"/>
  <c r="P2468" i="1"/>
  <c r="P2930" i="1"/>
  <c r="P2470" i="1"/>
  <c r="P2471" i="1"/>
  <c r="P3542" i="1"/>
  <c r="P2525" i="1"/>
  <c r="P2474" i="1"/>
  <c r="P2475" i="1"/>
  <c r="P2476" i="1"/>
  <c r="P2477" i="1"/>
  <c r="P2478" i="1"/>
  <c r="P1642" i="1"/>
  <c r="P2480" i="1"/>
  <c r="P2274" i="1"/>
  <c r="P2482" i="1"/>
  <c r="P2483" i="1"/>
  <c r="P3671" i="1"/>
  <c r="P2485" i="1"/>
  <c r="P2486" i="1"/>
  <c r="P2487" i="1"/>
  <c r="P648" i="1"/>
  <c r="P2489" i="1"/>
  <c r="P2490" i="1"/>
  <c r="P2491" i="1"/>
  <c r="P2806" i="1"/>
  <c r="P3541" i="1"/>
  <c r="P2723" i="1"/>
  <c r="P2495" i="1"/>
  <c r="P2496" i="1"/>
  <c r="P2497" i="1"/>
  <c r="P2498" i="1"/>
  <c r="P2499" i="1"/>
  <c r="P3453" i="1"/>
  <c r="P2501" i="1"/>
  <c r="P3257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1851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996" i="1"/>
  <c r="P3351" i="1"/>
  <c r="P2540" i="1"/>
  <c r="P2541" i="1"/>
  <c r="P2542" i="1"/>
  <c r="P2543" i="1"/>
  <c r="P3527" i="1"/>
  <c r="P185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3454" i="1"/>
  <c r="P2933" i="1"/>
  <c r="P2560" i="1"/>
  <c r="P3325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86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80" i="1"/>
  <c r="P2620" i="1"/>
  <c r="P1298" i="1"/>
  <c r="P2622" i="1"/>
  <c r="P2623" i="1"/>
  <c r="P2624" i="1"/>
  <c r="P2625" i="1"/>
  <c r="P2626" i="1"/>
  <c r="P78" i="1"/>
  <c r="P2628" i="1"/>
  <c r="P92" i="1"/>
  <c r="P3331" i="1"/>
  <c r="P2631" i="1"/>
  <c r="P2632" i="1"/>
  <c r="P2633" i="1"/>
  <c r="P2634" i="1"/>
  <c r="P2635" i="1"/>
  <c r="P3446" i="1"/>
  <c r="P2637" i="1"/>
  <c r="P1347" i="1"/>
  <c r="P1764" i="1"/>
  <c r="P3570" i="1"/>
  <c r="P1824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1662" i="1"/>
  <c r="P2670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37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4" i="1"/>
  <c r="P76" i="1"/>
  <c r="P2738" i="1"/>
  <c r="P2739" i="1"/>
  <c r="P2740" i="1"/>
  <c r="P2741" i="1"/>
  <c r="P3539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826" i="1"/>
  <c r="P3167" i="1"/>
  <c r="P2786" i="1"/>
  <c r="P2787" i="1"/>
  <c r="P2788" i="1"/>
  <c r="P2837" i="1"/>
  <c r="P2790" i="1"/>
  <c r="P2791" i="1"/>
  <c r="P2792" i="1"/>
  <c r="P2793" i="1"/>
  <c r="P2794" i="1"/>
  <c r="P2795" i="1"/>
  <c r="P1949" i="1"/>
  <c r="P3473" i="1"/>
  <c r="P3025" i="1"/>
  <c r="P2799" i="1"/>
  <c r="P2800" i="1"/>
  <c r="P2801" i="1"/>
  <c r="P2295" i="1"/>
  <c r="P2283" i="1"/>
  <c r="P2804" i="1"/>
  <c r="P2805" i="1"/>
  <c r="P3039" i="1"/>
  <c r="P3355" i="1"/>
  <c r="P2808" i="1"/>
  <c r="P2809" i="1"/>
  <c r="P2810" i="1"/>
  <c r="P2811" i="1"/>
  <c r="P2812" i="1"/>
  <c r="P2813" i="1"/>
  <c r="P2814" i="1"/>
  <c r="P2815" i="1"/>
  <c r="P2816" i="1"/>
  <c r="P783" i="1"/>
  <c r="P2818" i="1"/>
  <c r="P2454" i="1"/>
  <c r="P2820" i="1"/>
  <c r="P2821" i="1"/>
  <c r="P2243" i="1"/>
  <c r="P3727" i="1"/>
  <c r="P2824" i="1"/>
  <c r="P2742" i="1"/>
  <c r="P2990" i="1"/>
  <c r="P2827" i="1"/>
  <c r="P2828" i="1"/>
  <c r="P2829" i="1"/>
  <c r="P2830" i="1"/>
  <c r="P2831" i="1"/>
  <c r="P2832" i="1"/>
  <c r="P2833" i="1"/>
  <c r="P2834" i="1"/>
  <c r="P2835" i="1"/>
  <c r="P1672" i="1"/>
  <c r="P1361" i="1"/>
  <c r="P3411" i="1"/>
  <c r="P3728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492" i="1"/>
  <c r="P3751" i="1"/>
  <c r="P3753" i="1"/>
  <c r="P2926" i="1"/>
  <c r="P2927" i="1"/>
  <c r="P2928" i="1"/>
  <c r="P2929" i="1"/>
  <c r="P3754" i="1"/>
  <c r="P2931" i="1"/>
  <c r="P2932" i="1"/>
  <c r="P3448" i="1"/>
  <c r="P2934" i="1"/>
  <c r="P2935" i="1"/>
  <c r="P2936" i="1"/>
  <c r="P2937" i="1"/>
  <c r="P25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803" i="1"/>
  <c r="P2965" i="1"/>
  <c r="P2966" i="1"/>
  <c r="P2967" i="1"/>
  <c r="P2968" i="1"/>
  <c r="P2969" i="1"/>
  <c r="P2970" i="1"/>
  <c r="P1834" i="1"/>
  <c r="P2972" i="1"/>
  <c r="P2973" i="1"/>
  <c r="P2974" i="1"/>
  <c r="P2975" i="1"/>
  <c r="P2976" i="1"/>
  <c r="P2977" i="1"/>
  <c r="P1639" i="1"/>
  <c r="P2979" i="1"/>
  <c r="P2484" i="1"/>
  <c r="P2981" i="1"/>
  <c r="P2982" i="1"/>
  <c r="P2983" i="1"/>
  <c r="P2984" i="1"/>
  <c r="P2985" i="1"/>
  <c r="P2986" i="1"/>
  <c r="P2987" i="1"/>
  <c r="P2988" i="1"/>
  <c r="P2989" i="1"/>
  <c r="P3757" i="1"/>
  <c r="P2991" i="1"/>
  <c r="P2992" i="1"/>
  <c r="P2993" i="1"/>
  <c r="P2994" i="1"/>
  <c r="P3654" i="1"/>
  <c r="P97" i="1"/>
  <c r="P2997" i="1"/>
  <c r="P2998" i="1"/>
  <c r="P2999" i="1"/>
  <c r="P3000" i="1"/>
  <c r="P3001" i="1"/>
  <c r="P3763" i="1"/>
  <c r="P3003" i="1"/>
  <c r="P3004" i="1"/>
  <c r="P3005" i="1"/>
  <c r="P3006" i="1"/>
  <c r="P3007" i="1"/>
  <c r="P3008" i="1"/>
  <c r="P1614" i="1"/>
  <c r="P3010" i="1"/>
  <c r="P3011" i="1"/>
  <c r="P3012" i="1"/>
  <c r="P2785" i="1"/>
  <c r="P3014" i="1"/>
  <c r="P3015" i="1"/>
  <c r="P3016" i="1"/>
  <c r="P3017" i="1"/>
  <c r="P3018" i="1"/>
  <c r="P3019" i="1"/>
  <c r="P3020" i="1"/>
  <c r="P3021" i="1"/>
  <c r="P3022" i="1"/>
  <c r="P3023" i="1"/>
  <c r="P3024" i="1"/>
  <c r="P3551" i="1"/>
  <c r="P3026" i="1"/>
  <c r="P3027" i="1"/>
  <c r="P2169" i="1"/>
  <c r="P3029" i="1"/>
  <c r="P3030" i="1"/>
  <c r="P3031" i="1"/>
  <c r="P3032" i="1"/>
  <c r="P3033" i="1"/>
  <c r="P2559" i="1"/>
  <c r="P3035" i="1"/>
  <c r="P3036" i="1"/>
  <c r="P3037" i="1"/>
  <c r="P3038" i="1"/>
  <c r="P850" i="1"/>
  <c r="P3619" i="1"/>
  <c r="P3041" i="1"/>
  <c r="P3042" i="1"/>
  <c r="P3043" i="1"/>
  <c r="P3044" i="1"/>
  <c r="P3045" i="1"/>
  <c r="P3046" i="1"/>
  <c r="P3047" i="1"/>
  <c r="P3048" i="1"/>
  <c r="P2069" i="1"/>
  <c r="P3050" i="1"/>
  <c r="P3051" i="1"/>
  <c r="P3449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1825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373" i="1"/>
  <c r="P3184" i="1"/>
  <c r="P3185" i="1"/>
  <c r="P3186" i="1"/>
  <c r="P3773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1839" i="1"/>
  <c r="P2335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1625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464" i="1"/>
  <c r="P3286" i="1"/>
  <c r="P3287" i="1"/>
  <c r="P3288" i="1"/>
  <c r="P3289" i="1"/>
  <c r="P3290" i="1"/>
  <c r="P2290" i="1"/>
  <c r="P3292" i="1"/>
  <c r="P3183" i="1"/>
  <c r="P642" i="1"/>
  <c r="P3295" i="1"/>
  <c r="P2938" i="1"/>
  <c r="P3554" i="1"/>
  <c r="P3298" i="1"/>
  <c r="P3299" i="1"/>
  <c r="P3300" i="1"/>
  <c r="P3301" i="1"/>
  <c r="P3302" i="1"/>
  <c r="P3303" i="1"/>
  <c r="P3304" i="1"/>
  <c r="P3305" i="1"/>
  <c r="P3306" i="1"/>
  <c r="P3307" i="1"/>
  <c r="P3308" i="1"/>
  <c r="P3425" i="1"/>
  <c r="P3310" i="1"/>
  <c r="P1842" i="1"/>
  <c r="P3312" i="1"/>
  <c r="P3313" i="1"/>
  <c r="P3314" i="1"/>
  <c r="P3315" i="1"/>
  <c r="P1041" i="1"/>
  <c r="P3317" i="1"/>
  <c r="P3318" i="1"/>
  <c r="P3319" i="1"/>
  <c r="P3320" i="1"/>
  <c r="P3406" i="1"/>
  <c r="P3322" i="1"/>
  <c r="P3422" i="1"/>
  <c r="P3324" i="1"/>
  <c r="P2639" i="1"/>
  <c r="P3326" i="1"/>
  <c r="P3309" i="1"/>
  <c r="P3328" i="1"/>
  <c r="P3589" i="1"/>
  <c r="P3330" i="1"/>
  <c r="P2995" i="1"/>
  <c r="P3332" i="1"/>
  <c r="P3333" i="1"/>
  <c r="P3334" i="1"/>
  <c r="P3335" i="1"/>
  <c r="P3336" i="1"/>
  <c r="P3337" i="1"/>
  <c r="P3786" i="1"/>
  <c r="P3339" i="1"/>
  <c r="P3340" i="1"/>
  <c r="P3341" i="1"/>
  <c r="P3342" i="1"/>
  <c r="P3343" i="1"/>
  <c r="P3344" i="1"/>
  <c r="P1640" i="1"/>
  <c r="P3346" i="1"/>
  <c r="P2457" i="1"/>
  <c r="P3348" i="1"/>
  <c r="P3349" i="1"/>
  <c r="P3350" i="1"/>
  <c r="P1898" i="1"/>
  <c r="P3352" i="1"/>
  <c r="P3353" i="1"/>
  <c r="P3354" i="1"/>
  <c r="P374" i="1"/>
  <c r="P3356" i="1"/>
  <c r="P3357" i="1"/>
  <c r="P3358" i="1"/>
  <c r="P3359" i="1"/>
  <c r="P3360" i="1"/>
  <c r="P3361" i="1"/>
  <c r="P3362" i="1"/>
  <c r="P3363" i="1"/>
  <c r="P831" i="1"/>
  <c r="P3365" i="1"/>
  <c r="P3366" i="1"/>
  <c r="P3367" i="1"/>
  <c r="P820" i="1"/>
  <c r="P2925" i="1"/>
  <c r="P3472" i="1"/>
  <c r="P3371" i="1"/>
  <c r="P3372" i="1"/>
  <c r="P2211" i="1"/>
  <c r="P3531" i="1"/>
  <c r="P3375" i="1"/>
  <c r="P3376" i="1"/>
  <c r="P3377" i="1"/>
  <c r="P3378" i="1"/>
  <c r="P3379" i="1"/>
  <c r="P3415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814" i="1"/>
  <c r="P3789" i="1"/>
  <c r="P3395" i="1"/>
  <c r="P2174" i="1"/>
  <c r="P1388" i="1"/>
  <c r="P3398" i="1"/>
  <c r="P3316" i="1"/>
  <c r="P3400" i="1"/>
  <c r="P3401" i="1"/>
  <c r="P3402" i="1"/>
  <c r="P3403" i="1"/>
  <c r="P3404" i="1"/>
  <c r="P3405" i="1"/>
  <c r="P2802" i="1"/>
  <c r="P2217" i="1"/>
  <c r="P3408" i="1"/>
  <c r="P3409" i="1"/>
  <c r="P1039" i="1"/>
  <c r="P2789" i="1"/>
  <c r="P3412" i="1"/>
  <c r="P3413" i="1"/>
  <c r="P3414" i="1"/>
  <c r="P2467" i="1"/>
  <c r="P3416" i="1"/>
  <c r="P3810" i="1"/>
  <c r="P3418" i="1"/>
  <c r="P3419" i="1"/>
  <c r="P3420" i="1"/>
  <c r="P3421" i="1"/>
  <c r="P2216" i="1"/>
  <c r="P3423" i="1"/>
  <c r="P3424" i="1"/>
  <c r="P2193" i="1"/>
  <c r="P3426" i="1"/>
  <c r="P3427" i="1"/>
  <c r="P3428" i="1"/>
  <c r="P3429" i="1"/>
  <c r="P3430" i="1"/>
  <c r="P2469" i="1"/>
  <c r="P3432" i="1"/>
  <c r="P3433" i="1"/>
  <c r="P3434" i="1"/>
  <c r="P3435" i="1"/>
  <c r="P3436" i="1"/>
  <c r="P3321" i="1"/>
  <c r="P3438" i="1"/>
  <c r="P3439" i="1"/>
  <c r="P3440" i="1"/>
  <c r="P3441" i="1"/>
  <c r="P3442" i="1"/>
  <c r="P3443" i="1"/>
  <c r="P3813" i="1"/>
  <c r="P1365" i="1"/>
  <c r="P418" i="1"/>
  <c r="P3447" i="1"/>
  <c r="P3397" i="1"/>
  <c r="P3410" i="1"/>
  <c r="P3450" i="1"/>
  <c r="P1665" i="1"/>
  <c r="P1932" i="1"/>
  <c r="P3590" i="1"/>
  <c r="P1925" i="1"/>
  <c r="P2494" i="1"/>
  <c r="P3602" i="1"/>
  <c r="P3457" i="1"/>
  <c r="P3458" i="1"/>
  <c r="P3459" i="1"/>
  <c r="P2736" i="1"/>
  <c r="P2629" i="1"/>
  <c r="P1296" i="1"/>
  <c r="P2210" i="1"/>
  <c r="P1255" i="1"/>
  <c r="P3465" i="1"/>
  <c r="P3466" i="1"/>
  <c r="P3467" i="1"/>
  <c r="P3468" i="1"/>
  <c r="P3469" i="1"/>
  <c r="P3470" i="1"/>
  <c r="P3471" i="1"/>
  <c r="P2005" i="1"/>
  <c r="P849" i="1"/>
  <c r="P3474" i="1"/>
  <c r="P3475" i="1"/>
  <c r="P3476" i="1"/>
  <c r="P3285" i="1"/>
  <c r="P3510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2544" i="1"/>
  <c r="P1847" i="1"/>
  <c r="P3494" i="1"/>
  <c r="P3495" i="1"/>
  <c r="P3817" i="1"/>
  <c r="P3497" i="1"/>
  <c r="P3498" i="1"/>
  <c r="P3499" i="1"/>
  <c r="P3500" i="1"/>
  <c r="P3501" i="1"/>
  <c r="P3437" i="1"/>
  <c r="P3503" i="1"/>
  <c r="P3504" i="1"/>
  <c r="P3505" i="1"/>
  <c r="P3820" i="1"/>
  <c r="P3507" i="1"/>
  <c r="P3508" i="1"/>
  <c r="P3509" i="1"/>
  <c r="P1615" i="1"/>
  <c r="P3511" i="1"/>
  <c r="P3612" i="1"/>
  <c r="P3513" i="1"/>
  <c r="P3821" i="1"/>
  <c r="P3515" i="1"/>
  <c r="P3364" i="1"/>
  <c r="P3517" i="1"/>
  <c r="P3518" i="1"/>
  <c r="P3519" i="1"/>
  <c r="P3520" i="1"/>
  <c r="P3521" i="1"/>
  <c r="P3522" i="1"/>
  <c r="P1682" i="1"/>
  <c r="P3524" i="1"/>
  <c r="P3525" i="1"/>
  <c r="P3526" i="1"/>
  <c r="P3451" i="1"/>
  <c r="P3528" i="1"/>
  <c r="P3529" i="1"/>
  <c r="P3530" i="1"/>
  <c r="P2301" i="1"/>
  <c r="P3532" i="1"/>
  <c r="P2539" i="1"/>
  <c r="P2923" i="1"/>
  <c r="P2630" i="1"/>
  <c r="P3536" i="1"/>
  <c r="P3537" i="1"/>
  <c r="P1901" i="1"/>
  <c r="P1465" i="1"/>
  <c r="P3540" i="1"/>
  <c r="P2838" i="1"/>
  <c r="P2796" i="1"/>
  <c r="P3543" i="1"/>
  <c r="P3544" i="1"/>
  <c r="P3545" i="1"/>
  <c r="P3546" i="1"/>
  <c r="P3652" i="1"/>
  <c r="P3548" i="1"/>
  <c r="P3549" i="1"/>
  <c r="P3550" i="1"/>
  <c r="P3567" i="1"/>
  <c r="P3552" i="1"/>
  <c r="P3553" i="1"/>
  <c r="P3822" i="1"/>
  <c r="P3555" i="1"/>
  <c r="P3556" i="1"/>
  <c r="P3557" i="1"/>
  <c r="P3558" i="1"/>
  <c r="P3559" i="1"/>
  <c r="P2163" i="1"/>
  <c r="P3533" i="1"/>
  <c r="P3562" i="1"/>
  <c r="P3563" i="1"/>
  <c r="P2076" i="1"/>
  <c r="P3455" i="1"/>
  <c r="P3621" i="1"/>
  <c r="P2450" i="1"/>
  <c r="P3568" i="1"/>
  <c r="P3380" i="1"/>
  <c r="P3327" i="1"/>
  <c r="P3571" i="1"/>
  <c r="P3572" i="1"/>
  <c r="P3573" i="1"/>
  <c r="P3826" i="1"/>
  <c r="P3575" i="1"/>
  <c r="P3576" i="1"/>
  <c r="P3577" i="1"/>
  <c r="P3828" i="1"/>
  <c r="P2472" i="1"/>
  <c r="P3580" i="1"/>
  <c r="P3831" i="1"/>
  <c r="P3233" i="1"/>
  <c r="P3583" i="1"/>
  <c r="P541" i="1"/>
  <c r="P3585" i="1"/>
  <c r="P3586" i="1"/>
  <c r="P3587" i="1"/>
  <c r="P3588" i="1"/>
  <c r="P2627" i="1"/>
  <c r="P3624" i="1"/>
  <c r="P3591" i="1"/>
  <c r="P3592" i="1"/>
  <c r="P1626" i="1"/>
  <c r="P3594" i="1"/>
  <c r="P3595" i="1"/>
  <c r="P3596" i="1"/>
  <c r="P3597" i="1"/>
  <c r="P3598" i="1"/>
  <c r="P3599" i="1"/>
  <c r="P3345" i="1"/>
  <c r="P1266" i="1"/>
  <c r="P2473" i="1"/>
  <c r="P3603" i="1"/>
  <c r="P3604" i="1"/>
  <c r="P3605" i="1"/>
  <c r="P3606" i="1"/>
  <c r="P1391" i="1"/>
  <c r="P3608" i="1"/>
  <c r="P3456" i="1"/>
  <c r="P3832" i="1"/>
  <c r="P3611" i="1"/>
  <c r="P1835" i="1"/>
  <c r="P3613" i="1"/>
  <c r="P3614" i="1"/>
  <c r="P3615" i="1"/>
  <c r="P3616" i="1"/>
  <c r="P3617" i="1"/>
  <c r="P3618" i="1"/>
  <c r="P2924" i="1"/>
  <c r="P3620" i="1"/>
  <c r="P3293" i="1"/>
  <c r="P3622" i="1"/>
  <c r="P3623" i="1"/>
  <c r="P3672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512" i="1"/>
  <c r="P3833" i="1"/>
  <c r="P3514" i="1"/>
  <c r="P758" i="1"/>
  <c r="P3655" i="1"/>
  <c r="P3656" i="1"/>
  <c r="P3657" i="1"/>
  <c r="P3658" i="1"/>
  <c r="P3659" i="1"/>
  <c r="P3660" i="1"/>
  <c r="P3661" i="1"/>
  <c r="P3837" i="1"/>
  <c r="P3663" i="1"/>
  <c r="P3664" i="1"/>
  <c r="P3516" i="1"/>
  <c r="P3369" i="1"/>
  <c r="P3028" i="1"/>
  <c r="P3668" i="1"/>
  <c r="P3669" i="1"/>
  <c r="P3534" i="1"/>
  <c r="P2215" i="1"/>
  <c r="P3368" i="1"/>
  <c r="P3673" i="1"/>
  <c r="P3674" i="1"/>
  <c r="P3675" i="1"/>
  <c r="P3676" i="1"/>
  <c r="P2203" i="1"/>
  <c r="P2493" i="1"/>
  <c r="P3679" i="1"/>
  <c r="P3680" i="1"/>
  <c r="P3681" i="1"/>
  <c r="P3682" i="1"/>
  <c r="P3323" i="1"/>
  <c r="P3684" i="1"/>
  <c r="P3685" i="1"/>
  <c r="P2207" i="1"/>
  <c r="P3687" i="1"/>
  <c r="P3582" i="1"/>
  <c r="P3689" i="1"/>
  <c r="P3690" i="1"/>
  <c r="P3691" i="1"/>
  <c r="P3692" i="1"/>
  <c r="P3693" i="1"/>
  <c r="P2636" i="1"/>
  <c r="P2488" i="1"/>
  <c r="P3696" i="1"/>
  <c r="P3697" i="1"/>
  <c r="P3698" i="1"/>
  <c r="P3699" i="1"/>
  <c r="P3700" i="1"/>
  <c r="P3701" i="1"/>
  <c r="P2807" i="1"/>
  <c r="P3703" i="1"/>
  <c r="P3704" i="1"/>
  <c r="P3705" i="1"/>
  <c r="P2230" i="1"/>
  <c r="P3707" i="1"/>
  <c r="P3708" i="1"/>
  <c r="P1364" i="1"/>
  <c r="P385" i="1"/>
  <c r="P3394" i="1"/>
  <c r="P3712" i="1"/>
  <c r="P3187" i="1"/>
  <c r="P3714" i="1"/>
  <c r="P3715" i="1"/>
  <c r="P3716" i="1"/>
  <c r="P3717" i="1"/>
  <c r="P1885" i="1"/>
  <c r="P3719" i="1"/>
  <c r="P786" i="1"/>
  <c r="P1192" i="1"/>
  <c r="P3722" i="1"/>
  <c r="P3723" i="1"/>
  <c r="P3724" i="1"/>
  <c r="P3725" i="1"/>
  <c r="P3726" i="1"/>
  <c r="P2619" i="1"/>
  <c r="P312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462" i="1"/>
  <c r="P3752" i="1"/>
  <c r="P2299" i="1"/>
  <c r="P3294" i="1"/>
  <c r="P3755" i="1"/>
  <c r="P3756" i="1"/>
  <c r="P2479" i="1"/>
  <c r="P3758" i="1"/>
  <c r="P3759" i="1"/>
  <c r="P3760" i="1"/>
  <c r="P3761" i="1"/>
  <c r="P3762" i="1"/>
  <c r="P3838" i="1"/>
  <c r="P3764" i="1"/>
  <c r="P3765" i="1"/>
  <c r="P3766" i="1"/>
  <c r="P3767" i="1"/>
  <c r="P3768" i="1"/>
  <c r="P3769" i="1"/>
  <c r="P3770" i="1"/>
  <c r="P3771" i="1"/>
  <c r="P3772" i="1"/>
  <c r="P2098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040" i="1"/>
  <c r="P3787" i="1"/>
  <c r="P3788" i="1"/>
  <c r="P3662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42" i="1"/>
  <c r="P3811" i="1"/>
  <c r="P3812" i="1"/>
  <c r="P316" i="1"/>
  <c r="P3814" i="1"/>
  <c r="P3815" i="1"/>
  <c r="P3816" i="1"/>
  <c r="P3677" i="1"/>
  <c r="P3818" i="1"/>
  <c r="P3819" i="1"/>
  <c r="P790" i="1"/>
  <c r="P3431" i="1"/>
  <c r="P2171" i="1"/>
  <c r="P3823" i="1"/>
  <c r="P3824" i="1"/>
  <c r="P3825" i="1"/>
  <c r="P3407" i="1"/>
  <c r="P3827" i="1"/>
  <c r="P2839" i="1"/>
  <c r="P3829" i="1"/>
  <c r="P3830" i="1"/>
  <c r="P3665" i="1"/>
  <c r="P813" i="1"/>
  <c r="P3445" i="1"/>
  <c r="P3834" i="1"/>
  <c r="P3835" i="1"/>
  <c r="P3836" i="1"/>
  <c r="P1841" i="1"/>
  <c r="P3311" i="1"/>
  <c r="P3839" i="1"/>
  <c r="P3840" i="1"/>
  <c r="P3841" i="1"/>
  <c r="P2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3460" i="1"/>
  <c r="O5" i="1"/>
  <c r="O6" i="1"/>
  <c r="O7" i="1"/>
  <c r="O8" i="1"/>
  <c r="O9" i="1"/>
  <c r="O10" i="1"/>
  <c r="O2638" i="1"/>
  <c r="O12" i="1"/>
  <c r="O13" i="1"/>
  <c r="O14" i="1"/>
  <c r="O15" i="1"/>
  <c r="O16" i="1"/>
  <c r="O17" i="1"/>
  <c r="O18" i="1"/>
  <c r="O19" i="1"/>
  <c r="O20" i="1"/>
  <c r="O2106" i="1"/>
  <c r="O22" i="1"/>
  <c r="O23" i="1"/>
  <c r="O2980" i="1"/>
  <c r="O25" i="1"/>
  <c r="O26" i="1"/>
  <c r="O2277" i="1"/>
  <c r="O28" i="1"/>
  <c r="O29" i="1"/>
  <c r="O30" i="1"/>
  <c r="O31" i="1"/>
  <c r="O32" i="1"/>
  <c r="O3678" i="1"/>
  <c r="O34" i="1"/>
  <c r="O35" i="1"/>
  <c r="O36" i="1"/>
  <c r="O1760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3683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2561" i="1"/>
  <c r="O71" i="1"/>
  <c r="O2558" i="1"/>
  <c r="O73" i="1"/>
  <c r="O74" i="1"/>
  <c r="O3686" i="1"/>
  <c r="O3296" i="1"/>
  <c r="O77" i="1"/>
  <c r="O1900" i="1"/>
  <c r="O111" i="1"/>
  <c r="O27" i="1"/>
  <c r="O81" i="1"/>
  <c r="O82" i="1"/>
  <c r="O1289" i="1"/>
  <c r="O84" i="1"/>
  <c r="O3561" i="1"/>
  <c r="O3688" i="1"/>
  <c r="O87" i="1"/>
  <c r="O88" i="1"/>
  <c r="O89" i="1"/>
  <c r="O90" i="1"/>
  <c r="O91" i="1"/>
  <c r="O3651" i="1"/>
  <c r="O93" i="1"/>
  <c r="O94" i="1"/>
  <c r="O3329" i="1"/>
  <c r="O3478" i="1"/>
  <c r="O2319" i="1"/>
  <c r="O98" i="1"/>
  <c r="O3444" i="1"/>
  <c r="O100" i="1"/>
  <c r="O101" i="1"/>
  <c r="O102" i="1"/>
  <c r="O103" i="1"/>
  <c r="O104" i="1"/>
  <c r="O105" i="1"/>
  <c r="O2819" i="1"/>
  <c r="O107" i="1"/>
  <c r="O108" i="1"/>
  <c r="O109" i="1"/>
  <c r="O110" i="1"/>
  <c r="O821" i="1"/>
  <c r="O112" i="1"/>
  <c r="O113" i="1"/>
  <c r="O114" i="1"/>
  <c r="O115" i="1"/>
  <c r="O116" i="1"/>
  <c r="O2181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102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92" i="1"/>
  <c r="O309" i="1"/>
  <c r="O310" i="1"/>
  <c r="O311" i="1"/>
  <c r="O3477" i="1"/>
  <c r="O313" i="1"/>
  <c r="O314" i="1"/>
  <c r="O315" i="1"/>
  <c r="O117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2640" i="1"/>
  <c r="O375" i="1"/>
  <c r="O376" i="1"/>
  <c r="O2822" i="1"/>
  <c r="O378" i="1"/>
  <c r="O379" i="1"/>
  <c r="O380" i="1"/>
  <c r="O381" i="1"/>
  <c r="O382" i="1"/>
  <c r="O383" i="1"/>
  <c r="O745" i="1"/>
  <c r="O1194" i="1"/>
  <c r="O386" i="1"/>
  <c r="O387" i="1"/>
  <c r="O3666" i="1"/>
  <c r="O389" i="1"/>
  <c r="O390" i="1"/>
  <c r="O391" i="1"/>
  <c r="O3694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2219" i="1"/>
  <c r="O2500" i="1"/>
  <c r="O413" i="1"/>
  <c r="O414" i="1"/>
  <c r="O415" i="1"/>
  <c r="O416" i="1"/>
  <c r="O417" i="1"/>
  <c r="O2817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360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120" i="1"/>
  <c r="O643" i="1"/>
  <c r="O644" i="1"/>
  <c r="O645" i="1"/>
  <c r="O646" i="1"/>
  <c r="O647" i="1"/>
  <c r="O2302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1840" i="1"/>
  <c r="O735" i="1"/>
  <c r="O736" i="1"/>
  <c r="O737" i="1"/>
  <c r="O738" i="1"/>
  <c r="O739" i="1"/>
  <c r="O740" i="1"/>
  <c r="O741" i="1"/>
  <c r="O742" i="1"/>
  <c r="O743" i="1"/>
  <c r="O744" i="1"/>
  <c r="O2082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2971" i="1"/>
  <c r="O787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3492" i="1"/>
  <c r="O2284" i="1"/>
  <c r="O3695" i="1"/>
  <c r="O785" i="1"/>
  <c r="O3564" i="1"/>
  <c r="O1402" i="1"/>
  <c r="O788" i="1"/>
  <c r="O789" i="1"/>
  <c r="O1213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3493" i="1"/>
  <c r="O1939" i="1"/>
  <c r="O815" i="1"/>
  <c r="O2545" i="1"/>
  <c r="O817" i="1"/>
  <c r="O818" i="1"/>
  <c r="O819" i="1"/>
  <c r="O1886" i="1"/>
  <c r="O3393" i="1"/>
  <c r="O822" i="1"/>
  <c r="O823" i="1"/>
  <c r="O824" i="1"/>
  <c r="O1622" i="1"/>
  <c r="O826" i="1"/>
  <c r="O827" i="1"/>
  <c r="O828" i="1"/>
  <c r="O3535" i="1"/>
  <c r="O830" i="1"/>
  <c r="O3496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3702" i="1"/>
  <c r="O3706" i="1"/>
  <c r="O851" i="1"/>
  <c r="O852" i="1"/>
  <c r="O853" i="1"/>
  <c r="O854" i="1"/>
  <c r="O3709" i="1"/>
  <c r="O856" i="1"/>
  <c r="O857" i="1"/>
  <c r="O829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3566" i="1"/>
  <c r="O1040" i="1"/>
  <c r="O2502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2256" i="1"/>
  <c r="O1193" i="1"/>
  <c r="O412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3034" i="1"/>
  <c r="O1209" i="1"/>
  <c r="O1210" i="1"/>
  <c r="O1211" i="1"/>
  <c r="O1212" i="1"/>
  <c r="O3600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21" i="1"/>
  <c r="O1256" i="1"/>
  <c r="O1257" i="1"/>
  <c r="O1258" i="1"/>
  <c r="O1259" i="1"/>
  <c r="O1260" i="1"/>
  <c r="O1261" i="1"/>
  <c r="O1262" i="1"/>
  <c r="O1263" i="1"/>
  <c r="O1264" i="1"/>
  <c r="O1265" i="1"/>
  <c r="O1763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858" i="1"/>
  <c r="O1286" i="1"/>
  <c r="O1287" i="1"/>
  <c r="O1288" i="1"/>
  <c r="O782" i="1"/>
  <c r="O1290" i="1"/>
  <c r="O1291" i="1"/>
  <c r="O1292" i="1"/>
  <c r="O1293" i="1"/>
  <c r="O1294" i="1"/>
  <c r="O1295" i="1"/>
  <c r="O2798" i="1"/>
  <c r="O1297" i="1"/>
  <c r="O2177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2671" i="1"/>
  <c r="O1348" i="1"/>
  <c r="O1349" i="1"/>
  <c r="O1350" i="1"/>
  <c r="O1351" i="1"/>
  <c r="O1352" i="1"/>
  <c r="O1353" i="1"/>
  <c r="O1354" i="1"/>
  <c r="O2261" i="1"/>
  <c r="O1356" i="1"/>
  <c r="O1357" i="1"/>
  <c r="O1358" i="1"/>
  <c r="O1359" i="1"/>
  <c r="O1360" i="1"/>
  <c r="O3009" i="1"/>
  <c r="O1362" i="1"/>
  <c r="O1363" i="1"/>
  <c r="O3370" i="1"/>
  <c r="O3710" i="1"/>
  <c r="O1366" i="1"/>
  <c r="O1367" i="1"/>
  <c r="O1368" i="1"/>
  <c r="O1369" i="1"/>
  <c r="O1370" i="1"/>
  <c r="O1371" i="1"/>
  <c r="O1372" i="1"/>
  <c r="O1373" i="1"/>
  <c r="O2737" i="1"/>
  <c r="O1375" i="1"/>
  <c r="O1376" i="1"/>
  <c r="O1377" i="1"/>
  <c r="O1378" i="1"/>
  <c r="O1379" i="1"/>
  <c r="O1380" i="1"/>
  <c r="O1381" i="1"/>
  <c r="O99" i="1"/>
  <c r="O1383" i="1"/>
  <c r="O1384" i="1"/>
  <c r="O1385" i="1"/>
  <c r="O1386" i="1"/>
  <c r="O1387" i="1"/>
  <c r="O825" i="1"/>
  <c r="O1389" i="1"/>
  <c r="O1390" i="1"/>
  <c r="O2104" i="1"/>
  <c r="O1392" i="1"/>
  <c r="O3338" i="1"/>
  <c r="O1394" i="1"/>
  <c r="O1395" i="1"/>
  <c r="O2797" i="1"/>
  <c r="O1397" i="1"/>
  <c r="O1398" i="1"/>
  <c r="O1399" i="1"/>
  <c r="O1400" i="1"/>
  <c r="O1401" i="1"/>
  <c r="O1757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208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2641" i="1"/>
  <c r="O3347" i="1"/>
  <c r="O3579" i="1"/>
  <c r="O1616" i="1"/>
  <c r="O1617" i="1"/>
  <c r="O1618" i="1"/>
  <c r="O1619" i="1"/>
  <c r="O1620" i="1"/>
  <c r="O1621" i="1"/>
  <c r="O3291" i="1"/>
  <c r="O1623" i="1"/>
  <c r="O1624" i="1"/>
  <c r="O3601" i="1"/>
  <c r="O2964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3523" i="1"/>
  <c r="O3461" i="1"/>
  <c r="O1641" i="1"/>
  <c r="O1677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3297" i="1"/>
  <c r="O70" i="1"/>
  <c r="O1663" i="1"/>
  <c r="O1664" i="1"/>
  <c r="O3399" i="1"/>
  <c r="O1666" i="1"/>
  <c r="O1667" i="1"/>
  <c r="O1668" i="1"/>
  <c r="O1669" i="1"/>
  <c r="O1670" i="1"/>
  <c r="O1671" i="1"/>
  <c r="O3560" i="1"/>
  <c r="O1673" i="1"/>
  <c r="O1674" i="1"/>
  <c r="O1675" i="1"/>
  <c r="O1676" i="1"/>
  <c r="O2218" i="1"/>
  <c r="O1678" i="1"/>
  <c r="O1679" i="1"/>
  <c r="O1680" i="1"/>
  <c r="O1681" i="1"/>
  <c r="O2978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2823" i="1"/>
  <c r="O1758" i="1"/>
  <c r="O1759" i="1"/>
  <c r="O3049" i="1"/>
  <c r="O1761" i="1"/>
  <c r="O1762" i="1"/>
  <c r="O1894" i="1"/>
  <c r="O79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3711" i="1"/>
  <c r="O3002" i="1"/>
  <c r="O1826" i="1"/>
  <c r="O1827" i="1"/>
  <c r="O1828" i="1"/>
  <c r="O1829" i="1"/>
  <c r="O1830" i="1"/>
  <c r="O1831" i="1"/>
  <c r="O1832" i="1"/>
  <c r="O3547" i="1"/>
  <c r="O2172" i="1"/>
  <c r="O734" i="1"/>
  <c r="O1836" i="1"/>
  <c r="O3502" i="1"/>
  <c r="O1838" i="1"/>
  <c r="O384" i="1"/>
  <c r="O3667" i="1"/>
  <c r="O1208" i="1"/>
  <c r="O3374" i="1"/>
  <c r="O1843" i="1"/>
  <c r="O1844" i="1"/>
  <c r="O1845" i="1"/>
  <c r="O1846" i="1"/>
  <c r="O3713" i="1"/>
  <c r="O1848" i="1"/>
  <c r="O1849" i="1"/>
  <c r="O1850" i="1"/>
  <c r="O3653" i="1"/>
  <c r="O1852" i="1"/>
  <c r="O1853" i="1"/>
  <c r="O1854" i="1"/>
  <c r="O3569" i="1"/>
  <c r="O1856" i="1"/>
  <c r="O1857" i="1"/>
  <c r="O1858" i="1"/>
  <c r="O1859" i="1"/>
  <c r="O1860" i="1"/>
  <c r="O1861" i="1"/>
  <c r="O2267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3463" i="1"/>
  <c r="O2245" i="1"/>
  <c r="O1887" i="1"/>
  <c r="O1888" i="1"/>
  <c r="O1889" i="1"/>
  <c r="O1890" i="1"/>
  <c r="O1891" i="1"/>
  <c r="O1892" i="1"/>
  <c r="O1893" i="1"/>
  <c r="O2224" i="1"/>
  <c r="O1895" i="1"/>
  <c r="O3052" i="1"/>
  <c r="O1897" i="1"/>
  <c r="O2784" i="1"/>
  <c r="O1899" i="1"/>
  <c r="O2114" i="1"/>
  <c r="O228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784" i="1"/>
  <c r="O1926" i="1"/>
  <c r="O1927" i="1"/>
  <c r="O1928" i="1"/>
  <c r="O3538" i="1"/>
  <c r="O1930" i="1"/>
  <c r="O1931" i="1"/>
  <c r="O2603" i="1"/>
  <c r="O1933" i="1"/>
  <c r="O1934" i="1"/>
  <c r="O1935" i="1"/>
  <c r="O1936" i="1"/>
  <c r="O1937" i="1"/>
  <c r="O1938" i="1"/>
  <c r="O1355" i="1"/>
  <c r="O1940" i="1"/>
  <c r="O1941" i="1"/>
  <c r="O1661" i="1"/>
  <c r="O1943" i="1"/>
  <c r="O1944" i="1"/>
  <c r="O1945" i="1"/>
  <c r="O1946" i="1"/>
  <c r="O1947" i="1"/>
  <c r="O1948" i="1"/>
  <c r="O360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377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621" i="1"/>
  <c r="O2070" i="1"/>
  <c r="O2071" i="1"/>
  <c r="O2072" i="1"/>
  <c r="O2073" i="1"/>
  <c r="O2074" i="1"/>
  <c r="O2075" i="1"/>
  <c r="O3565" i="1"/>
  <c r="O2077" i="1"/>
  <c r="O2078" i="1"/>
  <c r="O2079" i="1"/>
  <c r="O2080" i="1"/>
  <c r="O2081" i="1"/>
  <c r="O95" i="1"/>
  <c r="O2083" i="1"/>
  <c r="O2084" i="1"/>
  <c r="O3234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3574" i="1"/>
  <c r="O2099" i="1"/>
  <c r="O2100" i="1"/>
  <c r="O2101" i="1"/>
  <c r="O2221" i="1"/>
  <c r="O2103" i="1"/>
  <c r="O2236" i="1"/>
  <c r="O2105" i="1"/>
  <c r="O2481" i="1"/>
  <c r="O2107" i="1"/>
  <c r="O2108" i="1"/>
  <c r="O2109" i="1"/>
  <c r="O2110" i="1"/>
  <c r="O2111" i="1"/>
  <c r="O2112" i="1"/>
  <c r="O2113" i="1"/>
  <c r="O3718" i="1"/>
  <c r="O2115" i="1"/>
  <c r="O2116" i="1"/>
  <c r="O2117" i="1"/>
  <c r="O2118" i="1"/>
  <c r="O2119" i="1"/>
  <c r="O2258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3013" i="1"/>
  <c r="O2164" i="1"/>
  <c r="O2165" i="1"/>
  <c r="O2166" i="1"/>
  <c r="O2167" i="1"/>
  <c r="O2168" i="1"/>
  <c r="O2825" i="1"/>
  <c r="O2170" i="1"/>
  <c r="O3720" i="1"/>
  <c r="O1396" i="1"/>
  <c r="O2173" i="1"/>
  <c r="O3721" i="1"/>
  <c r="O2175" i="1"/>
  <c r="O2176" i="1"/>
  <c r="O759" i="1"/>
  <c r="O2178" i="1"/>
  <c r="O2179" i="1"/>
  <c r="O2180" i="1"/>
  <c r="O1837" i="1"/>
  <c r="O2182" i="1"/>
  <c r="O2183" i="1"/>
  <c r="O2184" i="1"/>
  <c r="O2185" i="1"/>
  <c r="O2186" i="1"/>
  <c r="O2187" i="1"/>
  <c r="O2188" i="1"/>
  <c r="O2189" i="1"/>
  <c r="O2190" i="1"/>
  <c r="O2191" i="1"/>
  <c r="O2192" i="1"/>
  <c r="O2836" i="1"/>
  <c r="O2194" i="1"/>
  <c r="O2195" i="1"/>
  <c r="O2196" i="1"/>
  <c r="O2197" i="1"/>
  <c r="O2198" i="1"/>
  <c r="O2199" i="1"/>
  <c r="O2200" i="1"/>
  <c r="O2201" i="1"/>
  <c r="O2202" i="1"/>
  <c r="O268" i="1"/>
  <c r="O2204" i="1"/>
  <c r="O2205" i="1"/>
  <c r="O2206" i="1"/>
  <c r="O1929" i="1"/>
  <c r="O2208" i="1"/>
  <c r="O2209" i="1"/>
  <c r="O3578" i="1"/>
  <c r="O1942" i="1"/>
  <c r="O2212" i="1"/>
  <c r="O2213" i="1"/>
  <c r="O2214" i="1"/>
  <c r="O1285" i="1"/>
  <c r="O411" i="1"/>
  <c r="O1862" i="1"/>
  <c r="O3452" i="1"/>
  <c r="O3593" i="1"/>
  <c r="O2220" i="1"/>
  <c r="O3581" i="1"/>
  <c r="O2222" i="1"/>
  <c r="O2223" i="1"/>
  <c r="O1833" i="1"/>
  <c r="O2225" i="1"/>
  <c r="O2226" i="1"/>
  <c r="O2227" i="1"/>
  <c r="O2228" i="1"/>
  <c r="O2229" i="1"/>
  <c r="O72" i="1"/>
  <c r="O2231" i="1"/>
  <c r="O2232" i="1"/>
  <c r="O2233" i="1"/>
  <c r="O2234" i="1"/>
  <c r="O2235" i="1"/>
  <c r="O75" i="1"/>
  <c r="O2237" i="1"/>
  <c r="O2238" i="1"/>
  <c r="O2239" i="1"/>
  <c r="O2240" i="1"/>
  <c r="O2241" i="1"/>
  <c r="O2242" i="1"/>
  <c r="O83" i="1"/>
  <c r="O2244" i="1"/>
  <c r="O11" i="1"/>
  <c r="O2246" i="1"/>
  <c r="O2247" i="1"/>
  <c r="O2248" i="1"/>
  <c r="O2249" i="1"/>
  <c r="O2250" i="1"/>
  <c r="O2251" i="1"/>
  <c r="O2252" i="1"/>
  <c r="O2253" i="1"/>
  <c r="O2254" i="1"/>
  <c r="O2255" i="1"/>
  <c r="O96" i="1"/>
  <c r="O2257" i="1"/>
  <c r="O816" i="1"/>
  <c r="O2259" i="1"/>
  <c r="O2260" i="1"/>
  <c r="O33" i="1"/>
  <c r="O2262" i="1"/>
  <c r="O85" i="1"/>
  <c r="O2264" i="1"/>
  <c r="O2265" i="1"/>
  <c r="O2266" i="1"/>
  <c r="O388" i="1"/>
  <c r="O2268" i="1"/>
  <c r="O2269" i="1"/>
  <c r="O2270" i="1"/>
  <c r="O2271" i="1"/>
  <c r="O2272" i="1"/>
  <c r="O2273" i="1"/>
  <c r="O52" i="1"/>
  <c r="O2275" i="1"/>
  <c r="O2276" i="1"/>
  <c r="O106" i="1"/>
  <c r="O2278" i="1"/>
  <c r="O2279" i="1"/>
  <c r="O2280" i="1"/>
  <c r="O1896" i="1"/>
  <c r="O2282" i="1"/>
  <c r="O1382" i="1"/>
  <c r="O1374" i="1"/>
  <c r="O2285" i="1"/>
  <c r="O2286" i="1"/>
  <c r="O2287" i="1"/>
  <c r="O2288" i="1"/>
  <c r="O2289" i="1"/>
  <c r="O3670" i="1"/>
  <c r="O2291" i="1"/>
  <c r="O2292" i="1"/>
  <c r="O2293" i="1"/>
  <c r="O2294" i="1"/>
  <c r="O3396" i="1"/>
  <c r="O2296" i="1"/>
  <c r="O2297" i="1"/>
  <c r="O2298" i="1"/>
  <c r="O3610" i="1"/>
  <c r="O2300" i="1"/>
  <c r="O308" i="1"/>
  <c r="O3584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3506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85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3417" i="1"/>
  <c r="O2451" i="1"/>
  <c r="O2452" i="1"/>
  <c r="O2453" i="1"/>
  <c r="O2263" i="1"/>
  <c r="O2455" i="1"/>
  <c r="O2456" i="1"/>
  <c r="O1393" i="1"/>
  <c r="O2458" i="1"/>
  <c r="O2459" i="1"/>
  <c r="O2460" i="1"/>
  <c r="O2461" i="1"/>
  <c r="O2462" i="1"/>
  <c r="O2463" i="1"/>
  <c r="O2464" i="1"/>
  <c r="O2465" i="1"/>
  <c r="O2466" i="1"/>
  <c r="O1613" i="1"/>
  <c r="O2468" i="1"/>
  <c r="O2930" i="1"/>
  <c r="O2470" i="1"/>
  <c r="O2471" i="1"/>
  <c r="O3542" i="1"/>
  <c r="O2525" i="1"/>
  <c r="O2474" i="1"/>
  <c r="O2475" i="1"/>
  <c r="O2476" i="1"/>
  <c r="O2477" i="1"/>
  <c r="O2478" i="1"/>
  <c r="O1642" i="1"/>
  <c r="O2480" i="1"/>
  <c r="O2274" i="1"/>
  <c r="O2482" i="1"/>
  <c r="O2483" i="1"/>
  <c r="O3671" i="1"/>
  <c r="O2485" i="1"/>
  <c r="O2486" i="1"/>
  <c r="O2487" i="1"/>
  <c r="O648" i="1"/>
  <c r="O2489" i="1"/>
  <c r="O2490" i="1"/>
  <c r="O2491" i="1"/>
  <c r="O2806" i="1"/>
  <c r="O3541" i="1"/>
  <c r="O2723" i="1"/>
  <c r="O2495" i="1"/>
  <c r="O2496" i="1"/>
  <c r="O2497" i="1"/>
  <c r="O2498" i="1"/>
  <c r="O2499" i="1"/>
  <c r="O3453" i="1"/>
  <c r="O2501" i="1"/>
  <c r="O3257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1851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996" i="1"/>
  <c r="O3351" i="1"/>
  <c r="O2540" i="1"/>
  <c r="O2541" i="1"/>
  <c r="O2542" i="1"/>
  <c r="O2543" i="1"/>
  <c r="O3527" i="1"/>
  <c r="O185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3454" i="1"/>
  <c r="O2933" i="1"/>
  <c r="O2560" i="1"/>
  <c r="O3325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86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80" i="1"/>
  <c r="O2620" i="1"/>
  <c r="O1298" i="1"/>
  <c r="O2622" i="1"/>
  <c r="O2623" i="1"/>
  <c r="O2624" i="1"/>
  <c r="O2625" i="1"/>
  <c r="O2626" i="1"/>
  <c r="O78" i="1"/>
  <c r="O2628" i="1"/>
  <c r="O92" i="1"/>
  <c r="O3331" i="1"/>
  <c r="O2631" i="1"/>
  <c r="O2632" i="1"/>
  <c r="O2633" i="1"/>
  <c r="O2634" i="1"/>
  <c r="O2635" i="1"/>
  <c r="O3446" i="1"/>
  <c r="O2637" i="1"/>
  <c r="O1347" i="1"/>
  <c r="O1764" i="1"/>
  <c r="O3570" i="1"/>
  <c r="O1824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1662" i="1"/>
  <c r="O2670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37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4" i="1"/>
  <c r="O76" i="1"/>
  <c r="O2738" i="1"/>
  <c r="O2739" i="1"/>
  <c r="O2740" i="1"/>
  <c r="O2741" i="1"/>
  <c r="O3539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826" i="1"/>
  <c r="O3167" i="1"/>
  <c r="O2786" i="1"/>
  <c r="O2787" i="1"/>
  <c r="O2788" i="1"/>
  <c r="O2837" i="1"/>
  <c r="O2790" i="1"/>
  <c r="O2791" i="1"/>
  <c r="O2792" i="1"/>
  <c r="O2793" i="1"/>
  <c r="O2794" i="1"/>
  <c r="O2795" i="1"/>
  <c r="O1949" i="1"/>
  <c r="O3473" i="1"/>
  <c r="O3025" i="1"/>
  <c r="O2799" i="1"/>
  <c r="O2800" i="1"/>
  <c r="O2801" i="1"/>
  <c r="O2295" i="1"/>
  <c r="O2283" i="1"/>
  <c r="O2804" i="1"/>
  <c r="O2805" i="1"/>
  <c r="O3039" i="1"/>
  <c r="O3355" i="1"/>
  <c r="O2808" i="1"/>
  <c r="O2809" i="1"/>
  <c r="O2810" i="1"/>
  <c r="O2811" i="1"/>
  <c r="O2812" i="1"/>
  <c r="O2813" i="1"/>
  <c r="O2814" i="1"/>
  <c r="O2815" i="1"/>
  <c r="O2816" i="1"/>
  <c r="O783" i="1"/>
  <c r="O2818" i="1"/>
  <c r="O2454" i="1"/>
  <c r="O2820" i="1"/>
  <c r="O2821" i="1"/>
  <c r="O2243" i="1"/>
  <c r="O3727" i="1"/>
  <c r="O2824" i="1"/>
  <c r="O2742" i="1"/>
  <c r="O2990" i="1"/>
  <c r="O2827" i="1"/>
  <c r="O2828" i="1"/>
  <c r="O2829" i="1"/>
  <c r="O2830" i="1"/>
  <c r="O2831" i="1"/>
  <c r="O2832" i="1"/>
  <c r="O2833" i="1"/>
  <c r="O2834" i="1"/>
  <c r="O2835" i="1"/>
  <c r="O1672" i="1"/>
  <c r="O1361" i="1"/>
  <c r="O3411" i="1"/>
  <c r="O3728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492" i="1"/>
  <c r="O3751" i="1"/>
  <c r="O3753" i="1"/>
  <c r="O2926" i="1"/>
  <c r="O2927" i="1"/>
  <c r="O2928" i="1"/>
  <c r="O2929" i="1"/>
  <c r="O3754" i="1"/>
  <c r="O2931" i="1"/>
  <c r="O2932" i="1"/>
  <c r="O3448" i="1"/>
  <c r="O2934" i="1"/>
  <c r="O2935" i="1"/>
  <c r="O2936" i="1"/>
  <c r="O2937" i="1"/>
  <c r="O25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803" i="1"/>
  <c r="O2965" i="1"/>
  <c r="O2966" i="1"/>
  <c r="O2967" i="1"/>
  <c r="O2968" i="1"/>
  <c r="O2969" i="1"/>
  <c r="O2970" i="1"/>
  <c r="O1834" i="1"/>
  <c r="O2972" i="1"/>
  <c r="O2973" i="1"/>
  <c r="O2974" i="1"/>
  <c r="O2975" i="1"/>
  <c r="O2976" i="1"/>
  <c r="O2977" i="1"/>
  <c r="O1639" i="1"/>
  <c r="O2979" i="1"/>
  <c r="O2484" i="1"/>
  <c r="O2981" i="1"/>
  <c r="O2982" i="1"/>
  <c r="O2983" i="1"/>
  <c r="O2984" i="1"/>
  <c r="O2985" i="1"/>
  <c r="O2986" i="1"/>
  <c r="O2987" i="1"/>
  <c r="O2988" i="1"/>
  <c r="O2989" i="1"/>
  <c r="O3757" i="1"/>
  <c r="O2991" i="1"/>
  <c r="O2992" i="1"/>
  <c r="O2993" i="1"/>
  <c r="O2994" i="1"/>
  <c r="O3654" i="1"/>
  <c r="O97" i="1"/>
  <c r="O2997" i="1"/>
  <c r="O2998" i="1"/>
  <c r="O2999" i="1"/>
  <c r="O3000" i="1"/>
  <c r="O3001" i="1"/>
  <c r="O3763" i="1"/>
  <c r="O3003" i="1"/>
  <c r="O3004" i="1"/>
  <c r="O3005" i="1"/>
  <c r="O3006" i="1"/>
  <c r="O3007" i="1"/>
  <c r="O3008" i="1"/>
  <c r="O1614" i="1"/>
  <c r="O3010" i="1"/>
  <c r="O3011" i="1"/>
  <c r="O3012" i="1"/>
  <c r="O2785" i="1"/>
  <c r="O3014" i="1"/>
  <c r="O3015" i="1"/>
  <c r="O3016" i="1"/>
  <c r="O3017" i="1"/>
  <c r="O3018" i="1"/>
  <c r="O3019" i="1"/>
  <c r="O3020" i="1"/>
  <c r="O3021" i="1"/>
  <c r="O3022" i="1"/>
  <c r="O3023" i="1"/>
  <c r="O3024" i="1"/>
  <c r="O3551" i="1"/>
  <c r="O3026" i="1"/>
  <c r="O3027" i="1"/>
  <c r="O2169" i="1"/>
  <c r="O3029" i="1"/>
  <c r="O3030" i="1"/>
  <c r="O3031" i="1"/>
  <c r="O3032" i="1"/>
  <c r="O3033" i="1"/>
  <c r="O2559" i="1"/>
  <c r="O3035" i="1"/>
  <c r="O3036" i="1"/>
  <c r="O3037" i="1"/>
  <c r="O3038" i="1"/>
  <c r="O850" i="1"/>
  <c r="O3619" i="1"/>
  <c r="O3041" i="1"/>
  <c r="O3042" i="1"/>
  <c r="O3043" i="1"/>
  <c r="O3044" i="1"/>
  <c r="O3045" i="1"/>
  <c r="O3046" i="1"/>
  <c r="O3047" i="1"/>
  <c r="O3048" i="1"/>
  <c r="O2069" i="1"/>
  <c r="O3050" i="1"/>
  <c r="O3051" i="1"/>
  <c r="O3449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1825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373" i="1"/>
  <c r="O3184" i="1"/>
  <c r="O3185" i="1"/>
  <c r="O3186" i="1"/>
  <c r="O3773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1839" i="1"/>
  <c r="O2335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1625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464" i="1"/>
  <c r="O3286" i="1"/>
  <c r="O3287" i="1"/>
  <c r="O3288" i="1"/>
  <c r="O3289" i="1"/>
  <c r="O3290" i="1"/>
  <c r="O2290" i="1"/>
  <c r="O3292" i="1"/>
  <c r="O3183" i="1"/>
  <c r="O642" i="1"/>
  <c r="O3295" i="1"/>
  <c r="O2938" i="1"/>
  <c r="O3554" i="1"/>
  <c r="O3298" i="1"/>
  <c r="O3299" i="1"/>
  <c r="O3300" i="1"/>
  <c r="O3301" i="1"/>
  <c r="O3302" i="1"/>
  <c r="O3303" i="1"/>
  <c r="O3304" i="1"/>
  <c r="O3305" i="1"/>
  <c r="O3306" i="1"/>
  <c r="O3307" i="1"/>
  <c r="O3308" i="1"/>
  <c r="O3425" i="1"/>
  <c r="O3310" i="1"/>
  <c r="O1842" i="1"/>
  <c r="O3312" i="1"/>
  <c r="O3313" i="1"/>
  <c r="O3314" i="1"/>
  <c r="O3315" i="1"/>
  <c r="O1041" i="1"/>
  <c r="O3317" i="1"/>
  <c r="O3318" i="1"/>
  <c r="O3319" i="1"/>
  <c r="O3320" i="1"/>
  <c r="O3406" i="1"/>
  <c r="O3322" i="1"/>
  <c r="O3422" i="1"/>
  <c r="O3324" i="1"/>
  <c r="O2639" i="1"/>
  <c r="O3326" i="1"/>
  <c r="O3309" i="1"/>
  <c r="O3328" i="1"/>
  <c r="O3589" i="1"/>
  <c r="O3330" i="1"/>
  <c r="O2995" i="1"/>
  <c r="O3332" i="1"/>
  <c r="O3333" i="1"/>
  <c r="O3334" i="1"/>
  <c r="O3335" i="1"/>
  <c r="O3336" i="1"/>
  <c r="O3337" i="1"/>
  <c r="O3786" i="1"/>
  <c r="O3339" i="1"/>
  <c r="O3340" i="1"/>
  <c r="O3341" i="1"/>
  <c r="O3342" i="1"/>
  <c r="O3343" i="1"/>
  <c r="O3344" i="1"/>
  <c r="O1640" i="1"/>
  <c r="O3346" i="1"/>
  <c r="O2457" i="1"/>
  <c r="O3348" i="1"/>
  <c r="O3349" i="1"/>
  <c r="O3350" i="1"/>
  <c r="O1898" i="1"/>
  <c r="O3352" i="1"/>
  <c r="O3353" i="1"/>
  <c r="O3354" i="1"/>
  <c r="O374" i="1"/>
  <c r="O3356" i="1"/>
  <c r="O3357" i="1"/>
  <c r="O3358" i="1"/>
  <c r="O3359" i="1"/>
  <c r="O3360" i="1"/>
  <c r="O3361" i="1"/>
  <c r="O3362" i="1"/>
  <c r="O3363" i="1"/>
  <c r="O831" i="1"/>
  <c r="O3365" i="1"/>
  <c r="O3366" i="1"/>
  <c r="O3367" i="1"/>
  <c r="O820" i="1"/>
  <c r="O2925" i="1"/>
  <c r="O3472" i="1"/>
  <c r="O3371" i="1"/>
  <c r="O3372" i="1"/>
  <c r="O2211" i="1"/>
  <c r="O3531" i="1"/>
  <c r="O3375" i="1"/>
  <c r="O3376" i="1"/>
  <c r="O3377" i="1"/>
  <c r="O3378" i="1"/>
  <c r="O3379" i="1"/>
  <c r="O3415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814" i="1"/>
  <c r="O3789" i="1"/>
  <c r="O3395" i="1"/>
  <c r="O2174" i="1"/>
  <c r="O1388" i="1"/>
  <c r="O3398" i="1"/>
  <c r="O3316" i="1"/>
  <c r="O3400" i="1"/>
  <c r="O3401" i="1"/>
  <c r="O3402" i="1"/>
  <c r="O3403" i="1"/>
  <c r="O3404" i="1"/>
  <c r="O3405" i="1"/>
  <c r="O2802" i="1"/>
  <c r="O2217" i="1"/>
  <c r="O3408" i="1"/>
  <c r="O3409" i="1"/>
  <c r="O1039" i="1"/>
  <c r="O2789" i="1"/>
  <c r="O3412" i="1"/>
  <c r="O3413" i="1"/>
  <c r="O3414" i="1"/>
  <c r="O2467" i="1"/>
  <c r="O3416" i="1"/>
  <c r="O3810" i="1"/>
  <c r="O3418" i="1"/>
  <c r="O3419" i="1"/>
  <c r="O3420" i="1"/>
  <c r="O3421" i="1"/>
  <c r="O2216" i="1"/>
  <c r="O3423" i="1"/>
  <c r="O3424" i="1"/>
  <c r="O2193" i="1"/>
  <c r="O3426" i="1"/>
  <c r="O3427" i="1"/>
  <c r="O3428" i="1"/>
  <c r="O3429" i="1"/>
  <c r="O3430" i="1"/>
  <c r="O2469" i="1"/>
  <c r="O3432" i="1"/>
  <c r="O3433" i="1"/>
  <c r="O3434" i="1"/>
  <c r="O3435" i="1"/>
  <c r="O3436" i="1"/>
  <c r="O3321" i="1"/>
  <c r="O3438" i="1"/>
  <c r="O3439" i="1"/>
  <c r="O3440" i="1"/>
  <c r="O3441" i="1"/>
  <c r="O3442" i="1"/>
  <c r="O3443" i="1"/>
  <c r="O3813" i="1"/>
  <c r="O1365" i="1"/>
  <c r="O418" i="1"/>
  <c r="O3447" i="1"/>
  <c r="O3397" i="1"/>
  <c r="O3410" i="1"/>
  <c r="O3450" i="1"/>
  <c r="O1665" i="1"/>
  <c r="O1932" i="1"/>
  <c r="O3590" i="1"/>
  <c r="O1925" i="1"/>
  <c r="O2494" i="1"/>
  <c r="O3602" i="1"/>
  <c r="O3457" i="1"/>
  <c r="O3458" i="1"/>
  <c r="O3459" i="1"/>
  <c r="O2736" i="1"/>
  <c r="O2629" i="1"/>
  <c r="O1296" i="1"/>
  <c r="O2210" i="1"/>
  <c r="O1255" i="1"/>
  <c r="O3465" i="1"/>
  <c r="O3466" i="1"/>
  <c r="O3467" i="1"/>
  <c r="O3468" i="1"/>
  <c r="O3469" i="1"/>
  <c r="O3470" i="1"/>
  <c r="O3471" i="1"/>
  <c r="O2005" i="1"/>
  <c r="O849" i="1"/>
  <c r="O3474" i="1"/>
  <c r="O3475" i="1"/>
  <c r="O3476" i="1"/>
  <c r="O3285" i="1"/>
  <c r="O3510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2544" i="1"/>
  <c r="O1847" i="1"/>
  <c r="O3494" i="1"/>
  <c r="O3495" i="1"/>
  <c r="O3817" i="1"/>
  <c r="O3497" i="1"/>
  <c r="O3498" i="1"/>
  <c r="O3499" i="1"/>
  <c r="O3500" i="1"/>
  <c r="O3501" i="1"/>
  <c r="O3437" i="1"/>
  <c r="O3503" i="1"/>
  <c r="O3504" i="1"/>
  <c r="O3505" i="1"/>
  <c r="O3820" i="1"/>
  <c r="O3507" i="1"/>
  <c r="O3508" i="1"/>
  <c r="O3509" i="1"/>
  <c r="O1615" i="1"/>
  <c r="O3511" i="1"/>
  <c r="O3612" i="1"/>
  <c r="O3513" i="1"/>
  <c r="O3821" i="1"/>
  <c r="O3515" i="1"/>
  <c r="O3364" i="1"/>
  <c r="O3517" i="1"/>
  <c r="O3518" i="1"/>
  <c r="O3519" i="1"/>
  <c r="O3520" i="1"/>
  <c r="O3521" i="1"/>
  <c r="O3522" i="1"/>
  <c r="O1682" i="1"/>
  <c r="O3524" i="1"/>
  <c r="O3525" i="1"/>
  <c r="O3526" i="1"/>
  <c r="O3451" i="1"/>
  <c r="O3528" i="1"/>
  <c r="O3529" i="1"/>
  <c r="O3530" i="1"/>
  <c r="O2301" i="1"/>
  <c r="O3532" i="1"/>
  <c r="O2539" i="1"/>
  <c r="O2923" i="1"/>
  <c r="O2630" i="1"/>
  <c r="O3536" i="1"/>
  <c r="O3537" i="1"/>
  <c r="O1901" i="1"/>
  <c r="O1465" i="1"/>
  <c r="O3540" i="1"/>
  <c r="O2838" i="1"/>
  <c r="O2796" i="1"/>
  <c r="O3543" i="1"/>
  <c r="O3544" i="1"/>
  <c r="O3545" i="1"/>
  <c r="O3546" i="1"/>
  <c r="O3652" i="1"/>
  <c r="O3548" i="1"/>
  <c r="O3549" i="1"/>
  <c r="O3550" i="1"/>
  <c r="O3567" i="1"/>
  <c r="O3552" i="1"/>
  <c r="O3553" i="1"/>
  <c r="O3822" i="1"/>
  <c r="O3555" i="1"/>
  <c r="O3556" i="1"/>
  <c r="O3557" i="1"/>
  <c r="O3558" i="1"/>
  <c r="O3559" i="1"/>
  <c r="O2163" i="1"/>
  <c r="O3533" i="1"/>
  <c r="O3562" i="1"/>
  <c r="O3563" i="1"/>
  <c r="O2076" i="1"/>
  <c r="O3455" i="1"/>
  <c r="O3621" i="1"/>
  <c r="O2450" i="1"/>
  <c r="O3568" i="1"/>
  <c r="O3380" i="1"/>
  <c r="O3327" i="1"/>
  <c r="O3571" i="1"/>
  <c r="O3572" i="1"/>
  <c r="O3573" i="1"/>
  <c r="O3826" i="1"/>
  <c r="O3575" i="1"/>
  <c r="O3576" i="1"/>
  <c r="O3577" i="1"/>
  <c r="O3828" i="1"/>
  <c r="O2472" i="1"/>
  <c r="O3580" i="1"/>
  <c r="O3831" i="1"/>
  <c r="O3233" i="1"/>
  <c r="O3583" i="1"/>
  <c r="O541" i="1"/>
  <c r="O3585" i="1"/>
  <c r="O3586" i="1"/>
  <c r="O3587" i="1"/>
  <c r="O3588" i="1"/>
  <c r="O2627" i="1"/>
  <c r="O3624" i="1"/>
  <c r="O3591" i="1"/>
  <c r="O3592" i="1"/>
  <c r="O1626" i="1"/>
  <c r="O3594" i="1"/>
  <c r="O3595" i="1"/>
  <c r="O3596" i="1"/>
  <c r="O3597" i="1"/>
  <c r="O3598" i="1"/>
  <c r="O3599" i="1"/>
  <c r="O3345" i="1"/>
  <c r="O1266" i="1"/>
  <c r="O2473" i="1"/>
  <c r="O3603" i="1"/>
  <c r="O3604" i="1"/>
  <c r="O3605" i="1"/>
  <c r="O3606" i="1"/>
  <c r="O1391" i="1"/>
  <c r="O3608" i="1"/>
  <c r="O3456" i="1"/>
  <c r="O3832" i="1"/>
  <c r="O3611" i="1"/>
  <c r="O1835" i="1"/>
  <c r="O3613" i="1"/>
  <c r="O3614" i="1"/>
  <c r="O3615" i="1"/>
  <c r="O3616" i="1"/>
  <c r="O3617" i="1"/>
  <c r="O3618" i="1"/>
  <c r="O2924" i="1"/>
  <c r="O3620" i="1"/>
  <c r="O3293" i="1"/>
  <c r="O3622" i="1"/>
  <c r="O3623" i="1"/>
  <c r="O3672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512" i="1"/>
  <c r="O3833" i="1"/>
  <c r="O3514" i="1"/>
  <c r="O758" i="1"/>
  <c r="O3655" i="1"/>
  <c r="O3656" i="1"/>
  <c r="O3657" i="1"/>
  <c r="O3658" i="1"/>
  <c r="O3659" i="1"/>
  <c r="O3660" i="1"/>
  <c r="O3661" i="1"/>
  <c r="O3837" i="1"/>
  <c r="O3663" i="1"/>
  <c r="O3664" i="1"/>
  <c r="O3516" i="1"/>
  <c r="O3369" i="1"/>
  <c r="O3028" i="1"/>
  <c r="O3668" i="1"/>
  <c r="O3669" i="1"/>
  <c r="O3534" i="1"/>
  <c r="O2215" i="1"/>
  <c r="O3368" i="1"/>
  <c r="O3673" i="1"/>
  <c r="O3674" i="1"/>
  <c r="O3675" i="1"/>
  <c r="O3676" i="1"/>
  <c r="O2203" i="1"/>
  <c r="O2493" i="1"/>
  <c r="O3679" i="1"/>
  <c r="O3680" i="1"/>
  <c r="O3681" i="1"/>
  <c r="O3682" i="1"/>
  <c r="O3323" i="1"/>
  <c r="O3684" i="1"/>
  <c r="O3685" i="1"/>
  <c r="O2207" i="1"/>
  <c r="O3687" i="1"/>
  <c r="O3582" i="1"/>
  <c r="O3689" i="1"/>
  <c r="O3690" i="1"/>
  <c r="O3691" i="1"/>
  <c r="O3692" i="1"/>
  <c r="O3693" i="1"/>
  <c r="O2636" i="1"/>
  <c r="O2488" i="1"/>
  <c r="O3696" i="1"/>
  <c r="O3697" i="1"/>
  <c r="O3698" i="1"/>
  <c r="O3699" i="1"/>
  <c r="O3700" i="1"/>
  <c r="O3701" i="1"/>
  <c r="O2807" i="1"/>
  <c r="O3703" i="1"/>
  <c r="O3704" i="1"/>
  <c r="O3705" i="1"/>
  <c r="O2230" i="1"/>
  <c r="O3707" i="1"/>
  <c r="O3708" i="1"/>
  <c r="O1364" i="1"/>
  <c r="O385" i="1"/>
  <c r="O3394" i="1"/>
  <c r="O3712" i="1"/>
  <c r="O3187" i="1"/>
  <c r="O3714" i="1"/>
  <c r="O3715" i="1"/>
  <c r="O3716" i="1"/>
  <c r="O3717" i="1"/>
  <c r="O1885" i="1"/>
  <c r="O3719" i="1"/>
  <c r="O786" i="1"/>
  <c r="O1192" i="1"/>
  <c r="O3722" i="1"/>
  <c r="O3723" i="1"/>
  <c r="O3724" i="1"/>
  <c r="O3725" i="1"/>
  <c r="O3726" i="1"/>
  <c r="O2619" i="1"/>
  <c r="O312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462" i="1"/>
  <c r="O3752" i="1"/>
  <c r="O2299" i="1"/>
  <c r="O3294" i="1"/>
  <c r="O3755" i="1"/>
  <c r="O3756" i="1"/>
  <c r="O2479" i="1"/>
  <c r="O3758" i="1"/>
  <c r="O3759" i="1"/>
  <c r="O3760" i="1"/>
  <c r="O3761" i="1"/>
  <c r="O3762" i="1"/>
  <c r="O3838" i="1"/>
  <c r="O3764" i="1"/>
  <c r="O3765" i="1"/>
  <c r="O3766" i="1"/>
  <c r="O3767" i="1"/>
  <c r="O3768" i="1"/>
  <c r="O3769" i="1"/>
  <c r="O3770" i="1"/>
  <c r="O3771" i="1"/>
  <c r="O3772" i="1"/>
  <c r="O2098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040" i="1"/>
  <c r="O3787" i="1"/>
  <c r="O3788" i="1"/>
  <c r="O3662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42" i="1"/>
  <c r="O3811" i="1"/>
  <c r="O3812" i="1"/>
  <c r="O316" i="1"/>
  <c r="O3814" i="1"/>
  <c r="O3815" i="1"/>
  <c r="O3816" i="1"/>
  <c r="O3677" i="1"/>
  <c r="O3818" i="1"/>
  <c r="O3819" i="1"/>
  <c r="O790" i="1"/>
  <c r="O3431" i="1"/>
  <c r="O2171" i="1"/>
  <c r="O3823" i="1"/>
  <c r="O3824" i="1"/>
  <c r="O3825" i="1"/>
  <c r="O3407" i="1"/>
  <c r="O3827" i="1"/>
  <c r="O2839" i="1"/>
  <c r="O3829" i="1"/>
  <c r="O3830" i="1"/>
  <c r="O3665" i="1"/>
  <c r="O813" i="1"/>
  <c r="O3445" i="1"/>
  <c r="O3834" i="1"/>
  <c r="O3835" i="1"/>
  <c r="O3836" i="1"/>
  <c r="O1841" i="1"/>
  <c r="O3311" i="1"/>
  <c r="O3839" i="1"/>
  <c r="O3840" i="1"/>
  <c r="O3841" i="1"/>
  <c r="O24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<sst xmlns="http://schemas.openxmlformats.org/spreadsheetml/2006/main" count="24907" uniqueCount="8403">
  <si>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</si>
  <si>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</si>
  <si>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</si>
  <si>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</si>
  <si>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</si>
  <si>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</si>
  <si>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</si>
  <si>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</si>
  <si>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</si>
  <si>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</si>
  <si>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</si>
  <si>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</si>
  <si>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</si>
  <si>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</si>
  <si>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</si>
  <si>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</si>
  <si>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</si>
  <si>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</si>
  <si>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</si>
  <si>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</si>
  <si>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</si>
  <si>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</si>
  <si>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</si>
  <si>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</si>
  <si>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</si>
  <si>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</si>
  <si>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</si>
  <si>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</si>
  <si>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</si>
  <si>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</si>
  <si>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</si>
  <si>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</si>
  <si>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</si>
  <si>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</si>
  <si>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</si>
  <si>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</si>
  <si>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</si>
  <si>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</si>
  <si>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</si>
  <si>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</si>
  <si>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</si>
  <si>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</si>
  <si>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</si>
  <si>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</si>
  <si>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</si>
  <si>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</si>
  <si>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</si>
  <si>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</si>
  <si>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</si>
  <si>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</si>
  <si>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</si>
  <si>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</si>
  <si>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</si>
  <si>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</si>
  <si>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</si>
  <si>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</si>
  <si>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</si>
  <si>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</si>
  <si>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</si>
  <si>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</si>
  <si>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</si>
  <si>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</si>
  <si>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</si>
  <si>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</si>
  <si>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</si>
  <si>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</si>
  <si>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</si>
  <si>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</si>
  <si>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</si>
  <si>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</si>
  <si>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</si>
  <si>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</si>
  <si>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</si>
  <si>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</si>
  <si>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</si>
  <si>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</si>
  <si>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</si>
  <si>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</si>
  <si>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</si>
  <si>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</si>
  <si>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</si>
  <si>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</si>
  <si>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</si>
  <si>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</si>
  <si>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</si>
  <si>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</si>
  <si>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</si>
  <si>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</si>
  <si>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</si>
  <si>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</si>
  <si>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</si>
  <si>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</si>
  <si>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</si>
  <si>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</si>
  <si>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</si>
  <si>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</si>
  <si>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</si>
  <si>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</si>
  <si>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</si>
  <si>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</si>
  <si>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</si>
  <si>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</si>
  <si>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</si>
  <si>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</si>
  <si>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</si>
  <si>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</si>
  <si>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</si>
  <si>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</si>
  <si>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</si>
  <si>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</si>
  <si>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</si>
  <si>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</si>
  <si>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</si>
  <si>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</si>
  <si>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</si>
  <si>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</si>
  <si>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</si>
  <si>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</si>
  <si>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</si>
  <si>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</si>
  <si>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</si>
  <si>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</si>
  <si>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</si>
  <si>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</si>
  <si>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</si>
  <si>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</si>
  <si>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</si>
  <si>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</si>
  <si>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</si>
  <si>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</si>
  <si>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</si>
  <si>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</si>
  <si>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</si>
  <si>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</si>
  <si>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</si>
  <si>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</si>
  <si>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</si>
  <si>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</si>
  <si>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</si>
  <si>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</si>
  <si>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</si>
  <si>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</si>
  <si>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</si>
  <si>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</si>
  <si>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</si>
  <si>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</si>
  <si>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</si>
  <si>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</si>
  <si>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</si>
  <si>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</si>
  <si>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</si>
  <si>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</si>
  <si>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</si>
  <si>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</si>
  <si>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</si>
  <si>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</si>
  <si>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</si>
  <si>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</si>
  <si>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</si>
  <si>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</si>
  <si>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</si>
  <si>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</si>
  <si>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</si>
  <si>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</si>
  <si>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</si>
  <si>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</si>
  <si>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</si>
  <si>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</si>
  <si>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</si>
  <si>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</si>
  <si>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</si>
  <si>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</si>
  <si>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</si>
  <si>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</si>
  <si>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</si>
  <si>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</si>
  <si>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</si>
  <si>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</si>
  <si>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</si>
  <si>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</si>
  <si>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</si>
  <si>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</si>
  <si>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</si>
  <si>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</si>
  <si>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</si>
  <si>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</si>
  <si>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</si>
  <si>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</si>
  <si>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</si>
  <si>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</si>
  <si>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</si>
  <si>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</si>
  <si>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</si>
  <si>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</si>
  <si>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</si>
  <si>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</si>
  <si>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</si>
  <si>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</si>
  <si>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</si>
  <si>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</si>
  <si>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</si>
  <si>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</si>
  <si>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</si>
  <si>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</si>
  <si>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</si>
  <si>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</si>
  <si>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</si>
  <si>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</si>
  <si>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</si>
  <si>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</si>
  <si>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</si>
  <si>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</si>
  <si>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</si>
  <si>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</si>
  <si>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</si>
  <si>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</si>
  <si>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</si>
  <si>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</si>
  <si>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</si>
  <si>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</si>
  <si>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</si>
  <si>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</si>
  <si>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</si>
  <si>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</si>
  <si>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</si>
  <si>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</si>
  <si>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</si>
  <si>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</si>
  <si>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</si>
  <si>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</si>
  <si>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</si>
  <si>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</si>
  <si>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</si>
  <si>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</si>
  <si>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</si>
  <si>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</si>
  <si>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</si>
  <si>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</si>
  <si>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</si>
  <si>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</si>
  <si>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</si>
  <si>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</si>
  <si>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</si>
  <si>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</si>
  <si>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</si>
  <si>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</si>
  <si>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</si>
  <si>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</si>
  <si>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</si>
  <si>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</si>
  <si>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</si>
  <si>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</si>
  <si>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</si>
  <si>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</si>
  <si>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</si>
  <si>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</si>
  <si>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</si>
  <si>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</si>
  <si>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</si>
  <si>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</si>
  <si>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</si>
  <si>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</si>
  <si>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</si>
  <si>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</si>
  <si>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</si>
  <si>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</si>
  <si>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</si>
  <si>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</si>
  <si>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</si>
  <si>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</si>
  <si>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</si>
  <si>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</si>
  <si>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</si>
  <si>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</si>
  <si>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</si>
  <si>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</si>
  <si>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</si>
  <si>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</si>
  <si>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</si>
  <si>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</si>
  <si>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</si>
  <si>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</si>
  <si>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</si>
  <si>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</si>
  <si>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</si>
  <si>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</si>
  <si>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</si>
  <si>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</si>
  <si>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</si>
  <si>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</si>
  <si>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</si>
  <si>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</si>
  <si>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</si>
  <si>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</si>
  <si>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</si>
  <si>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</si>
  <si>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</si>
  <si>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</si>
  <si>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</si>
  <si>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</si>
  <si>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</si>
  <si>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</si>
  <si>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</si>
  <si>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</si>
  <si>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</si>
  <si>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</si>
  <si>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</si>
  <si>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</si>
  <si>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</si>
  <si>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</si>
  <si>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</si>
  <si>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</si>
  <si>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</si>
  <si>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</si>
  <si>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</si>
  <si>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</si>
  <si>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</si>
  <si>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</si>
  <si>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</si>
  <si>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</si>
  <si>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</si>
  <si>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</si>
  <si>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</si>
  <si>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</si>
  <si>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</si>
  <si>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</si>
  <si>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</si>
  <si>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</si>
  <si>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</si>
  <si>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</si>
  <si>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</si>
  <si>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</si>
  <si>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</si>
  <si>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</si>
  <si>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</si>
  <si>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</si>
  <si>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</si>
  <si>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</si>
  <si>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</si>
  <si>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</si>
  <si>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</si>
  <si>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</si>
  <si>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</si>
  <si>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</si>
  <si>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</si>
  <si>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</si>
  <si>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</si>
  <si>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</si>
  <si>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</si>
  <si>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</si>
  <si>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</si>
  <si>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</si>
  <si>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</si>
  <si>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</si>
  <si>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</si>
  <si>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</si>
  <si>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</si>
  <si>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</si>
  <si>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</si>
  <si>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</si>
  <si>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</si>
  <si>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</si>
  <si>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</si>
  <si>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</si>
  <si>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</si>
  <si>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</si>
  <si>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</si>
  <si>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</si>
  <si>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</si>
  <si>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</si>
  <si>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</si>
  <si>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</si>
  <si>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</si>
  <si>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</si>
  <si>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</si>
  <si>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</si>
  <si>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</si>
  <si>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</si>
  <si>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</si>
  <si>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</si>
  <si>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</si>
  <si>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</si>
  <si>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</si>
  <si>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</si>
  <si>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</si>
  <si>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</si>
  <si>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</si>
  <si>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</si>
  <si>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</si>
  <si>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</si>
  <si>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</si>
  <si>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</si>
  <si>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</si>
  <si>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</si>
  <si>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</si>
  <si>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</si>
  <si>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</si>
  <si>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</si>
  <si>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</si>
  <si>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</si>
  <si>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</si>
  <si>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</si>
  <si>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</si>
  <si>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</si>
  <si>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</si>
  <si>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</si>
  <si>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</si>
  <si>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</si>
  <si>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</si>
  <si>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</si>
  <si>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</si>
  <si>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</si>
  <si>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</si>
  <si>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</si>
  <si>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</si>
  <si>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</si>
  <si>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</si>
  <si>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</si>
  <si>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</si>
  <si>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</si>
  <si>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</si>
  <si>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</si>
  <si>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</si>
  <si>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</si>
  <si>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</si>
  <si>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</si>
  <si>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</si>
  <si>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</si>
  <si>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</si>
  <si>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</si>
  <si>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</si>
  <si>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</si>
  <si>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</si>
  <si>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</si>
  <si>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</si>
  <si>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</si>
  <si>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</si>
  <si>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</si>
  <si>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</si>
  <si>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</si>
  <si>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</si>
  <si>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</si>
  <si>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</si>
  <si>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</si>
  <si>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</si>
  <si>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</si>
  <si>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</si>
  <si>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</si>
  <si>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</si>
  <si>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</si>
  <si>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</si>
  <si>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</si>
  <si>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</si>
  <si>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</si>
  <si>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</si>
  <si>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</si>
  <si>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</si>
  <si>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</si>
  <si>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</si>
  <si>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</si>
  <si>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</si>
  <si>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</si>
  <si>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</si>
  <si>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</si>
  <si>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</si>
  <si>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</si>
  <si>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</si>
  <si>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</si>
  <si>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</si>
  <si>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</si>
  <si>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</si>
  <si>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</si>
  <si>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</si>
  <si>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</si>
  <si>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</si>
  <si>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</si>
  <si>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</si>
  <si>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</si>
  <si>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</si>
  <si>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</si>
  <si>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</si>
  <si>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</si>
  <si>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</si>
  <si>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</si>
  <si>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</si>
  <si>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</si>
  <si>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</si>
  <si>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</si>
  <si>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</si>
  <si>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</si>
  <si>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</si>
  <si>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</si>
  <si>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</si>
  <si>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</si>
  <si>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</si>
  <si>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</si>
  <si>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</si>
  <si>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</si>
  <si>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</si>
  <si>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</si>
  <si>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</si>
  <si>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</si>
  <si>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</si>
  <si>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</si>
  <si>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</si>
  <si>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</si>
  <si>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</si>
  <si>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</si>
  <si>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</si>
  <si>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</si>
  <si>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</si>
  <si>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</si>
  <si>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</si>
  <si>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</si>
  <si>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</si>
  <si>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</si>
  <si>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</si>
  <si>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</si>
  <si>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</si>
  <si>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</si>
  <si>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</si>
  <si>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</si>
  <si>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</si>
  <si>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</si>
  <si>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</si>
  <si>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</si>
  <si>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</si>
  <si>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</si>
  <si>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</si>
  <si>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</si>
  <si>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</si>
  <si>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</si>
  <si>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</si>
  <si>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</si>
  <si>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</si>
  <si>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</si>
  <si>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</si>
  <si>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</si>
  <si>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</si>
  <si>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</si>
  <si>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</si>
  <si>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</si>
  <si>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</si>
  <si>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</si>
  <si>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</si>
  <si>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</si>
  <si>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</si>
  <si>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</si>
  <si>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</si>
  <si>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</si>
  <si>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</si>
  <si>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</si>
  <si>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</si>
  <si>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</si>
  <si>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</si>
  <si>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</si>
  <si>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</si>
  <si>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</si>
  <si>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</si>
  <si>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</si>
  <si>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</si>
  <si>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</si>
  <si>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</si>
  <si>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</si>
  <si>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</si>
  <si>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</si>
  <si>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</si>
  <si>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</si>
  <si>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</si>
  <si>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</si>
  <si>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</si>
  <si>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</si>
  <si>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</si>
  <si>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</si>
  <si>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</si>
  <si>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</si>
  <si>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</si>
  <si>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</si>
  <si>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</si>
  <si>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</si>
  <si>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</si>
  <si>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</si>
  <si>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</si>
  <si>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</si>
  <si>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</si>
  <si>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</si>
  <si>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</si>
  <si>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</si>
  <si>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</si>
  <si>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</si>
  <si>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</si>
  <si>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</si>
  <si>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</si>
  <si>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</si>
  <si>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</si>
  <si>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</si>
  <si>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</si>
  <si>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</si>
  <si>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</si>
  <si>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</si>
  <si>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</si>
  <si>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</si>
  <si>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</si>
  <si>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</si>
  <si>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</si>
  <si>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</si>
  <si>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</si>
  <si>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</si>
  <si>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</si>
  <si>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</si>
  <si>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</si>
  <si>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</si>
  <si>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</si>
  <si>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</si>
  <si>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</si>
  <si>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</si>
  <si>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</si>
  <si>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</si>
  <si>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</si>
  <si>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</si>
  <si>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</si>
  <si>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</si>
  <si>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</si>
  <si>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</si>
  <si>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</si>
  <si>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</si>
  <si>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</si>
  <si>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</si>
  <si>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</si>
  <si>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</si>
  <si>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</si>
  <si>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</si>
  <si>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</si>
  <si>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</si>
  <si>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</si>
  <si>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</si>
  <si>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</si>
  <si>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</si>
  <si>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</si>
  <si>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</si>
  <si>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</si>
  <si>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</si>
  <si>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</si>
  <si>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</si>
  <si>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</si>
  <si>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</si>
  <si>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</si>
  <si>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</si>
  <si>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</si>
  <si>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</si>
  <si>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</si>
  <si>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</si>
  <si>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</si>
  <si>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</si>
  <si>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</si>
  <si>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</si>
  <si>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</si>
  <si>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</si>
  <si>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</si>
  <si>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</si>
  <si>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</si>
  <si>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</si>
  <si>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</si>
  <si>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</si>
  <si>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</si>
  <si>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</si>
  <si>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</si>
  <si>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</si>
  <si>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</si>
  <si>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</si>
  <si>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</si>
  <si>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</si>
  <si>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</si>
  <si>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</si>
  <si>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</si>
  <si>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</si>
  <si>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</si>
  <si>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</si>
  <si>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</si>
  <si>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</si>
  <si>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</si>
  <si>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</si>
  <si>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</si>
  <si>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</si>
  <si>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</si>
  <si>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</si>
  <si>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</si>
  <si>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</si>
  <si>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</si>
  <si>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</si>
  <si>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</si>
  <si>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</si>
  <si>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</si>
  <si>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</si>
  <si>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</si>
  <si>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</si>
  <si>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</si>
  <si>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</si>
  <si>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</si>
  <si>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</si>
  <si>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</si>
  <si>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</si>
  <si>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</si>
  <si>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</si>
  <si>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</si>
  <si>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</si>
  <si>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</si>
  <si>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</si>
  <si>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</si>
  <si>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</si>
  <si>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</si>
  <si>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</si>
  <si>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</si>
  <si>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</si>
  <si>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</si>
  <si>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</si>
  <si>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</si>
  <si>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</si>
  <si>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</si>
  <si>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</si>
  <si>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</si>
  <si>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</si>
  <si>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</si>
  <si>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</si>
  <si>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</si>
  <si>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</si>
  <si>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</si>
  <si>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</si>
  <si>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</si>
  <si>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</si>
  <si>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</si>
  <si>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</si>
  <si>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</si>
  <si>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</si>
  <si>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</si>
  <si>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</si>
  <si>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</si>
  <si>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</si>
  <si>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</si>
  <si>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</si>
  <si>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</si>
  <si>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</si>
  <si>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</si>
  <si>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</si>
  <si>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</si>
  <si>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</si>
  <si>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</si>
  <si>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</si>
  <si>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</si>
  <si>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</si>
  <si>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</si>
  <si>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</si>
  <si>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</si>
  <si>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</si>
  <si>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</si>
  <si>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</si>
  <si>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</si>
  <si>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</si>
  <si>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</si>
  <si>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</si>
  <si>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</si>
  <si>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</si>
  <si>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</si>
  <si>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</si>
  <si>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</si>
  <si>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</si>
  <si>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</si>
  <si>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</si>
  <si>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</si>
  <si>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</si>
  <si>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</si>
  <si>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</si>
  <si>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</si>
  <si>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</si>
  <si>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</si>
  <si>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</si>
  <si>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</si>
  <si>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</si>
  <si>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</si>
  <si>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</si>
  <si>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</si>
  <si>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</si>
  <si>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</si>
  <si>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</si>
  <si>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</si>
  <si>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</si>
  <si>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</si>
  <si>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</si>
  <si>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</si>
  <si>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</si>
  <si>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</si>
  <si>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</si>
  <si>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</si>
  <si>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</si>
  <si>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</si>
  <si>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</si>
  <si>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</si>
  <si>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</si>
  <si>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</si>
  <si>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</si>
  <si>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</si>
  <si>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</si>
  <si>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</si>
  <si>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</si>
  <si>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</si>
  <si>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</si>
  <si>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</si>
  <si>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</si>
  <si>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</si>
  <si>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</si>
  <si>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</si>
  <si>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</si>
  <si>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</si>
  <si>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</si>
  <si>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</si>
  <si>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</si>
  <si>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</si>
  <si>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</si>
  <si>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</si>
  <si>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</si>
  <si>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</si>
  <si>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</si>
  <si>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</si>
  <si>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</si>
  <si>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</si>
  <si>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</si>
  <si>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</si>
  <si>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</si>
  <si>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</si>
  <si>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</si>
  <si>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</si>
  <si>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</si>
  <si>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</si>
  <si>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</si>
  <si>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</si>
  <si>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</si>
  <si>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</si>
  <si>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</si>
  <si>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</si>
  <si>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</si>
  <si>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</si>
  <si>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</si>
  <si>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</si>
  <si>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</si>
  <si>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</si>
  <si>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</si>
  <si>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</si>
  <si>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</si>
  <si>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</si>
  <si>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</si>
  <si>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</si>
  <si>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</si>
  <si>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</si>
  <si>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</si>
  <si>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</si>
  <si>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</si>
  <si>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</si>
  <si>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</si>
  <si>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</si>
  <si>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</si>
  <si>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</si>
  <si>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</si>
  <si>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</si>
  <si>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</si>
  <si>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</si>
  <si>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</si>
  <si>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</si>
  <si>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</si>
  <si>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</si>
  <si>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</si>
  <si>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</si>
  <si>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</si>
  <si>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</si>
  <si>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</si>
  <si>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</si>
  <si>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</si>
  <si>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</si>
  <si>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</si>
  <si>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</si>
  <si>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</si>
  <si>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</si>
  <si>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</si>
  <si>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</si>
  <si>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</si>
  <si>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</si>
  <si>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</si>
  <si>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</si>
  <si>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</si>
  <si>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</si>
  <si>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</si>
  <si>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</si>
  <si>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</si>
  <si>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</si>
  <si>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</si>
  <si>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</si>
  <si>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</si>
  <si>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</si>
  <si>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</si>
  <si>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</si>
  <si>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</si>
  <si>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</si>
  <si>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</si>
  <si>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</si>
  <si>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</si>
  <si>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</si>
  <si>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</si>
  <si>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</si>
  <si>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</si>
  <si>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</si>
  <si>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</si>
  <si>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</si>
  <si>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</si>
  <si>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</si>
  <si>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</si>
  <si>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</si>
  <si>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</si>
  <si>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</si>
  <si>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</si>
  <si>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</si>
  <si>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</si>
  <si>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</si>
  <si>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</si>
  <si>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</si>
  <si>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</si>
  <si>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</si>
  <si>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</si>
  <si>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</si>
  <si>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</si>
  <si>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</si>
  <si>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</si>
  <si>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</si>
  <si>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</si>
  <si>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</si>
  <si>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</si>
  <si>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</si>
  <si>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</si>
  <si>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</si>
  <si>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</si>
  <si>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</si>
  <si>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</si>
  <si>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</si>
  <si>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</si>
  <si>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</si>
  <si>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</si>
  <si>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</si>
  <si>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</si>
  <si>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</si>
  <si>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</si>
  <si>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</si>
  <si>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</si>
  <si>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</si>
  <si>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</si>
  <si>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</si>
  <si>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</si>
  <si>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</si>
  <si>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</si>
  <si>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</si>
  <si>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</si>
  <si>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</si>
  <si>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</si>
  <si>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</si>
  <si>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</si>
  <si>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</si>
  <si>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</si>
  <si>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</si>
  <si>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</si>
  <si>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</si>
  <si>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</si>
  <si>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</si>
  <si>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</si>
  <si>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</si>
  <si>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</si>
  <si>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</si>
  <si>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</si>
  <si>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</si>
  <si>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</si>
  <si>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</si>
  <si>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</si>
  <si>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</si>
  <si>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</si>
  <si>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</si>
  <si>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</si>
  <si>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</si>
  <si>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</si>
  <si>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</si>
  <si>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</si>
  <si>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</si>
  <si>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</si>
  <si>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</si>
  <si>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</si>
  <si>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</si>
  <si>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</si>
  <si>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</si>
  <si>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</si>
  <si>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</si>
  <si>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</si>
  <si>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</si>
  <si>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</si>
  <si>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</si>
  <si>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</si>
  <si>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</si>
  <si>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</si>
  <si>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</si>
  <si>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</si>
  <si>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</si>
  <si>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</si>
  <si>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</si>
  <si>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</si>
  <si>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</si>
  <si>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</si>
  <si>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</si>
  <si>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</si>
  <si>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</si>
  <si>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</si>
  <si>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</si>
  <si>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</si>
  <si>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</si>
  <si>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</si>
  <si>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</si>
  <si>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</si>
  <si>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</si>
  <si>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</si>
  <si>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</si>
  <si>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</si>
  <si>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</si>
  <si>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</si>
  <si>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</si>
  <si>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</si>
  <si>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</si>
  <si>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</si>
  <si>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</si>
  <si>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</si>
  <si>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</si>
  <si>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</si>
  <si>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</si>
  <si>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</si>
  <si>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</si>
  <si>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</si>
  <si>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</si>
  <si>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</si>
  <si>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</si>
  <si>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</si>
  <si>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</si>
  <si>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</si>
  <si>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</si>
  <si>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</si>
  <si>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</si>
  <si>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</si>
  <si>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</si>
  <si>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</si>
  <si>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</si>
  <si>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</si>
  <si>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</si>
  <si>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</si>
  <si>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</si>
  <si>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</si>
  <si>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</si>
  <si>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</si>
  <si>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</si>
  <si>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</si>
  <si>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</si>
  <si>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</si>
  <si>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</si>
  <si>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</si>
  <si>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</si>
  <si>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</si>
  <si>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</si>
  <si>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</si>
  <si>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</si>
  <si>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</si>
  <si>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</si>
  <si>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</si>
  <si>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</si>
  <si>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</si>
  <si>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</si>
  <si>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</si>
  <si>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</si>
  <si>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</si>
  <si>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</si>
  <si>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</si>
  <si>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</si>
  <si>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</si>
  <si>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</si>
  <si>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</si>
  <si>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</si>
  <si>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</si>
  <si>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</si>
  <si>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</si>
  <si>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</si>
  <si>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</si>
  <si>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</si>
  <si>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</si>
  <si>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</si>
  <si>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</si>
  <si>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</si>
  <si>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</si>
  <si>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</si>
  <si>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</si>
  <si>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</si>
  <si>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</si>
  <si>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</si>
  <si>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</si>
  <si>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</si>
  <si>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</si>
  <si>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</si>
  <si>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</si>
  <si>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</si>
  <si>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</si>
  <si>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</si>
  <si>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</si>
  <si>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</si>
  <si>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</si>
  <si>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</si>
  <si>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</si>
  <si>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</si>
  <si>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</si>
  <si>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</si>
  <si>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</si>
  <si>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</si>
  <si>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</si>
  <si>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</si>
  <si>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</si>
  <si>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</si>
  <si>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</si>
  <si>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</si>
  <si>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</si>
  <si>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</si>
  <si>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</si>
  <si>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</si>
  <si>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</si>
  <si>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</si>
  <si>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</si>
  <si>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</si>
  <si>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</si>
  <si>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</si>
  <si>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</si>
  <si>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</si>
  <si>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</si>
  <si>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</si>
  <si>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</si>
  <si>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</si>
  <si>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</si>
  <si>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</si>
  <si>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</si>
  <si>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</si>
  <si>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</si>
  <si>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</si>
  <si>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</si>
  <si>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</si>
  <si>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</si>
  <si>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</si>
  <si>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</si>
  <si>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</si>
  <si>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</si>
  <si>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</si>
  <si>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</si>
  <si>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</si>
  <si>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</si>
  <si>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</si>
  <si>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</si>
  <si>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</si>
  <si>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</si>
  <si>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</si>
  <si>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</si>
  <si>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</si>
  <si>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</si>
  <si>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</si>
  <si>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</si>
  <si>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</si>
  <si>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</si>
  <si>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</si>
  <si>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</si>
  <si>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</si>
  <si>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</si>
  <si>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</si>
  <si>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</si>
  <si>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</si>
  <si>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</si>
  <si>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</si>
  <si>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</si>
  <si>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</si>
  <si>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</si>
  <si>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</si>
  <si>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</si>
  <si>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</si>
  <si>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</si>
  <si>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</si>
  <si>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</si>
  <si>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</si>
  <si>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</si>
  <si>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</si>
  <si>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</si>
  <si>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</si>
  <si>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</si>
  <si>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</si>
  <si>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</si>
  <si>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</si>
  <si>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</si>
  <si>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</si>
  <si>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</si>
  <si>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</si>
  <si>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</si>
  <si>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</si>
  <si>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</si>
  <si>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</si>
  <si>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</si>
  <si>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</si>
  <si>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</si>
  <si>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</si>
  <si>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</si>
  <si>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</si>
  <si>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</si>
  <si>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</si>
  <si>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</si>
  <si>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</si>
  <si>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</si>
  <si>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</si>
  <si>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</si>
  <si>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</si>
  <si>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</si>
  <si>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</si>
  <si>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</si>
  <si>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</si>
  <si>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</si>
  <si>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</si>
  <si>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</si>
  <si>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</si>
  <si>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</si>
  <si>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</si>
  <si>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</si>
  <si>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</si>
  <si>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</si>
  <si>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</si>
  <si>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</si>
  <si>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</si>
  <si>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</si>
  <si>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</si>
  <si>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</si>
  <si>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</si>
  <si>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</si>
  <si>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</si>
  <si>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</si>
  <si>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</si>
  <si>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</si>
  <si>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</si>
  <si>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</si>
  <si>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</si>
  <si>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</si>
  <si>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</si>
  <si>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</si>
  <si>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</si>
  <si>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</si>
  <si>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</si>
  <si>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</si>
  <si>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</si>
  <si>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</si>
  <si>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</si>
  <si>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</si>
  <si>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</si>
  <si>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</si>
  <si>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</si>
  <si>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</si>
  <si>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</si>
  <si>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</si>
  <si>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</si>
  <si>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</si>
  <si>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</si>
  <si>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</si>
  <si>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</si>
  <si>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</si>
  <si>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</si>
  <si>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</si>
  <si>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</si>
  <si>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</si>
  <si>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</si>
  <si>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</si>
  <si>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</si>
  <si>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</si>
  <si>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</si>
  <si>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</si>
  <si>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</si>
  <si>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</si>
  <si>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</si>
  <si>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</si>
  <si>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</si>
  <si>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</si>
  <si>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</si>
  <si>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</si>
  <si>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</si>
  <si>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</si>
  <si>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</si>
  <si>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</si>
  <si>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</si>
  <si>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</si>
  <si>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</si>
  <si>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</si>
  <si>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</si>
  <si>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</si>
  <si>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</si>
  <si>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</si>
  <si>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</si>
  <si>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</si>
  <si>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</si>
  <si>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</si>
  <si>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</si>
  <si>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</si>
  <si>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</si>
  <si>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</si>
  <si>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</si>
  <si>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</si>
  <si>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</si>
  <si>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</si>
  <si>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</si>
  <si>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</si>
  <si>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</si>
  <si>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</si>
  <si>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</si>
  <si>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</si>
  <si>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</si>
  <si>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</si>
  <si>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</si>
  <si>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</si>
  <si>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</si>
  <si>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</si>
  <si>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</si>
  <si>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</si>
  <si>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</si>
  <si>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</si>
  <si>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</si>
  <si>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</si>
  <si>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</si>
  <si>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</si>
  <si>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</si>
  <si>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</si>
  <si>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</si>
  <si>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</si>
  <si>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</si>
  <si>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</si>
  <si>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</si>
  <si>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</si>
  <si>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</si>
  <si>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</si>
  <si>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</si>
  <si>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</si>
  <si>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</si>
  <si>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</si>
  <si>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</si>
  <si>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</si>
  <si>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</si>
  <si>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</si>
  <si>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</si>
  <si>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</si>
  <si>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</si>
  <si>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</si>
  <si>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</si>
  <si>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</si>
  <si>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</si>
  <si>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</si>
  <si>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</si>
  <si>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</si>
  <si>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</si>
  <si>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</si>
  <si>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</si>
  <si>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</si>
  <si>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</si>
  <si>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</si>
  <si>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</si>
  <si>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</si>
  <si>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</si>
  <si>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</si>
  <si>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</si>
  <si>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</si>
  <si>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</si>
  <si>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</si>
  <si>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</si>
  <si>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</si>
  <si>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</si>
  <si>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</si>
  <si>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</si>
  <si>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</si>
  <si>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</si>
  <si>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</si>
  <si>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</si>
  <si>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</si>
  <si>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</si>
  <si>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</si>
  <si>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</si>
  <si>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</si>
  <si>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</si>
  <si>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</si>
  <si>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</si>
  <si>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</si>
  <si>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</si>
  <si>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</si>
  <si>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</si>
  <si>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</si>
  <si>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</si>
  <si>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</si>
  <si>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</si>
  <si>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</si>
  <si>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</si>
  <si>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</si>
  <si>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</si>
  <si>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</si>
  <si>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</si>
  <si>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</si>
  <si>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</si>
  <si>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</si>
  <si>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</si>
  <si>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</si>
  <si>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</si>
  <si>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</si>
  <si>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</si>
  <si>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</si>
  <si>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</si>
  <si>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</si>
  <si>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</si>
  <si>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</si>
  <si>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</si>
  <si>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</si>
  <si>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</si>
  <si>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</si>
  <si>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</si>
  <si>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</si>
  <si>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</si>
  <si>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</si>
  <si>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</si>
  <si>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</si>
  <si>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</si>
  <si>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</si>
  <si>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</si>
  <si>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</si>
  <si>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</si>
  <si>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</si>
  <si>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</si>
  <si>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</si>
  <si>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</si>
  <si>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</si>
  <si>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</si>
  <si>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</si>
  <si>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</si>
  <si>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</si>
  <si>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</si>
  <si>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</si>
  <si>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</si>
  <si>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</si>
  <si>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</si>
  <si>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</si>
  <si>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</si>
  <si>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</si>
  <si>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</si>
  <si>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</si>
  <si>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</si>
  <si>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</si>
  <si>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</si>
  <si>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</si>
  <si>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</si>
  <si>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</si>
  <si>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</si>
  <si>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</si>
  <si>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</si>
  <si>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</si>
  <si>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</si>
  <si>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</si>
  <si>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</si>
  <si>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</si>
  <si>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</si>
  <si>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</si>
  <si>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</si>
  <si>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</si>
  <si>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</si>
  <si>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</si>
  <si>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</si>
  <si>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</si>
  <si>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</si>
  <si>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</si>
  <si>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</si>
  <si>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</si>
  <si>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</si>
  <si>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</si>
  <si>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</si>
  <si>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</si>
  <si>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</si>
  <si>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</si>
  <si>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</si>
  <si>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</si>
  <si>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</si>
  <si>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</si>
  <si>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</si>
  <si>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</si>
  <si>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</si>
  <si>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</si>
  <si>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</si>
  <si>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</si>
  <si>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</si>
  <si>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</si>
  <si>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</si>
  <si>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</si>
  <si>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</si>
  <si>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</si>
  <si>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</si>
  <si>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</si>
  <si>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</si>
  <si>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</si>
  <si>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</si>
  <si>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</si>
  <si>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</si>
  <si>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</si>
  <si>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</si>
  <si>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</si>
  <si>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</si>
  <si>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</si>
  <si>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</si>
  <si>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</si>
  <si>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</si>
  <si>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</si>
  <si>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</si>
  <si>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</si>
  <si>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</si>
  <si>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</si>
  <si>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</si>
  <si>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</si>
  <si>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</si>
  <si>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</si>
  <si>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</si>
  <si>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</si>
  <si>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</si>
  <si>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</si>
  <si>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</si>
  <si>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</si>
  <si>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</si>
  <si>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</si>
  <si>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</si>
  <si>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</si>
  <si>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</si>
  <si>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</si>
  <si>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</si>
  <si>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</si>
  <si>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</si>
  <si>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</si>
  <si>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</si>
  <si>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</si>
  <si>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</si>
  <si>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</si>
  <si>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</si>
  <si>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</si>
  <si>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</si>
  <si>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</si>
  <si>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</si>
  <si>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</si>
  <si>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</si>
  <si>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</si>
  <si>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</si>
  <si>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</si>
  <si>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</si>
  <si>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</si>
  <si>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</si>
  <si>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</si>
  <si>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</si>
  <si>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</si>
  <si>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</si>
  <si>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</si>
  <si>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</si>
  <si>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</si>
  <si>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</si>
  <si>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</si>
  <si>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</si>
  <si>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</si>
  <si>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</si>
  <si>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</si>
  <si>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</si>
  <si>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</si>
  <si>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</si>
  <si>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</si>
  <si>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</si>
  <si>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</si>
  <si>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</si>
  <si>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</si>
  <si>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</si>
  <si>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</si>
  <si>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</si>
  <si>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</si>
  <si>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</si>
  <si>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</si>
  <si>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</si>
  <si>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</si>
  <si>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</si>
  <si>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</si>
  <si>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</si>
  <si>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</si>
  <si>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</si>
  <si>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</si>
  <si>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</si>
  <si>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</si>
  <si>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</si>
  <si>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</si>
  <si>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</si>
  <si>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</si>
  <si>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</si>
  <si>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</si>
  <si>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</si>
  <si>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</si>
  <si>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</si>
  <si>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</si>
  <si>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</si>
  <si>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</si>
  <si>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</si>
  <si>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</si>
  <si>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</si>
  <si>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</si>
  <si>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</si>
  <si>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</si>
  <si>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</si>
  <si>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</si>
  <si>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</si>
  <si>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</si>
  <si>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</si>
  <si>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</si>
  <si>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</si>
  <si>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</si>
  <si>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</si>
  <si>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</si>
  <si>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</si>
  <si>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</si>
  <si>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</si>
  <si>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</si>
  <si>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</si>
  <si>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</si>
  <si>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</si>
  <si>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</si>
  <si>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</si>
  <si>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</si>
  <si>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</si>
  <si>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</si>
  <si>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</si>
  <si>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</si>
  <si>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</si>
  <si>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</si>
  <si>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</si>
  <si>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</si>
  <si>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</si>
  <si>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</si>
  <si>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</si>
  <si>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</si>
  <si>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</si>
  <si>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</si>
  <si>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</si>
  <si>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</si>
  <si>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</si>
  <si>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</si>
  <si>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</si>
  <si>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</si>
  <si>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</si>
  <si>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</si>
  <si>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</si>
  <si>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</si>
  <si>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</si>
  <si>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</si>
  <si>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</si>
  <si>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</si>
  <si>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</si>
  <si>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</si>
  <si>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</si>
  <si>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</si>
  <si>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</si>
  <si>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</si>
  <si>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</si>
  <si>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</si>
  <si>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</si>
  <si>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</si>
  <si>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</si>
  <si>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</si>
  <si>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</si>
  <si>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</si>
  <si>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</si>
  <si>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</si>
  <si>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</si>
  <si>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</si>
  <si>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</si>
  <si>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</si>
  <si>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</si>
  <si>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</si>
  <si>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</si>
  <si>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</si>
  <si>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</si>
  <si>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</si>
  <si>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</si>
  <si>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</si>
  <si>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</si>
  <si>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</si>
  <si>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</si>
  <si>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</si>
  <si>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</si>
  <si>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</si>
  <si>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</si>
  <si>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</si>
  <si>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</si>
  <si>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</si>
  <si>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</si>
  <si>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</si>
  <si>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</si>
  <si>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</si>
  <si>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</si>
  <si>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</si>
  <si>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</si>
  <si>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</si>
  <si>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</si>
  <si>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</si>
  <si>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</si>
  <si>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</si>
  <si>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</si>
  <si>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</si>
  <si>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</si>
  <si>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</si>
  <si>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</si>
  <si>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</si>
  <si>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</si>
  <si>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</si>
  <si>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</si>
  <si>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</si>
  <si>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</si>
  <si>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</si>
  <si>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</si>
  <si>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</si>
  <si>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</si>
  <si>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</si>
  <si>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</si>
  <si>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</si>
  <si>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</si>
  <si>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</si>
  <si>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</si>
  <si>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</si>
  <si>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</si>
  <si>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</si>
  <si>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</si>
  <si>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</si>
  <si>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</si>
  <si>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</si>
  <si>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</si>
  <si>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</si>
  <si>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</si>
  <si>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</si>
  <si>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</si>
  <si>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</si>
  <si>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</si>
  <si>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</si>
  <si>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</si>
  <si>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</si>
  <si>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</si>
  <si>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</si>
  <si>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</si>
  <si>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</si>
  <si>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</si>
  <si>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</si>
  <si>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</si>
  <si>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</si>
  <si>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</si>
  <si>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</si>
  <si>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</si>
  <si>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</si>
  <si>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</si>
  <si>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</si>
  <si>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</si>
  <si>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</si>
  <si>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</si>
  <si>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</si>
  <si>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</si>
  <si>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</si>
  <si>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</si>
  <si>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</si>
  <si>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</si>
  <si>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</si>
  <si>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</si>
  <si>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</si>
  <si>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</si>
  <si>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</si>
  <si>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</si>
  <si>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</si>
  <si>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</si>
  <si>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</si>
  <si>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</si>
  <si>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</si>
  <si>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</si>
  <si>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</si>
  <si>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</si>
  <si>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</si>
  <si>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</si>
  <si>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</si>
  <si>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</si>
  <si>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</si>
  <si>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</si>
  <si>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</si>
  <si>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</si>
  <si>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</si>
  <si>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</si>
  <si>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</si>
  <si>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</si>
  <si>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</si>
  <si>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</si>
  <si>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</si>
  <si>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</si>
  <si>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</si>
  <si>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</si>
  <si>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</si>
  <si>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</si>
  <si>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</si>
  <si>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</si>
  <si>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</si>
  <si>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</si>
  <si>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</si>
  <si>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</si>
  <si>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</si>
  <si>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</si>
  <si>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</si>
  <si>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</si>
  <si>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</si>
  <si>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</si>
  <si>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</si>
  <si>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</si>
  <si>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</si>
  <si>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</si>
  <si>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</si>
  <si>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</si>
  <si>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</si>
  <si>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</si>
  <si>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</si>
  <si>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</si>
  <si>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</si>
  <si>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</si>
  <si>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</si>
  <si>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</si>
  <si>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</si>
  <si>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</si>
  <si>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</si>
  <si>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</si>
  <si>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</si>
  <si>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</si>
  <si>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</si>
  <si>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</si>
  <si>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</si>
  <si>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</si>
  <si>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</si>
  <si>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</si>
  <si>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</si>
  <si>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</si>
  <si>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</si>
  <si>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</si>
  <si>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</si>
  <si>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</si>
  <si>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</si>
  <si>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</si>
  <si>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</si>
  <si>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</si>
  <si>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</si>
  <si>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</si>
  <si>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</si>
  <si>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</si>
  <si>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</si>
  <si>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</si>
  <si>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</si>
  <si>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</si>
  <si>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</si>
  <si>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</si>
  <si>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</si>
  <si>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</si>
  <si>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</si>
  <si>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</si>
  <si>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</si>
  <si>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</si>
  <si>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</si>
  <si>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</si>
  <si>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</si>
  <si>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</si>
  <si>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</si>
  <si>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</si>
  <si>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</si>
  <si>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</si>
  <si>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</si>
  <si>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</si>
  <si>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</si>
  <si>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</si>
  <si>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</si>
  <si>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</si>
  <si>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</si>
  <si>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</si>
  <si>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</si>
  <si>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</si>
  <si>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</si>
  <si>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</si>
  <si>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</si>
  <si>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</si>
  <si>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</si>
  <si>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</si>
  <si>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</si>
  <si>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</si>
  <si>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</si>
  <si>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</si>
  <si>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</si>
  <si>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</si>
  <si>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</si>
  <si>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</si>
  <si>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</si>
  <si>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</si>
  <si>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</si>
  <si>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</si>
  <si>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</si>
  <si>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</si>
  <si>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</si>
  <si>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</si>
  <si>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</si>
  <si>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</si>
  <si>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</si>
  <si>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</si>
  <si>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</si>
  <si>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</si>
  <si>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</si>
  <si>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</si>
  <si>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</si>
  <si>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</si>
  <si>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</si>
  <si>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</si>
  <si>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</si>
  <si>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</si>
  <si>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</si>
  <si>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</si>
  <si>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</si>
  <si>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</si>
  <si>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</si>
  <si>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</si>
  <si>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</si>
  <si>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</si>
  <si>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</si>
  <si>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</si>
  <si>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</si>
  <si>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</si>
  <si>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</si>
  <si>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</si>
  <si>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</si>
  <si>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</si>
  <si>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</si>
  <si>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</si>
  <si>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</si>
  <si>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</si>
  <si>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</si>
  <si>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</si>
  <si>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</si>
  <si>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</si>
  <si>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</si>
  <si>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</si>
  <si>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</si>
  <si>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</si>
  <si>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</si>
  <si>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</si>
  <si>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</si>
  <si>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</si>
  <si>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</si>
  <si>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</si>
  <si>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</si>
  <si>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</si>
  <si>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</si>
  <si>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</si>
  <si>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</si>
  <si>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</si>
  <si>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</si>
  <si>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</si>
  <si>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</si>
  <si>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</si>
  <si>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</si>
  <si>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</si>
  <si>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</si>
  <si>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</si>
  <si>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</si>
  <si>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</si>
  <si>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</si>
  <si>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</si>
  <si>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</si>
  <si>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</si>
  <si>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</si>
  <si>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</si>
  <si>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</si>
  <si>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</si>
  <si>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</si>
  <si>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</si>
  <si>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</si>
  <si>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</si>
  <si>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</si>
  <si>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</si>
  <si>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</si>
  <si>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</si>
  <si>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</si>
  <si>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</si>
  <si>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</si>
  <si>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</si>
  <si>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</si>
  <si>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</si>
  <si>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</si>
  <si>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</si>
  <si>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</si>
  <si>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</si>
  <si>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</si>
  <si>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</si>
  <si>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</si>
  <si>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</si>
  <si>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</si>
  <si>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</si>
  <si>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</si>
  <si>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</si>
  <si>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</si>
  <si>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</si>
  <si>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</si>
  <si>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</si>
  <si>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</si>
  <si>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</si>
  <si>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</si>
  <si>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</si>
  <si>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</si>
  <si>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</si>
  <si>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</si>
  <si>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</si>
  <si>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</si>
  <si>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</si>
  <si>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</si>
  <si>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</si>
  <si>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</si>
  <si>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</si>
  <si>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</si>
  <si>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</si>
  <si>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</si>
  <si>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</si>
  <si>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</si>
  <si>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</si>
  <si>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</si>
  <si>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</si>
  <si>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</si>
  <si>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</si>
  <si>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</si>
  <si>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</si>
  <si>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</si>
  <si>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</si>
  <si>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</si>
  <si>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</si>
  <si>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</si>
  <si>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</si>
  <si>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</si>
  <si>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</si>
  <si>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</si>
  <si>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</si>
  <si>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</si>
  <si>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</si>
  <si>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</si>
  <si>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</si>
  <si>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</si>
  <si>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</si>
  <si>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</si>
  <si>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</si>
  <si>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</si>
  <si>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</si>
  <si>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</si>
  <si>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</si>
  <si>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</si>
  <si>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</si>
  <si>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</si>
  <si>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</si>
  <si>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</si>
  <si>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</si>
  <si>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</si>
  <si>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</si>
  <si>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</si>
  <si>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</si>
  <si>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</si>
  <si>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</si>
  <si>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</si>
  <si>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</si>
  <si>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</si>
  <si>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</si>
  <si>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</si>
  <si>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</si>
  <si>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</si>
  <si>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</si>
  <si>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</si>
  <si>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</si>
  <si>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</si>
  <si>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</si>
  <si>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</si>
  <si>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</si>
  <si>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</si>
  <si>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</si>
  <si>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</si>
  <si>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</si>
  <si>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</si>
  <si>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</si>
  <si>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</si>
  <si>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</si>
  <si>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</si>
  <si>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</si>
  <si>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</si>
  <si>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</si>
  <si>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</si>
  <si>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</si>
  <si>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</si>
  <si>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</si>
  <si>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</si>
  <si>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</si>
  <si>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</si>
  <si>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</si>
  <si>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</si>
  <si>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</si>
  <si>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</si>
  <si>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</si>
  <si>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</si>
  <si>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</si>
  <si>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</si>
  <si>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</si>
  <si>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</si>
  <si>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</si>
  <si>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</si>
  <si>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</si>
  <si>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</si>
  <si>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</si>
  <si>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</si>
  <si>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</si>
  <si>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</si>
  <si>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</si>
  <si>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</si>
  <si>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</si>
  <si>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</si>
  <si>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</si>
  <si>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</si>
  <si>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</si>
  <si>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</si>
  <si>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</si>
  <si>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</si>
  <si>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</si>
  <si>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</si>
  <si>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</si>
  <si>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</si>
  <si>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</si>
  <si>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</si>
  <si>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</si>
  <si>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</si>
  <si>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</si>
  <si>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</si>
  <si>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</si>
  <si>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</si>
  <si>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</si>
  <si>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</si>
  <si>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</si>
  <si>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</si>
  <si>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</si>
  <si>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</si>
  <si>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</si>
  <si>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</si>
  <si>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</si>
  <si>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</si>
  <si>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</si>
  <si>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</si>
  <si>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</si>
  <si>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</si>
  <si>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</si>
  <si>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</si>
  <si>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</si>
  <si>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</si>
  <si>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</si>
  <si>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</si>
  <si>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</si>
  <si>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</si>
  <si>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</si>
  <si>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</si>
  <si>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</si>
  <si>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</si>
  <si>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</si>
  <si>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</si>
  <si>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</si>
  <si>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</si>
  <si>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</si>
  <si>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</si>
  <si>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</si>
  <si>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</si>
  <si>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</si>
  <si>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</si>
  <si>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</si>
  <si>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</si>
  <si>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</si>
  <si>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</si>
  <si>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</si>
  <si>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</si>
  <si>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</si>
  <si>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</si>
  <si>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</si>
  <si>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</si>
  <si>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</si>
  <si>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</si>
  <si>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</si>
  <si>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</si>
  <si>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</si>
  <si>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</si>
  <si>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</si>
  <si>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</si>
  <si>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</si>
  <si>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</si>
  <si>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</si>
  <si>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</si>
  <si>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</si>
  <si>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</si>
  <si>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</si>
  <si>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</si>
  <si>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</si>
  <si>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</si>
  <si>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</si>
  <si>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</si>
  <si>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</si>
  <si>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</si>
  <si>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</si>
  <si>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</si>
  <si>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</si>
  <si>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</si>
  <si>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</si>
  <si>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</si>
  <si>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</si>
  <si>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</si>
  <si>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</si>
  <si>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</si>
  <si>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</si>
  <si>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</si>
  <si>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</si>
  <si>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</si>
  <si>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</si>
  <si>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</si>
  <si>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</si>
  <si>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</si>
  <si>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</si>
  <si>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</si>
  <si>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</si>
  <si>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</si>
  <si>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</si>
  <si>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</si>
  <si>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</si>
  <si>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</si>
  <si>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</si>
  <si>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</si>
  <si>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</si>
  <si>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</si>
  <si>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</si>
  <si>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</si>
  <si>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</si>
  <si>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</si>
  <si>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</si>
  <si>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</si>
  <si>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</si>
  <si>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</si>
  <si>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</si>
  <si>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</si>
  <si>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</si>
  <si>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</si>
  <si>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</si>
  <si>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</si>
  <si>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</si>
  <si>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</si>
  <si>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</si>
  <si>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</si>
  <si>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</si>
  <si>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</si>
  <si>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</si>
  <si>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</si>
  <si>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</si>
  <si>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</si>
  <si>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</si>
  <si>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</si>
  <si>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</si>
  <si>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</si>
  <si>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</si>
  <si>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</si>
  <si>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</si>
  <si>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</si>
  <si>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</si>
  <si>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</si>
  <si>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</si>
  <si>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</si>
  <si>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</si>
  <si>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</si>
  <si>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</si>
  <si>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</si>
  <si>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</si>
  <si>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</si>
  <si>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</si>
  <si>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</si>
  <si>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</si>
  <si>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</si>
  <si>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</si>
  <si>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</si>
  <si>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</si>
  <si>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</si>
  <si>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</si>
  <si>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</si>
  <si>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</si>
  <si>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</si>
  <si>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</si>
  <si>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</si>
  <si>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</si>
  <si>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</si>
  <si>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</si>
  <si>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</si>
  <si>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</si>
  <si>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</si>
  <si>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</si>
  <si>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</si>
  <si>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</si>
  <si>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</si>
  <si>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</si>
  <si>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</si>
  <si>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</si>
  <si>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</si>
  <si>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</si>
  <si>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</si>
  <si>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</si>
  <si>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</si>
  <si>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</si>
  <si>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</si>
  <si>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</si>
  <si>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</si>
  <si>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</si>
  <si>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</si>
  <si>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</si>
  <si>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</si>
  <si>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</si>
  <si>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</si>
  <si>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</si>
  <si>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</si>
  <si>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</si>
  <si>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</si>
  <si>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</si>
  <si>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</si>
  <si>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</si>
  <si>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</si>
  <si>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</si>
  <si>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</si>
  <si>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</si>
  <si>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</si>
  <si>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</si>
  <si>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</si>
  <si>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</si>
  <si>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</si>
  <si>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</si>
  <si>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</si>
  <si>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</si>
  <si>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</si>
  <si>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</si>
  <si>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</si>
  <si>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</si>
  <si>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</si>
  <si>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</si>
  <si>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</si>
  <si>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</si>
  <si>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</si>
  <si>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</si>
  <si>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</si>
  <si>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</si>
  <si>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</si>
  <si>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</si>
  <si>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</si>
  <si>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</si>
  <si>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</si>
  <si>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</si>
  <si>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</si>
  <si>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</si>
  <si>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</si>
  <si>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</si>
  <si>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</si>
  <si>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</si>
  <si>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</si>
  <si>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</si>
  <si>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</si>
  <si>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</si>
  <si>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</si>
  <si>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</si>
  <si>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</si>
  <si>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</si>
  <si>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</si>
  <si>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</si>
  <si>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</si>
  <si>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</si>
  <si>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</si>
  <si>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</si>
  <si>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</si>
  <si>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</si>
  <si>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</si>
  <si>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</si>
  <si>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</si>
  <si>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</si>
  <si>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</si>
  <si>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</si>
  <si>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</si>
  <si>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</si>
  <si>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</si>
  <si>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</si>
  <si>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</si>
  <si>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</si>
  <si>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</si>
  <si>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</si>
  <si>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</si>
  <si>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</si>
  <si>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</si>
  <si>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</si>
  <si>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</si>
  <si>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</si>
  <si>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</si>
  <si>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</si>
  <si>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</si>
  <si>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</si>
  <si>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</si>
  <si>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</si>
  <si>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</si>
  <si>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</si>
  <si>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</si>
  <si>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</si>
  <si>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</si>
  <si>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</si>
  <si>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</si>
  <si>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</si>
  <si>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</si>
  <si>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</si>
  <si>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</si>
  <si>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</si>
  <si>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</si>
  <si>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</si>
  <si>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</si>
  <si>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</si>
  <si>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</si>
  <si>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</si>
  <si>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</si>
  <si>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</si>
  <si>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</si>
  <si>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</si>
  <si>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</si>
  <si>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</si>
  <si>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</si>
  <si>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</si>
  <si>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</si>
  <si>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</si>
  <si>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</si>
  <si>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</si>
  <si>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</si>
  <si>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</si>
  <si>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</si>
  <si>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</si>
  <si>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</si>
  <si>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</si>
  <si>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</si>
  <si>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</si>
  <si>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</si>
  <si>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</si>
  <si>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</si>
  <si>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</si>
  <si>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</si>
  <si>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</si>
  <si>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</si>
  <si>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</si>
  <si>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</si>
  <si>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</si>
  <si>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</si>
  <si>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</si>
  <si>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</si>
  <si>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</si>
  <si>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</si>
  <si>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</si>
  <si>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</si>
  <si>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</si>
  <si>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</si>
  <si>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</si>
  <si>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</si>
  <si>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</si>
  <si>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</si>
  <si>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</si>
  <si>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</si>
  <si>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</si>
  <si>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</si>
  <si>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</si>
  <si>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</si>
  <si>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</si>
  <si>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</si>
  <si>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</si>
  <si>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</si>
  <si>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</si>
  <si>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</si>
  <si>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</si>
  <si>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</si>
  <si>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</si>
  <si>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</si>
  <si>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</si>
  <si>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</si>
  <si>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</si>
  <si>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</si>
  <si>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</si>
  <si>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</si>
  <si>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</si>
  <si>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</si>
  <si>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</si>
  <si>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</si>
  <si>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</si>
  <si>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</si>
  <si>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</si>
  <si>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</si>
  <si>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</si>
  <si>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</si>
  <si>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</si>
  <si>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</si>
  <si>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</si>
  <si>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</si>
  <si>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</si>
  <si>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</si>
  <si>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</si>
  <si>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</si>
  <si>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</si>
  <si>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</si>
  <si>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</si>
  <si>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</si>
  <si>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</si>
  <si>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</si>
  <si>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</si>
  <si>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</si>
  <si>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</si>
  <si>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</si>
  <si>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</si>
  <si>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</si>
  <si>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</si>
  <si>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</si>
  <si>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</si>
  <si>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</si>
  <si>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</si>
  <si>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</si>
  <si>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</si>
  <si>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</si>
  <si>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</si>
  <si>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</si>
  <si>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</si>
  <si>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</si>
  <si>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</si>
  <si>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</si>
  <si>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</si>
  <si>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</si>
  <si>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</si>
  <si>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</si>
  <si>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</si>
  <si>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</si>
  <si>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</si>
  <si>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</si>
  <si>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</si>
  <si>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</si>
  <si>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</si>
  <si>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</si>
  <si>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</si>
  <si>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</si>
  <si>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</si>
  <si>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</si>
  <si>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</si>
  <si>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</si>
  <si>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</si>
  <si>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</si>
  <si>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</si>
  <si>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</si>
  <si>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</si>
  <si>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</si>
  <si>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</si>
  <si>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</si>
  <si>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</si>
  <si>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</si>
  <si>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</si>
  <si>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</si>
  <si>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</si>
  <si>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</si>
  <si>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</si>
  <si>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</si>
  <si>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</si>
  <si>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</si>
  <si>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</si>
  <si>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</si>
  <si>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</si>
  <si>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</si>
  <si>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</si>
  <si>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</si>
  <si>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</si>
  <si>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</si>
  <si>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</si>
  <si>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</si>
  <si>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</si>
  <si>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</si>
  <si>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</si>
  <si>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</si>
  <si>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</si>
  <si>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</si>
  <si>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</si>
  <si>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</si>
  <si>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</si>
  <si>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</si>
  <si>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</si>
  <si>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</si>
  <si>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</si>
  <si>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</si>
  <si>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</si>
  <si>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</si>
  <si>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</si>
  <si>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</si>
  <si>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</si>
  <si>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</si>
  <si>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</si>
  <si>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</si>
  <si>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</si>
  <si>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</si>
  <si>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</si>
  <si>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</si>
  <si>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</si>
  <si>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</si>
  <si>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</si>
  <si>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</si>
  <si>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</si>
  <si>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</si>
  <si>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</si>
  <si>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</si>
  <si>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</si>
  <si>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</si>
  <si>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</si>
  <si>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</si>
  <si>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</si>
  <si>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</si>
  <si>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</si>
  <si>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</si>
  <si>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</si>
  <si>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</si>
  <si>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</si>
  <si>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</si>
  <si>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</si>
  <si>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</si>
  <si>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</si>
  <si>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</si>
  <si>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</si>
  <si>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</si>
  <si>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</si>
  <si>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</si>
  <si>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</si>
  <si>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</si>
  <si>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</si>
  <si>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</si>
  <si>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</si>
  <si>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</si>
  <si>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</si>
  <si>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</si>
  <si>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</si>
  <si>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</si>
  <si>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</si>
  <si>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</si>
  <si>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</si>
  <si>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</si>
  <si>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</si>
  <si>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</si>
  <si>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</si>
  <si>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</si>
  <si>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</si>
  <si>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</si>
  <si>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</si>
  <si>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</si>
  <si>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</si>
  <si>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</si>
  <si>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</si>
  <si>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</si>
  <si>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</si>
  <si>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</si>
  <si>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</si>
  <si>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</si>
  <si>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</si>
  <si>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</si>
  <si>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</si>
  <si>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</si>
  <si>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</si>
  <si>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</si>
  <si>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</si>
  <si>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</si>
  <si>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</si>
  <si>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</si>
  <si>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</si>
  <si>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</si>
  <si>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</si>
  <si>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</si>
  <si>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</si>
  <si>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</si>
  <si>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</si>
  <si>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</si>
  <si>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</si>
  <si>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</si>
  <si>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</si>
  <si>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</si>
  <si>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</si>
  <si>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</si>
  <si>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</si>
  <si>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</si>
  <si>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</si>
  <si>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</si>
  <si>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</si>
  <si>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</si>
  <si>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</si>
  <si>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</si>
  <si>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</si>
  <si>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</si>
  <si>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</si>
  <si>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</si>
  <si>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</si>
  <si>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</si>
  <si>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</si>
  <si>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</si>
  <si>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</si>
  <si>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</si>
  <si>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</si>
  <si>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</si>
  <si>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</si>
  <si>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</si>
  <si>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</si>
  <si>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</si>
  <si>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</si>
  <si>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</si>
  <si>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</si>
  <si>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</si>
  <si>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</si>
  <si>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</si>
  <si>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</si>
  <si>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</si>
  <si>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</si>
  <si>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</si>
  <si>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</si>
  <si>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</si>
  <si>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</si>
  <si>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</si>
  <si>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</si>
  <si>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</si>
  <si>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</si>
  <si>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</si>
  <si>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</si>
  <si>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</si>
  <si>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</si>
  <si>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</si>
  <si>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</si>
  <si>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</si>
  <si>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</si>
  <si>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</si>
  <si>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</si>
  <si>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</si>
  <si>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</si>
  <si>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</si>
  <si>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</si>
  <si>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</si>
  <si>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</si>
  <si>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</si>
  <si>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</si>
  <si>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</si>
  <si>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</si>
  <si>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</si>
  <si>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</si>
  <si>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</si>
  <si>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</si>
  <si>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</si>
  <si>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</si>
  <si>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</si>
  <si>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</si>
  <si>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</si>
  <si>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</si>
  <si>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</si>
  <si>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</si>
  <si>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</si>
  <si>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</si>
  <si>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</si>
  <si>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</si>
  <si>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</si>
  <si>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</si>
  <si>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</si>
  <si>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</si>
  <si>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</si>
  <si>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</si>
  <si>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</si>
  <si>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</si>
  <si>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</si>
  <si>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</si>
  <si>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</si>
  <si>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</si>
  <si>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</si>
  <si>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</si>
  <si>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</si>
  <si>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</si>
  <si>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</si>
  <si>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</si>
  <si>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</si>
  <si>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</si>
  <si>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</si>
  <si>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</si>
  <si>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</si>
  <si>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</si>
  <si>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</si>
  <si>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</si>
  <si>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</si>
  <si>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</si>
  <si>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</si>
  <si>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</si>
  <si>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</si>
  <si>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</si>
  <si>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</si>
  <si>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</si>
  <si>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</si>
  <si>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</si>
  <si>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</si>
  <si>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</si>
  <si>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</si>
  <si>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</si>
  <si>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</si>
  <si>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</si>
  <si>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</si>
  <si>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</si>
  <si>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</si>
  <si>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</si>
  <si>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</si>
  <si>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</si>
  <si>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</si>
  <si>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</si>
  <si>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</si>
  <si>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</si>
  <si>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</si>
  <si>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</si>
  <si>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</si>
  <si>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</si>
  <si>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</si>
  <si>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</si>
  <si>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</si>
  <si>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</si>
  <si>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</si>
  <si>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</si>
  <si>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</si>
  <si>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</si>
  <si>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</si>
  <si>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</si>
  <si>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</si>
  <si>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</si>
  <si>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</si>
  <si>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</si>
  <si>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</si>
  <si>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</si>
  <si>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</si>
  <si>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</si>
  <si>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</si>
  <si>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</si>
  <si>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</si>
  <si>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</si>
  <si>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</si>
  <si>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</si>
  <si>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</si>
  <si>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</si>
  <si>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</si>
  <si>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</si>
  <si>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</si>
  <si>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</si>
  <si>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</si>
  <si>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</si>
  <si>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</si>
  <si>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</si>
  <si>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</si>
  <si>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</si>
  <si>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</si>
  <si>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</si>
  <si>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</si>
  <si>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</si>
  <si>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</si>
  <si>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</si>
  <si>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</si>
  <si>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</si>
  <si>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</si>
  <si>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</si>
  <si>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</si>
  <si>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</si>
  <si>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</si>
  <si>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</si>
  <si>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</si>
  <si>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</si>
  <si>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</si>
  <si>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</si>
  <si>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</si>
  <si>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</si>
  <si>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</si>
  <si>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</si>
  <si>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</si>
  <si>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</si>
  <si>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</si>
  <si>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</si>
  <si>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</si>
  <si>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</si>
  <si>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</si>
  <si>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</si>
  <si>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</si>
  <si>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</si>
  <si>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</si>
  <si>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</si>
  <si>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</si>
  <si>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</si>
  <si>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</si>
  <si>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</si>
  <si>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</si>
  <si>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</si>
  <si>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</si>
  <si>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</si>
  <si>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</si>
  <si>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</si>
  <si>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</si>
  <si>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</si>
  <si>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</si>
  <si>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</si>
  <si>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</si>
  <si>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</si>
  <si>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</si>
  <si>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</si>
  <si>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</si>
  <si>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</si>
  <si>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</si>
  <si>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</si>
  <si>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</si>
  <si>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</si>
  <si>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</si>
  <si>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</si>
  <si>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</si>
  <si>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</si>
  <si>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</si>
  <si>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</si>
  <si>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</si>
  <si>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</si>
  <si>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</si>
  <si>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</si>
  <si>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</si>
  <si>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</si>
  <si>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</si>
  <si>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</si>
  <si>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</si>
  <si>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</si>
  <si>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</si>
  <si>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</si>
  <si>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</si>
  <si>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</si>
  <si>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</si>
  <si>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</si>
  <si>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</si>
  <si>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</si>
  <si>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</si>
  <si>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</si>
  <si>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</si>
  <si>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</si>
  <si>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</si>
  <si>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</si>
  <si>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</si>
  <si>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</si>
  <si>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</si>
  <si>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</si>
  <si>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</si>
  <si>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</si>
  <si>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</si>
  <si>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</si>
  <si>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</si>
  <si>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</si>
  <si>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</si>
  <si>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</si>
  <si>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</si>
  <si>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</si>
  <si>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</si>
  <si>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</si>
  <si>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</si>
  <si>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</si>
  <si>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</si>
  <si>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</si>
  <si>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</si>
  <si>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</si>
  <si>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</si>
  <si>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</si>
  <si>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</si>
  <si>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</si>
  <si>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</si>
  <si>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</si>
  <si>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</si>
  <si>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</si>
  <si>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</si>
  <si>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</si>
  <si>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</si>
  <si>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</si>
  <si>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</si>
  <si>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</si>
  <si>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</si>
  <si>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</si>
  <si>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</si>
  <si>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</si>
  <si>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</si>
  <si>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</si>
  <si>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</si>
  <si>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</si>
  <si>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</si>
  <si>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</si>
  <si>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</si>
  <si>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</si>
  <si>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</si>
  <si>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</si>
  <si>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</si>
  <si>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</si>
  <si>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</si>
  <si>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</si>
  <si>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</si>
  <si>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</si>
  <si>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</si>
  <si>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</si>
  <si>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</si>
  <si>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</si>
  <si>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</si>
  <si>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</si>
  <si>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</si>
  <si>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</si>
  <si>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</si>
  <si>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</si>
  <si>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</si>
  <si>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</si>
  <si>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</si>
  <si>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</si>
  <si>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</si>
  <si>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</si>
  <si>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</si>
  <si>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</si>
  <si>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</si>
  <si>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</si>
  <si>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</si>
  <si>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</si>
  <si>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</si>
  <si>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</si>
  <si>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</si>
  <si>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</si>
  <si>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</si>
  <si>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</si>
  <si>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</si>
  <si>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</si>
  <si>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</si>
  <si>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</si>
  <si>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</si>
  <si>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</si>
  <si>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</si>
  <si>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</si>
  <si>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</si>
  <si>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</si>
  <si>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</si>
  <si>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</si>
  <si>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</si>
  <si>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</si>
  <si>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</si>
  <si>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</si>
  <si>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</si>
  <si>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</si>
  <si>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</si>
  <si>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</si>
  <si>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</si>
  <si>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</si>
  <si>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</si>
  <si>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</si>
  <si>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</si>
  <si>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</si>
  <si>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</si>
  <si>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</si>
  <si>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</si>
  <si>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</si>
  <si>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</si>
  <si>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</si>
  <si>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</si>
  <si>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</si>
  <si>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</si>
  <si>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</si>
  <si>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</si>
  <si>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</si>
  <si>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</si>
  <si>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</si>
  <si>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</si>
  <si>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</si>
  <si>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</si>
  <si>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</si>
  <si>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</si>
  <si>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</si>
  <si>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</si>
  <si>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</si>
  <si>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</si>
  <si>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</si>
  <si>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</si>
  <si>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</si>
  <si>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</si>
  <si>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</si>
  <si>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</si>
  <si>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</si>
  <si>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</si>
  <si>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</si>
  <si>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</si>
  <si>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</si>
  <si>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</si>
  <si>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</si>
  <si>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</si>
  <si>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</si>
  <si>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</si>
  <si>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</si>
  <si>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</si>
  <si>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</si>
  <si>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</si>
  <si>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</si>
  <si>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</si>
  <si>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</si>
  <si>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</si>
  <si>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</si>
  <si>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</si>
  <si>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</si>
  <si>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</si>
  <si>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</si>
  <si>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</si>
  <si>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</si>
  <si>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</si>
  <si>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</si>
  <si>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</si>
  <si>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</si>
  <si>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</si>
  <si>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</si>
  <si>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</si>
  <si>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</si>
  <si>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</si>
  <si>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</si>
  <si>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</si>
  <si>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</si>
  <si>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</si>
  <si>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</si>
  <si>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</si>
  <si>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</si>
  <si>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</si>
  <si>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</si>
  <si>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</si>
  <si>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</si>
  <si>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</si>
  <si>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</si>
  <si>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</si>
  <si>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</si>
  <si>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</si>
  <si>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</si>
  <si>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</si>
  <si>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</si>
  <si>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</si>
  <si>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</si>
  <si>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</si>
  <si>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</si>
  <si>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</si>
  <si>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</si>
  <si>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</si>
  <si>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</si>
  <si>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</si>
  <si>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</si>
  <si>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</si>
  <si>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</si>
  <si>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</si>
  <si>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</si>
  <si>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</si>
  <si>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</si>
  <si>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</si>
  <si>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</si>
  <si>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</si>
  <si>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</si>
  <si>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</si>
  <si>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</si>
  <si>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</si>
  <si>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</si>
  <si>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</si>
  <si>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</si>
  <si>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</si>
  <si>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</si>
  <si>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</si>
  <si>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</si>
  <si>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</si>
  <si>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</si>
  <si>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</si>
  <si>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</si>
  <si>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</si>
  <si>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</si>
  <si>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</si>
  <si>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</si>
  <si>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</si>
  <si>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</si>
  <si>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</si>
  <si>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</si>
  <si>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</si>
  <si>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</si>
  <si>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</si>
  <si>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</si>
  <si>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</si>
  <si>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</si>
  <si>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</si>
  <si>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</si>
  <si>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</si>
  <si>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</si>
  <si>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</si>
  <si>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</si>
  <si>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</si>
  <si>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</si>
  <si>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</si>
  <si>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</si>
  <si>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</si>
  <si>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</si>
  <si>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</si>
  <si>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</si>
  <si>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</si>
  <si>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</si>
  <si>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</si>
  <si>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</si>
  <si>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</si>
  <si>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</si>
  <si>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</si>
  <si>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</si>
  <si>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</si>
  <si>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</si>
  <si>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</si>
  <si>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</si>
  <si>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</si>
  <si>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</si>
  <si>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</si>
  <si>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</si>
  <si>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</si>
  <si>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</si>
  <si>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</si>
  <si>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</si>
  <si>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</si>
  <si>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</si>
  <si>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</si>
  <si>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</si>
  <si>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</si>
  <si>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</si>
  <si>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</si>
  <si>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</si>
  <si>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</si>
  <si>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</si>
  <si>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</si>
  <si>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</si>
  <si>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</si>
  <si>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</si>
  <si>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</si>
  <si>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</si>
  <si>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</si>
  <si>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</si>
  <si>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</si>
  <si>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</si>
  <si>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</si>
  <si>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</si>
  <si>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</si>
  <si>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</si>
  <si>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</si>
  <si>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</si>
  <si>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</si>
  <si>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</si>
  <si>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</si>
  <si>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</si>
  <si>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</si>
  <si>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</si>
  <si>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</si>
  <si>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</si>
  <si>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</si>
  <si>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</si>
  <si>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</si>
  <si>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</si>
  <si>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</si>
  <si>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</si>
  <si>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</si>
  <si>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</si>
  <si>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</si>
  <si>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</si>
  <si>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</si>
  <si>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</si>
  <si>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</si>
  <si>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</si>
  <si>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</si>
  <si>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</si>
  <si>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</si>
  <si>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</si>
  <si>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</si>
  <si>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</si>
  <si>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</si>
  <si>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</si>
  <si>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</si>
  <si>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</si>
  <si>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</si>
  <si>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</si>
  <si>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</si>
  <si>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</si>
  <si>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</si>
  <si>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</si>
  <si>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</si>
  <si>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</si>
  <si>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</si>
  <si>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</si>
  <si>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</si>
  <si>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</si>
  <si>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</si>
  <si>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</si>
  <si>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</si>
  <si>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</si>
  <si>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</si>
  <si>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</si>
  <si>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</si>
  <si>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</si>
  <si>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</si>
  <si>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</si>
  <si>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</si>
  <si>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</si>
  <si>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</si>
  <si>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</si>
  <si>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</si>
  <si>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</si>
  <si>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</si>
  <si>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</si>
  <si>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</si>
  <si>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</si>
  <si>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</si>
  <si>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</si>
  <si>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</si>
  <si>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</si>
  <si>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</si>
  <si>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</si>
  <si>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</si>
  <si>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</si>
  <si>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</si>
  <si>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</si>
  <si>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</si>
  <si>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</si>
  <si>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</si>
  <si>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</si>
  <si>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</si>
  <si>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</si>
  <si>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</si>
  <si>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</si>
  <si>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</si>
  <si>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</si>
  <si>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</si>
  <si>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</si>
  <si>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</si>
  <si>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</si>
  <si>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</si>
  <si>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</si>
  <si>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</si>
  <si>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</si>
  <si>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</si>
  <si>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</si>
  <si>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</si>
  <si>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</si>
  <si>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</si>
  <si>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</si>
  <si>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</si>
  <si>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</si>
  <si>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</si>
  <si>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</si>
  <si>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</si>
  <si>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</si>
  <si>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</si>
  <si>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</si>
  <si>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</si>
  <si>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</si>
  <si>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</si>
  <si>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</si>
  <si>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</si>
  <si>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</si>
  <si>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</si>
  <si>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</si>
  <si>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</si>
  <si>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</si>
  <si>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</si>
  <si>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</si>
  <si>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</si>
  <si>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</si>
  <si>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</si>
  <si>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</si>
  <si>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</si>
  <si>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</si>
  <si>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</si>
  <si>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</si>
  <si>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</si>
  <si>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</si>
  <si>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</si>
  <si>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</si>
  <si>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</si>
  <si>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</si>
  <si>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</si>
  <si>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</si>
  <si>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</si>
  <si>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</si>
  <si>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</si>
  <si>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</si>
  <si>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</si>
  <si>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</si>
  <si>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</si>
  <si>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</si>
  <si>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</si>
  <si>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</si>
  <si>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</si>
  <si>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</si>
  <si>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</si>
  <si>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</si>
  <si>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</si>
  <si>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</si>
  <si>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</si>
  <si>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</si>
  <si>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</si>
  <si>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</si>
  <si>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</si>
  <si>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</si>
  <si>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</si>
  <si>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</si>
  <si>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</si>
  <si>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</si>
  <si>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</si>
  <si>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</si>
  <si>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</si>
  <si>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</si>
  <si>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</si>
  <si>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</si>
  <si>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</si>
  <si>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</si>
  <si>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</si>
  <si>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</si>
  <si>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</si>
  <si>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</si>
  <si>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</si>
  <si>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</si>
  <si>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</si>
  <si>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</si>
  <si>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</si>
  <si>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</si>
  <si>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</si>
  <si>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</si>
  <si>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</si>
  <si>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</si>
  <si>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</si>
  <si>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</si>
  <si>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</si>
  <si>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</si>
  <si>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</si>
  <si>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</si>
  <si>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</si>
  <si>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</si>
  <si>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</si>
  <si>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</si>
  <si>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</si>
  <si>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</si>
  <si>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</si>
  <si>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</si>
  <si>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</si>
  <si>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</si>
  <si>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</si>
  <si>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</si>
  <si>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</si>
  <si>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</si>
  <si>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</si>
  <si>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</si>
  <si>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</si>
  <si>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</si>
  <si>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</si>
  <si>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</si>
  <si>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</si>
  <si>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</si>
  <si>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</si>
  <si>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</si>
  <si>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</si>
  <si>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</si>
  <si>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</si>
  <si>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</si>
  <si>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</si>
  <si>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</si>
  <si>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</si>
  <si>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</si>
  <si>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</si>
  <si>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</si>
  <si>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</si>
  <si>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</si>
  <si>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</si>
  <si>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</si>
  <si>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</si>
  <si>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</si>
  <si>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</si>
  <si>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</si>
  <si>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</si>
  <si>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</si>
  <si>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</si>
  <si>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</si>
  <si>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</si>
  <si>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</si>
  <si>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</si>
  <si>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</si>
  <si>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</si>
  <si>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</si>
  <si>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</si>
  <si>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</si>
  <si>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</si>
  <si>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</si>
  <si>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</si>
  <si>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</si>
  <si>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</si>
  <si>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</si>
  <si>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</si>
  <si>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</si>
  <si>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</si>
  <si>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</si>
  <si>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</si>
  <si>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</si>
  <si>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</si>
  <si>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</si>
  <si>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</si>
  <si>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</si>
  <si>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</si>
  <si>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</si>
  <si>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</si>
  <si>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</si>
  <si>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</si>
  <si>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</si>
  <si>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</si>
  <si>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</si>
  <si>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</si>
  <si>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</si>
  <si>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</si>
  <si>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</si>
  <si>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</si>
  <si>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</si>
  <si>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</si>
  <si>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</si>
  <si>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</si>
  <si>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</si>
  <si>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</si>
  <si>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</si>
  <si>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</si>
  <si>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</si>
  <si>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</si>
  <si>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</si>
  <si>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</si>
  <si>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</si>
  <si>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</si>
  <si>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</si>
  <si>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</si>
  <si>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</si>
  <si>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</si>
  <si>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</si>
  <si>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</si>
  <si>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</si>
  <si>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</si>
  <si>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</si>
  <si>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</si>
  <si>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</si>
  <si>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</si>
  <si>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</si>
  <si>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</si>
  <si>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</si>
  <si>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</si>
  <si>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</si>
  <si>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</si>
  <si>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</si>
  <si>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</si>
  <si>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</si>
  <si>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</si>
  <si>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</si>
  <si>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</si>
  <si>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</si>
  <si>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</si>
  <si>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</si>
  <si>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</si>
  <si>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</si>
  <si>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</si>
  <si>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</si>
  <si>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</si>
  <si>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</si>
  <si>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</si>
  <si>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</si>
  <si>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</si>
  <si>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</si>
  <si>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</si>
  <si>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</si>
  <si>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</si>
  <si>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</si>
  <si>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</si>
  <si>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</si>
  <si>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</si>
  <si>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</si>
  <si>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</si>
  <si>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</si>
  <si>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</si>
  <si>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</si>
  <si>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</si>
  <si>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</si>
  <si>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</si>
  <si>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</si>
  <si>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</si>
  <si>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</si>
  <si>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</si>
  <si>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</si>
  <si>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</si>
  <si>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</si>
  <si>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</si>
  <si>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</si>
  <si>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</si>
  <si>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</si>
  <si>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</si>
  <si>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</si>
  <si>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</si>
  <si>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</si>
  <si>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</si>
  <si>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</si>
  <si>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</si>
  <si>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</si>
  <si>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</si>
  <si>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</si>
  <si>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</si>
  <si>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</si>
  <si>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</si>
  <si>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</si>
  <si>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</si>
  <si>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</si>
  <si>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</si>
  <si>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</si>
  <si>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</si>
  <si>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</si>
  <si>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</si>
  <si>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</si>
  <si>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</si>
  <si>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</si>
  <si>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</si>
  <si>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</si>
  <si>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</si>
  <si>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</si>
  <si>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</si>
  <si>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</si>
  <si>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</si>
  <si>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</si>
  <si>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</si>
  <si>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</si>
  <si>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</si>
  <si>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</si>
  <si>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</si>
  <si>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</si>
  <si>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</si>
  <si>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</si>
  <si>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</si>
  <si>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</si>
  <si>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</si>
  <si>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</si>
  <si>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</si>
  <si>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</si>
  <si>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</si>
  <si>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</si>
  <si>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</si>
  <si>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</si>
  <si>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</si>
  <si>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</si>
  <si>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</si>
  <si>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</si>
  <si>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</si>
  <si>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</si>
  <si>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</si>
  <si>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</si>
  <si>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</si>
  <si>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</si>
  <si>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</si>
  <si>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</si>
  <si>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</si>
  <si>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</si>
  <si>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</si>
  <si>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</si>
  <si>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</si>
  <si>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</si>
  <si>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</si>
  <si>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</si>
  <si>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</si>
  <si>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</si>
  <si>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</si>
  <si>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</si>
  <si>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</si>
  <si>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</si>
  <si>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</si>
  <si>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</si>
  <si>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</si>
  <si>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</si>
  <si>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</si>
  <si>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</si>
  <si>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</si>
  <si>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</si>
  <si>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</si>
  <si>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</si>
  <si>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</si>
  <si>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</si>
  <si>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</si>
  <si>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</si>
  <si>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</si>
  <si>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</si>
  <si>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</si>
  <si>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</si>
  <si>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</si>
  <si>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</si>
  <si>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</si>
  <si>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</si>
  <si>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</si>
  <si>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</si>
  <si>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</si>
  <si>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</si>
  <si>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</si>
  <si>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</si>
  <si>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</si>
  <si>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</si>
  <si>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</si>
  <si>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</si>
  <si>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</si>
  <si>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</si>
  <si>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</si>
  <si>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</si>
  <si>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</si>
  <si>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</si>
  <si>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</si>
  <si>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</si>
  <si>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</si>
  <si>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</si>
  <si>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</si>
  <si>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</si>
  <si>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</si>
  <si>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</si>
  <si>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</si>
  <si>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</si>
  <si>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</si>
  <si>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</si>
  <si>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</si>
  <si>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</si>
  <si>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</si>
  <si>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</si>
  <si>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</si>
  <si>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</si>
  <si>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</si>
  <si>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</si>
  <si>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</si>
  <si>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</si>
  <si>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</si>
  <si>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</si>
  <si>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</si>
  <si>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</si>
  <si>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</si>
  <si>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</si>
  <si>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</si>
  <si>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</si>
  <si>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</si>
  <si>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</si>
  <si>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</si>
  <si>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</si>
  <si>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</si>
  <si>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</si>
  <si>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</si>
  <si>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</si>
  <si>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</si>
  <si>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</si>
  <si>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</si>
  <si>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</si>
  <si>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</si>
  <si>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</si>
  <si>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</si>
  <si>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</si>
  <si>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</si>
  <si>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</si>
  <si>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</si>
  <si>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</si>
  <si>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</si>
  <si>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</si>
  <si>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</si>
  <si>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</si>
  <si>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</si>
  <si>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</si>
  <si>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</si>
  <si>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</si>
  <si>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</si>
  <si>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</si>
  <si>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</si>
  <si>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</si>
  <si>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</si>
  <si>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</si>
  <si>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</si>
  <si>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</si>
  <si>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</si>
  <si>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</si>
  <si>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</si>
  <si>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</si>
  <si>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</si>
  <si>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</si>
  <si>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</si>
  <si>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</si>
  <si>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</si>
  <si>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</si>
  <si>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</si>
  <si>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</si>
  <si>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</si>
  <si>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</si>
  <si>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</si>
  <si>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</si>
  <si>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</si>
  <si>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</si>
  <si>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</si>
  <si>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</si>
  <si>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</si>
  <si>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</si>
  <si>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</si>
  <si>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</si>
  <si>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</si>
  <si>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</si>
  <si>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</si>
  <si>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</si>
  <si>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</si>
  <si>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</si>
  <si>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</si>
  <si>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</si>
  <si>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</si>
  <si>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</si>
  <si>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</si>
  <si>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</si>
  <si>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</si>
  <si>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</si>
  <si>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</si>
  <si>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</si>
  <si>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</si>
  <si>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</si>
  <si>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</si>
  <si>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</si>
  <si>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</si>
  <si>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</si>
  <si>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</si>
  <si>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</si>
  <si>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</si>
  <si>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</si>
  <si>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</si>
  <si>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</si>
  <si>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</si>
  <si>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</si>
  <si>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</si>
  <si>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</si>
  <si>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</si>
  <si>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</si>
  <si>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</si>
  <si>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</si>
  <si>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</si>
  <si>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</si>
  <si>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</si>
  <si>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</si>
  <si>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</si>
  <si>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</si>
  <si>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</si>
  <si>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</si>
  <si>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</si>
  <si>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</si>
  <si>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</si>
  <si>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</si>
  <si>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</si>
  <si>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</si>
  <si>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</si>
  <si>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</si>
  <si>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</si>
  <si>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</si>
  <si>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</si>
  <si>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</si>
  <si>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</si>
  <si>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</si>
  <si>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</si>
  <si>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</si>
  <si>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</si>
  <si>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</si>
  <si>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</si>
  <si>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</si>
  <si>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</si>
  <si>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</si>
  <si>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</si>
  <si>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</si>
  <si>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</si>
  <si>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</si>
  <si>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</si>
  <si>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</si>
  <si>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</si>
  <si>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</si>
  <si>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</si>
  <si>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</si>
  <si>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</si>
  <si>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</si>
  <si>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</si>
  <si>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</si>
  <si>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</si>
  <si>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</si>
  <si>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</si>
  <si>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</si>
  <si>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</si>
  <si>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</si>
  <si>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</si>
  <si>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</si>
  <si>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</si>
  <si>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</si>
  <si>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</si>
  <si>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</si>
  <si>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</si>
  <si>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</si>
  <si>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</si>
  <si>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</si>
  <si>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</si>
  <si>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</si>
  <si>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</si>
  <si>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</si>
  <si>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</si>
  <si>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</si>
  <si>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</si>
  <si>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</si>
  <si>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</si>
  <si>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</si>
  <si>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</si>
  <si>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</si>
  <si>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</si>
  <si>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</si>
  <si>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</si>
  <si>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</si>
  <si>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</si>
  <si>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</si>
  <si>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</si>
  <si>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</si>
  <si>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</si>
  <si>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</si>
  <si>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</si>
  <si>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</si>
  <si>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</si>
  <si>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</si>
  <si>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</si>
  <si>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</si>
  <si>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</si>
  <si>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</si>
  <si>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</si>
  <si>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</si>
  <si>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</si>
  <si>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</si>
  <si>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</si>
  <si>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</si>
  <si>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</si>
  <si>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</si>
  <si>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</si>
  <si>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</si>
  <si>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</si>
  <si>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</si>
  <si>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</si>
  <si>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</si>
  <si>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</si>
  <si>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</si>
  <si>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</si>
  <si>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</si>
  <si>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</si>
  <si>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</si>
  <si>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</si>
  <si>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</si>
  <si>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</si>
  <si>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</si>
  <si>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</si>
  <si>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</si>
  <si>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</si>
  <si>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</si>
  <si>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</si>
  <si>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</si>
  <si>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</si>
  <si>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</si>
  <si>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</si>
  <si>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</si>
  <si>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</si>
  <si>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</si>
  <si>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</si>
  <si>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</si>
  <si>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</si>
  <si>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</si>
  <si>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</si>
  <si>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</si>
  <si>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</si>
  <si>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</si>
  <si>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</si>
  <si>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</si>
  <si>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</si>
  <si>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</si>
  <si>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</si>
  <si>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</si>
  <si>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</si>
  <si>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</si>
  <si>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</si>
  <si>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</si>
  <si>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</si>
  <si>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</si>
  <si>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</si>
  <si>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</si>
  <si>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</si>
  <si>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</si>
  <si>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</si>
  <si>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</si>
  <si>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</si>
  <si>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</si>
  <si>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</si>
  <si>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</si>
  <si>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</si>
  <si>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</si>
  <si>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</si>
  <si>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</si>
  <si>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</si>
  <si>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</si>
  <si>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</si>
  <si>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</si>
  <si>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</si>
  <si>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</si>
  <si>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</si>
  <si>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</si>
  <si>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</si>
  <si>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</si>
  <si>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</si>
  <si>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</si>
  <si>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</si>
  <si>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</si>
  <si>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</si>
  <si>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</si>
  <si>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</si>
  <si>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</si>
  <si>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</si>
  <si>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</si>
  <si>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</si>
  <si>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</si>
  <si>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</si>
  <si>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</si>
  <si>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</si>
  <si>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</si>
  <si>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</si>
  <si>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</si>
  <si>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</si>
  <si>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</si>
  <si>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</si>
  <si>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</si>
  <si>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</si>
  <si>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</si>
  <si>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</si>
  <si>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</si>
  <si>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</si>
  <si>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</si>
  <si>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</si>
  <si>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</si>
  <si>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</si>
  <si>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</si>
  <si>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</si>
  <si>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</si>
  <si>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</si>
  <si>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</si>
  <si>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</si>
  <si>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</si>
  <si>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</si>
  <si>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</si>
  <si>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</si>
  <si>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</si>
  <si>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</si>
  <si>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</si>
  <si>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</si>
  <si>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</si>
  <si>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</si>
  <si>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</si>
  <si>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</si>
  <si>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</si>
  <si>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</si>
  <si>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</si>
  <si>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</si>
  <si>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</si>
  <si>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</si>
  <si>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</si>
  <si>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</si>
  <si>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</si>
  <si>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</si>
  <si>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</si>
  <si>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</si>
  <si>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</si>
  <si>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</si>
  <si>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</si>
  <si>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</si>
  <si>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</si>
  <si>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</si>
  <si>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</si>
  <si>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</si>
  <si>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</si>
  <si>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</si>
  <si>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</si>
  <si>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</si>
  <si>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</si>
  <si>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</si>
  <si>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</si>
  <si>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</si>
  <si>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</si>
  <si>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</si>
  <si>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</si>
  <si>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</si>
  <si>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</si>
  <si>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</si>
  <si>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</si>
  <si>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</si>
  <si>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</si>
  <si>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</si>
  <si>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</si>
  <si>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</si>
  <si>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</si>
  <si>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</si>
  <si>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</si>
  <si>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</si>
  <si>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</si>
  <si>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</si>
  <si>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</si>
  <si>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</si>
  <si>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</si>
  <si>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</si>
  <si>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</si>
  <si>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</si>
  <si>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</si>
  <si>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</si>
  <si>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</si>
  <si>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</si>
  <si>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</si>
  <si>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</si>
  <si>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</si>
  <si>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</si>
  <si>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</si>
  <si>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</si>
  <si>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</si>
  <si>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</si>
  <si>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</si>
  <si>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</si>
  <si>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</si>
  <si>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</si>
  <si>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</si>
  <si>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</si>
  <si>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</si>
  <si>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</si>
  <si>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</si>
  <si>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</si>
  <si>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</si>
  <si>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</si>
  <si>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</si>
  <si>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</si>
  <si>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</si>
  <si>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</si>
  <si>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</si>
  <si>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</si>
  <si>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</si>
  <si>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</si>
  <si>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</si>
  <si>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</si>
  <si>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</si>
  <si>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</si>
  <si>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</si>
  <si>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</si>
  <si>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</si>
  <si>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</si>
  <si>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</si>
  <si>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</si>
  <si>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</si>
  <si>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</si>
  <si>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</si>
  <si>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</si>
  <si>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</si>
  <si>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</si>
  <si>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</si>
  <si>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</si>
  <si>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</si>
  <si>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</si>
  <si>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</si>
  <si>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</si>
  <si>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</si>
  <si>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</si>
  <si>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</si>
  <si>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</si>
  <si>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</si>
  <si>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</si>
  <si>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</si>
  <si>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</si>
  <si>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</si>
  <si>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</si>
  <si>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</si>
  <si>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</si>
  <si>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</si>
  <si>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</si>
  <si>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</si>
  <si>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</si>
  <si>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</si>
  <si>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</si>
  <si>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</si>
  <si>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</si>
  <si>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</si>
  <si>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</si>
  <si>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</si>
  <si>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</si>
  <si>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</si>
  <si>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</si>
  <si>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</si>
  <si>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</si>
  <si>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</si>
  <si>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</si>
  <si>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</si>
  <si>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</si>
  <si>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</si>
  <si>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</si>
  <si>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</si>
  <si>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</si>
  <si>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</si>
  <si>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</si>
  <si>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</si>
  <si>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</si>
  <si>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</si>
  <si>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</si>
  <si>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</si>
  <si>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</si>
  <si>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</si>
  <si>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</si>
  <si>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</si>
  <si>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</si>
  <si>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</si>
  <si>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</si>
  <si>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</si>
  <si>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</si>
  <si>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</si>
  <si>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</si>
  <si>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</si>
  <si>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</si>
  <si>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</si>
  <si>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</si>
  <si>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</si>
  <si>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</si>
  <si>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</si>
  <si>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</si>
  <si>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</si>
  <si>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</si>
  <si>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</si>
  <si>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</si>
  <si>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</si>
  <si>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</si>
  <si>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</si>
  <si>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</si>
  <si>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</si>
  <si>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</si>
  <si>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</si>
  <si>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</si>
  <si>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</si>
  <si>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</si>
  <si>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</si>
  <si>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</si>
  <si>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</si>
  <si>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</si>
  <si>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</si>
  <si>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</si>
  <si>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</si>
  <si>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</si>
  <si>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</si>
  <si>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</si>
  <si>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</si>
  <si>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</si>
  <si>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</si>
  <si>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</si>
  <si>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</si>
  <si>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</si>
  <si>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</si>
  <si>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</si>
  <si>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</si>
  <si>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</si>
  <si>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</si>
  <si>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</si>
  <si>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</si>
  <si>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</si>
  <si>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</si>
  <si>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</si>
  <si>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</si>
  <si>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</si>
  <si>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</si>
  <si>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</si>
  <si>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</si>
  <si>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</si>
  <si>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</si>
  <si>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</si>
  <si>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</si>
  <si>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</si>
  <si>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</si>
  <si>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</si>
  <si>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</si>
  <si>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</si>
  <si>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</si>
  <si>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</si>
  <si>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</si>
  <si>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</si>
  <si>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</si>
  <si>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</si>
  <si>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</si>
  <si>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</si>
  <si>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</si>
  <si>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</si>
  <si>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</si>
  <si>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</si>
  <si>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</si>
  <si>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</si>
  <si>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</si>
  <si>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</si>
  <si>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</si>
  <si>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</si>
  <si>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</si>
  <si>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</si>
  <si>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</si>
  <si>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</si>
  <si>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</si>
  <si>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</si>
  <si>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</si>
  <si>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</si>
  <si>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</si>
  <si>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</si>
  <si>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</si>
  <si>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</si>
  <si>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</si>
  <si>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</si>
  <si>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</si>
  <si>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</si>
  <si>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</si>
  <si>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</si>
  <si>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</si>
  <si>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</si>
  <si>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</si>
  <si>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</si>
  <si>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</si>
  <si>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</si>
  <si>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</si>
  <si>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</si>
  <si>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</si>
  <si>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</si>
  <si>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</si>
  <si>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</si>
  <si>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</si>
  <si>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</si>
  <si>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</si>
  <si>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</si>
  <si>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</si>
  <si>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</si>
  <si>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</si>
  <si>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</si>
  <si>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</si>
  <si>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</si>
  <si>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</si>
  <si>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</si>
  <si>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</si>
  <si>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</si>
  <si>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</si>
  <si>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</si>
  <si>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</si>
  <si>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</si>
  <si>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</si>
  <si>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</si>
  <si>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</si>
  <si>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</si>
  <si>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</si>
  <si>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</si>
  <si>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</si>
  <si>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</si>
  <si>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</si>
  <si>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</si>
  <si>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</si>
  <si>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</si>
  <si>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</si>
  <si>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</si>
  <si>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</si>
  <si>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</si>
  <si>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</si>
  <si>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</si>
  <si>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</si>
  <si>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</si>
  <si>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</si>
  <si>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</si>
  <si>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</si>
  <si>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</si>
  <si>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</si>
  <si>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</si>
  <si>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</si>
  <si>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</si>
  <si>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</si>
  <si>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</si>
  <si>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</si>
  <si>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</si>
  <si>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</si>
  <si>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</si>
  <si>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</si>
  <si>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</si>
  <si>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</si>
  <si>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</si>
  <si>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</si>
  <si>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</si>
  <si>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</si>
  <si>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</si>
  <si>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</si>
  <si>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</si>
  <si>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</si>
  <si>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</si>
  <si>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</si>
  <si>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</si>
  <si>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</si>
  <si>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</si>
  <si>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</si>
  <si>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</si>
  <si>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</si>
  <si>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</si>
  <si>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</si>
  <si>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</si>
  <si>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</si>
  <si>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</si>
  <si>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</si>
  <si>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</si>
  <si>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</si>
  <si>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</si>
  <si>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</si>
  <si>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</si>
  <si>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</si>
  <si>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</si>
  <si>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</si>
  <si>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</si>
  <si>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</si>
  <si>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</si>
  <si>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</si>
  <si>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</si>
  <si>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</si>
  <si>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</si>
  <si>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</si>
  <si>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</si>
  <si>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</si>
  <si>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</si>
  <si>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</si>
  <si>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</si>
  <si>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</si>
  <si>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</si>
  <si>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</si>
  <si>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</si>
  <si>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</si>
  <si>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</si>
  <si>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</si>
  <si>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</si>
  <si>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</si>
  <si>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</si>
  <si>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</si>
  <si>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</si>
  <si>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</si>
  <si>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</si>
  <si>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</si>
  <si>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</si>
  <si>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</si>
  <si>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</si>
  <si>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</si>
  <si>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</si>
  <si>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</si>
  <si>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</si>
  <si>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</si>
  <si>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</si>
  <si>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</si>
  <si>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</si>
  <si>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</si>
  <si>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</si>
  <si>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</si>
  <si>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</si>
  <si>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</si>
  <si>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</si>
  <si>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</si>
  <si>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</si>
  <si>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</si>
  <si>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</si>
  <si>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</si>
  <si>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</si>
  <si>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</si>
  <si>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</si>
  <si>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</si>
  <si>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</si>
  <si>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</si>
  <si>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</si>
  <si>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</si>
  <si>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</si>
  <si>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</si>
  <si>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</si>
  <si>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</si>
  <si>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</si>
  <si>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</si>
  <si>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</si>
  <si>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</si>
  <si>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</si>
  <si>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</si>
  <si>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</si>
  <si>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</si>
  <si>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</si>
  <si>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</si>
  <si>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</si>
  <si>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</si>
  <si>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</si>
  <si>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</si>
  <si>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</si>
  <si>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</si>
  <si>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</si>
  <si>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</si>
  <si>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</si>
  <si>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</si>
  <si>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</si>
  <si>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</si>
  <si>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</si>
  <si>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</si>
  <si>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</si>
  <si>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</si>
  <si>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</si>
  <si>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</si>
  <si>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</si>
  <si>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</si>
  <si>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</si>
  <si>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</si>
  <si>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</si>
  <si>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</si>
  <si>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</si>
  <si>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</si>
  <si>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</si>
  <si>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</si>
  <si>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</si>
  <si>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</si>
  <si>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</si>
  <si>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</si>
  <si>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</si>
  <si>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</si>
  <si>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</si>
  <si>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</si>
  <si>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</si>
  <si>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</si>
  <si>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</si>
  <si>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</si>
  <si>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</si>
  <si>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</si>
  <si>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</si>
  <si>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</si>
  <si>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</si>
  <si>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</si>
  <si>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</si>
  <si>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</si>
  <si>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</si>
  <si>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</si>
  <si>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</si>
  <si>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</si>
  <si>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</si>
  <si>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</si>
  <si>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</si>
  <si>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</si>
  <si>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</si>
  <si>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</si>
  <si>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</si>
  <si>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</si>
  <si>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</si>
  <si>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</si>
  <si>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</si>
  <si>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</si>
  <si>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</si>
  <si>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</si>
  <si>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</si>
  <si>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</si>
  <si>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</si>
  <si>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</si>
  <si>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</si>
  <si>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</si>
  <si>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</si>
  <si>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</si>
  <si>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</si>
  <si>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</si>
  <si>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</si>
  <si>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</si>
  <si>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</si>
  <si>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</si>
  <si>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</si>
  <si>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</si>
  <si>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</si>
  <si>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</si>
  <si>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</si>
  <si>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</si>
  <si>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</si>
  <si>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</si>
  <si>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</si>
  <si>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</si>
  <si>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</si>
  <si>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</si>
  <si>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</si>
  <si>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</si>
  <si>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</si>
  <si>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</si>
  <si>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</si>
  <si>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</si>
  <si>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</si>
  <si>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</si>
  <si>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</si>
  <si>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</si>
  <si>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</si>
  <si>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</si>
  <si>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</si>
  <si>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</si>
  <si>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</si>
  <si>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</si>
  <si>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</si>
  <si>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</si>
  <si>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</si>
  <si>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</si>
  <si>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</si>
  <si>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</si>
  <si>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</si>
  <si>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</si>
  <si>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</si>
  <si>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</si>
  <si>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</si>
  <si>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</si>
  <si>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</si>
  <si>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</si>
  <si>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</si>
  <si>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</si>
  <si>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</si>
  <si>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</si>
  <si>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</si>
  <si>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</si>
  <si>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</si>
  <si>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</si>
  <si>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</si>
  <si>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</si>
  <si>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</si>
  <si>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</si>
  <si>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</si>
  <si>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</si>
  <si>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</si>
  <si>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</si>
  <si>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</si>
  <si>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</si>
  <si>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</si>
  <si>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</si>
  <si>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</si>
  <si>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</si>
  <si>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</si>
  <si>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</si>
  <si>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</si>
  <si>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</si>
  <si>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</si>
  <si>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</si>
  <si>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</si>
  <si>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</si>
  <si>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</si>
  <si>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</si>
  <si>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</si>
  <si>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</si>
  <si>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</si>
  <si>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</si>
  <si>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</si>
  <si>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</si>
  <si>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</si>
  <si>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</si>
  <si>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</si>
  <si>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</si>
  <si>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</si>
  <si>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</si>
  <si>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</si>
  <si>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</si>
  <si>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</si>
  <si>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</si>
  <si>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</si>
  <si>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</si>
  <si>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</si>
  <si>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</si>
  <si>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</si>
  <si>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</si>
  <si>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</si>
  <si>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</si>
  <si>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</si>
  <si>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</si>
  <si>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</si>
  <si>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</si>
  <si>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</si>
  <si>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</si>
  <si>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</si>
  <si>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</si>
  <si>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</si>
  <si>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</si>
  <si>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</si>
  <si>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</si>
  <si>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</si>
  <si>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</si>
  <si>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</si>
  <si>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</si>
  <si>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</si>
  <si>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</si>
  <si>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</si>
  <si>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</si>
  <si>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</si>
  <si>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</si>
  <si>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</si>
  <si>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</si>
  <si>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</si>
  <si>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</si>
  <si>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</si>
  <si>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</si>
  <si>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</si>
  <si>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</si>
  <si>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</si>
  <si>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</si>
  <si>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</si>
  <si>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</si>
  <si>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</si>
  <si>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</si>
  <si>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</si>
  <si>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</si>
  <si>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</si>
  <si>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</si>
  <si>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</si>
  <si>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</si>
  <si>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</si>
  <si>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</si>
  <si>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</si>
  <si>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</si>
  <si>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</si>
  <si>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</si>
  <si>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</si>
  <si>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</si>
  <si>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</si>
  <si>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</si>
  <si>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</si>
  <si>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</si>
  <si>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</si>
  <si>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</si>
  <si>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</si>
  <si>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</si>
  <si>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</si>
  <si>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</si>
  <si>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</si>
  <si>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</si>
  <si>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</si>
  <si>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</si>
  <si>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</si>
  <si>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</si>
  <si>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</si>
  <si>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</si>
  <si>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</si>
  <si>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</si>
  <si>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</si>
  <si>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</si>
  <si>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</si>
  <si>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</si>
  <si>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</si>
  <si>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</si>
  <si>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</si>
  <si>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</si>
  <si>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</si>
  <si>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</si>
  <si>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</si>
  <si>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</si>
  <si>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</si>
  <si>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</si>
  <si>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</si>
  <si>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</si>
  <si>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</si>
  <si>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</si>
  <si>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</si>
  <si>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</si>
  <si>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</si>
  <si>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</si>
  <si>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</si>
  <si>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</si>
  <si>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</si>
  <si>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</si>
  <si>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</si>
  <si>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</si>
  <si>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</si>
  <si>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</si>
  <si>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</si>
  <si>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</si>
  <si>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</si>
  <si>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</si>
  <si>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</si>
  <si>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</si>
  <si>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</si>
  <si>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</si>
  <si>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</si>
  <si>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</si>
  <si>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</si>
  <si>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</si>
  <si>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</si>
  <si>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</si>
  <si>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</si>
  <si>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</si>
  <si>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</si>
  <si>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</si>
  <si>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</si>
  <si>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</si>
  <si>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</si>
  <si>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</si>
  <si>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</si>
  <si>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</si>
  <si>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</si>
  <si>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</si>
  <si>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</si>
  <si>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</si>
  <si>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</si>
  <si>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</si>
  <si>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</si>
  <si>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</si>
  <si>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</si>
  <si>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</si>
  <si>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</si>
  <si>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</si>
  <si>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</si>
  <si>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</si>
  <si>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</si>
  <si>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</si>
  <si>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</si>
  <si>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</si>
  <si>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</si>
  <si>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</si>
  <si>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</si>
  <si>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</si>
  <si>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</si>
  <si>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</si>
  <si>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</si>
  <si>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</si>
  <si>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</si>
  <si>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</si>
  <si>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</si>
  <si>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</si>
  <si>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</si>
  <si>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</si>
  <si>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</si>
  <si>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</si>
  <si>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</si>
  <si>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</si>
  <si>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</si>
  <si>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</si>
  <si>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</si>
  <si>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</si>
  <si>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</si>
  <si>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</si>
  <si>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</si>
  <si>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</si>
  <si>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</si>
  <si>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</si>
  <si>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</si>
  <si>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</si>
  <si>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</si>
  <si>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</si>
  <si>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</si>
  <si>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</si>
  <si>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</si>
  <si>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</si>
  <si>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</si>
  <si>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</si>
  <si>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</si>
  <si>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</si>
  <si>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</si>
  <si>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</si>
  <si>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</si>
  <si>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</si>
  <si>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</si>
  <si>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</si>
  <si>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</si>
  <si>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</si>
  <si>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</si>
  <si>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</si>
  <si>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</si>
  <si>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</si>
  <si>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</si>
  <si>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</si>
  <si>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</si>
  <si>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</si>
  <si>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</si>
  <si>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</si>
  <si>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</si>
  <si>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</si>
  <si>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</si>
  <si>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</si>
  <si>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</si>
  <si>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</si>
  <si>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</si>
  <si>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</si>
  <si>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</si>
  <si>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</si>
  <si>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</si>
  <si>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</si>
  <si>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</si>
  <si>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</si>
  <si>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</si>
  <si>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</si>
  <si>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</si>
  <si>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</si>
  <si>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</si>
  <si>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</si>
  <si>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</si>
  <si>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</si>
  <si>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</si>
  <si>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</si>
  <si>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</si>
  <si>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</si>
  <si>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</si>
  <si>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</si>
  <si>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</si>
  <si>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</si>
  <si>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</si>
  <si>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</si>
  <si>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</si>
  <si>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</si>
  <si>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</si>
  <si>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</si>
  <si>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</si>
  <si>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</si>
  <si>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</si>
  <si>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</si>
  <si>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</si>
  <si>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</si>
  <si>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</si>
  <si>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</si>
  <si>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</si>
  <si>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</si>
  <si>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</si>
  <si>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</si>
  <si>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</si>
  <si>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</si>
  <si>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</si>
  <si>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</si>
  <si>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</si>
  <si>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</si>
  <si>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</si>
  <si>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</si>
  <si>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</si>
  <si>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</si>
  <si>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</si>
  <si>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</si>
  <si>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</si>
  <si>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</si>
  <si>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</si>
  <si>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</si>
  <si>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</si>
  <si>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</si>
  <si>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</si>
  <si>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</si>
  <si>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</si>
  <si>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</si>
  <si>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</si>
  <si>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</si>
  <si>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</si>
  <si>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</si>
  <si>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</si>
  <si>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</si>
  <si>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</si>
  <si>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</si>
  <si>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</si>
  <si>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</si>
  <si>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</si>
  <si>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</si>
  <si>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</si>
  <si>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</si>
  <si>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</si>
  <si>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</si>
  <si>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</si>
  <si>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</si>
  <si>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</si>
  <si>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</si>
  <si>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</si>
  <si>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</si>
  <si>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</si>
  <si>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</si>
  <si>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</si>
  <si>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</si>
  <si>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</si>
  <si>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</si>
  <si>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</si>
  <si>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</si>
  <si>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</si>
  <si>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</si>
  <si>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</si>
  <si>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</si>
  <si>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</si>
  <si>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</si>
  <si>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</si>
  <si>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</si>
  <si>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</si>
  <si>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</si>
  <si>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</si>
  <si>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</si>
  <si>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</si>
  <si>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</si>
  <si>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</si>
  <si>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</si>
  <si>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</si>
  <si>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</si>
  <si>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</si>
  <si>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</si>
  <si>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</si>
  <si>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</si>
  <si>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</si>
  <si>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</si>
  <si>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</si>
  <si>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</si>
  <si>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</si>
  <si>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</si>
  <si>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</si>
  <si>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</si>
  <si>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</si>
  <si>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</si>
  <si>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</si>
  <si>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</si>
  <si>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</si>
  <si>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</si>
  <si>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</si>
  <si>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</si>
  <si>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</si>
  <si>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</si>
  <si>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</si>
  <si>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</si>
  <si>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</si>
  <si>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</si>
  <si>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</si>
  <si>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</si>
  <si>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</si>
  <si>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</si>
  <si>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</si>
  <si>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</si>
  <si>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</si>
  <si>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</si>
  <si>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</si>
  <si>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</si>
  <si>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</si>
  <si>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</si>
  <si>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</si>
  <si>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</si>
  <si>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</si>
  <si>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</si>
  <si>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</si>
  <si>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</si>
  <si>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</si>
  <si>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</si>
  <si>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</si>
  <si>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</si>
  <si>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</si>
  <si>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</si>
  <si>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</si>
  <si>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</si>
  <si>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</si>
  <si>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</si>
  <si>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</si>
  <si>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</si>
  <si>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</si>
  <si>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</si>
  <si>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</si>
  <si>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</si>
  <si>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</si>
  <si>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</si>
  <si>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</si>
  <si>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</si>
  <si>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</si>
  <si>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</si>
  <si>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</si>
  <si>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</si>
  <si>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</si>
  <si>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</si>
  <si>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</si>
  <si>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</si>
  <si>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</si>
  <si>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</si>
  <si>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</si>
  <si>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</si>
  <si>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</si>
  <si>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</si>
  <si>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</si>
  <si>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</si>
  <si>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</si>
  <si>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</si>
  <si>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</si>
  <si>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</si>
  <si>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</si>
  <si>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</si>
  <si>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</si>
  <si>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</si>
  <si>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</si>
  <si>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</si>
  <si>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</si>
  <si>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</si>
  <si>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</si>
  <si>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</si>
  <si>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</si>
  <si>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</si>
  <si>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</si>
  <si>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</si>
  <si>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</si>
  <si>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</si>
  <si>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</si>
  <si>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</si>
  <si>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</si>
  <si>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</si>
  <si>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</si>
  <si>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</si>
  <si>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</si>
  <si>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</si>
  <si>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</si>
  <si>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</si>
  <si>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</si>
  <si>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</si>
  <si>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</si>
  <si>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</si>
  <si>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</si>
  <si>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</si>
  <si>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</si>
  <si>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</si>
  <si>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</si>
  <si>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</si>
  <si>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</si>
  <si>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</si>
  <si>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</si>
  <si>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</si>
  <si>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</si>
  <si>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</si>
  <si>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</si>
  <si>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</si>
  <si>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</si>
  <si>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</si>
  <si>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</si>
  <si>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</si>
  <si>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</si>
  <si>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</si>
  <si>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</si>
  <si>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</si>
  <si>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</si>
  <si>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</si>
  <si>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</si>
  <si>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</si>
  <si>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</si>
  <si>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</si>
  <si>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</si>
  <si>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</si>
  <si>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</si>
  <si>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</si>
  <si>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</si>
  <si>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</si>
  <si>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</si>
  <si>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</si>
  <si>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</si>
  <si>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</si>
  <si>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</si>
  <si>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</si>
  <si>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</si>
  <si>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</si>
  <si>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</si>
  <si>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</si>
  <si>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</si>
  <si>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</si>
  <si>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</si>
  <si>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</si>
  <si>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</si>
  <si>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</si>
  <si>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</si>
  <si>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</si>
  <si>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</si>
  <si>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</si>
  <si>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</si>
  <si>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</si>
  <si>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</si>
  <si>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</si>
  <si>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</si>
  <si>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</si>
  <si>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</si>
  <si>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</si>
  <si>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</si>
  <si>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</si>
  <si>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</si>
  <si>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</si>
  <si>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</si>
  <si>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</si>
  <si>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</si>
  <si>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</si>
  <si>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</si>
  <si>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</si>
  <si>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</si>
  <si>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</si>
  <si>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</si>
  <si>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</si>
  <si>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</si>
  <si>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</si>
  <si>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</si>
  <si>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</si>
  <si>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</si>
  <si>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</si>
  <si>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</si>
  <si>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</si>
  <si>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</si>
  <si>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</si>
  <si>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</si>
  <si>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</si>
  <si>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</si>
  <si>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</si>
  <si>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</si>
  <si>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</si>
  <si>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</si>
  <si>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</si>
  <si>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</si>
  <si>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</si>
  <si>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</si>
  <si>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</si>
  <si>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</si>
  <si>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</si>
  <si>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</si>
  <si>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</si>
  <si>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</si>
  <si>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</si>
  <si>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</si>
  <si>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</si>
  <si>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</si>
  <si>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</si>
  <si>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</si>
  <si>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</si>
  <si>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</si>
  <si>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</si>
  <si>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</si>
  <si>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</si>
  <si>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</si>
  <si>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</si>
  <si>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</si>
  <si>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</si>
  <si>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</si>
  <si>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</si>
  <si>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</si>
  <si>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</si>
  <si>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</si>
  <si>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</si>
  <si>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</si>
  <si>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</si>
  <si>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</si>
  <si>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</si>
  <si>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</si>
  <si>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</si>
  <si>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</si>
  <si>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</si>
  <si>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</si>
  <si>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</si>
  <si>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</si>
  <si>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</si>
  <si>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</si>
  <si>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</si>
  <si>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</si>
  <si>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</si>
  <si>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</si>
  <si>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</si>
  <si>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</si>
  <si>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</si>
  <si>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</si>
  <si>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</si>
  <si>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</si>
  <si>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</si>
  <si>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</si>
  <si>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</si>
  <si>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</si>
  <si>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</si>
  <si>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</si>
  <si>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</si>
  <si>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</si>
  <si>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</si>
  <si>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</si>
  <si>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</si>
  <si>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</si>
  <si>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</si>
  <si>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</si>
  <si>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</si>
  <si>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</si>
  <si>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</si>
  <si>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</si>
  <si>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</si>
  <si>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</si>
  <si>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</si>
  <si>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</si>
  <si>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</si>
  <si>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</si>
  <si>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</si>
  <si>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</si>
  <si>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</si>
  <si>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</si>
  <si>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</si>
  <si>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</si>
  <si>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</si>
  <si>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</si>
  <si>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</si>
  <si>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</si>
  <si>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</si>
  <si>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</si>
  <si>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</si>
  <si>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</si>
  <si>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</si>
  <si>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</si>
  <si>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</si>
  <si>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</si>
  <si>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</si>
  <si>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</si>
  <si>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</si>
  <si>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</si>
  <si>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</si>
  <si>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</si>
  <si>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</si>
  <si>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</si>
  <si>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</si>
  <si>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</si>
  <si>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</si>
  <si>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</si>
  <si>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</si>
  <si>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</si>
  <si>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</si>
  <si>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</si>
  <si>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</si>
  <si>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</si>
  <si>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</si>
  <si>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</si>
  <si>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</si>
  <si>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</si>
  <si>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</si>
  <si>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</si>
  <si>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</si>
  <si>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</si>
  <si>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</si>
  <si>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</si>
  <si>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</si>
  <si>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</si>
  <si>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</si>
  <si>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</si>
  <si>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</si>
  <si>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</si>
  <si>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</si>
  <si>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</si>
  <si>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</si>
  <si>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</si>
  <si>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</si>
  <si>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</si>
  <si>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</si>
  <si>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</si>
  <si>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</si>
  <si>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</si>
  <si>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</si>
  <si>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</si>
  <si>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</si>
  <si>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</si>
  <si>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</si>
  <si>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</si>
  <si>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</si>
  <si>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</si>
  <si>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</si>
  <si>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</si>
  <si>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</si>
  <si>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</si>
  <si>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</si>
  <si>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</si>
  <si>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</si>
  <si>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</si>
  <si>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</si>
  <si>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</si>
  <si>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</si>
  <si>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</si>
  <si>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</si>
  <si>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</si>
  <si>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</si>
  <si>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</si>
  <si>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</si>
  <si>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</si>
  <si>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</si>
  <si>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</si>
  <si>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</si>
  <si>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</si>
  <si>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</si>
  <si>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</si>
  <si>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</si>
  <si>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</si>
  <si>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</si>
  <si>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</si>
  <si>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</si>
  <si>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</si>
  <si>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</si>
  <si>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</si>
  <si>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</si>
  <si>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</si>
  <si>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</si>
  <si>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</si>
  <si>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</si>
  <si>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</si>
  <si>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</si>
  <si>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</si>
  <si>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</si>
  <si>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</si>
  <si>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</si>
  <si>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</si>
  <si>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</si>
  <si>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</si>
  <si>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</si>
  <si>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</si>
  <si>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</si>
  <si>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</si>
  <si>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</si>
  <si>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</si>
  <si>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</si>
  <si>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</si>
  <si>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</si>
  <si>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</si>
  <si>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</si>
  <si>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</si>
  <si>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</si>
  <si>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</si>
  <si>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</si>
  <si>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</si>
  <si>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</si>
  <si>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</si>
  <si>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</si>
  <si>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</si>
  <si>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</si>
  <si>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</si>
  <si>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</si>
  <si>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</si>
  <si>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</si>
  <si>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</si>
  <si>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</si>
  <si>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</si>
  <si>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</si>
  <si>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</si>
  <si>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</si>
  <si>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</si>
  <si>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</si>
  <si>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</si>
  <si>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</si>
  <si>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</si>
  <si>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</si>
  <si>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</si>
  <si>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</si>
  <si>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</si>
  <si>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</si>
  <si>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</si>
  <si>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</si>
  <si>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</si>
  <si>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</si>
  <si>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</si>
  <si>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</si>
  <si>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</si>
  <si>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</si>
  <si>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</si>
  <si>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</si>
  <si>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</si>
  <si>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</si>
  <si>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</si>
  <si>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</si>
  <si>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</si>
  <si>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</si>
  <si>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</si>
  <si>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</si>
  <si>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</si>
  <si>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</si>
  <si>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</si>
  <si>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</si>
  <si>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</si>
  <si>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</si>
  <si>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</si>
  <si>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</si>
  <si>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</si>
  <si>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</si>
  <si>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</si>
  <si>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</si>
  <si>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</si>
  <si>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</si>
  <si>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</si>
  <si>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</si>
  <si>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</si>
  <si>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</si>
  <si>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</si>
  <si>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</si>
  <si>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</si>
  <si>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</si>
  <si>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</si>
  <si>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</si>
  <si>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</si>
  <si>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</si>
  <si>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</si>
  <si>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</si>
  <si>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</si>
  <si>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</si>
  <si>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</si>
  <si>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</si>
  <si>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</si>
  <si>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</si>
  <si>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</si>
  <si>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</si>
  <si>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</si>
  <si>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</si>
  <si>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</si>
  <si>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</si>
  <si>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</si>
  <si>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</si>
  <si>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</si>
  <si>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</si>
  <si>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</si>
  <si>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</si>
  <si>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</si>
  <si>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</si>
  <si>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</si>
  <si>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</si>
  <si>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</si>
  <si>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</si>
  <si>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</si>
  <si>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</si>
  <si>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</si>
  <si>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</si>
  <si>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</si>
  <si>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</si>
  <si>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</si>
  <si>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</si>
  <si>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</si>
  <si>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</si>
  <si>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</si>
  <si>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</si>
  <si>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</si>
  <si>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</si>
  <si>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</si>
  <si>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</si>
  <si>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</si>
  <si>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</si>
  <si>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</si>
  <si>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</si>
  <si>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</si>
  <si>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</si>
  <si>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</si>
  <si>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</si>
  <si>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</si>
  <si>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</si>
  <si>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</si>
  <si>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</si>
  <si>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</si>
  <si>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</si>
  <si>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</si>
  <si>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</si>
  <si>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</si>
  <si>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</si>
  <si>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</si>
  <si>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</si>
  <si>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</si>
  <si>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</si>
  <si>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</si>
  <si>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</si>
  <si>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</si>
  <si>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</si>
  <si>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</si>
  <si>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</si>
  <si>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</si>
  <si>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</si>
  <si>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</si>
  <si>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</si>
  <si>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</si>
  <si>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</si>
  <si>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</si>
  <si>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</si>
  <si>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</si>
  <si>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</si>
  <si>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</si>
  <si>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</si>
  <si>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</si>
  <si>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</si>
  <si>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</si>
  <si>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</si>
  <si>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</si>
  <si>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</si>
  <si>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</si>
  <si>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</si>
  <si>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</si>
  <si>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</si>
  <si>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</si>
  <si>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</si>
  <si>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</si>
  <si>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</si>
  <si>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</si>
  <si>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</si>
  <si>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</si>
  <si>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</si>
  <si>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</si>
  <si>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</si>
  <si>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</si>
  <si>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</si>
  <si>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</si>
  <si>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</si>
  <si>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</si>
  <si>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</si>
  <si>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</si>
  <si>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</si>
  <si>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</si>
  <si>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</si>
  <si>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</si>
  <si>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</si>
  <si>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</si>
  <si>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</si>
  <si>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</si>
  <si>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</si>
  <si>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</si>
  <si>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</si>
  <si>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</si>
  <si>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</si>
  <si>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</si>
  <si>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</si>
  <si>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</si>
  <si>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</si>
  <si>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</si>
  <si>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</si>
  <si>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</si>
  <si>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</si>
  <si>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</si>
  <si>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</si>
  <si>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</si>
  <si>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</si>
  <si>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</si>
  <si>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</si>
  <si>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</si>
  <si>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</si>
  <si>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</si>
  <si>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</si>
  <si>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</si>
  <si>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</si>
  <si>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</si>
  <si>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</si>
  <si>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</si>
  <si>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</si>
  <si>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</si>
  <si>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</si>
  <si>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</si>
  <si>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</si>
  <si>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</si>
  <si>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</si>
  <si>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</si>
  <si>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</si>
  <si>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</si>
  <si>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</si>
  <si>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</si>
  <si>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</si>
  <si>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</si>
  <si>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</si>
  <si>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</si>
  <si>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</si>
  <si>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</si>
  <si>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</si>
  <si>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</si>
  <si>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</si>
  <si>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</si>
  <si>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</si>
  <si>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</si>
  <si>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</si>
  <si>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</si>
  <si>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</si>
  <si>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</si>
  <si>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</si>
  <si>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</si>
  <si>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</si>
  <si>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</si>
  <si>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</si>
  <si>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</si>
  <si>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</si>
  <si>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</si>
  <si>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</si>
  <si>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</si>
  <si>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</si>
  <si>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</si>
  <si>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</si>
  <si>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</si>
  <si>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</si>
  <si>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</si>
  <si>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</si>
  <si>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</si>
  <si>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</si>
  <si>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</si>
  <si>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</si>
  <si>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</si>
  <si>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</si>
  <si>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</si>
  <si>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</si>
  <si>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</si>
  <si>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</si>
  <si>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</si>
  <si>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</si>
  <si>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</si>
  <si>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</si>
  <si>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</si>
  <si>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</si>
  <si>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</si>
  <si>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</si>
  <si>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</si>
  <si>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</si>
  <si>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</si>
  <si>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</si>
  <si>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</si>
  <si>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</si>
  <si>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</si>
  <si>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</si>
  <si>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</si>
  <si>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</si>
  <si>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</si>
  <si>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</si>
  <si>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</si>
  <si>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</si>
  <si>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</si>
  <si>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</si>
  <si>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</si>
  <si>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</si>
  <si>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</si>
  <si>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</si>
  <si>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</si>
  <si>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</si>
  <si>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</si>
  <si>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</si>
  <si>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</si>
  <si>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</si>
  <si>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</si>
  <si>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</si>
  <si>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</si>
  <si>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</si>
  <si>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</si>
  <si>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</si>
  <si>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</si>
  <si>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</si>
  <si>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</si>
  <si>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</si>
  <si>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</si>
  <si>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</si>
  <si>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</si>
  <si>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</si>
  <si>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</si>
  <si>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</si>
  <si>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</si>
  <si>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</si>
  <si>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</si>
  <si>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</si>
  <si>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</si>
  <si>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</si>
  <si>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</si>
  <si>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</si>
  <si>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</si>
  <si>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</si>
  <si>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</si>
  <si>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</si>
  <si>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</si>
  <si>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</si>
  <si>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</si>
  <si>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</si>
  <si>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</si>
  <si>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</si>
  <si>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</si>
  <si>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</si>
  <si>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</si>
  <si>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</si>
  <si>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</si>
  <si>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</si>
  <si>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</si>
  <si>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</si>
  <si>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</si>
  <si>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</si>
  <si>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</si>
  <si>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</si>
  <si>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</si>
  <si>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</si>
  <si>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</si>
  <si>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</si>
  <si>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</si>
  <si>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</si>
  <si>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</si>
  <si>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</si>
  <si>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</si>
  <si>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</si>
  <si>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</si>
  <si>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</si>
  <si>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</si>
  <si>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</si>
  <si>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</si>
  <si>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</si>
  <si>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</si>
  <si>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</si>
  <si>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</si>
  <si>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</si>
  <si>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</si>
  <si>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</si>
  <si>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</si>
  <si>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</si>
  <si>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</si>
  <si>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</si>
  <si>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</si>
  <si>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</si>
  <si>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</si>
  <si>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</si>
  <si>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</si>
  <si>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</si>
  <si>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</si>
  <si>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</si>
  <si>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</si>
  <si>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</si>
  <si>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</si>
  <si>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</si>
  <si>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</si>
  <si>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</si>
  <si>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</si>
  <si>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</si>
  <si>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</si>
  <si>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</si>
  <si>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</si>
  <si>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</si>
  <si>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</si>
  <si>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</si>
  <si>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</si>
  <si>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</si>
  <si>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</si>
  <si>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</si>
  <si>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</si>
  <si>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</si>
  <si>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</si>
  <si>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</si>
  <si>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</si>
  <si>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</si>
  <si>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</si>
  <si>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</si>
  <si>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</si>
  <si>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</si>
  <si>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</si>
  <si>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</si>
  <si>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</si>
  <si>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</si>
  <si>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</si>
  <si>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</si>
  <si>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</si>
  <si>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</si>
  <si>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</si>
  <si>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</si>
  <si>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</si>
  <si>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</si>
  <si>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</si>
  <si>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</si>
  <si>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</si>
  <si>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</si>
  <si>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</si>
  <si>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</si>
  <si>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</si>
  <si>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</si>
  <si>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</si>
  <si>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</si>
  <si>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</si>
  <si>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</si>
  <si>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</si>
  <si>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</si>
  <si>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</si>
  <si>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</si>
  <si>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</si>
  <si>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</si>
  <si>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</si>
  <si>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</si>
  <si>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</si>
  <si>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</si>
  <si>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</si>
  <si>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</si>
  <si>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</si>
  <si>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</si>
  <si>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</si>
  <si>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</si>
  <si>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</si>
  <si>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</si>
  <si>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</si>
  <si>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</si>
  <si>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</si>
  <si>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</si>
  <si>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</si>
  <si>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</si>
  <si>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</si>
  <si>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</si>
  <si>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</si>
  <si>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</si>
  <si>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</si>
  <si>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</si>
  <si>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</si>
  <si>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</si>
  <si>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</si>
  <si>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</si>
  <si>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</si>
  <si>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</si>
  <si>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</si>
  <si>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</si>
  <si>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</si>
  <si>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</si>
  <si>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</si>
  <si>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</si>
  <si>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</si>
  <si>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</si>
  <si>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</si>
  <si>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</si>
  <si>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</si>
  <si>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</si>
  <si>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</si>
  <si>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</si>
  <si>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</si>
  <si>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</si>
  <si>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</si>
  <si>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</si>
  <si>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</si>
  <si>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</si>
  <si>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</si>
  <si>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</si>
  <si>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</si>
  <si>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</si>
  <si>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</si>
  <si>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</si>
  <si>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</si>
  <si>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</si>
  <si>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</si>
  <si>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</si>
  <si>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</si>
  <si>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</si>
  <si>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</si>
  <si>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</si>
  <si>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</si>
  <si>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</si>
  <si>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</si>
  <si>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</si>
  <si>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</si>
  <si>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</si>
  <si>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</si>
  <si>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</si>
  <si>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</si>
  <si>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</si>
  <si>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</si>
  <si>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</si>
  <si>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</si>
  <si>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</si>
  <si>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</si>
  <si>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</si>
  <si>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</si>
  <si>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</si>
  <si>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</si>
  <si>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</si>
  <si>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</si>
  <si>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</si>
  <si>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</si>
  <si>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</si>
  <si>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</si>
  <si>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</si>
  <si>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</si>
  <si>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</si>
  <si>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</si>
  <si>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</si>
  <si>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</si>
  <si>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</si>
  <si>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</si>
  <si>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</si>
  <si>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</si>
  <si>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</si>
  <si>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</si>
  <si>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</si>
  <si>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</si>
  <si>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</si>
  <si>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</si>
  <si>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</si>
  <si>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</si>
  <si>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</si>
  <si>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</si>
  <si>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</si>
  <si>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</si>
  <si>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</si>
  <si>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</si>
  <si>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</si>
  <si>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</si>
  <si>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</si>
  <si>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</si>
  <si>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</si>
  <si>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</si>
  <si>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</si>
  <si>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</si>
  <si>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</si>
  <si>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</si>
  <si>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</si>
  <si>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</si>
  <si>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</si>
  <si>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</si>
  <si>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</si>
  <si>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</si>
  <si>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</si>
  <si>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</si>
  <si>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</si>
  <si>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</si>
  <si>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</si>
  <si>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</si>
  <si>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</si>
  <si>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</si>
  <si>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</si>
  <si>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</si>
  <si>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</si>
  <si>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</si>
  <si>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</si>
  <si>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</si>
  <si>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</si>
  <si>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</si>
  <si>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</si>
  <si>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</si>
  <si>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</si>
  <si>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</si>
  <si>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</si>
  <si>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</si>
  <si>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</si>
  <si>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</si>
  <si>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</si>
  <si>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</si>
  <si>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</si>
  <si>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</si>
  <si>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</si>
  <si>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</si>
  <si>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</si>
  <si>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</si>
  <si>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</si>
  <si>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</si>
  <si>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</si>
  <si>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</si>
  <si>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</si>
  <si>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</si>
  <si>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</si>
  <si>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</si>
  <si>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</si>
  <si>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</si>
  <si>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</si>
  <si>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</si>
  <si>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</si>
  <si>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</si>
  <si>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</si>
  <si>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</si>
  <si>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</si>
  <si>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</si>
  <si>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</si>
  <si>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</si>
  <si>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</si>
  <si>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</si>
  <si>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</si>
  <si>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</si>
  <si>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</si>
  <si>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</si>
  <si>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</si>
  <si>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</si>
  <si>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</si>
  <si>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</si>
  <si>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</si>
  <si>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</si>
  <si>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</si>
  <si>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</si>
  <si>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</si>
  <si>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</si>
  <si>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</si>
  <si>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</si>
  <si>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</si>
  <si>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</si>
  <si>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</si>
  <si>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</si>
  <si>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</si>
  <si>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</si>
  <si>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</si>
  <si>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</si>
  <si>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</si>
  <si>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</si>
  <si>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</si>
  <si>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</si>
  <si>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</si>
  <si>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</si>
  <si>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</si>
  <si>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</si>
  <si>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</si>
  <si>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</si>
  <si>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</si>
  <si>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</si>
  <si>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</si>
  <si>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</si>
  <si>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</si>
  <si>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</si>
  <si>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</si>
  <si>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</si>
  <si>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</si>
  <si>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</si>
  <si>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</si>
  <si>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</si>
  <si>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</si>
  <si>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</si>
  <si>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</si>
  <si>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</si>
  <si>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</si>
  <si>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</si>
  <si>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</si>
  <si>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</si>
  <si>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</si>
  <si>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</si>
  <si>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</si>
  <si>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</si>
  <si>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</si>
  <si>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</si>
  <si>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</si>
  <si>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</si>
  <si>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</si>
  <si>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</si>
  <si>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</si>
  <si>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</si>
  <si>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</si>
  <si>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</si>
  <si>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</si>
  <si>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</si>
  <si>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</si>
  <si>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</si>
  <si>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</si>
  <si>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</si>
  <si>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</si>
  <si>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</si>
  <si>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</si>
  <si>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</si>
  <si>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</si>
  <si>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</si>
  <si>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</si>
  <si>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</si>
  <si>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</si>
  <si>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</si>
  <si>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</si>
  <si>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</si>
  <si>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</si>
  <si>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</si>
  <si>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</si>
  <si>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</si>
  <si>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</si>
  <si>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</si>
  <si>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</si>
  <si>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</si>
  <si>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</si>
  <si>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</si>
  <si>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</si>
  <si>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</si>
  <si>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</si>
  <si>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</si>
  <si>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</si>
  <si>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</si>
  <si>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</si>
  <si>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</si>
  <si>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</si>
  <si>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</si>
  <si>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</si>
  <si>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</si>
  <si>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</si>
  <si>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</si>
  <si>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</si>
  <si>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</si>
  <si>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</si>
  <si>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</si>
  <si>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</si>
  <si>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</si>
  <si>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</si>
  <si>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</si>
  <si>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</si>
  <si>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</si>
  <si>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</si>
  <si>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</si>
  <si>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</si>
  <si>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</si>
  <si>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</si>
  <si>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</si>
  <si>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</si>
  <si>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</si>
  <si>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</si>
  <si>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</si>
  <si>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</si>
  <si>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</si>
  <si>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</si>
  <si>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</si>
  <si>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</si>
  <si>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</si>
  <si>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</si>
  <si>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</si>
  <si>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</si>
  <si>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</si>
  <si>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</si>
  <si>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</si>
  <si>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</si>
  <si>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</si>
  <si>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</si>
  <si>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</si>
  <si>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</si>
  <si>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</si>
  <si>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</si>
  <si>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</si>
  <si>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</si>
  <si>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</si>
  <si>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</si>
  <si>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</si>
  <si>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</si>
  <si>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</si>
  <si>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</si>
  <si>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</si>
  <si>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</si>
  <si>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</si>
  <si>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</si>
  <si>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</si>
  <si>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</si>
  <si>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</si>
  <si>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</si>
  <si>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</si>
  <si>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</si>
  <si>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</si>
  <si>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</si>
  <si>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</si>
  <si>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</si>
  <si>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</si>
  <si>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</si>
  <si>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</si>
  <si>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</si>
  <si>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</si>
  <si>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</si>
  <si>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</si>
  <si>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</si>
  <si>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</si>
  <si>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</si>
  <si>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</si>
  <si>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</si>
  <si>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</si>
  <si>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</si>
  <si>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</si>
  <si>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</si>
  <si>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</si>
  <si>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</si>
  <si>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</si>
  <si>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</si>
  <si>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</si>
  <si>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</si>
  <si>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</si>
  <si>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</si>
  <si>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</si>
  <si>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</si>
  <si>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</si>
  <si>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</si>
  <si>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</si>
  <si>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</si>
  <si>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</si>
  <si>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</si>
  <si>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</si>
  <si>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</si>
  <si>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</si>
  <si>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</si>
  <si>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</si>
  <si>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</si>
  <si>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</si>
  <si>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</si>
  <si>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</si>
  <si>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</si>
  <si>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</si>
  <si>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</si>
  <si>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</si>
  <si>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</si>
  <si>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</si>
  <si>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</si>
  <si>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</si>
  <si>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</si>
  <si>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</si>
  <si>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</si>
  <si>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</si>
  <si>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</si>
  <si>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</si>
  <si>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</si>
  <si>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</si>
  <si>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</si>
  <si>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</si>
  <si>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</si>
  <si>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</si>
  <si>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</si>
  <si>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</si>
  <si>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</si>
  <si>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</si>
  <si>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</si>
  <si>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</si>
  <si>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</si>
  <si>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</si>
  <si>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</si>
  <si>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</si>
  <si>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</si>
  <si>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</si>
  <si>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</si>
  <si>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</si>
  <si>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</si>
  <si>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</si>
  <si>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</si>
  <si>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</si>
  <si>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</si>
  <si>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</si>
  <si>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</si>
  <si>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</si>
  <si>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</si>
  <si>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</si>
  <si>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</si>
  <si>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</si>
  <si>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</si>
  <si>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</si>
  <si>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</si>
  <si>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</si>
  <si>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</si>
  <si>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</si>
  <si>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</si>
  <si>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</si>
  <si>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</si>
  <si>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</si>
  <si>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</si>
  <si>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</si>
  <si>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</si>
  <si>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</si>
  <si>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</si>
  <si>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</si>
  <si>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</si>
  <si>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</si>
  <si>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</si>
  <si>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</si>
  <si>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</si>
  <si>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</si>
  <si>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</si>
  <si>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</si>
  <si>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</si>
  <si>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</si>
  <si>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</si>
  <si>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</si>
  <si>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</si>
  <si>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</si>
  <si>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</si>
  <si>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</si>
  <si>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</si>
  <si>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</si>
  <si>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</si>
  <si>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</si>
  <si>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</si>
  <si>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</si>
  <si>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</si>
  <si>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</si>
  <si>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</si>
  <si>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</si>
  <si>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</si>
  <si>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</si>
  <si>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</si>
  <si>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</si>
  <si>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</si>
  <si>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</si>
  <si>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</si>
  <si>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</si>
  <si>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</si>
  <si>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</si>
  <si>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</si>
  <si>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</si>
  <si>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</si>
  <si>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</si>
  <si>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</si>
  <si>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</si>
  <si>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</si>
  <si>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</si>
  <si>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</si>
  <si>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</si>
  <si>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</si>
  <si>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</si>
  <si>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</si>
  <si>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</si>
  <si>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</si>
  <si>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</si>
  <si>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</si>
  <si>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</si>
  <si>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</si>
  <si>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</si>
  <si>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</si>
  <si>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</si>
  <si>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</si>
  <si>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</si>
  <si>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</si>
  <si>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</si>
  <si>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</si>
  <si>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</si>
  <si>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</si>
  <si>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</si>
  <si>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</si>
  <si>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</si>
  <si>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</si>
  <si>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</si>
  <si>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</si>
  <si>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</si>
  <si>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</si>
  <si>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</si>
  <si>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</si>
  <si>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</si>
  <si>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</si>
  <si>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</si>
  <si>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</si>
  <si>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</si>
  <si>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</si>
  <si>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</si>
  <si>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</si>
  <si>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</si>
  <si>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</si>
  <si>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</si>
  <si>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</si>
  <si>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</si>
  <si>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</si>
  <si>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</si>
  <si>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</si>
  <si>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</si>
  <si>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</si>
  <si>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</si>
  <si>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</si>
  <si>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</si>
  <si>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</si>
  <si>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</si>
  <si>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</si>
  <si>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</si>
  <si>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</si>
  <si>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</si>
  <si>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</si>
  <si>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</si>
  <si>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</si>
  <si>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</si>
  <si>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</si>
  <si>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</si>
  <si>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</si>
  <si>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</si>
  <si>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</si>
  <si>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</si>
  <si>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</si>
  <si>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</si>
  <si>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</si>
  <si>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</si>
  <si>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</si>
  <si>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</si>
  <si>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</si>
  <si>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</si>
  <si>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</si>
  <si>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</si>
  <si>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</si>
  <si>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</si>
  <si>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</si>
  <si>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</si>
  <si>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</si>
  <si>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</si>
  <si>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</si>
  <si>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</si>
  <si>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</si>
  <si>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</si>
  <si>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</si>
  <si>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</si>
  <si>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</si>
  <si>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</si>
  <si>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</si>
  <si>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</si>
  <si>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</si>
  <si>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</si>
  <si>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</si>
  <si>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</si>
  <si>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</si>
  <si>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</si>
  <si>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</si>
  <si>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</si>
  <si>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</si>
  <si>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</si>
  <si>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</si>
  <si>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</si>
  <si>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</si>
  <si>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</si>
  <si>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</si>
  <si>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</si>
  <si>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</si>
  <si>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</si>
  <si>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</si>
  <si>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</si>
  <si>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</si>
  <si>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</si>
  <si>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</si>
  <si>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</si>
  <si>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</si>
  <si>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</si>
  <si>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</si>
  <si>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</si>
  <si>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</si>
  <si>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</si>
  <si>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</si>
  <si>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</si>
  <si>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</si>
  <si>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</si>
  <si>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</si>
  <si>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</si>
  <si>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</si>
  <si>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</si>
  <si>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</si>
  <si>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</si>
  <si>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</si>
  <si>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</si>
  <si>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</si>
  <si>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</si>
  <si>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</si>
  <si>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</si>
  <si>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</si>
  <si>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</si>
  <si>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</si>
  <si>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</si>
  <si>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</si>
  <si>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</si>
  <si>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</si>
  <si>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</si>
  <si>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</si>
  <si>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</si>
  <si>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</si>
  <si>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</si>
  <si>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</si>
  <si>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</si>
  <si>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</si>
  <si>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</si>
  <si>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</si>
  <si>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</si>
  <si>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</si>
  <si>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</si>
  <si>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</si>
  <si>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</si>
  <si>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</si>
  <si>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</si>
  <si>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</si>
  <si>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</si>
  <si>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</si>
  <si>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</si>
  <si>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</si>
  <si>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</si>
  <si>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</si>
  <si>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</si>
  <si>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</si>
  <si>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</si>
  <si>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</si>
  <si>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</si>
  <si>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</si>
  <si>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</si>
  <si>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</si>
  <si>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</si>
  <si>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</si>
  <si>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</si>
  <si>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</si>
  <si>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</si>
  <si>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</si>
  <si>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</si>
  <si>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</si>
  <si>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</si>
  <si>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</si>
  <si>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</si>
  <si>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</si>
  <si>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</si>
  <si>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</si>
  <si>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</si>
  <si>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</si>
  <si>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</si>
  <si>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</si>
  <si>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</si>
  <si>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</si>
  <si>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</si>
  <si>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</si>
  <si>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</si>
  <si>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</si>
  <si>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</si>
  <si>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</si>
  <si>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</si>
  <si>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</si>
  <si>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</si>
  <si>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</si>
  <si>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</si>
  <si>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</si>
  <si>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</si>
  <si>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</si>
  <si>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</si>
  <si>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</si>
  <si>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</si>
  <si>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</si>
  <si>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</si>
  <si>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</si>
  <si>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</si>
  <si>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</si>
  <si>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</si>
  <si>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</si>
  <si>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</si>
  <si>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</si>
  <si>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</si>
  <si>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</si>
  <si>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</si>
  <si>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</si>
  <si>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</si>
  <si>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</si>
  <si>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</si>
  <si>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</si>
  <si>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</si>
  <si>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</si>
  <si>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</si>
  <si>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</si>
  <si>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</si>
  <si>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</si>
  <si>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</si>
  <si>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</si>
  <si>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</si>
  <si>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</si>
  <si>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</si>
  <si>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</si>
  <si>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</si>
  <si>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</si>
  <si>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</si>
  <si>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</si>
  <si>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</si>
  <si>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</si>
  <si>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</si>
  <si>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</si>
  <si>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</si>
  <si>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</si>
  <si>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</si>
  <si>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</si>
  <si>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</si>
  <si>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</si>
  <si>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</si>
  <si>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</si>
  <si>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</si>
  <si>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</si>
  <si>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</si>
  <si>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</si>
  <si>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</si>
  <si>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</si>
  <si>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</si>
  <si>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</si>
  <si>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</si>
  <si>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</si>
  <si>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</si>
  <si>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</si>
  <si>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</si>
  <si>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</si>
  <si>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</si>
  <si>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</si>
  <si>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</si>
  <si>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</si>
  <si>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</si>
  <si>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</si>
  <si>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</si>
  <si>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</si>
  <si>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</si>
  <si>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</si>
  <si>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</si>
  <si>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</si>
  <si>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</si>
  <si>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</si>
  <si>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</si>
  <si>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</si>
  <si>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</si>
  <si>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</si>
  <si>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</si>
  <si>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</si>
  <si>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</si>
  <si>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</si>
  <si>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</si>
  <si>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</si>
  <si>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</si>
  <si>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</si>
  <si>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</si>
  <si>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</si>
  <si>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</si>
  <si>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</si>
  <si>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</si>
  <si>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</si>
  <si>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</si>
  <si>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</si>
  <si>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</si>
  <si>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</si>
  <si>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</si>
  <si>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</si>
  <si>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</si>
  <si>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</si>
  <si>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</si>
  <si>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</si>
  <si>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</si>
  <si>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</si>
  <si>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</si>
  <si>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</si>
  <si>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</si>
  <si>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</si>
  <si>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</si>
  <si>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</si>
  <si>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</si>
  <si>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</si>
  <si>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</si>
  <si>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</si>
  <si>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</si>
  <si>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</si>
  <si>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</si>
  <si>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</si>
  <si>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</si>
  <si>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</si>
  <si>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</si>
  <si>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</si>
  <si>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</si>
  <si>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</si>
  <si>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</si>
  <si>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</si>
  <si>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</si>
  <si>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</si>
  <si>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</si>
  <si>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</si>
  <si>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</si>
  <si>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</si>
  <si>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</si>
  <si>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</si>
  <si>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</si>
  <si>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</si>
  <si>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</si>
  <si>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</si>
  <si>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</si>
  <si>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</si>
  <si>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</si>
  <si>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</si>
  <si>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</si>
  <si>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</si>
  <si>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</si>
  <si>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</si>
  <si>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</si>
  <si>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</si>
  <si>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</si>
  <si>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</si>
  <si>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</si>
  <si>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</si>
  <si>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</si>
  <si>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</si>
  <si>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</si>
  <si>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</si>
  <si>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</si>
  <si>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</si>
  <si>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</si>
  <si>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</si>
  <si>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</si>
  <si>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</si>
  <si>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</si>
  <si>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</si>
  <si>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</si>
  <si>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</si>
  <si>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</si>
  <si>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</si>
  <si>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</si>
  <si>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</si>
  <si>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</si>
  <si>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</si>
  <si>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</si>
  <si>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</si>
  <si>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</si>
  <si>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</si>
  <si>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</si>
  <si>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</si>
  <si>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</si>
  <si>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</si>
  <si>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</si>
  <si>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</si>
  <si>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</si>
  <si>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</si>
  <si>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</si>
  <si>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</si>
  <si>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</si>
  <si>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</si>
  <si>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</si>
  <si>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</si>
  <si>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</si>
  <si>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</si>
  <si>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</si>
  <si>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</si>
  <si>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</si>
  <si>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</si>
  <si>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</si>
  <si>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</si>
  <si>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</si>
  <si>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</si>
  <si>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</si>
  <si>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</si>
  <si>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</si>
  <si>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</si>
  <si>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</si>
  <si>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</si>
  <si>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</si>
  <si>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</si>
  <si>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</si>
  <si>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</si>
  <si>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</si>
  <si>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</si>
  <si>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</si>
  <si>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</si>
  <si>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</si>
  <si>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</si>
  <si>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</si>
  <si>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</si>
  <si>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</si>
  <si>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</si>
  <si>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</si>
  <si>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</si>
  <si>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</si>
  <si>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</si>
  <si>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</si>
  <si>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</si>
  <si>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</si>
  <si>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</si>
  <si>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</si>
  <si>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</si>
  <si>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</si>
  <si>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</si>
  <si>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</si>
  <si>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</si>
  <si>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</si>
  <si>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</si>
  <si>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</si>
  <si>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</si>
  <si>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</si>
  <si>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</si>
  <si>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</si>
  <si>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</si>
  <si>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</si>
  <si>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</si>
  <si>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</si>
  <si>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</si>
  <si>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</si>
  <si>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</si>
  <si>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</si>
  <si>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</si>
  <si>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</si>
  <si>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</si>
  <si>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</si>
  <si>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</si>
  <si>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</si>
  <si>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</si>
  <si>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</si>
  <si>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</si>
  <si>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</si>
  <si>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</si>
  <si>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</si>
  <si>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</si>
  <si>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</si>
  <si>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</si>
  <si>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</si>
  <si>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</si>
  <si>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</si>
  <si>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</si>
  <si>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</si>
  <si>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</si>
  <si>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</si>
  <si>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</si>
  <si>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</si>
  <si>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</si>
  <si>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</si>
  <si>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</si>
  <si>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</si>
  <si>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</si>
  <si>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</si>
  <si>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</si>
  <si>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</si>
  <si>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</si>
  <si>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</si>
  <si>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</si>
  <si>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</si>
  <si>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</si>
  <si>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</si>
  <si>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</si>
  <si>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</si>
  <si>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</si>
  <si>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</si>
  <si>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</si>
  <si>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</si>
  <si>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</si>
  <si>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</si>
  <si>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</si>
  <si>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</si>
  <si>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</si>
  <si>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</si>
  <si>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</si>
  <si>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</si>
  <si>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</si>
  <si>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</si>
  <si>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</si>
  <si>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</si>
  <si>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</si>
  <si>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</si>
  <si>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</si>
  <si>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</si>
  <si>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</si>
  <si>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</si>
  <si>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</si>
  <si>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</si>
  <si>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</si>
  <si>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</si>
  <si>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</si>
  <si>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</si>
  <si>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</si>
  <si>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</si>
  <si>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</si>
  <si>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</si>
  <si>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</si>
  <si>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</si>
  <si>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</si>
  <si>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</si>
  <si>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</si>
  <si>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</si>
  <si>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</si>
  <si>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</si>
  <si>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</si>
  <si>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</si>
  <si>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</si>
  <si>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</si>
  <si>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</si>
  <si>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</si>
  <si>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</si>
  <si>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</si>
  <si>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</si>
  <si>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</si>
  <si>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</si>
  <si>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</si>
  <si>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</si>
  <si>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</si>
  <si>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</si>
  <si>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</si>
  <si>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</si>
  <si>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</si>
  <si>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</si>
  <si>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</si>
  <si>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</si>
  <si>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</si>
  <si>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</si>
  <si>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</si>
  <si>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</si>
  <si>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</si>
  <si>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</si>
  <si>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</si>
  <si>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</si>
  <si>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</si>
  <si>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</si>
  <si>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</si>
  <si>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</si>
  <si>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</si>
  <si>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</si>
  <si>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</si>
  <si>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</si>
  <si>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</si>
  <si>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</si>
  <si>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</si>
  <si>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</si>
  <si>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</si>
  <si>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</si>
  <si>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</si>
  <si>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</si>
  <si>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</si>
  <si>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</si>
  <si>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</si>
  <si>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</si>
  <si>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</si>
  <si>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</si>
  <si>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</si>
  <si>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</si>
  <si>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</si>
  <si>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</si>
  <si>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</si>
  <si>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</si>
  <si>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</si>
  <si>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</si>
  <si>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</si>
  <si>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</si>
  <si>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</si>
  <si>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</si>
  <si>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</si>
  <si>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</si>
  <si>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</si>
  <si>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</si>
  <si>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</si>
  <si>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</si>
  <si>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</si>
  <si>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</si>
  <si>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</si>
  <si>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</si>
  <si>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</si>
  <si>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</si>
  <si>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</si>
  <si>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</si>
  <si>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</si>
  <si>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</si>
  <si>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</si>
  <si>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</si>
  <si>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</si>
  <si>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</si>
  <si>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</si>
  <si>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</si>
  <si>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</si>
  <si>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</si>
  <si>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</si>
  <si>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</si>
  <si>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</si>
  <si>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</si>
  <si>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</si>
  <si>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</si>
  <si>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</si>
  <si>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</si>
  <si>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</si>
  <si>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</si>
  <si>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</si>
  <si>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</si>
  <si>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</si>
  <si>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</si>
  <si>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</si>
  <si>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</si>
  <si>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</si>
  <si>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</si>
  <si>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</si>
  <si>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</si>
  <si>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</si>
  <si>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</si>
  <si>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</si>
  <si>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</si>
  <si>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</si>
  <si>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</si>
  <si>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</si>
  <si>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</si>
  <si>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</si>
  <si>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</si>
  <si>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</si>
  <si>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</si>
  <si>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</si>
  <si>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</si>
  <si>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</si>
  <si>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</si>
  <si>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</si>
  <si>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</si>
  <si>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</si>
  <si>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</si>
  <si>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</si>
  <si>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</si>
  <si>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</si>
  <si>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</si>
  <si>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</si>
  <si>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</si>
  <si>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</si>
  <si>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</si>
  <si>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</si>
  <si>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</si>
  <si>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</si>
  <si>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</si>
  <si>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</si>
  <si>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</si>
  <si>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</si>
  <si>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</si>
  <si>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</si>
  <si>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</si>
  <si>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</si>
  <si>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</si>
  <si>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</si>
  <si>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</si>
  <si>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</si>
  <si>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</si>
  <si>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</si>
  <si>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</si>
  <si>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</si>
  <si>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</si>
  <si>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</si>
  <si>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</si>
  <si>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</si>
  <si>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</si>
  <si>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</si>
  <si>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</si>
  <si>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</si>
  <si>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</si>
  <si>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</si>
  <si>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</si>
  <si>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</si>
  <si>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</si>
  <si>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</si>
  <si>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</si>
  <si>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</si>
  <si>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</si>
  <si>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</si>
  <si>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</si>
  <si>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</si>
  <si>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</si>
  <si>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</si>
  <si>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</si>
  <si>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</si>
  <si>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</si>
  <si>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</si>
  <si>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</si>
  <si>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</si>
  <si>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</si>
  <si>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</si>
  <si>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</si>
  <si>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</si>
  <si>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</si>
  <si>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</si>
  <si>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</si>
  <si>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</si>
  <si>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</si>
  <si>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</si>
  <si>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</si>
  <si>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</si>
  <si>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</si>
  <si>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</si>
  <si>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</si>
  <si>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</si>
  <si>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</si>
  <si>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</si>
  <si>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</si>
  <si>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</si>
  <si>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</si>
  <si>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</si>
  <si>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</si>
  <si>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</si>
  <si>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</si>
  <si>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</si>
  <si>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</si>
  <si>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</si>
  <si>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</si>
  <si>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</si>
  <si>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</si>
  <si>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</si>
  <si>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</si>
  <si>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</si>
  <si>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</si>
  <si>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</si>
  <si>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</si>
  <si>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</si>
  <si>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</si>
  <si>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</si>
  <si>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</si>
  <si>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</si>
  <si>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</si>
  <si>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</si>
  <si>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</si>
  <si>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</si>
  <si>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</si>
  <si>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</si>
  <si>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</si>
  <si>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</si>
  <si>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</si>
  <si>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</si>
  <si>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</si>
  <si>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</si>
  <si>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</si>
  <si>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</si>
  <si>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</si>
  <si>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</si>
  <si>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</si>
  <si>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</si>
  <si>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</si>
  <si>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</si>
  <si>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</si>
  <si>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</si>
  <si>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</si>
  <si>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</si>
  <si>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</si>
  <si>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</si>
  <si>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</si>
  <si>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</si>
  <si>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</si>
  <si>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</si>
  <si>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</si>
  <si>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</si>
  <si>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</si>
  <si>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</si>
  <si>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</si>
  <si>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</si>
  <si>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</si>
  <si>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</si>
  <si>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</si>
  <si>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</si>
  <si>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</si>
  <si>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</si>
  <si>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</si>
  <si>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</si>
  <si>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</si>
  <si>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</si>
  <si>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</si>
  <si>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</si>
  <si>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</si>
  <si>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</si>
  <si>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</si>
  <si>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</si>
  <si>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</si>
  <si>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</si>
  <si>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</si>
  <si>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</si>
  <si>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</si>
  <si>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</si>
  <si>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</si>
  <si>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</si>
  <si>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</si>
  <si>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</si>
  <si>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</si>
  <si>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</si>
  <si>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</si>
  <si>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</si>
  <si>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</si>
  <si>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</si>
  <si>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</si>
  <si>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</si>
  <si>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</si>
  <si>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</si>
  <si>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</si>
  <si>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</si>
  <si>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</si>
  <si>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</si>
  <si>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</si>
  <si>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</si>
  <si>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</si>
  <si>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</si>
  <si>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</si>
  <si>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</si>
  <si>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</si>
  <si>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</si>
  <si>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</si>
  <si>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</si>
  <si>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</si>
  <si>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</si>
  <si>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</si>
  <si>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</si>
  <si>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</si>
  <si>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</si>
  <si>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</si>
  <si>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</si>
  <si>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</si>
  <si>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</si>
  <si>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</si>
  <si>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</si>
  <si>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</si>
  <si>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</si>
  <si>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</si>
  <si>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</si>
  <si>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</si>
  <si>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</si>
  <si>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</si>
  <si>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</si>
  <si>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</si>
  <si>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</si>
  <si>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</si>
  <si>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</si>
  <si>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</si>
  <si>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</si>
  <si>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</si>
  <si>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</si>
  <si>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</si>
  <si>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</si>
  <si>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</si>
  <si>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</si>
  <si>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</si>
  <si>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</si>
  <si>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</si>
  <si>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</si>
  <si>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</si>
  <si>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</si>
  <si>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</si>
  <si>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</si>
  <si>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</si>
  <si>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</si>
  <si>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</si>
  <si>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</si>
  <si>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</si>
  <si>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</si>
  <si>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</si>
  <si>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</si>
  <si>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</si>
  <si>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</si>
  <si>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</si>
  <si>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</si>
  <si>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</si>
  <si>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</si>
  <si>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</si>
  <si>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</si>
  <si>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</si>
  <si>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</si>
  <si>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</si>
  <si>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</si>
  <si>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</si>
  <si>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</si>
  <si>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</si>
  <si>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</si>
  <si>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</si>
  <si>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</si>
  <si>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</si>
  <si>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</si>
  <si>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</si>
  <si>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</si>
  <si>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</si>
  <si>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</si>
  <si>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</si>
  <si>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</si>
  <si>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</si>
  <si>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</si>
  <si>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</si>
  <si>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</si>
  <si>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</si>
  <si>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</si>
  <si>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</si>
  <si>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</si>
  <si>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</si>
  <si>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</si>
  <si>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</si>
  <si>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</si>
  <si>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</si>
  <si>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</si>
  <si>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</si>
  <si>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</si>
  <si>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</si>
  <si>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</si>
  <si>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</si>
  <si>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</si>
  <si>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</si>
  <si>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</si>
  <si>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</si>
  <si>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</si>
  <si>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</si>
  <si>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</si>
  <si>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</si>
  <si>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</si>
  <si>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</si>
  <si>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</si>
  <si>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</si>
  <si>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</si>
  <si>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</si>
  <si>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</si>
  <si>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</si>
  <si>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</si>
  <si>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</si>
  <si>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</si>
  <si>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</si>
  <si>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</si>
  <si>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</si>
  <si>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</si>
  <si>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</si>
  <si>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</si>
  <si>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</si>
  <si>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</si>
  <si>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</si>
  <si>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</si>
  <si>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</si>
  <si>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</si>
  <si>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</si>
  <si>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</si>
  <si>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</si>
  <si>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</si>
  <si>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</si>
  <si>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</si>
  <si>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</si>
  <si>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</si>
  <si>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</si>
  <si>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</si>
  <si>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</si>
  <si>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</si>
  <si>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</si>
  <si>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</si>
  <si>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</si>
  <si>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</si>
  <si>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</si>
  <si>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</si>
  <si>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</si>
  <si>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</si>
  <si>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</si>
  <si>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</si>
  <si>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</si>
  <si>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</si>
  <si>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</si>
  <si>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</si>
  <si>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</si>
  <si>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</si>
  <si>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</si>
  <si>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</si>
  <si>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</si>
  <si>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</si>
  <si>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</si>
  <si>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</si>
  <si>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</si>
  <si>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</si>
  <si>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</si>
  <si>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</si>
  <si>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</si>
  <si>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</si>
  <si>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</si>
  <si>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</si>
  <si>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</si>
  <si>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</si>
  <si>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</si>
  <si>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</si>
  <si>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</si>
  <si>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</si>
  <si>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</si>
  <si>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</si>
  <si>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</si>
  <si>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</si>
  <si>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</si>
  <si>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</si>
  <si>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</si>
  <si>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</si>
  <si>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</si>
  <si>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</si>
  <si>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</si>
  <si>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</si>
  <si>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</si>
  <si>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</si>
  <si>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</si>
  <si>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</si>
  <si>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</si>
  <si>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</si>
  <si>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</si>
  <si>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</si>
  <si>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</si>
  <si>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</si>
  <si>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</si>
  <si>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</si>
  <si>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</si>
  <si>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</si>
  <si>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</si>
  <si>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</si>
  <si>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</si>
  <si>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</si>
  <si>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</si>
  <si>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</si>
  <si>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</si>
  <si>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</si>
  <si>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</si>
  <si>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</si>
  <si>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</si>
  <si>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</si>
  <si>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</si>
  <si>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</si>
  <si>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</si>
  <si>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</si>
  <si>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</si>
  <si>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</si>
  <si>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</si>
  <si>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</si>
  <si>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</si>
  <si>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</si>
  <si>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</si>
  <si>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</si>
  <si>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</si>
  <si>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</si>
  <si>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</si>
  <si>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</si>
  <si>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</si>
  <si>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</si>
  <si>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</si>
  <si>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</si>
  <si>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</si>
  <si>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</si>
  <si>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</si>
  <si>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</si>
  <si>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</si>
  <si>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</si>
  <si>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</si>
  <si>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</si>
  <si>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</si>
  <si>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</si>
  <si>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</si>
  <si>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</si>
  <si>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</si>
  <si>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</si>
  <si>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</si>
  <si>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</si>
  <si>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</si>
  <si>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</si>
  <si>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</si>
  <si>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</si>
  <si>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</si>
  <si>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</si>
  <si>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</si>
  <si>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</si>
  <si>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</si>
  <si>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</si>
  <si>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</si>
  <si>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</si>
  <si>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</si>
  <si>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</si>
  <si>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</si>
  <si>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</si>
  <si>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</si>
  <si>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</si>
  <si>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</si>
  <si>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</si>
  <si>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</si>
  <si>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</si>
  <si>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</si>
  <si>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</si>
  <si>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</si>
  <si>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</si>
  <si>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</si>
  <si>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</si>
  <si>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</si>
  <si>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</si>
  <si>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</si>
  <si>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</si>
  <si>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</si>
  <si>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</si>
  <si>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</si>
  <si>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</si>
  <si>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</si>
  <si>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</si>
  <si>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</si>
  <si>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</si>
  <si>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</si>
  <si>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</si>
  <si>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</si>
  <si>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</si>
  <si>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</si>
  <si>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</si>
  <si>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</si>
  <si>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</si>
  <si>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</si>
  <si>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</si>
  <si>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</si>
  <si>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</si>
  <si>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</si>
  <si>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</si>
  <si>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</si>
  <si>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</si>
  <si>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</si>
  <si>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</si>
  <si>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</si>
  <si>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</si>
  <si>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</si>
  <si>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</si>
  <si>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</si>
  <si>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</si>
  <si>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</si>
  <si>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</si>
  <si>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</si>
  <si>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</si>
  <si>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</si>
  <si>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</si>
  <si>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</si>
  <si>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</si>
  <si>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</si>
  <si>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</si>
  <si>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</si>
  <si>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</si>
  <si>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</si>
  <si>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</si>
  <si>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</si>
  <si>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</si>
  <si>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</si>
  <si>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</si>
  <si>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</si>
  <si>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</si>
  <si>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</si>
  <si>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</si>
  <si>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</si>
  <si>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</si>
  <si>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</si>
  <si>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</si>
  <si>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</si>
  <si>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</si>
  <si>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</si>
  <si>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</si>
  <si>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</si>
  <si>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</si>
  <si>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</si>
  <si>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</si>
  <si>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</si>
  <si>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</si>
  <si>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</si>
  <si>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</si>
  <si>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</si>
  <si>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</si>
  <si>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</si>
  <si>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</si>
  <si>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</si>
  <si>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</si>
  <si>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</si>
  <si>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</si>
  <si>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</si>
  <si>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</si>
  <si>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</si>
  <si>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</si>
  <si>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</si>
  <si>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</si>
  <si>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</si>
  <si>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</si>
  <si>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</si>
  <si>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</si>
  <si>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</si>
  <si>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</si>
  <si>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</si>
  <si>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</si>
  <si>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</si>
  <si>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</si>
  <si>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</si>
  <si>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</si>
  <si>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</si>
  <si>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</si>
  <si>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</si>
  <si>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</si>
  <si>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</si>
  <si>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</si>
  <si>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</si>
  <si>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</si>
  <si>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</si>
  <si>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</si>
  <si>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</si>
  <si>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</si>
  <si>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</si>
  <si>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</si>
  <si>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</si>
  <si>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</si>
  <si>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</si>
  <si>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</si>
  <si>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</si>
  <si>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</si>
  <si>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</si>
  <si>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</si>
  <si>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</si>
  <si>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</si>
  <si>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</si>
  <si>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</si>
  <si>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</si>
  <si>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</si>
  <si>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</si>
  <si>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</si>
  <si>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</si>
  <si>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</si>
  <si>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</si>
  <si>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</si>
  <si>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</si>
  <si>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</si>
  <si>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</si>
  <si>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</si>
  <si>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</si>
  <si>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</si>
  <si>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</si>
  <si>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</si>
  <si>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</si>
  <si>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</si>
  <si>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</si>
  <si>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</si>
  <si>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</si>
  <si>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</si>
  <si>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</si>
  <si>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</si>
  <si>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</si>
  <si>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</si>
  <si>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</si>
  <si>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</si>
  <si>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</si>
  <si>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</si>
  <si>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</si>
  <si>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</si>
  <si>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</si>
  <si>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</si>
  <si>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</si>
  <si>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</si>
  <si>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</si>
  <si>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</si>
  <si>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</si>
  <si>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</si>
  <si>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</si>
  <si>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</si>
  <si>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</si>
  <si>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</si>
  <si>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</si>
  <si>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</si>
  <si>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</si>
  <si>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</si>
  <si>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</si>
  <si>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</si>
  <si>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</si>
  <si>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</si>
  <si>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</si>
  <si>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</si>
  <si>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</si>
  <si>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</si>
  <si>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</si>
  <si>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</si>
  <si>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</si>
  <si>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</si>
  <si>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</si>
  <si>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</si>
  <si>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</si>
  <si>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</si>
  <si>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</si>
  <si>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</si>
  <si>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</si>
  <si>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</si>
  <si>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</si>
  <si>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</si>
  <si>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</si>
  <si>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</si>
  <si>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</si>
  <si>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</si>
  <si>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</si>
  <si>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</si>
  <si>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</si>
  <si>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</si>
  <si>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</si>
  <si>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</si>
  <si>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</si>
  <si>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</si>
  <si>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</si>
  <si>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</si>
  <si>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</si>
  <si>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</si>
  <si>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</si>
  <si>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</si>
  <si>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</si>
  <si>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</si>
  <si>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</si>
  <si>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</si>
  <si>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</si>
  <si>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</si>
  <si>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</si>
  <si>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</si>
  <si>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</si>
  <si>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</si>
  <si>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</si>
  <si>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</si>
  <si>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</si>
  <si>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</si>
  <si>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</si>
  <si>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</si>
  <si>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</si>
  <si>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</si>
  <si>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</si>
  <si>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</si>
  <si>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</si>
  <si>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</si>
  <si>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</si>
  <si>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</si>
  <si>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</si>
  <si>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</si>
  <si>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</si>
  <si>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</si>
  <si>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</si>
  <si>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</si>
  <si>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</si>
  <si>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</si>
  <si>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</si>
  <si>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</si>
  <si>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</si>
  <si>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</si>
  <si>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</si>
  <si>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</si>
  <si>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</si>
  <si>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</si>
  <si>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</si>
  <si>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</si>
  <si>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</si>
  <si>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</si>
  <si>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</si>
  <si>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</si>
  <si>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</si>
  <si>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</si>
  <si>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</si>
  <si>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</si>
  <si>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</si>
  <si>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</si>
  <si>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</si>
  <si>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</si>
  <si>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</si>
  <si>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</si>
  <si>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</si>
  <si>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</si>
  <si>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</si>
  <si>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</si>
  <si>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</si>
  <si>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</si>
  <si>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</si>
  <si>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</si>
  <si>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</si>
  <si>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</si>
  <si>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</si>
  <si>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</si>
  <si>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</si>
  <si>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</si>
  <si>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</si>
  <si>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</si>
  <si>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</si>
  <si>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</si>
  <si>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</si>
  <si>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</si>
  <si>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</si>
  <si>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</si>
  <si>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</si>
  <si>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</si>
  <si>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</si>
  <si>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</si>
  <si>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</si>
  <si>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</si>
  <si>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</si>
  <si>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</si>
  <si>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</si>
  <si>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</si>
  <si>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</si>
  <si>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</si>
  <si>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</si>
  <si>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</si>
  <si>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</si>
  <si>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</si>
  <si>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</si>
  <si>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</si>
  <si>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</si>
  <si>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</si>
  <si>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</si>
  <si>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</si>
  <si>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</si>
  <si>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</si>
  <si>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</si>
  <si>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</si>
  <si>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</si>
  <si>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</si>
  <si>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</si>
  <si>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</si>
  <si>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</si>
  <si>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</si>
  <si>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</si>
  <si>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</si>
  <si>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</si>
  <si>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</si>
  <si>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</si>
  <si>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</si>
  <si>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</si>
  <si>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</si>
  <si>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</si>
  <si>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</si>
  <si>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</si>
  <si>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</si>
  <si>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</si>
  <si>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</si>
  <si>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</si>
  <si>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</si>
  <si>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</si>
  <si>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</si>
  <si>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</si>
  <si>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</si>
  <si>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</si>
  <si>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</si>
  <si>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</si>
  <si>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</si>
  <si>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</si>
  <si>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</si>
  <si>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</si>
  <si>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</si>
  <si>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</si>
  <si>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</si>
  <si>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</si>
  <si>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</si>
  <si>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</si>
  <si>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</si>
  <si>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</si>
  <si>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</si>
  <si>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</si>
  <si>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</si>
  <si>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</si>
  <si>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</si>
  <si>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</si>
  <si>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</si>
  <si>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</si>
  <si>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</si>
  <si>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</si>
  <si>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</si>
  <si>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</si>
  <si>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</si>
  <si>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</si>
  <si>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</si>
  <si>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</si>
  <si>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</si>
  <si>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</si>
  <si>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</si>
  <si>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</si>
  <si>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</si>
  <si>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</si>
  <si>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</si>
  <si>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</si>
  <si>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</si>
  <si>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</si>
  <si>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</si>
  <si>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</si>
  <si>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</si>
  <si>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</si>
  <si>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</si>
  <si>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</si>
  <si>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</si>
  <si>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</si>
  <si>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</si>
  <si>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</si>
  <si>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</si>
  <si>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</si>
  <si>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</si>
  <si>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</si>
  <si>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</si>
  <si>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</si>
  <si>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</si>
  <si>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</si>
  <si>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</si>
  <si>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</si>
  <si>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</si>
  <si>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</si>
  <si>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</si>
  <si>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</si>
  <si>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</si>
  <si>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</si>
  <si>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</si>
  <si>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</si>
  <si>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</si>
  <si>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</si>
  <si>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</si>
  <si>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</si>
  <si>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</si>
  <si>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</si>
  <si>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</si>
  <si>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</si>
  <si>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</si>
  <si>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</si>
  <si>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</si>
  <si>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</si>
  <si>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</si>
  <si>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</si>
  <si>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</si>
  <si>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</si>
  <si>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</si>
  <si>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</si>
  <si>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</si>
  <si>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</si>
  <si>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</si>
  <si>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</si>
  <si>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</si>
  <si>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</si>
  <si>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</si>
  <si>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</si>
  <si>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</si>
  <si>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</si>
  <si>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</si>
  <si>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</si>
  <si>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</si>
  <si>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</si>
  <si>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</si>
  <si>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</si>
  <si>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</si>
  <si>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</si>
  <si>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</si>
  <si>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</si>
  <si>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</si>
  <si>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</si>
  <si>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</si>
  <si>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</si>
  <si>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</si>
  <si>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</si>
  <si>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</si>
  <si>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</si>
  <si>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</si>
  <si>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</si>
  <si>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</si>
  <si>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</si>
  <si>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</si>
  <si>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</si>
  <si>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</si>
  <si>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</si>
  <si>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</si>
  <si>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</si>
  <si>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</si>
  <si>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</si>
  <si>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</si>
  <si>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</si>
  <si>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</si>
  <si>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</si>
  <si>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</si>
  <si>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</si>
  <si>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</si>
  <si>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</si>
  <si>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</si>
  <si>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</si>
  <si>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</si>
  <si>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</si>
  <si>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</si>
  <si>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</si>
  <si>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</si>
  <si>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</si>
  <si>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</si>
  <si>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</si>
  <si>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</si>
  <si>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</si>
  <si>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</si>
  <si>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</si>
  <si>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</si>
  <si>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</si>
  <si>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</si>
  <si>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</si>
  <si>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</si>
  <si>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</si>
  <si>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</si>
  <si>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</si>
  <si>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</si>
  <si>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</si>
  <si>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</si>
  <si>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</si>
  <si>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</si>
  <si>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</si>
  <si>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</si>
  <si>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</si>
  <si>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</si>
  <si>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</si>
  <si>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</si>
  <si>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</si>
  <si>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</si>
  <si>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</si>
  <si>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</si>
  <si>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</si>
  <si>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</si>
  <si>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</si>
  <si>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</si>
  <si>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</si>
  <si>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</si>
  <si>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</si>
  <si>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</si>
  <si>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</si>
  <si>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</si>
  <si>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</si>
  <si>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</si>
  <si>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</si>
  <si>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</si>
  <si>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</si>
  <si>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</si>
  <si>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</si>
  <si>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</si>
  <si>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</si>
  <si>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</si>
  <si>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</si>
  <si>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</si>
  <si>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</si>
  <si>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</si>
  <si>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</si>
  <si>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</si>
  <si>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</si>
  <si>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</si>
  <si>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</si>
  <si>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</si>
  <si>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</si>
  <si>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</si>
  <si>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</si>
  <si>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</si>
  <si>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</si>
  <si>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</si>
  <si>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</si>
  <si>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</si>
  <si>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</si>
  <si>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</si>
  <si>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</si>
  <si>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</si>
  <si>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</si>
  <si>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</si>
  <si>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</si>
  <si>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</si>
  <si>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</si>
  <si>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</si>
  <si>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</si>
  <si>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</si>
  <si>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</si>
  <si>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</si>
  <si>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</si>
  <si>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</si>
  <si>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</si>
  <si>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</si>
  <si>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</si>
  <si>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</si>
  <si>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</si>
  <si>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</si>
  <si>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</si>
  <si>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</si>
  <si>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</si>
  <si>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</si>
  <si>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</si>
  <si>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</si>
  <si>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</si>
  <si>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</si>
  <si>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</si>
  <si>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</si>
  <si>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</si>
  <si>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</si>
  <si>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</si>
  <si>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</si>
  <si>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</si>
  <si>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</si>
  <si>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</si>
  <si>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</si>
  <si>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</si>
  <si>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</si>
  <si>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</si>
  <si>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</si>
  <si>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</si>
  <si>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</si>
  <si>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</si>
  <si>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</si>
  <si>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</si>
  <si>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</si>
  <si>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</si>
  <si>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</si>
  <si>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</si>
  <si>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</si>
  <si>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</si>
  <si>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</si>
  <si>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</si>
  <si>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</si>
  <si>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</si>
  <si>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</si>
  <si>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</si>
  <si>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</si>
  <si>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</si>
  <si>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</si>
  <si>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</si>
  <si>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</si>
  <si>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</si>
  <si>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</si>
  <si>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</si>
  <si>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</si>
  <si>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</si>
  <si>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</si>
  <si>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</si>
  <si>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</si>
  <si>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</si>
  <si>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</si>
  <si>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</si>
  <si>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</si>
  <si>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</si>
  <si>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</si>
  <si>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</si>
  <si>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</si>
  <si>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</si>
  <si>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</si>
  <si>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</si>
  <si>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</si>
  <si>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</si>
  <si>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</si>
  <si>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</si>
  <si>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</si>
  <si>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</si>
  <si>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</si>
  <si>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</si>
  <si>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</si>
  <si>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</si>
  <si>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</si>
  <si>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</si>
  <si>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</si>
  <si>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</si>
  <si>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</si>
  <si>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</si>
  <si>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</si>
  <si>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</si>
  <si>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</si>
  <si>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</si>
  <si>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</si>
  <si>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</si>
  <si>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</si>
  <si>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</si>
  <si>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</si>
  <si>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</si>
  <si>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</si>
  <si>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</si>
  <si>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</si>
  <si>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</si>
  <si>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</si>
  <si>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</si>
  <si>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</si>
  <si>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</si>
  <si>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</si>
  <si>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</si>
  <si>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</si>
  <si>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</si>
  <si>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</si>
  <si>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</si>
  <si>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</si>
  <si>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</si>
  <si>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</si>
  <si>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</si>
  <si>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</si>
  <si>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</si>
  <si>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</si>
  <si>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</si>
  <si>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</si>
  <si>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</si>
  <si>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</si>
  <si>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</si>
  <si>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</si>
  <si>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</si>
  <si>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</si>
  <si>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</si>
  <si>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</si>
  <si>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</si>
  <si>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</si>
  <si>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</si>
  <si>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</si>
  <si>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</si>
  <si>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</si>
  <si>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</si>
  <si>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</si>
  <si>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</si>
  <si>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</si>
  <si>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</si>
  <si>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</si>
  <si>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</si>
  <si>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</si>
  <si>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</si>
  <si>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</si>
  <si>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</si>
  <si>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</si>
  <si>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</si>
  <si>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</si>
  <si>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</si>
  <si>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</si>
  <si>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</si>
  <si>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</si>
  <si>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</si>
  <si>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</si>
  <si>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</si>
  <si>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</si>
  <si>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</si>
  <si>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</si>
  <si>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</si>
  <si>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</si>
  <si>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</si>
  <si>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</si>
  <si>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</si>
  <si>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</si>
  <si>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</si>
  <si>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</si>
  <si>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</si>
  <si>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</si>
  <si>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</si>
  <si>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</si>
  <si>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</si>
  <si>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</si>
  <si>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</si>
  <si>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</si>
  <si>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</si>
  <si>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</si>
  <si>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</si>
  <si>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</si>
  <si>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</si>
  <si>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</si>
  <si>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</si>
  <si>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</si>
  <si>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</si>
  <si>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</si>
  <si>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</si>
  <si>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</si>
  <si>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</si>
  <si>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</si>
  <si>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</si>
  <si>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</si>
  <si>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</si>
  <si>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</si>
  <si>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</si>
  <si>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</si>
  <si>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</si>
  <si>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</si>
  <si>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</si>
  <si>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</si>
  <si>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</si>
  <si>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</si>
  <si>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</si>
  <si>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</si>
  <si>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</si>
  <si>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</si>
  <si>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</si>
  <si>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</si>
  <si>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</si>
  <si>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</si>
  <si>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</si>
  <si>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</si>
  <si>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</si>
  <si>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</si>
  <si>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</si>
  <si>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</si>
  <si>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</si>
  <si>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</si>
  <si>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</si>
  <si>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</si>
  <si>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</si>
  <si>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</si>
  <si>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</si>
  <si>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</si>
  <si>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</si>
  <si>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</si>
  <si>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</si>
  <si>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</si>
  <si>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</si>
  <si>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</si>
  <si>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</si>
  <si>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</si>
  <si>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</si>
  <si>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</si>
  <si>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</si>
  <si>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</si>
  <si>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</si>
  <si>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</si>
  <si>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</si>
  <si>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</si>
  <si>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</si>
  <si>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</si>
  <si>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</si>
  <si>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</si>
  <si>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</si>
  <si>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</si>
  <si>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</si>
  <si>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</si>
  <si>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</si>
  <si>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</si>
  <si>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</si>
  <si>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</si>
  <si>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</si>
  <si>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</si>
  <si>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</si>
  <si>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</si>
  <si>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</si>
  <si>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</si>
  <si>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</si>
  <si>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</si>
  <si>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</si>
  <si>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</si>
  <si>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</si>
  <si>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</si>
  <si>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</si>
  <si>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</si>
  <si>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</si>
  <si>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</si>
  <si>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</si>
  <si>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</si>
  <si>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</si>
  <si>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</si>
  <si>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</si>
  <si>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</si>
  <si>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</si>
  <si>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Avg_Donation</t>
  </si>
  <si>
    <t>Category</t>
  </si>
  <si>
    <t>Sub_Category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</si>
  <si>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</si>
  <si>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</si>
  <si>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</si>
  <si>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</si>
  <si>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</si>
  <si>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</si>
  <si>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</si>
  <si>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</si>
  <si>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</si>
  <si>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</si>
  <si>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</si>
  <si>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Cuenta de state</t>
  </si>
  <si>
    <t>Etiquetas de columna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</si>
  <si>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</si>
  <si>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</si>
  <si>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</si>
  <si>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</si>
  <si>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</si>
  <si>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</si>
  <si>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</si>
  <si>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</si>
  <si>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</si>
  <si>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</si>
  <si>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</si>
  <si>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</si>
  <si>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</si>
  <si>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</si>
  <si>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</si>
  <si>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</si>
  <si>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</si>
  <si>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</si>
  <si>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</si>
  <si>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</si>
  <si>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</si>
  <si>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</si>
  <si>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</si>
  <si>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</si>
  <si>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</si>
  <si>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</si>
  <si>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</si>
  <si>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</si>
  <si>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</si>
  <si>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</si>
  <si>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</si>
  <si>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</si>
  <si>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</si>
  <si>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</si>
  <si>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</si>
  <si>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</si>
  <si>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</si>
  <si>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</si>
  <si>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</si>
  <si>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</si>
  <si>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</si>
  <si>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</si>
  <si>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</si>
  <si>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</si>
  <si>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</si>
  <si>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</si>
  <si>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</si>
  <si>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</si>
  <si>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</si>
  <si>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</si>
  <si>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</si>
  <si>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</si>
  <si>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</si>
  <si>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</si>
  <si>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</si>
  <si>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</si>
  <si>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</si>
  <si>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</si>
  <si>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</si>
  <si>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</si>
  <si>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</si>
  <si>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</si>
  <si>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</si>
  <si>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</si>
  <si>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</si>
  <si>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</si>
  <si>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</si>
  <si>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</si>
  <si>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</si>
  <si>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</si>
  <si>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</si>
  <si>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</si>
  <si>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</si>
  <si>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</si>
  <si>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</si>
  <si>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</si>
  <si>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</si>
  <si>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% c</t>
  </si>
  <si>
    <t>%f</t>
  </si>
  <si>
    <t>%s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</si>
</sst>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* #,##0.00_-;\-&quot;$&quot;* #,##0.00_-;_-&quot;$&quot;* &quot;-&quot;??_-;_-@_-"/>
    <numFmt numFmtId="164" formatCode="0.0%"/>
    <numFmt numFmtId="165" formatCode="_-&quot;$&quot;* #,##0.0_-;\-&quot;$&quot;* #,##0.0_-;_-&quot;$&quot;* &quot;-&quot;??_-;_-@_-"/>
    <numFmt numFmtId="166" formatCode="m/d/yy;@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2" applyNumberFormat="1" applyFont="1" applyAlignment="1">
      <alignment horizontal="center"/>
    </xf>
    <xf numFmtId="164" fontId="0" fillId="0" borderId="0" xfId="2" applyNumberFormat="1" applyFo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7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0" fontId="1" fillId="2" borderId="1" xfId="0" applyFont="1" applyFill="1" applyBorder="1"/>
    <xf numFmtId="164" fontId="1" fillId="2" borderId="0" xfId="2" applyNumberFormat="1" applyFont="1" applyFill="1" applyBorder="1"/>
  </cellXfs>
  <cellStyles count="3">
    <cellStyle name="Moneda" xfId="1" builtinId="4"/>
    <cellStyle name="Normal" xfId="0" builtinId="0"/>
    <cellStyle name="Porcentaje" xfId="2" builtinId="5"/>
  </cellStyles>
  <dxfs count="4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theme="0" tint="-0.499984740745262"/>
        </patternFill>
      </fill>
    </dxf>
    <dxf>
      <font>
        <b/>
        <i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[StarterBook_JLML.xlsx]Category!TablaDinámica27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2.8996633527162971E-17"/>
              <c:y val="1.38888863573770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4F0D-BB9A-8FF5D1EEE85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4F0D-BB9A-8FF5D1EEE85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F3A5-4F0D-BB9A-8FF5D1EEE856}"/>
              </c:ext>
            </c:extLst>
          </c:dPt>
          <c:dLbls>
            <c:dLbl>
              <c:idx val="1"/>
              <c:layout>
                <c:manualLayout>
                  <c:x val="-2.8996633527162971E-17"/>
                  <c:y val="1.38888863573770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F3A5-4F0D-BB9A-8FF5D1EEE85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4F0D-BB9A-8FF5D1EEE85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A5-4F0D-BB9A-8FF5D1EE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149904"/>
        <c:axId val="87171120"/>
      </c:barChart>
      <c:catAx>
        <c:axId val="8714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171120"/>
        <c:crosses val="autoZero"/>
        <c:auto val="1"/>
        <c:lblAlgn val="ctr"/>
        <c:lblOffset val="100"/>
        <c:noMultiLvlLbl val="0"/>
      </c:catAx>
      <c:valAx>
        <c:axId val="8717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714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[StarterBook_JLML.xlsx]Sub_Category!TablaDinámica28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8-41EB-9668-B90EBEE66B22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78-41EB-9668-B90EBEE66B22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78-41EB-9668-B90EBEE66B22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78-41EB-9668-B90EBEE66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1592384"/>
        <c:axId val="1821589056"/>
      </c:barChart>
      <c:catAx>
        <c:axId val="18215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1589056"/>
        <c:crosses val="autoZero"/>
        <c:auto val="1"/>
        <c:lblAlgn val="ctr"/>
        <c:lblOffset val="100"/>
        <c:noMultiLvlLbl val="0"/>
      </c:catAx>
      <c:valAx>
        <c:axId val="18215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215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[StarterBook_JLML.xlsx]Months!TablaDinámica1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3-4F8F-9B20-227C58708D14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3-4F8F-9B20-227C58708D14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3-4F8F-9B20-227C58708D14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73-4F8F-9B20-227C58708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416592"/>
        <c:axId val="1698417840"/>
      </c:lineChart>
      <c:catAx>
        <c:axId val="169841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8417840"/>
        <c:crosses val="autoZero"/>
        <c:auto val="1"/>
        <c:lblAlgn val="ctr"/>
        <c:lblOffset val="100"/>
        <c:noMultiLvlLbl val="0"/>
      </c:catAx>
      <c:valAx>
        <c:axId val="16984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841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</a:t>
            </a:r>
            <a:r>
              <a:rPr lang="es-MX" baseline="0"/>
              <a:t> on goal </a:t>
            </a:r>
            <a:endParaRPr lang="es-MX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1-48F2-A544-98BF8C1E37B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01-48F2-A544-98BF8C1E37B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01-48F2-A544-98BF8C1E3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021759"/>
        <c:axId val="1979023839"/>
      </c:lineChart>
      <c:catAx>
        <c:axId val="1979021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9023839"/>
        <c:crosses val="autoZero"/>
        <c:auto val="1"/>
        <c:lblAlgn val="ctr"/>
        <c:lblOffset val="100"/>
        <c:noMultiLvlLbl val="0"/>
      </c:catAx>
      <c:valAx>
        <c:axId val="19790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9021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</xdr:row>
      <xdr:rowOff>57148</xdr:rowOff>
    </xdr:from>
    <xdr:to>
      <xdr:col>16</xdr:col>
      <xdr:colOff>619124</xdr:colOff>
      <xdr:row>30</xdr:row>
      <xdr:rowOff>19049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380998</xdr:colOff>
      <xdr:row>1</xdr:row>
      <xdr:rowOff>142874</xdr:rowOff>
    </xdr:from>
    <xdr:to>
      <xdr:col>22</xdr:col>
      <xdr:colOff>476249</xdr:colOff>
      <xdr:row>30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66674</xdr:rowOff>
    </xdr:from>
    <xdr:to>
      <xdr:col>14</xdr:col>
      <xdr:colOff>742949</xdr:colOff>
      <xdr:row>22</xdr:row>
      <xdr:rowOff>190499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13</xdr:row>
      <xdr:rowOff>133349</xdr:rowOff>
    </xdr:from>
    <xdr:to>
      <xdr:col>7</xdr:col>
      <xdr:colOff>533399</xdr:colOff>
      <xdr:row>35</xdr:row>
      <xdr:rowOff>142875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e l. Mendoza" refreshedDate="43622.567042476854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g_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e l. Mendoza" refreshedDate="43623.992717361114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64">
      <sharedItems containsSemiMixedTypes="0" containsString="0" containsNumber="1" minValue="0" maxValue="22603"/>
    </cacheField>
    <cacheField name="Avg_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7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_ended_conversion" numFmtId="167">
      <sharedItems containsSemiMixedTypes="0" containsNonDate="0" containsDate="1" containsString="0" minDate="2009-08-10T14:26:00" maxDate="2017-05-03T14:12:00"/>
    </cacheField>
    <cacheField name="Trimestres" numFmtId="0" databaseField="0">
      <fieldGroup base="18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6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6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2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5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5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U42"/>
  <sheetViews>
    <sheetView workbookViewId="0">
      <selection activeCell="I20" sqref="I20"/>
    </sheetView>
  </sheetViews>
  <sheetFormatPr baseColWidth="10" defaultRowHeight="15" x14ac:dyDescent="0.25"/>
  <cols>
    <col min="7" max="9" width="11.42578125" style="6"/>
  </cols>
  <sheetData>
    <row r="1" spans="1:21" x14ac:dyDescent="0.25">
      <c r="B1" s="17" t="s">
        <v>8220</v>
      </c>
      <c r="C1" s="17" t="s">
        <v>8221</v>
      </c>
      <c r="D1" s="17" t="s">
        <v>8222</v>
      </c>
      <c r="E1" s="17" t="s">
        <v>8219</v>
      </c>
      <c r="F1" s="17" t="s">
        <v>8320</v>
      </c>
      <c r="G1" s="18" t="s">
        <v>8400</v>
      </c>
      <c r="H1" s="18" t="s">
        <v>8401</v>
      </c>
      <c r="I1" s="18" t="s">
        <v>8402</v>
      </c>
      <c r="N1" s="17" t="s">
        <v>8220</v>
      </c>
      <c r="O1" s="17" t="s">
        <v>8221</v>
      </c>
      <c r="P1" s="17" t="s">
        <v>8222</v>
      </c>
      <c r="Q1" s="17" t="s">
        <v>8219</v>
      </c>
      <c r="R1" s="17" t="s">
        <v>8320</v>
      </c>
      <c r="S1" s="18" t="s">
        <v>8400</v>
      </c>
      <c r="T1" s="18" t="s">
        <v>8401</v>
      </c>
      <c r="U1" s="18" t="s">
        <v>8402</v>
      </c>
    </row>
    <row r="2" spans="1:21" x14ac:dyDescent="0.25">
      <c r="A2" t="s">
        <v>8311</v>
      </c>
      <c r="B2">
        <v>40</v>
      </c>
      <c r="C2">
        <v>180</v>
      </c>
      <c r="E2">
        <v>300</v>
      </c>
      <c r="F2">
        <v>520</v>
      </c>
      <c r="G2" s="6">
        <f>B2/F2</f>
        <v>7.6923076923076927E-2</v>
      </c>
      <c r="H2" s="6">
        <f>C2/F2</f>
        <v>0.34615384615384615</v>
      </c>
      <c r="I2" s="6">
        <f>E2/F2</f>
        <v>0.57692307692307687</v>
      </c>
      <c r="M2" s="10" t="s">
        <v>8324</v>
      </c>
      <c r="N2" s="11"/>
      <c r="O2" s="11">
        <v>100</v>
      </c>
      <c r="P2" s="11"/>
      <c r="Q2" s="11"/>
      <c r="R2" s="11">
        <v>100</v>
      </c>
      <c r="S2" s="6">
        <f>N2/R2</f>
        <v>0</v>
      </c>
      <c r="T2" s="6">
        <f>O2/R2</f>
        <v>1</v>
      </c>
      <c r="U2" s="6">
        <f>Q2/R2</f>
        <v>0</v>
      </c>
    </row>
    <row r="3" spans="1:21" x14ac:dyDescent="0.25">
      <c r="A3" t="s">
        <v>8312</v>
      </c>
      <c r="B3">
        <v>20</v>
      </c>
      <c r="C3">
        <v>140</v>
      </c>
      <c r="D3">
        <v>6</v>
      </c>
      <c r="E3">
        <v>34</v>
      </c>
      <c r="F3">
        <v>200</v>
      </c>
      <c r="G3" s="6">
        <f t="shared" ref="G3:G10" si="0">B3/F3</f>
        <v>0.1</v>
      </c>
      <c r="H3" s="6">
        <f t="shared" ref="H3:H10" si="1">C3/F3</f>
        <v>0.7</v>
      </c>
      <c r="I3" s="6">
        <f t="shared" ref="I3:I10" si="2">E3/F3</f>
        <v>0.17</v>
      </c>
      <c r="M3" s="10" t="s">
        <v>8325</v>
      </c>
      <c r="N3" s="11">
        <v>20</v>
      </c>
      <c r="O3" s="11"/>
      <c r="P3" s="11"/>
      <c r="Q3" s="11"/>
      <c r="R3" s="11">
        <v>20</v>
      </c>
      <c r="S3" s="6">
        <f t="shared" ref="S3:S42" si="3">N3/R3</f>
        <v>1</v>
      </c>
      <c r="T3" s="6">
        <f t="shared" ref="T3:T42" si="4">O3/R3</f>
        <v>0</v>
      </c>
      <c r="U3" s="6">
        <f t="shared" ref="U3:U42" si="5">Q3/R3</f>
        <v>0</v>
      </c>
    </row>
    <row r="4" spans="1:21" x14ac:dyDescent="0.25">
      <c r="A4" t="s">
        <v>8313</v>
      </c>
      <c r="C4">
        <v>140</v>
      </c>
      <c r="E4">
        <v>80</v>
      </c>
      <c r="F4">
        <v>220</v>
      </c>
      <c r="G4" s="6">
        <f t="shared" si="0"/>
        <v>0</v>
      </c>
      <c r="H4" s="6">
        <f t="shared" si="1"/>
        <v>0.63636363636363635</v>
      </c>
      <c r="I4" s="6">
        <f t="shared" si="2"/>
        <v>0.36363636363636365</v>
      </c>
      <c r="M4" s="10" t="s">
        <v>8326</v>
      </c>
      <c r="N4" s="11">
        <v>24</v>
      </c>
      <c r="O4" s="11"/>
      <c r="P4" s="11"/>
      <c r="Q4" s="11"/>
      <c r="R4" s="11">
        <v>24</v>
      </c>
      <c r="S4" s="6">
        <f t="shared" si="3"/>
        <v>1</v>
      </c>
      <c r="T4" s="6">
        <f t="shared" si="4"/>
        <v>0</v>
      </c>
      <c r="U4" s="6">
        <f t="shared" si="5"/>
        <v>0</v>
      </c>
    </row>
    <row r="5" spans="1:21" x14ac:dyDescent="0.25">
      <c r="A5" t="s">
        <v>8314</v>
      </c>
      <c r="B5">
        <v>24</v>
      </c>
      <c r="F5">
        <v>24</v>
      </c>
      <c r="G5" s="6">
        <f t="shared" si="0"/>
        <v>1</v>
      </c>
      <c r="H5" s="6">
        <f t="shared" si="1"/>
        <v>0</v>
      </c>
      <c r="I5" s="6">
        <f t="shared" si="2"/>
        <v>0</v>
      </c>
      <c r="M5" s="10" t="s">
        <v>8327</v>
      </c>
      <c r="N5" s="11"/>
      <c r="O5" s="11">
        <v>40</v>
      </c>
      <c r="P5" s="11"/>
      <c r="Q5" s="11"/>
      <c r="R5" s="11">
        <v>40</v>
      </c>
      <c r="S5" s="6">
        <f t="shared" si="3"/>
        <v>0</v>
      </c>
      <c r="T5" s="6">
        <f t="shared" si="4"/>
        <v>1</v>
      </c>
      <c r="U5" s="6">
        <f t="shared" si="5"/>
        <v>0</v>
      </c>
    </row>
    <row r="6" spans="1:21" x14ac:dyDescent="0.25">
      <c r="A6" t="s">
        <v>8315</v>
      </c>
      <c r="B6">
        <v>20</v>
      </c>
      <c r="C6">
        <v>120</v>
      </c>
      <c r="D6">
        <v>20</v>
      </c>
      <c r="E6">
        <v>540</v>
      </c>
      <c r="F6">
        <v>700</v>
      </c>
      <c r="G6" s="6">
        <f t="shared" si="0"/>
        <v>2.8571428571428571E-2</v>
      </c>
      <c r="H6" s="6">
        <f t="shared" si="1"/>
        <v>0.17142857142857143</v>
      </c>
      <c r="I6" s="6">
        <f t="shared" si="2"/>
        <v>0.77142857142857146</v>
      </c>
      <c r="M6" s="10" t="s">
        <v>8328</v>
      </c>
      <c r="N6" s="11"/>
      <c r="O6" s="11"/>
      <c r="P6" s="11"/>
      <c r="Q6" s="11">
        <v>40</v>
      </c>
      <c r="R6" s="11">
        <v>40</v>
      </c>
      <c r="S6" s="6">
        <f t="shared" si="3"/>
        <v>0</v>
      </c>
      <c r="T6" s="6">
        <f t="shared" si="4"/>
        <v>0</v>
      </c>
      <c r="U6" s="6">
        <f t="shared" si="5"/>
        <v>1</v>
      </c>
    </row>
    <row r="7" spans="1:21" x14ac:dyDescent="0.25">
      <c r="A7" t="s">
        <v>8316</v>
      </c>
      <c r="C7">
        <v>117</v>
      </c>
      <c r="E7">
        <v>103</v>
      </c>
      <c r="F7">
        <v>220</v>
      </c>
      <c r="G7" s="6">
        <f t="shared" si="0"/>
        <v>0</v>
      </c>
      <c r="H7" s="6">
        <f t="shared" si="1"/>
        <v>0.53181818181818186</v>
      </c>
      <c r="I7" s="6">
        <f t="shared" si="2"/>
        <v>0.4681818181818182</v>
      </c>
      <c r="M7" s="10" t="s">
        <v>8329</v>
      </c>
      <c r="N7" s="11"/>
      <c r="O7" s="11"/>
      <c r="P7" s="11"/>
      <c r="Q7" s="11">
        <v>180</v>
      </c>
      <c r="R7" s="11">
        <v>180</v>
      </c>
      <c r="S7" s="6">
        <f t="shared" si="3"/>
        <v>0</v>
      </c>
      <c r="T7" s="6">
        <f t="shared" si="4"/>
        <v>0</v>
      </c>
      <c r="U7" s="6">
        <f t="shared" si="5"/>
        <v>1</v>
      </c>
    </row>
    <row r="8" spans="1:21" x14ac:dyDescent="0.25">
      <c r="A8" t="s">
        <v>8317</v>
      </c>
      <c r="B8">
        <v>30</v>
      </c>
      <c r="C8">
        <v>127</v>
      </c>
      <c r="E8">
        <v>80</v>
      </c>
      <c r="F8">
        <v>237</v>
      </c>
      <c r="G8" s="6">
        <f t="shared" si="0"/>
        <v>0.12658227848101267</v>
      </c>
      <c r="H8" s="6">
        <f t="shared" si="1"/>
        <v>0.53586497890295359</v>
      </c>
      <c r="I8" s="6">
        <f t="shared" si="2"/>
        <v>0.33755274261603374</v>
      </c>
      <c r="M8" s="10" t="s">
        <v>8330</v>
      </c>
      <c r="N8" s="11"/>
      <c r="O8" s="11">
        <v>80</v>
      </c>
      <c r="P8" s="11"/>
      <c r="Q8" s="11"/>
      <c r="R8" s="11">
        <v>80</v>
      </c>
      <c r="S8" s="6">
        <f t="shared" si="3"/>
        <v>0</v>
      </c>
      <c r="T8" s="6">
        <f t="shared" si="4"/>
        <v>1</v>
      </c>
      <c r="U8" s="6">
        <f t="shared" si="5"/>
        <v>0</v>
      </c>
    </row>
    <row r="9" spans="1:21" x14ac:dyDescent="0.25">
      <c r="A9" t="s">
        <v>8318</v>
      </c>
      <c r="B9">
        <v>178</v>
      </c>
      <c r="C9">
        <v>213</v>
      </c>
      <c r="E9">
        <v>209</v>
      </c>
      <c r="F9">
        <v>600</v>
      </c>
      <c r="G9" s="6">
        <f t="shared" si="0"/>
        <v>0.29666666666666669</v>
      </c>
      <c r="H9" s="6">
        <f t="shared" si="1"/>
        <v>0.35499999999999998</v>
      </c>
      <c r="I9" s="6">
        <f t="shared" si="2"/>
        <v>0.34833333333333333</v>
      </c>
      <c r="M9" s="10" t="s">
        <v>8331</v>
      </c>
      <c r="N9" s="11"/>
      <c r="O9" s="11"/>
      <c r="P9" s="11"/>
      <c r="Q9" s="11">
        <v>40</v>
      </c>
      <c r="R9" s="11">
        <v>40</v>
      </c>
      <c r="S9" s="6">
        <f t="shared" si="3"/>
        <v>0</v>
      </c>
      <c r="T9" s="6">
        <f t="shared" si="4"/>
        <v>0</v>
      </c>
      <c r="U9" s="6">
        <f t="shared" si="5"/>
        <v>1</v>
      </c>
    </row>
    <row r="10" spans="1:21" x14ac:dyDescent="0.25">
      <c r="A10" t="s">
        <v>8319</v>
      </c>
      <c r="B10">
        <v>37</v>
      </c>
      <c r="C10">
        <v>493</v>
      </c>
      <c r="D10">
        <v>24</v>
      </c>
      <c r="E10">
        <v>839</v>
      </c>
      <c r="F10">
        <v>1393</v>
      </c>
      <c r="G10" s="6">
        <f t="shared" si="0"/>
        <v>2.6561378320172292E-2</v>
      </c>
      <c r="H10" s="6">
        <f t="shared" si="1"/>
        <v>0.35391241923905242</v>
      </c>
      <c r="I10" s="6">
        <f t="shared" si="2"/>
        <v>0.60229720028715006</v>
      </c>
      <c r="M10" s="10" t="s">
        <v>8332</v>
      </c>
      <c r="N10" s="11"/>
      <c r="O10" s="11">
        <v>40</v>
      </c>
      <c r="P10" s="11">
        <v>20</v>
      </c>
      <c r="Q10" s="11"/>
      <c r="R10" s="11">
        <v>60</v>
      </c>
      <c r="S10" s="6">
        <f t="shared" si="3"/>
        <v>0</v>
      </c>
      <c r="T10" s="6">
        <f t="shared" si="4"/>
        <v>0.66666666666666663</v>
      </c>
      <c r="U10" s="6">
        <f t="shared" si="5"/>
        <v>0</v>
      </c>
    </row>
    <row r="11" spans="1:21" x14ac:dyDescent="0.25">
      <c r="M11" s="10" t="s">
        <v>8333</v>
      </c>
      <c r="N11" s="11"/>
      <c r="O11" s="11">
        <v>40</v>
      </c>
      <c r="P11" s="11"/>
      <c r="Q11" s="11"/>
      <c r="R11" s="11">
        <v>40</v>
      </c>
      <c r="S11" s="6">
        <f t="shared" si="3"/>
        <v>0</v>
      </c>
      <c r="T11" s="6">
        <f t="shared" si="4"/>
        <v>1</v>
      </c>
      <c r="U11" s="6">
        <f t="shared" si="5"/>
        <v>0</v>
      </c>
    </row>
    <row r="12" spans="1:21" x14ac:dyDescent="0.25">
      <c r="M12" s="10" t="s">
        <v>8334</v>
      </c>
      <c r="N12" s="11">
        <v>20</v>
      </c>
      <c r="O12" s="11">
        <v>120</v>
      </c>
      <c r="P12" s="11"/>
      <c r="Q12" s="11"/>
      <c r="R12" s="11">
        <v>140</v>
      </c>
      <c r="S12" s="6">
        <f t="shared" si="3"/>
        <v>0.14285714285714285</v>
      </c>
      <c r="T12" s="6">
        <f t="shared" si="4"/>
        <v>0.8571428571428571</v>
      </c>
      <c r="U12" s="6">
        <f t="shared" si="5"/>
        <v>0</v>
      </c>
    </row>
    <row r="13" spans="1:21" x14ac:dyDescent="0.25">
      <c r="M13" s="10" t="s">
        <v>8335</v>
      </c>
      <c r="N13" s="11"/>
      <c r="O13" s="11">
        <v>20</v>
      </c>
      <c r="P13" s="11"/>
      <c r="Q13" s="11"/>
      <c r="R13" s="11">
        <v>20</v>
      </c>
      <c r="S13" s="6">
        <f t="shared" si="3"/>
        <v>0</v>
      </c>
      <c r="T13" s="6">
        <f t="shared" si="4"/>
        <v>1</v>
      </c>
      <c r="U13" s="6">
        <f t="shared" si="5"/>
        <v>0</v>
      </c>
    </row>
    <row r="14" spans="1:21" x14ac:dyDescent="0.25">
      <c r="B14" s="17" t="s">
        <v>8220</v>
      </c>
      <c r="C14" s="17" t="s">
        <v>8221</v>
      </c>
      <c r="D14" s="17" t="s">
        <v>8222</v>
      </c>
      <c r="E14" s="17" t="s">
        <v>8219</v>
      </c>
      <c r="F14" s="17" t="s">
        <v>8320</v>
      </c>
      <c r="G14" s="18" t="s">
        <v>8400</v>
      </c>
      <c r="H14" s="18" t="s">
        <v>8401</v>
      </c>
      <c r="I14" s="18" t="s">
        <v>8402</v>
      </c>
      <c r="M14" s="10" t="s">
        <v>8336</v>
      </c>
      <c r="N14" s="11"/>
      <c r="O14" s="11"/>
      <c r="P14" s="11"/>
      <c r="Q14" s="11">
        <v>140</v>
      </c>
      <c r="R14" s="11">
        <v>140</v>
      </c>
      <c r="S14" s="6">
        <f t="shared" si="3"/>
        <v>0</v>
      </c>
      <c r="T14" s="6">
        <f t="shared" si="4"/>
        <v>0</v>
      </c>
      <c r="U14" s="6">
        <f t="shared" si="5"/>
        <v>1</v>
      </c>
    </row>
    <row r="15" spans="1:21" x14ac:dyDescent="0.25">
      <c r="A15" s="16" t="s">
        <v>8373</v>
      </c>
      <c r="B15" s="11">
        <v>34</v>
      </c>
      <c r="C15" s="11">
        <v>148</v>
      </c>
      <c r="D15" s="11">
        <v>2</v>
      </c>
      <c r="E15" s="11">
        <v>184</v>
      </c>
      <c r="F15" s="11">
        <v>368</v>
      </c>
      <c r="G15" s="6">
        <f>B15/F15</f>
        <v>9.2391304347826081E-2</v>
      </c>
      <c r="H15" s="6">
        <f>C15/F15</f>
        <v>0.40217391304347827</v>
      </c>
      <c r="I15" s="6">
        <f>E15/F15</f>
        <v>0.5</v>
      </c>
      <c r="M15" s="10" t="s">
        <v>8337</v>
      </c>
      <c r="N15" s="11"/>
      <c r="O15" s="11">
        <v>20</v>
      </c>
      <c r="P15" s="11"/>
      <c r="Q15" s="11">
        <v>140</v>
      </c>
      <c r="R15" s="11">
        <v>160</v>
      </c>
      <c r="S15" s="6">
        <f t="shared" si="3"/>
        <v>0</v>
      </c>
      <c r="T15" s="6">
        <f t="shared" si="4"/>
        <v>0.125</v>
      </c>
      <c r="U15" s="6">
        <f t="shared" si="5"/>
        <v>0.875</v>
      </c>
    </row>
    <row r="16" spans="1:21" x14ac:dyDescent="0.25">
      <c r="A16" s="16" t="s">
        <v>8374</v>
      </c>
      <c r="B16" s="11">
        <v>27</v>
      </c>
      <c r="C16" s="11">
        <v>106</v>
      </c>
      <c r="D16" s="11">
        <v>18</v>
      </c>
      <c r="E16" s="11">
        <v>202</v>
      </c>
      <c r="F16" s="11">
        <v>353</v>
      </c>
      <c r="G16" s="6">
        <f t="shared" ref="G16:G26" si="6">B16/F16</f>
        <v>7.6487252124645896E-2</v>
      </c>
      <c r="H16" s="6">
        <f t="shared" ref="H16:H26" si="7">C16/F16</f>
        <v>0.3002832861189802</v>
      </c>
      <c r="I16" s="6">
        <f t="shared" ref="I16:I26" si="8">E16/F16</f>
        <v>0.57223796033994334</v>
      </c>
      <c r="M16" s="10" t="s">
        <v>8338</v>
      </c>
      <c r="N16" s="11"/>
      <c r="O16" s="11">
        <v>60</v>
      </c>
      <c r="P16" s="11"/>
      <c r="Q16" s="11"/>
      <c r="R16" s="11">
        <v>60</v>
      </c>
      <c r="S16" s="6">
        <f t="shared" si="3"/>
        <v>0</v>
      </c>
      <c r="T16" s="6">
        <f t="shared" si="4"/>
        <v>1</v>
      </c>
      <c r="U16" s="6">
        <f t="shared" si="5"/>
        <v>0</v>
      </c>
    </row>
    <row r="17" spans="1:21" x14ac:dyDescent="0.25">
      <c r="A17" s="16" t="s">
        <v>8375</v>
      </c>
      <c r="B17" s="11">
        <v>28</v>
      </c>
      <c r="C17" s="11">
        <v>108</v>
      </c>
      <c r="D17" s="11">
        <v>30</v>
      </c>
      <c r="E17" s="11">
        <v>179</v>
      </c>
      <c r="F17" s="11">
        <v>345</v>
      </c>
      <c r="G17" s="6">
        <f t="shared" si="6"/>
        <v>8.1159420289855067E-2</v>
      </c>
      <c r="H17" s="6">
        <f t="shared" si="7"/>
        <v>0.31304347826086959</v>
      </c>
      <c r="I17" s="6">
        <f t="shared" si="8"/>
        <v>0.51884057971014497</v>
      </c>
      <c r="M17" s="10" t="s">
        <v>8339</v>
      </c>
      <c r="N17" s="11"/>
      <c r="O17" s="11">
        <v>11</v>
      </c>
      <c r="P17" s="11"/>
      <c r="Q17" s="11">
        <v>9</v>
      </c>
      <c r="R17" s="11">
        <v>20</v>
      </c>
      <c r="S17" s="6">
        <f t="shared" si="3"/>
        <v>0</v>
      </c>
      <c r="T17" s="6">
        <f t="shared" si="4"/>
        <v>0.55000000000000004</v>
      </c>
      <c r="U17" s="6">
        <f t="shared" si="5"/>
        <v>0.45</v>
      </c>
    </row>
    <row r="18" spans="1:21" x14ac:dyDescent="0.25">
      <c r="A18" s="16" t="s">
        <v>8376</v>
      </c>
      <c r="B18" s="11">
        <v>27</v>
      </c>
      <c r="C18" s="11">
        <v>102</v>
      </c>
      <c r="D18" s="11"/>
      <c r="E18" s="11">
        <v>193</v>
      </c>
      <c r="F18" s="11">
        <v>322</v>
      </c>
      <c r="G18" s="6">
        <f t="shared" si="6"/>
        <v>8.3850931677018639E-2</v>
      </c>
      <c r="H18" s="6">
        <f t="shared" si="7"/>
        <v>0.31677018633540371</v>
      </c>
      <c r="I18" s="6">
        <f t="shared" si="8"/>
        <v>0.59937888198757761</v>
      </c>
      <c r="M18" s="10" t="s">
        <v>8340</v>
      </c>
      <c r="N18" s="11"/>
      <c r="O18" s="11"/>
      <c r="P18" s="11"/>
      <c r="Q18" s="11">
        <v>20</v>
      </c>
      <c r="R18" s="11">
        <v>20</v>
      </c>
      <c r="S18" s="6">
        <f t="shared" si="3"/>
        <v>0</v>
      </c>
      <c r="T18" s="6">
        <f t="shared" si="4"/>
        <v>0</v>
      </c>
      <c r="U18" s="6">
        <f t="shared" si="5"/>
        <v>1</v>
      </c>
    </row>
    <row r="19" spans="1:21" x14ac:dyDescent="0.25">
      <c r="A19" s="16" t="s">
        <v>8367</v>
      </c>
      <c r="B19" s="11">
        <v>26</v>
      </c>
      <c r="C19" s="11">
        <v>126</v>
      </c>
      <c r="D19" s="11"/>
      <c r="E19" s="11">
        <v>232</v>
      </c>
      <c r="F19" s="11">
        <v>384</v>
      </c>
      <c r="G19" s="6">
        <f t="shared" si="6"/>
        <v>6.7708333333333329E-2</v>
      </c>
      <c r="H19" s="6">
        <f t="shared" si="7"/>
        <v>0.328125</v>
      </c>
      <c r="I19" s="6">
        <f t="shared" si="8"/>
        <v>0.60416666666666663</v>
      </c>
      <c r="M19" s="10" t="s">
        <v>8341</v>
      </c>
      <c r="N19" s="11"/>
      <c r="O19" s="11">
        <v>40</v>
      </c>
      <c r="P19" s="11"/>
      <c r="Q19" s="11"/>
      <c r="R19" s="11">
        <v>40</v>
      </c>
      <c r="S19" s="6">
        <f t="shared" si="3"/>
        <v>0</v>
      </c>
      <c r="T19" s="6">
        <f t="shared" si="4"/>
        <v>1</v>
      </c>
      <c r="U19" s="6">
        <f t="shared" si="5"/>
        <v>0</v>
      </c>
    </row>
    <row r="20" spans="1:21" x14ac:dyDescent="0.25">
      <c r="A20" s="16" t="s">
        <v>8377</v>
      </c>
      <c r="B20" s="11">
        <v>27</v>
      </c>
      <c r="C20" s="11">
        <v>148</v>
      </c>
      <c r="D20" s="11"/>
      <c r="E20" s="11">
        <v>213</v>
      </c>
      <c r="F20" s="11">
        <v>388</v>
      </c>
      <c r="G20" s="6">
        <f t="shared" si="6"/>
        <v>6.9587628865979384E-2</v>
      </c>
      <c r="H20" s="6">
        <f t="shared" si="7"/>
        <v>0.38144329896907214</v>
      </c>
      <c r="I20" s="6">
        <f t="shared" si="8"/>
        <v>0.5489690721649485</v>
      </c>
      <c r="M20" s="10" t="s">
        <v>8342</v>
      </c>
      <c r="N20" s="11">
        <v>20</v>
      </c>
      <c r="O20" s="11">
        <v>60</v>
      </c>
      <c r="P20" s="11"/>
      <c r="Q20" s="11">
        <v>60</v>
      </c>
      <c r="R20" s="11">
        <v>140</v>
      </c>
      <c r="S20" s="6">
        <f t="shared" si="3"/>
        <v>0.14285714285714285</v>
      </c>
      <c r="T20" s="6">
        <f t="shared" si="4"/>
        <v>0.42857142857142855</v>
      </c>
      <c r="U20" s="6">
        <f t="shared" si="5"/>
        <v>0.42857142857142855</v>
      </c>
    </row>
    <row r="21" spans="1:21" x14ac:dyDescent="0.25">
      <c r="A21" s="16" t="s">
        <v>8368</v>
      </c>
      <c r="B21" s="11">
        <v>44</v>
      </c>
      <c r="C21" s="11">
        <v>148</v>
      </c>
      <c r="D21" s="11"/>
      <c r="E21" s="11">
        <v>192</v>
      </c>
      <c r="F21" s="11">
        <v>384</v>
      </c>
      <c r="G21" s="6">
        <f t="shared" si="6"/>
        <v>0.11458333333333333</v>
      </c>
      <c r="H21" s="6">
        <f t="shared" si="7"/>
        <v>0.38541666666666669</v>
      </c>
      <c r="I21" s="6">
        <f t="shared" si="8"/>
        <v>0.5</v>
      </c>
      <c r="M21" s="10" t="s">
        <v>8343</v>
      </c>
      <c r="N21" s="11"/>
      <c r="O21" s="11">
        <v>20</v>
      </c>
      <c r="P21" s="11"/>
      <c r="Q21" s="11"/>
      <c r="R21" s="11">
        <v>20</v>
      </c>
      <c r="S21" s="6">
        <f t="shared" si="3"/>
        <v>0</v>
      </c>
      <c r="T21" s="6">
        <f t="shared" si="4"/>
        <v>1</v>
      </c>
      <c r="U21" s="6">
        <f t="shared" si="5"/>
        <v>0</v>
      </c>
    </row>
    <row r="22" spans="1:21" x14ac:dyDescent="0.25">
      <c r="A22" s="16" t="s">
        <v>8369</v>
      </c>
      <c r="B22" s="11">
        <v>32</v>
      </c>
      <c r="C22" s="11">
        <v>134</v>
      </c>
      <c r="D22" s="11"/>
      <c r="E22" s="11">
        <v>167</v>
      </c>
      <c r="F22" s="11">
        <v>333</v>
      </c>
      <c r="G22" s="6">
        <f t="shared" si="6"/>
        <v>9.6096096096096095E-2</v>
      </c>
      <c r="H22" s="6">
        <f t="shared" si="7"/>
        <v>0.40240240240240238</v>
      </c>
      <c r="I22" s="6">
        <f t="shared" si="8"/>
        <v>0.50150150150150152</v>
      </c>
      <c r="M22" s="10" t="s">
        <v>8344</v>
      </c>
      <c r="N22" s="11"/>
      <c r="O22" s="11"/>
      <c r="P22" s="11"/>
      <c r="Q22" s="11">
        <v>60</v>
      </c>
      <c r="R22" s="11">
        <v>60</v>
      </c>
      <c r="S22" s="6">
        <f t="shared" si="3"/>
        <v>0</v>
      </c>
      <c r="T22" s="6">
        <f t="shared" si="4"/>
        <v>0</v>
      </c>
      <c r="U22" s="6">
        <f t="shared" si="5"/>
        <v>1</v>
      </c>
    </row>
    <row r="23" spans="1:21" x14ac:dyDescent="0.25">
      <c r="A23" s="16" t="s">
        <v>8370</v>
      </c>
      <c r="B23" s="11">
        <v>24</v>
      </c>
      <c r="C23" s="11">
        <v>127</v>
      </c>
      <c r="D23" s="11"/>
      <c r="E23" s="11">
        <v>148</v>
      </c>
      <c r="F23" s="11">
        <v>299</v>
      </c>
      <c r="G23" s="6">
        <f t="shared" si="6"/>
        <v>8.0267558528428096E-2</v>
      </c>
      <c r="H23" s="6">
        <f t="shared" si="7"/>
        <v>0.42474916387959866</v>
      </c>
      <c r="I23" s="6">
        <f t="shared" si="8"/>
        <v>0.49498327759197325</v>
      </c>
      <c r="M23" s="10" t="s">
        <v>8345</v>
      </c>
      <c r="N23" s="11"/>
      <c r="O23" s="11">
        <v>20</v>
      </c>
      <c r="P23" s="11"/>
      <c r="Q23" s="11"/>
      <c r="R23" s="11">
        <v>20</v>
      </c>
      <c r="S23" s="6">
        <f t="shared" si="3"/>
        <v>0</v>
      </c>
      <c r="T23" s="6">
        <f t="shared" si="4"/>
        <v>1</v>
      </c>
      <c r="U23" s="6">
        <f t="shared" si="5"/>
        <v>0</v>
      </c>
    </row>
    <row r="24" spans="1:21" x14ac:dyDescent="0.25">
      <c r="A24" s="16" t="s">
        <v>8371</v>
      </c>
      <c r="B24" s="11">
        <v>20</v>
      </c>
      <c r="C24" s="11">
        <v>150</v>
      </c>
      <c r="D24" s="11"/>
      <c r="E24" s="11">
        <v>184</v>
      </c>
      <c r="F24" s="11">
        <v>354</v>
      </c>
      <c r="G24" s="6">
        <f t="shared" si="6"/>
        <v>5.6497175141242938E-2</v>
      </c>
      <c r="H24" s="6">
        <f t="shared" si="7"/>
        <v>0.42372881355932202</v>
      </c>
      <c r="I24" s="6">
        <f t="shared" si="8"/>
        <v>0.51977401129943501</v>
      </c>
      <c r="M24" s="10" t="s">
        <v>8346</v>
      </c>
      <c r="N24" s="11"/>
      <c r="O24" s="11">
        <v>57</v>
      </c>
      <c r="P24" s="11"/>
      <c r="Q24" s="11">
        <v>103</v>
      </c>
      <c r="R24" s="11">
        <v>160</v>
      </c>
      <c r="S24" s="6">
        <f t="shared" si="3"/>
        <v>0</v>
      </c>
      <c r="T24" s="6">
        <f t="shared" si="4"/>
        <v>0.35625000000000001</v>
      </c>
      <c r="U24" s="6">
        <f t="shared" si="5"/>
        <v>0.64375000000000004</v>
      </c>
    </row>
    <row r="25" spans="1:21" x14ac:dyDescent="0.25">
      <c r="A25" s="16" t="s">
        <v>8372</v>
      </c>
      <c r="B25" s="11">
        <v>37</v>
      </c>
      <c r="C25" s="11">
        <v>114</v>
      </c>
      <c r="D25" s="11"/>
      <c r="E25" s="11">
        <v>180</v>
      </c>
      <c r="F25" s="11">
        <v>331</v>
      </c>
      <c r="G25" s="6">
        <f t="shared" si="6"/>
        <v>0.11178247734138973</v>
      </c>
      <c r="H25" s="6">
        <f t="shared" si="7"/>
        <v>0.34441087613293053</v>
      </c>
      <c r="I25" s="6">
        <f t="shared" si="8"/>
        <v>0.54380664652567978</v>
      </c>
      <c r="M25" s="10" t="s">
        <v>8347</v>
      </c>
      <c r="N25" s="11"/>
      <c r="O25" s="11">
        <v>20</v>
      </c>
      <c r="P25" s="11"/>
      <c r="Q25" s="11"/>
      <c r="R25" s="11">
        <v>20</v>
      </c>
      <c r="S25" s="6">
        <f t="shared" si="3"/>
        <v>0</v>
      </c>
      <c r="T25" s="6">
        <f t="shared" si="4"/>
        <v>1</v>
      </c>
      <c r="U25" s="6">
        <f t="shared" si="5"/>
        <v>0</v>
      </c>
    </row>
    <row r="26" spans="1:21" x14ac:dyDescent="0.25">
      <c r="A26" s="16" t="s">
        <v>8378</v>
      </c>
      <c r="B26" s="11">
        <v>23</v>
      </c>
      <c r="C26" s="11">
        <v>119</v>
      </c>
      <c r="D26" s="11"/>
      <c r="E26" s="11">
        <v>111</v>
      </c>
      <c r="F26" s="11">
        <v>253</v>
      </c>
      <c r="G26" s="6">
        <f t="shared" si="6"/>
        <v>9.0909090909090912E-2</v>
      </c>
      <c r="H26" s="6">
        <f t="shared" si="7"/>
        <v>0.47035573122529645</v>
      </c>
      <c r="I26" s="6">
        <f t="shared" si="8"/>
        <v>0.43873517786561267</v>
      </c>
      <c r="M26" s="10" t="s">
        <v>8348</v>
      </c>
      <c r="N26" s="11"/>
      <c r="O26" s="11">
        <v>353</v>
      </c>
      <c r="P26" s="11">
        <v>19</v>
      </c>
      <c r="Q26" s="11">
        <v>694</v>
      </c>
      <c r="R26" s="11">
        <v>1066</v>
      </c>
      <c r="S26" s="6">
        <f t="shared" si="3"/>
        <v>0</v>
      </c>
      <c r="T26" s="6">
        <f t="shared" si="4"/>
        <v>0.33114446529080677</v>
      </c>
      <c r="U26" s="6">
        <f t="shared" si="5"/>
        <v>0.651031894934334</v>
      </c>
    </row>
    <row r="27" spans="1:21" x14ac:dyDescent="0.25">
      <c r="M27" s="10" t="s">
        <v>8349</v>
      </c>
      <c r="N27" s="11"/>
      <c r="O27" s="11"/>
      <c r="P27" s="11"/>
      <c r="Q27" s="11">
        <v>40</v>
      </c>
      <c r="R27" s="11">
        <v>40</v>
      </c>
      <c r="S27" s="6">
        <f t="shared" si="3"/>
        <v>0</v>
      </c>
      <c r="T27" s="6">
        <f t="shared" si="4"/>
        <v>0</v>
      </c>
      <c r="U27" s="6">
        <f t="shared" si="5"/>
        <v>1</v>
      </c>
    </row>
    <row r="28" spans="1:21" x14ac:dyDescent="0.25">
      <c r="M28" s="10" t="s">
        <v>8350</v>
      </c>
      <c r="N28" s="11"/>
      <c r="O28" s="11"/>
      <c r="P28" s="11"/>
      <c r="Q28" s="11">
        <v>20</v>
      </c>
      <c r="R28" s="11">
        <v>20</v>
      </c>
      <c r="S28" s="6">
        <f t="shared" si="3"/>
        <v>0</v>
      </c>
      <c r="T28" s="6">
        <f t="shared" si="4"/>
        <v>0</v>
      </c>
      <c r="U28" s="6">
        <f t="shared" si="5"/>
        <v>1</v>
      </c>
    </row>
    <row r="29" spans="1:21" x14ac:dyDescent="0.25">
      <c r="M29" s="10" t="s">
        <v>8351</v>
      </c>
      <c r="N29" s="11"/>
      <c r="O29" s="11">
        <v>20</v>
      </c>
      <c r="P29" s="11"/>
      <c r="Q29" s="11"/>
      <c r="R29" s="11">
        <v>20</v>
      </c>
      <c r="S29" s="6">
        <f t="shared" si="3"/>
        <v>0</v>
      </c>
      <c r="T29" s="6">
        <f t="shared" si="4"/>
        <v>1</v>
      </c>
      <c r="U29" s="6">
        <f t="shared" si="5"/>
        <v>0</v>
      </c>
    </row>
    <row r="30" spans="1:21" x14ac:dyDescent="0.25">
      <c r="M30" s="10" t="s">
        <v>8352</v>
      </c>
      <c r="N30" s="11"/>
      <c r="O30" s="11"/>
      <c r="P30" s="11"/>
      <c r="Q30" s="11">
        <v>260</v>
      </c>
      <c r="R30" s="11">
        <v>260</v>
      </c>
      <c r="S30" s="6">
        <f t="shared" si="3"/>
        <v>0</v>
      </c>
      <c r="T30" s="6">
        <f t="shared" si="4"/>
        <v>0</v>
      </c>
      <c r="U30" s="6">
        <f t="shared" si="5"/>
        <v>1</v>
      </c>
    </row>
    <row r="31" spans="1:21" x14ac:dyDescent="0.25">
      <c r="M31" s="10" t="s">
        <v>8353</v>
      </c>
      <c r="N31" s="11">
        <v>40</v>
      </c>
      <c r="O31" s="11"/>
      <c r="P31" s="11"/>
      <c r="Q31" s="11"/>
      <c r="R31" s="11">
        <v>40</v>
      </c>
      <c r="S31" s="6">
        <f t="shared" si="3"/>
        <v>1</v>
      </c>
      <c r="T31" s="6">
        <f t="shared" si="4"/>
        <v>0</v>
      </c>
      <c r="U31" s="6">
        <f t="shared" si="5"/>
        <v>0</v>
      </c>
    </row>
    <row r="32" spans="1:21" x14ac:dyDescent="0.25">
      <c r="M32" s="10" t="s">
        <v>8354</v>
      </c>
      <c r="N32" s="11"/>
      <c r="O32" s="11"/>
      <c r="P32" s="11"/>
      <c r="Q32" s="11">
        <v>60</v>
      </c>
      <c r="R32" s="11">
        <v>60</v>
      </c>
      <c r="S32" s="6">
        <f t="shared" si="3"/>
        <v>0</v>
      </c>
      <c r="T32" s="6">
        <f t="shared" si="4"/>
        <v>0</v>
      </c>
      <c r="U32" s="6">
        <f t="shared" si="5"/>
        <v>1</v>
      </c>
    </row>
    <row r="33" spans="13:21" x14ac:dyDescent="0.25">
      <c r="M33" s="10" t="s">
        <v>8355</v>
      </c>
      <c r="N33" s="11"/>
      <c r="O33" s="11"/>
      <c r="P33" s="11">
        <v>6</v>
      </c>
      <c r="Q33" s="11">
        <v>34</v>
      </c>
      <c r="R33" s="11">
        <v>40</v>
      </c>
      <c r="S33" s="6">
        <f t="shared" si="3"/>
        <v>0</v>
      </c>
      <c r="T33" s="6">
        <f t="shared" si="4"/>
        <v>0</v>
      </c>
      <c r="U33" s="6">
        <f t="shared" si="5"/>
        <v>0.85</v>
      </c>
    </row>
    <row r="34" spans="13:21" x14ac:dyDescent="0.25">
      <c r="M34" s="10" t="s">
        <v>8356</v>
      </c>
      <c r="N34" s="11">
        <v>18</v>
      </c>
      <c r="O34" s="11">
        <v>2</v>
      </c>
      <c r="P34" s="11"/>
      <c r="Q34" s="11">
        <v>40</v>
      </c>
      <c r="R34" s="11">
        <v>60</v>
      </c>
      <c r="S34" s="6">
        <f t="shared" si="3"/>
        <v>0.3</v>
      </c>
      <c r="T34" s="6">
        <f t="shared" si="4"/>
        <v>3.3333333333333333E-2</v>
      </c>
      <c r="U34" s="6">
        <f t="shared" si="5"/>
        <v>0.66666666666666663</v>
      </c>
    </row>
    <row r="35" spans="13:21" x14ac:dyDescent="0.25">
      <c r="M35" s="10" t="s">
        <v>8357</v>
      </c>
      <c r="N35" s="11">
        <v>17</v>
      </c>
      <c r="O35" s="11">
        <v>80</v>
      </c>
      <c r="P35" s="11">
        <v>5</v>
      </c>
      <c r="Q35" s="11">
        <v>85</v>
      </c>
      <c r="R35" s="11">
        <v>187</v>
      </c>
      <c r="S35" s="6">
        <f t="shared" si="3"/>
        <v>9.0909090909090912E-2</v>
      </c>
      <c r="T35" s="6">
        <f t="shared" si="4"/>
        <v>0.42780748663101603</v>
      </c>
      <c r="U35" s="6">
        <f t="shared" si="5"/>
        <v>0.45454545454545453</v>
      </c>
    </row>
    <row r="36" spans="13:21" x14ac:dyDescent="0.25">
      <c r="M36" s="10" t="s">
        <v>8358</v>
      </c>
      <c r="N36" s="11"/>
      <c r="O36" s="11"/>
      <c r="P36" s="11"/>
      <c r="Q36" s="11">
        <v>80</v>
      </c>
      <c r="R36" s="11">
        <v>80</v>
      </c>
      <c r="S36" s="6">
        <f t="shared" si="3"/>
        <v>0</v>
      </c>
      <c r="T36" s="6">
        <f t="shared" si="4"/>
        <v>0</v>
      </c>
      <c r="U36" s="6">
        <f t="shared" si="5"/>
        <v>1</v>
      </c>
    </row>
    <row r="37" spans="13:21" x14ac:dyDescent="0.25">
      <c r="M37" s="10" t="s">
        <v>8359</v>
      </c>
      <c r="N37" s="11"/>
      <c r="O37" s="11"/>
      <c r="P37" s="11"/>
      <c r="Q37" s="11">
        <v>60</v>
      </c>
      <c r="R37" s="11">
        <v>60</v>
      </c>
      <c r="S37" s="6">
        <f t="shared" si="3"/>
        <v>0</v>
      </c>
      <c r="T37" s="6">
        <f t="shared" si="4"/>
        <v>0</v>
      </c>
      <c r="U37" s="6">
        <f t="shared" si="5"/>
        <v>1</v>
      </c>
    </row>
    <row r="38" spans="13:21" x14ac:dyDescent="0.25">
      <c r="M38" s="10" t="s">
        <v>8360</v>
      </c>
      <c r="N38" s="11">
        <v>10</v>
      </c>
      <c r="O38" s="11">
        <v>47</v>
      </c>
      <c r="P38" s="11"/>
      <c r="Q38" s="11"/>
      <c r="R38" s="11">
        <v>57</v>
      </c>
      <c r="S38" s="6">
        <f t="shared" si="3"/>
        <v>0.17543859649122806</v>
      </c>
      <c r="T38" s="6">
        <f t="shared" si="4"/>
        <v>0.82456140350877194</v>
      </c>
      <c r="U38" s="6">
        <f t="shared" si="5"/>
        <v>0</v>
      </c>
    </row>
    <row r="39" spans="13:21" x14ac:dyDescent="0.25">
      <c r="M39" s="10" t="s">
        <v>8361</v>
      </c>
      <c r="N39" s="11"/>
      <c r="O39" s="11">
        <v>100</v>
      </c>
      <c r="P39" s="11"/>
      <c r="Q39" s="11"/>
      <c r="R39" s="11">
        <v>100</v>
      </c>
      <c r="S39" s="6">
        <f t="shared" si="3"/>
        <v>0</v>
      </c>
      <c r="T39" s="6">
        <f t="shared" si="4"/>
        <v>1</v>
      </c>
      <c r="U39" s="6">
        <f t="shared" si="5"/>
        <v>0</v>
      </c>
    </row>
    <row r="40" spans="13:21" x14ac:dyDescent="0.25">
      <c r="M40" s="10" t="s">
        <v>8362</v>
      </c>
      <c r="N40" s="11">
        <v>60</v>
      </c>
      <c r="O40" s="11">
        <v>120</v>
      </c>
      <c r="P40" s="11"/>
      <c r="Q40" s="11">
        <v>20</v>
      </c>
      <c r="R40" s="11">
        <v>200</v>
      </c>
      <c r="S40" s="6">
        <f t="shared" si="3"/>
        <v>0.3</v>
      </c>
      <c r="T40" s="6">
        <f t="shared" si="4"/>
        <v>0.6</v>
      </c>
      <c r="U40" s="6">
        <f t="shared" si="5"/>
        <v>0.1</v>
      </c>
    </row>
    <row r="41" spans="13:21" x14ac:dyDescent="0.25">
      <c r="M41" s="10" t="s">
        <v>8363</v>
      </c>
      <c r="N41" s="11">
        <v>100</v>
      </c>
      <c r="O41" s="11">
        <v>60</v>
      </c>
      <c r="P41" s="11"/>
      <c r="Q41" s="11"/>
      <c r="R41" s="11">
        <v>160</v>
      </c>
      <c r="S41" s="6">
        <f t="shared" si="3"/>
        <v>0.625</v>
      </c>
      <c r="T41" s="6">
        <f t="shared" si="4"/>
        <v>0.375</v>
      </c>
      <c r="U41" s="6">
        <f t="shared" si="5"/>
        <v>0</v>
      </c>
    </row>
    <row r="42" spans="13:21" x14ac:dyDescent="0.25">
      <c r="M42" s="10" t="s">
        <v>8364</v>
      </c>
      <c r="N42" s="11">
        <v>20</v>
      </c>
      <c r="O42" s="11"/>
      <c r="P42" s="11"/>
      <c r="Q42" s="11"/>
      <c r="R42" s="11">
        <v>20</v>
      </c>
      <c r="S42" s="6">
        <f t="shared" si="3"/>
        <v>1</v>
      </c>
      <c r="T42" s="6">
        <f t="shared" si="4"/>
        <v>0</v>
      </c>
      <c r="U42" s="6">
        <f t="shared" si="5"/>
        <v>0</v>
      </c>
    </row>
  </sheetData>
  <autoFilter ref="N1:U4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F14"/>
  <sheetViews>
    <sheetView workbookViewId="0">
      <selection activeCell="B4" sqref="B4:F4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customWidth="1"/>
    <col min="4" max="4" width="4.28515625" customWidth="1"/>
    <col min="5" max="5" width="10" customWidth="1"/>
    <col min="6" max="6" width="12.57031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8321</v>
      </c>
      <c r="B3" s="9" t="s">
        <v>8322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F47"/>
  <sheetViews>
    <sheetView workbookViewId="0">
      <selection activeCell="B5" sqref="B5:F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9" t="s">
        <v>8223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F18"/>
  <sheetViews>
    <sheetView workbookViewId="0">
      <selection activeCell="B5" sqref="B5:F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9" t="s">
        <v>8308</v>
      </c>
      <c r="B1" t="s">
        <v>8323</v>
      </c>
    </row>
    <row r="2" spans="1:6" x14ac:dyDescent="0.25">
      <c r="A2" s="9" t="s">
        <v>8379</v>
      </c>
      <c r="B2" t="s">
        <v>8323</v>
      </c>
    </row>
    <row r="4" spans="1:6" x14ac:dyDescent="0.25">
      <c r="A4" s="9" t="s">
        <v>8321</v>
      </c>
      <c r="B4" s="9" t="s">
        <v>8322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6" t="s">
        <v>8373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6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6" t="s">
        <v>8376</v>
      </c>
      <c r="B9" s="11">
        <v>27</v>
      </c>
      <c r="C9" s="11">
        <v>102</v>
      </c>
      <c r="D9" s="11"/>
      <c r="E9" s="11">
        <v>193</v>
      </c>
      <c r="F9" s="11">
        <v>322</v>
      </c>
    </row>
    <row r="10" spans="1:6" x14ac:dyDescent="0.25">
      <c r="A10" s="16" t="s">
        <v>8367</v>
      </c>
      <c r="B10" s="11">
        <v>26</v>
      </c>
      <c r="C10" s="11">
        <v>126</v>
      </c>
      <c r="D10" s="11"/>
      <c r="E10" s="11">
        <v>232</v>
      </c>
      <c r="F10" s="11">
        <v>384</v>
      </c>
    </row>
    <row r="11" spans="1:6" x14ac:dyDescent="0.25">
      <c r="A11" s="16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6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6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6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6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6" t="s">
        <v>8372</v>
      </c>
      <c r="B16" s="11">
        <v>37</v>
      </c>
      <c r="C16" s="11">
        <v>114</v>
      </c>
      <c r="D16" s="11"/>
      <c r="E16" s="11">
        <v>180</v>
      </c>
      <c r="F16" s="11">
        <v>331</v>
      </c>
    </row>
    <row r="17" spans="1:6" x14ac:dyDescent="0.25">
      <c r="A17" s="16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6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H13"/>
  <sheetViews>
    <sheetView workbookViewId="0">
      <selection activeCell="H6" sqref="H6"/>
    </sheetView>
  </sheetViews>
  <sheetFormatPr baseColWidth="10" defaultRowHeight="15" x14ac:dyDescent="0.25"/>
  <cols>
    <col min="1" max="1" width="28" bestFit="1" customWidth="1"/>
    <col min="2" max="2" width="18" bestFit="1" customWidth="1"/>
    <col min="3" max="3" width="14.140625" bestFit="1" customWidth="1"/>
    <col min="4" max="4" width="17" bestFit="1" customWidth="1"/>
    <col min="5" max="5" width="13" bestFit="1" customWidth="1"/>
    <col min="6" max="6" width="20.7109375" bestFit="1" customWidth="1"/>
    <col min="7" max="7" width="17" bestFit="1" customWidth="1"/>
    <col min="8" max="8" width="19.71093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SUM(D2+C2+B2)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SUM(D3+C3+B3)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T4115"/>
  <sheetViews>
    <sheetView tabSelected="1" zoomScale="86" zoomScaleNormal="86" workbookViewId="0">
      <selection activeCell="F2" sqref="F2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4" max="4" width="17.85546875" style="8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7109375" style="6" bestFit="1" customWidth="1"/>
    <col min="16" max="16" width="13.5703125" style="8" bestFit="1" customWidth="1"/>
    <col min="17" max="17" width="13.28515625" customWidth="1"/>
    <col min="18" max="18" width="13.5703125" bestFit="1" customWidth="1"/>
    <col min="19" max="19" width="24.42578125" style="13" bestFit="1" customWidth="1"/>
    <col min="20" max="20" width="23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IFERROR(E2/L2,0)</f>
        <v>63.917582417582416</v>
      </c>
      <c r="Q2" t="str">
        <f>LEFT(N2,SEARCH("/",N2)-1)</f>
        <v>film &amp; video</v>
      </c>
      <c r="R2" t="str">
        <f>RIGHT(N2, LEN(N2) - SEARCH("/", N2))</f>
        <v>television</v>
      </c>
      <c r="S2" s="14">
        <f>(J2/86400)+25569+(-6/24)</f>
        <v>42176.757071759261</v>
      </c>
      <c r="T2" s="15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IFERROR(E3/L3,0)</f>
        <v>185.48101265822785</v>
      </c>
      <c r="Q3" t="str">
        <f t="shared" ref="Q3:Q66" si="2">LEFT(N3,SEARCH("/",N3)-1)</f>
        <v>film &amp; video</v>
      </c>
      <c r="R3" t="str">
        <f t="shared" ref="R3:R66" si="3">RIGHT(N3, LEN(N3) - SEARCH("/", N3))</f>
        <v>television</v>
      </c>
      <c r="S3" s="14">
        <f t="shared" ref="S3:S66" si="4">(J3/86400)+25569+(-6/24)</f>
        <v>42766.350497685184</v>
      </c>
      <c r="T3" s="15">
        <f t="shared" ref="T3:T66" si="5">(I3/86400)+25569+(-5/24)</f>
        <v>42796.392164351848</v>
      </c>
    </row>
    <row r="4" spans="1:20" ht="60" x14ac:dyDescent="0.25">
      <c r="A4">
        <v>2734</v>
      </c>
      <c r="B4" s="3" t="s">
        <v>2734</v>
      </c>
      <c r="C4" s="3" t="s">
        <v>6844</v>
      </c>
      <c r="D4" s="8">
        <v>1</v>
      </c>
      <c r="E4" s="8">
        <v>22603</v>
      </c>
      <c r="F4" t="s">
        <v>8219</v>
      </c>
      <c r="G4" t="s">
        <v>8224</v>
      </c>
      <c r="H4" t="s">
        <v>8246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8295</v>
      </c>
      <c r="O4" s="6">
        <f>E4/D4</f>
        <v>22603</v>
      </c>
      <c r="P4" s="8">
        <f>IFERROR(E4/L4,0)</f>
        <v>138.66871165644173</v>
      </c>
      <c r="Q4" t="str">
        <f>LEFT(N4,SEARCH("/",N4)-1)</f>
        <v>technology</v>
      </c>
      <c r="R4" t="str">
        <f>RIGHT(N4, LEN(N4) - SEARCH("/", N4))</f>
        <v>hardware</v>
      </c>
      <c r="S4" s="14">
        <f>(J4/86400)+25569+(-6/24)</f>
        <v>42626.418888888889</v>
      </c>
      <c r="T4" s="15">
        <f>(I4/86400)+25569+(-5/24)</f>
        <v>42656.707638888889</v>
      </c>
    </row>
    <row r="5" spans="1:20" ht="30" x14ac:dyDescent="0.25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8">
        <f>IFERROR(E5/L5,0)</f>
        <v>69.266666666666666</v>
      </c>
      <c r="Q5" t="str">
        <f>LEFT(N5,SEARCH("/",N5)-1)</f>
        <v>film &amp; video</v>
      </c>
      <c r="R5" t="str">
        <f>RIGHT(N5, LEN(N5) - SEARCH("/", N5))</f>
        <v>television</v>
      </c>
      <c r="S5" s="14">
        <f>(J5/86400)+25569+(-6/24)</f>
        <v>41828.265127314815</v>
      </c>
      <c r="T5" s="15">
        <f>(I5/86400)+25569+(-5/24)</f>
        <v>41858.306793981479</v>
      </c>
    </row>
    <row r="6" spans="1:20" ht="60.75" customHeight="1" x14ac:dyDescent="0.25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8">
        <f>IFERROR(E6/L6,0)</f>
        <v>190.55028169014085</v>
      </c>
      <c r="Q6" t="str">
        <f>LEFT(N6,SEARCH("/",N6)-1)</f>
        <v>film &amp; video</v>
      </c>
      <c r="R6" t="str">
        <f>RIGHT(N6, LEN(N6) - SEARCH("/", N6))</f>
        <v>television</v>
      </c>
      <c r="S6" s="14">
        <f>(J6/86400)+25569+(-6/24)</f>
        <v>42327.584247685183</v>
      </c>
      <c r="T6" s="15">
        <f>(I6/86400)+25569+(-5/24)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8">
        <f>IFERROR(E7/L7,0)</f>
        <v>93.40425531914893</v>
      </c>
      <c r="Q7" t="str">
        <f>LEFT(N7,SEARCH("/",N7)-1)</f>
        <v>film &amp; video</v>
      </c>
      <c r="R7" t="str">
        <f>RIGHT(N7, LEN(N7) - SEARCH("/", N7))</f>
        <v>television</v>
      </c>
      <c r="S7" s="14">
        <f>(J7/86400)+25569+(-6/24)</f>
        <v>42563.682951388888</v>
      </c>
      <c r="T7" s="15">
        <f>(I7/86400)+25569+(-5/24)</f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8">
        <f>IFERROR(E8/L8,0)</f>
        <v>146.87931034482759</v>
      </c>
      <c r="Q8" t="str">
        <f>LEFT(N8,SEARCH("/",N8)-1)</f>
        <v>film &amp; video</v>
      </c>
      <c r="R8" t="str">
        <f>RIGHT(N8, LEN(N8) - SEARCH("/", N8))</f>
        <v>television</v>
      </c>
      <c r="S8" s="14">
        <f>(J8/86400)+25569+(-6/24)</f>
        <v>41793.822337962964</v>
      </c>
      <c r="T8" s="15">
        <f>(I8/86400)+25569+(-5/24)</f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8">
        <f>IFERROR(E9/L9,0)</f>
        <v>159.82456140350877</v>
      </c>
      <c r="Q9" t="str">
        <f>LEFT(N9,SEARCH("/",N9)-1)</f>
        <v>film &amp; video</v>
      </c>
      <c r="R9" t="str">
        <f>RIGHT(N9, LEN(N9) - SEARCH("/", N9))</f>
        <v>television</v>
      </c>
      <c r="S9" s="14">
        <f>(J9/86400)+25569+(-6/24)</f>
        <v>42515.797071759254</v>
      </c>
      <c r="T9" s="15">
        <f>(I9/86400)+25569+(-5/24)</f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8">
        <f>IFERROR(E10/L10,0)</f>
        <v>291.79333333333335</v>
      </c>
      <c r="Q10" t="str">
        <f>LEFT(N10,SEARCH("/",N10)-1)</f>
        <v>film &amp; video</v>
      </c>
      <c r="R10" t="str">
        <f>RIGHT(N10, LEN(N10) - SEARCH("/", N10))</f>
        <v>television</v>
      </c>
      <c r="S10" s="14">
        <f>(J10/86400)+25569+(-6/24)</f>
        <v>42468.69458333333</v>
      </c>
      <c r="T10" s="15">
        <f>(I10/86400)+25569+(-5/24)</f>
        <v>42475.666666666664</v>
      </c>
    </row>
    <row r="11" spans="1:20" ht="60" x14ac:dyDescent="0.25">
      <c r="A11">
        <v>2243</v>
      </c>
      <c r="B11" s="3" t="s">
        <v>2244</v>
      </c>
      <c r="C11" s="3" t="s">
        <v>6353</v>
      </c>
      <c r="D11" s="8">
        <v>1</v>
      </c>
      <c r="E11" s="8">
        <v>9302.5</v>
      </c>
      <c r="F11" t="s">
        <v>8219</v>
      </c>
      <c r="G11" t="s">
        <v>8224</v>
      </c>
      <c r="H11" t="s">
        <v>8246</v>
      </c>
      <c r="I11">
        <v>1489374000</v>
      </c>
      <c r="J11">
        <v>1488823290</v>
      </c>
      <c r="K11" t="b">
        <v>0</v>
      </c>
      <c r="L11">
        <v>2035</v>
      </c>
      <c r="M11" t="b">
        <v>1</v>
      </c>
      <c r="N11" t="s">
        <v>8297</v>
      </c>
      <c r="O11" s="6">
        <f>E11/D11</f>
        <v>9302.5</v>
      </c>
      <c r="P11" s="8">
        <f>IFERROR(E11/L11,0)</f>
        <v>4.5712530712530715</v>
      </c>
      <c r="Q11" t="str">
        <f>LEFT(N11,SEARCH("/",N11)-1)</f>
        <v>games</v>
      </c>
      <c r="R11" t="str">
        <f>RIGHT(N11, LEN(N11) - SEARCH("/", N11))</f>
        <v>tabletop games</v>
      </c>
      <c r="S11" s="14">
        <f>(J11/86400)+25569+(-6/24)</f>
        <v>42800.501041666663</v>
      </c>
      <c r="T11" s="15">
        <f>(I11/86400)+25569+(-5/24)</f>
        <v>42806.916666666664</v>
      </c>
    </row>
    <row r="12" spans="1:20" ht="45" x14ac:dyDescent="0.25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8">
        <f>IFERROR(E12/L12,0)</f>
        <v>158.68421052631578</v>
      </c>
      <c r="Q12" t="str">
        <f>LEFT(N12,SEARCH("/",N12)-1)</f>
        <v>film &amp; video</v>
      </c>
      <c r="R12" t="str">
        <f>RIGHT(N12, LEN(N12) - SEARCH("/", N12))</f>
        <v>television</v>
      </c>
      <c r="S12" s="14">
        <f>(J12/86400)+25569+(-6/24)</f>
        <v>41779.818043981482</v>
      </c>
      <c r="T12" s="15">
        <f>(I12/86400)+25569+(-5/24)</f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8">
        <f>IFERROR(E13/L13,0)</f>
        <v>80.333333333333329</v>
      </c>
      <c r="Q13" t="str">
        <f>LEFT(N13,SEARCH("/",N13)-1)</f>
        <v>film &amp; video</v>
      </c>
      <c r="R13" t="str">
        <f>RIGHT(N13, LEN(N13) - SEARCH("/", N13))</f>
        <v>television</v>
      </c>
      <c r="S13" s="14">
        <f>(J13/86400)+25569+(-6/24)</f>
        <v>42572.528495370367</v>
      </c>
      <c r="T13" s="15">
        <f>(I13/86400)+25569+(-5/24)</f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8">
        <f>IFERROR(E14/L14,0)</f>
        <v>59.961305925030231</v>
      </c>
      <c r="Q14" t="str">
        <f>LEFT(N14,SEARCH("/",N14)-1)</f>
        <v>film &amp; video</v>
      </c>
      <c r="R14" t="str">
        <f>RIGHT(N14, LEN(N14) - SEARCH("/", N14))</f>
        <v>television</v>
      </c>
      <c r="S14" s="14">
        <f>(J14/86400)+25569+(-6/24)</f>
        <v>41791.463252314818</v>
      </c>
      <c r="T14" s="15">
        <f>(I14/86400)+25569+(-5/24)</f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>IFERROR(E15/L15,0)</f>
        <v>109.78431372549019</v>
      </c>
      <c r="Q15" t="str">
        <f>LEFT(N15,SEARCH("/",N15)-1)</f>
        <v>film &amp; video</v>
      </c>
      <c r="R15" t="str">
        <f>RIGHT(N15, LEN(N15) - SEARCH("/", N15))</f>
        <v>television</v>
      </c>
      <c r="S15" s="14">
        <f>(J15/86400)+25569+(-6/24)</f>
        <v>42508.427187499998</v>
      </c>
      <c r="T15" s="15">
        <f>(I15/86400)+25569+(-5/24)</f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8">
        <f>IFERROR(E16/L16,0)</f>
        <v>147.70731707317074</v>
      </c>
      <c r="Q16" t="str">
        <f>LEFT(N16,SEARCH("/",N16)-1)</f>
        <v>film &amp; video</v>
      </c>
      <c r="R16" t="str">
        <f>RIGHT(N16, LEN(N16) - SEARCH("/", N16))</f>
        <v>television</v>
      </c>
      <c r="S16" s="14">
        <f>(J16/86400)+25569+(-6/24)</f>
        <v>41807.77648148148</v>
      </c>
      <c r="T16" s="15">
        <f>(I16/86400)+25569+(-5/24)</f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8">
        <f>IFERROR(E17/L17,0)</f>
        <v>21.755102040816325</v>
      </c>
      <c r="Q17" t="str">
        <f>LEFT(N17,SEARCH("/",N17)-1)</f>
        <v>film &amp; video</v>
      </c>
      <c r="R17" t="str">
        <f>RIGHT(N17, LEN(N17) - SEARCH("/", N17))</f>
        <v>television</v>
      </c>
      <c r="S17" s="14">
        <f>(J17/86400)+25569+(-6/24)</f>
        <v>42256.141875000001</v>
      </c>
      <c r="T17" s="15">
        <f>(I17/86400)+25569+(-5/24)</f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8">
        <f>IFERROR(E18/L18,0)</f>
        <v>171.84285714285716</v>
      </c>
      <c r="Q18" t="str">
        <f>LEFT(N18,SEARCH("/",N18)-1)</f>
        <v>film &amp; video</v>
      </c>
      <c r="R18" t="str">
        <f>RIGHT(N18, LEN(N18) - SEARCH("/", N18))</f>
        <v>television</v>
      </c>
      <c r="S18" s="14">
        <f>(J18/86400)+25569+(-6/24)</f>
        <v>41760.546423611115</v>
      </c>
      <c r="T18" s="15">
        <f>(I18/86400)+25569+(-5/24)</f>
        <v>41806.020833333328</v>
      </c>
    </row>
    <row r="19" spans="1:20" ht="45" x14ac:dyDescent="0.25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8">
        <f>IFERROR(E19/L19,0)</f>
        <v>41.944444444444443</v>
      </c>
      <c r="Q19" t="str">
        <f>LEFT(N19,SEARCH("/",N19)-1)</f>
        <v>film &amp; video</v>
      </c>
      <c r="R19" t="str">
        <f>RIGHT(N19, LEN(N19) - SEARCH("/", N19))</f>
        <v>television</v>
      </c>
      <c r="S19" s="14">
        <f>(J19/86400)+25569+(-6/24)</f>
        <v>41917.481736111113</v>
      </c>
      <c r="T19" s="15">
        <f>(I19/86400)+25569+(-5/24)</f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8">
        <f>IFERROR(E20/L20,0)</f>
        <v>93.264122807017543</v>
      </c>
      <c r="Q20" t="str">
        <f>LEFT(N20,SEARCH("/",N20)-1)</f>
        <v>film &amp; video</v>
      </c>
      <c r="R20" t="str">
        <f>RIGHT(N20, LEN(N20) - SEARCH("/", N20))</f>
        <v>television</v>
      </c>
      <c r="S20" s="14">
        <f>(J20/86400)+25569+(-6/24)</f>
        <v>41869.292314814811</v>
      </c>
      <c r="T20" s="15">
        <f>(I20/86400)+25569+(-5/24)</f>
        <v>41899.333981481475</v>
      </c>
    </row>
    <row r="21" spans="1:20" ht="60" x14ac:dyDescent="0.25">
      <c r="A21">
        <v>1253</v>
      </c>
      <c r="B21" s="3" t="s">
        <v>1254</v>
      </c>
      <c r="C21" s="3" t="s">
        <v>5363</v>
      </c>
      <c r="D21" s="8">
        <v>10</v>
      </c>
      <c r="E21" s="8">
        <v>30383.32</v>
      </c>
      <c r="F21" t="s">
        <v>8219</v>
      </c>
      <c r="G21" t="s">
        <v>8224</v>
      </c>
      <c r="H21" t="s">
        <v>8246</v>
      </c>
      <c r="I21">
        <v>1409770107</v>
      </c>
      <c r="J21">
        <v>1407178107</v>
      </c>
      <c r="K21" t="b">
        <v>1</v>
      </c>
      <c r="L21">
        <v>711</v>
      </c>
      <c r="M21" t="b">
        <v>1</v>
      </c>
      <c r="N21" t="s">
        <v>8276</v>
      </c>
      <c r="O21" s="6">
        <f>E21/D21</f>
        <v>3038.3319999999999</v>
      </c>
      <c r="P21" s="8">
        <f>IFERROR(E21/L21,0)</f>
        <v>42.73322081575246</v>
      </c>
      <c r="Q21" t="str">
        <f>LEFT(N21,SEARCH("/",N21)-1)</f>
        <v>music</v>
      </c>
      <c r="R21" t="str">
        <f>RIGHT(N21, LEN(N21) - SEARCH("/", N21))</f>
        <v>rock</v>
      </c>
      <c r="S21" s="14">
        <f>(J21/86400)+25569+(-6/24)</f>
        <v>41855.533645833333</v>
      </c>
      <c r="T21" s="15">
        <f>(I21/86400)+25569+(-5/24)</f>
        <v>41885.575312499997</v>
      </c>
    </row>
    <row r="22" spans="1:20" ht="45" x14ac:dyDescent="0.25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8">
        <f>IFERROR(E22/L22,0)</f>
        <v>80.16</v>
      </c>
      <c r="Q22" t="str">
        <f>LEFT(N22,SEARCH("/",N22)-1)</f>
        <v>film &amp; video</v>
      </c>
      <c r="R22" t="str">
        <f>RIGHT(N22, LEN(N22) - SEARCH("/", N22))</f>
        <v>television</v>
      </c>
      <c r="S22" s="14">
        <f>(J22/86400)+25569+(-6/24)</f>
        <v>42200.508240740739</v>
      </c>
      <c r="T22" s="15">
        <f>(I22/86400)+25569+(-5/24)</f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8">
        <f>IFERROR(E23/L23,0)</f>
        <v>199.9009900990099</v>
      </c>
      <c r="Q23" t="str">
        <f>LEFT(N23,SEARCH("/",N23)-1)</f>
        <v>film &amp; video</v>
      </c>
      <c r="R23" t="str">
        <f>RIGHT(N23, LEN(N23) - SEARCH("/", N23))</f>
        <v>television</v>
      </c>
      <c r="S23" s="14">
        <f>(J23/86400)+25569+(-6/24)</f>
        <v>41878.377187500002</v>
      </c>
      <c r="T23" s="15">
        <f>(I23/86400)+25569+(-5/24)</f>
        <v>41908.418854166666</v>
      </c>
    </row>
    <row r="24" spans="1:20" ht="45" x14ac:dyDescent="0.25">
      <c r="A24">
        <v>3840</v>
      </c>
      <c r="B24" s="3" t="s">
        <v>3837</v>
      </c>
      <c r="C24" s="3" t="s">
        <v>7949</v>
      </c>
      <c r="D24" s="8">
        <v>1</v>
      </c>
      <c r="E24" s="8">
        <v>65</v>
      </c>
      <c r="F24" t="s">
        <v>8219</v>
      </c>
      <c r="G24" t="s">
        <v>8225</v>
      </c>
      <c r="H24" t="s">
        <v>8247</v>
      </c>
      <c r="I24">
        <v>1459180229</v>
      </c>
      <c r="J24">
        <v>1457023829</v>
      </c>
      <c r="K24" t="b">
        <v>0</v>
      </c>
      <c r="L24">
        <v>3</v>
      </c>
      <c r="M24" t="b">
        <v>1</v>
      </c>
      <c r="N24" t="s">
        <v>8271</v>
      </c>
      <c r="O24" s="6">
        <f>E24/D24</f>
        <v>65</v>
      </c>
      <c r="P24" s="8">
        <f>IFERROR(E24/L24,0)</f>
        <v>21.666666666666668</v>
      </c>
      <c r="Q24" t="str">
        <f>LEFT(N24,SEARCH("/",N24)-1)</f>
        <v>theater</v>
      </c>
      <c r="R24" t="str">
        <f>RIGHT(N24, LEN(N24) - SEARCH("/", N24))</f>
        <v>plays</v>
      </c>
      <c r="S24" s="14">
        <f>(J24/86400)+25569+(-6/24)</f>
        <v>42432.451724537037</v>
      </c>
      <c r="T24" s="15">
        <f>(I24/86400)+25569+(-5/24)</f>
        <v>42457.45172453703</v>
      </c>
    </row>
    <row r="25" spans="1:20" ht="45" x14ac:dyDescent="0.25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8">
        <f>IFERROR(E25/L25,0)</f>
        <v>103.04347826086956</v>
      </c>
      <c r="Q25" t="str">
        <f>LEFT(N25,SEARCH("/",N25)-1)</f>
        <v>film &amp; video</v>
      </c>
      <c r="R25" t="str">
        <f>RIGHT(N25, LEN(N25) - SEARCH("/", N25))</f>
        <v>television</v>
      </c>
      <c r="S25" s="14">
        <f>(J25/86400)+25569+(-6/24)</f>
        <v>42097.528946759259</v>
      </c>
      <c r="T25" s="15">
        <f>(I25/86400)+25569+(-5/24)</f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8">
        <f>IFERROR(E26/L26,0)</f>
        <v>66.346149825783982</v>
      </c>
      <c r="Q26" t="str">
        <f>LEFT(N26,SEARCH("/",N26)-1)</f>
        <v>film &amp; video</v>
      </c>
      <c r="R26" t="str">
        <f>RIGHT(N26, LEN(N26) - SEARCH("/", N26))</f>
        <v>television</v>
      </c>
      <c r="S26" s="14">
        <f>(J26/86400)+25569+(-6/24)</f>
        <v>42229.570173611108</v>
      </c>
      <c r="T26" s="15">
        <f>(I26/86400)+25569+(-5/24)</f>
        <v>42262.610416666663</v>
      </c>
    </row>
    <row r="27" spans="1:20" ht="105" x14ac:dyDescent="0.25">
      <c r="A27">
        <v>78</v>
      </c>
      <c r="B27" s="3" t="s">
        <v>80</v>
      </c>
      <c r="C27" s="3" t="s">
        <v>4189</v>
      </c>
      <c r="D27" s="8">
        <v>50</v>
      </c>
      <c r="E27" s="8">
        <v>1351</v>
      </c>
      <c r="F27" t="s">
        <v>8219</v>
      </c>
      <c r="G27" t="s">
        <v>8230</v>
      </c>
      <c r="H27" t="s">
        <v>8249</v>
      </c>
      <c r="I27">
        <v>1472751121</v>
      </c>
      <c r="J27">
        <v>1471887121</v>
      </c>
      <c r="K27" t="b">
        <v>0</v>
      </c>
      <c r="L27">
        <v>35</v>
      </c>
      <c r="M27" t="b">
        <v>1</v>
      </c>
      <c r="N27" t="s">
        <v>8266</v>
      </c>
      <c r="O27" s="6">
        <f>E27/D27</f>
        <v>27.02</v>
      </c>
      <c r="P27" s="8">
        <f>IFERROR(E27/L27,0)</f>
        <v>38.6</v>
      </c>
      <c r="Q27" t="str">
        <f>LEFT(N27,SEARCH("/",N27)-1)</f>
        <v>film &amp; video</v>
      </c>
      <c r="R27" t="str">
        <f>RIGHT(N27, LEN(N27) - SEARCH("/", N27))</f>
        <v>shorts</v>
      </c>
      <c r="S27" s="14">
        <f>(J27/86400)+25569+(-6/24)</f>
        <v>42604.480567129634</v>
      </c>
      <c r="T27" s="15">
        <f>(I27/86400)+25569+(-5/24)</f>
        <v>42614.522233796299</v>
      </c>
    </row>
    <row r="28" spans="1:20" ht="45" x14ac:dyDescent="0.25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8">
        <f>IFERROR(E28/L28,0)</f>
        <v>102.10526315789474</v>
      </c>
      <c r="Q28" t="str">
        <f>LEFT(N28,SEARCH("/",N28)-1)</f>
        <v>film &amp; video</v>
      </c>
      <c r="R28" t="str">
        <f>RIGHT(N28, LEN(N28) - SEARCH("/", N28))</f>
        <v>television</v>
      </c>
      <c r="S28" s="14">
        <f>(J28/86400)+25569+(-6/24)</f>
        <v>41828.265555555554</v>
      </c>
      <c r="T28" s="15">
        <f>(I28/86400)+25569+(-5/24)</f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>IFERROR(E29/L29,0)</f>
        <v>148.96666666666667</v>
      </c>
      <c r="Q29" t="str">
        <f>LEFT(N29,SEARCH("/",N29)-1)</f>
        <v>film &amp; video</v>
      </c>
      <c r="R29" t="str">
        <f>RIGHT(N29, LEN(N29) - SEARCH("/", N29))</f>
        <v>television</v>
      </c>
      <c r="S29" s="14">
        <f>(J29/86400)+25569+(-6/24)</f>
        <v>41928.914733796293</v>
      </c>
      <c r="T29" s="15">
        <f>(I29/86400)+25569+(-5/24)</f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8">
        <f>IFERROR(E30/L30,0)</f>
        <v>169.6056338028169</v>
      </c>
      <c r="Q30" t="str">
        <f>LEFT(N30,SEARCH("/",N30)-1)</f>
        <v>film &amp; video</v>
      </c>
      <c r="R30" t="str">
        <f>RIGHT(N30, LEN(N30) - SEARCH("/", N30))</f>
        <v>television</v>
      </c>
      <c r="S30" s="14">
        <f>(J30/86400)+25569+(-6/24)</f>
        <v>42324.71393518518</v>
      </c>
      <c r="T30" s="15">
        <f>(I30/86400)+25569+(-5/24)</f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8">
        <f>IFERROR(E31/L31,0)</f>
        <v>31.623931623931625</v>
      </c>
      <c r="Q31" t="str">
        <f>LEFT(N31,SEARCH("/",N31)-1)</f>
        <v>film &amp; video</v>
      </c>
      <c r="R31" t="str">
        <f>RIGHT(N31, LEN(N31) - SEARCH("/", N31))</f>
        <v>television</v>
      </c>
      <c r="S31" s="14">
        <f>(J31/86400)+25569+(-6/24)</f>
        <v>41812.42324074074</v>
      </c>
      <c r="T31" s="15">
        <f>(I31/86400)+25569+(-5/24)</f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8">
        <f>IFERROR(E32/L32,0)</f>
        <v>76.45264150943396</v>
      </c>
      <c r="Q32" t="str">
        <f>LEFT(N32,SEARCH("/",N32)-1)</f>
        <v>film &amp; video</v>
      </c>
      <c r="R32" t="str">
        <f>RIGHT(N32, LEN(N32) - SEARCH("/", N32))</f>
        <v>television</v>
      </c>
      <c r="S32" s="14">
        <f>(J32/86400)+25569+(-6/24)</f>
        <v>41842.042997685188</v>
      </c>
      <c r="T32" s="15">
        <f>(I32/86400)+25569+(-5/24)</f>
        <v>41872.084664351853</v>
      </c>
    </row>
    <row r="33" spans="1:20" ht="45" x14ac:dyDescent="0.25">
      <c r="A33">
        <v>2259</v>
      </c>
      <c r="B33" s="3" t="s">
        <v>2260</v>
      </c>
      <c r="C33" s="3" t="s">
        <v>6369</v>
      </c>
      <c r="D33" s="8">
        <v>1000</v>
      </c>
      <c r="E33" s="8">
        <v>18671</v>
      </c>
      <c r="F33" t="s">
        <v>8219</v>
      </c>
      <c r="G33" t="s">
        <v>8225</v>
      </c>
      <c r="H33" t="s">
        <v>8247</v>
      </c>
      <c r="I33">
        <v>1481224736</v>
      </c>
      <c r="J33">
        <v>1480360736</v>
      </c>
      <c r="K33" t="b">
        <v>0</v>
      </c>
      <c r="L33">
        <v>206</v>
      </c>
      <c r="M33" t="b">
        <v>1</v>
      </c>
      <c r="N33" t="s">
        <v>8297</v>
      </c>
      <c r="O33" s="6">
        <f>E33/D33</f>
        <v>18.670999999999999</v>
      </c>
      <c r="P33" s="8">
        <f>IFERROR(E33/L33,0)</f>
        <v>90.635922330097088</v>
      </c>
      <c r="Q33" t="str">
        <f>LEFT(N33,SEARCH("/",N33)-1)</f>
        <v>games</v>
      </c>
      <c r="R33" t="str">
        <f>RIGHT(N33, LEN(N33) - SEARCH("/", N33))</f>
        <v>tabletop games</v>
      </c>
      <c r="S33" s="14">
        <f>(J33/86400)+25569+(-6/24)</f>
        <v>42702.554814814815</v>
      </c>
      <c r="T33" s="15">
        <f>(I33/86400)+25569+(-5/24)</f>
        <v>42712.59648148148</v>
      </c>
    </row>
    <row r="34" spans="1:20" ht="60" x14ac:dyDescent="0.25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8">
        <f>IFERROR(E34/L34,0)</f>
        <v>320.44943820224717</v>
      </c>
      <c r="Q34" t="str">
        <f>LEFT(N34,SEARCH("/",N34)-1)</f>
        <v>film &amp; video</v>
      </c>
      <c r="R34" t="str">
        <f>RIGHT(N34, LEN(N34) - SEARCH("/", N34))</f>
        <v>television</v>
      </c>
      <c r="S34" s="14">
        <f>(J34/86400)+25569+(-6/24)</f>
        <v>42461.377511574072</v>
      </c>
      <c r="T34" s="15">
        <f>(I34/86400)+25569+(-5/24)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8">
        <f>IFERROR(E35/L35,0)</f>
        <v>83.75</v>
      </c>
      <c r="Q35" t="str">
        <f>LEFT(N35,SEARCH("/",N35)-1)</f>
        <v>film &amp; video</v>
      </c>
      <c r="R35" t="str">
        <f>RIGHT(N35, LEN(N35) - SEARCH("/", N35))</f>
        <v>television</v>
      </c>
      <c r="S35" s="14">
        <f>(J35/86400)+25569+(-6/24)</f>
        <v>42286.410891203705</v>
      </c>
      <c r="T35" s="15">
        <f>(I35/86400)+25569+(-5/24)</f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8">
        <f>IFERROR(E36/L36,0)</f>
        <v>49.882352941176471</v>
      </c>
      <c r="Q36" t="str">
        <f>LEFT(N36,SEARCH("/",N36)-1)</f>
        <v>film &amp; video</v>
      </c>
      <c r="R36" t="str">
        <f>RIGHT(N36, LEN(N36) - SEARCH("/", N36))</f>
        <v>television</v>
      </c>
      <c r="S36" s="14">
        <f>(J36/86400)+25569+(-6/24)</f>
        <v>41841.071770833332</v>
      </c>
      <c r="T36" s="15">
        <f>(I36/86400)+25569+(-5/24)</f>
        <v>41856.113437499997</v>
      </c>
    </row>
    <row r="37" spans="1:20" ht="60" x14ac:dyDescent="0.25">
      <c r="A37">
        <v>2721</v>
      </c>
      <c r="B37" s="3" t="s">
        <v>2721</v>
      </c>
      <c r="C37" s="3" t="s">
        <v>6831</v>
      </c>
      <c r="D37" s="8">
        <v>750</v>
      </c>
      <c r="E37" s="8">
        <v>10965</v>
      </c>
      <c r="F37" t="s">
        <v>8219</v>
      </c>
      <c r="G37" t="s">
        <v>8225</v>
      </c>
      <c r="H37" t="s">
        <v>8247</v>
      </c>
      <c r="I37">
        <v>1378494000</v>
      </c>
      <c r="J37">
        <v>1375880598</v>
      </c>
      <c r="K37" t="b">
        <v>0</v>
      </c>
      <c r="L37">
        <v>269</v>
      </c>
      <c r="M37" t="b">
        <v>1</v>
      </c>
      <c r="N37" t="s">
        <v>8295</v>
      </c>
      <c r="O37" s="6">
        <f>E37/D37</f>
        <v>14.62</v>
      </c>
      <c r="P37" s="8">
        <f>IFERROR(E37/L37,0)</f>
        <v>40.762081784386616</v>
      </c>
      <c r="Q37" t="str">
        <f>LEFT(N37,SEARCH("/",N37)-1)</f>
        <v>technology</v>
      </c>
      <c r="R37" t="str">
        <f>RIGHT(N37, LEN(N37) - SEARCH("/", N37))</f>
        <v>hardware</v>
      </c>
      <c r="S37" s="14">
        <f>(J37/86400)+25569+(-6/24)</f>
        <v>41493.293958333335</v>
      </c>
      <c r="T37" s="15">
        <f>(I37/86400)+25569+(-5/24)</f>
        <v>41523.583333333328</v>
      </c>
    </row>
    <row r="38" spans="1:20" ht="30" x14ac:dyDescent="0.25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8">
        <f>IFERROR(E38/L38,0)</f>
        <v>193.84090909090909</v>
      </c>
      <c r="Q38" t="str">
        <f>LEFT(N38,SEARCH("/",N38)-1)</f>
        <v>film &amp; video</v>
      </c>
      <c r="R38" t="str">
        <f>RIGHT(N38, LEN(N38) - SEARCH("/", N38))</f>
        <v>television</v>
      </c>
      <c r="S38" s="14">
        <f>(J38/86400)+25569+(-6/24)</f>
        <v>42068.057002314818</v>
      </c>
      <c r="T38" s="15">
        <f>(I38/86400)+25569+(-5/24)</f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8">
        <f>IFERROR(E39/L39,0)</f>
        <v>159.51383399209487</v>
      </c>
      <c r="Q39" t="str">
        <f>LEFT(N39,SEARCH("/",N39)-1)</f>
        <v>film &amp; video</v>
      </c>
      <c r="R39" t="str">
        <f>RIGHT(N39, LEN(N39) - SEARCH("/", N39))</f>
        <v>television</v>
      </c>
      <c r="S39" s="14">
        <f>(J39/86400)+25569+(-6/24)</f>
        <v>42032.443043981482</v>
      </c>
      <c r="T39" s="15">
        <f>(I39/86400)+25569+(-5/24)</f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8">
        <f>IFERROR(E40/L40,0)</f>
        <v>41.68181818181818</v>
      </c>
      <c r="Q40" t="str">
        <f>LEFT(N40,SEARCH("/",N40)-1)</f>
        <v>film &amp; video</v>
      </c>
      <c r="R40" t="str">
        <f>RIGHT(N40, LEN(N40) - SEARCH("/", N40))</f>
        <v>television</v>
      </c>
      <c r="S40" s="14">
        <f>(J40/86400)+25569+(-6/24)</f>
        <v>41374.807222222225</v>
      </c>
      <c r="T40" s="15">
        <f>(I40/86400)+25569+(-5/24)</f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8">
        <f>IFERROR(E41/L41,0)</f>
        <v>150.89861751152074</v>
      </c>
      <c r="Q41" t="str">
        <f>LEFT(N41,SEARCH("/",N41)-1)</f>
        <v>film &amp; video</v>
      </c>
      <c r="R41" t="str">
        <f>RIGHT(N41, LEN(N41) - SEARCH("/", N41))</f>
        <v>television</v>
      </c>
      <c r="S41" s="14">
        <f>(J41/86400)+25569+(-6/24)</f>
        <v>41753.797083333331</v>
      </c>
      <c r="T41" s="15">
        <f>(I41/86400)+25569+(-5/24)</f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8">
        <f>IFERROR(E42/L42,0)</f>
        <v>126.6875</v>
      </c>
      <c r="Q42" t="str">
        <f>LEFT(N42,SEARCH("/",N42)-1)</f>
        <v>film &amp; video</v>
      </c>
      <c r="R42" t="str">
        <f>RIGHT(N42, LEN(N42) - SEARCH("/", N42))</f>
        <v>television</v>
      </c>
      <c r="S42" s="14">
        <f>(J42/86400)+25569+(-6/24)</f>
        <v>41788.96398148148</v>
      </c>
      <c r="T42" s="15">
        <f>(I42/86400)+25569+(-5/24)</f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8">
        <f>IFERROR(E43/L43,0)</f>
        <v>105.26315789473684</v>
      </c>
      <c r="Q43" t="str">
        <f>LEFT(N43,SEARCH("/",N43)-1)</f>
        <v>film &amp; video</v>
      </c>
      <c r="R43" t="str">
        <f>RIGHT(N43, LEN(N43) - SEARCH("/", N43))</f>
        <v>television</v>
      </c>
      <c r="S43" s="14">
        <f>(J43/86400)+25569+(-6/24)</f>
        <v>41887.318912037037</v>
      </c>
      <c r="T43" s="15">
        <f>(I43/86400)+25569+(-5/24)</f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8">
        <f>IFERROR(E44/L44,0)</f>
        <v>117.51479289940828</v>
      </c>
      <c r="Q44" t="str">
        <f>LEFT(N44,SEARCH("/",N44)-1)</f>
        <v>film &amp; video</v>
      </c>
      <c r="R44" t="str">
        <f>RIGHT(N44, LEN(N44) - SEARCH("/", N44))</f>
        <v>television</v>
      </c>
      <c r="S44" s="14">
        <f>(J44/86400)+25569+(-6/24)</f>
        <v>41971.389189814814</v>
      </c>
      <c r="T44" s="15">
        <f>(I44/86400)+25569+(-5/24)</f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8">
        <f>IFERROR(E45/L45,0)</f>
        <v>117.36121673003802</v>
      </c>
      <c r="Q45" t="str">
        <f>LEFT(N45,SEARCH("/",N45)-1)</f>
        <v>film &amp; video</v>
      </c>
      <c r="R45" t="str">
        <f>RIGHT(N45, LEN(N45) - SEARCH("/", N45))</f>
        <v>television</v>
      </c>
      <c r="S45" s="14">
        <f>(J45/86400)+25569+(-6/24)</f>
        <v>41802.540347222224</v>
      </c>
      <c r="T45" s="15">
        <f>(I45/86400)+25569+(-5/24)</f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8">
        <f>IFERROR(E46/L46,0)</f>
        <v>133.33333333333334</v>
      </c>
      <c r="Q46" t="str">
        <f>LEFT(N46,SEARCH("/",N46)-1)</f>
        <v>film &amp; video</v>
      </c>
      <c r="R46" t="str">
        <f>RIGHT(N46, LEN(N46) - SEARCH("/", N46))</f>
        <v>television</v>
      </c>
      <c r="S46" s="14">
        <f>(J46/86400)+25569+(-6/24)</f>
        <v>41873.848807870367</v>
      </c>
      <c r="T46" s="15">
        <f>(I46/86400)+25569+(-5/24)</f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8">
        <f>IFERROR(E47/L47,0)</f>
        <v>98.360655737704917</v>
      </c>
      <c r="Q47" t="str">
        <f>LEFT(N47,SEARCH("/",N47)-1)</f>
        <v>film &amp; video</v>
      </c>
      <c r="R47" t="str">
        <f>RIGHT(N47, LEN(N47) - SEARCH("/", N47))</f>
        <v>television</v>
      </c>
      <c r="S47" s="14">
        <f>(J47/86400)+25569+(-6/24)</f>
        <v>42457.373923611114</v>
      </c>
      <c r="T47" s="15">
        <f>(I47/86400)+25569+(-5/24)</f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8">
        <f>IFERROR(E48/L48,0)</f>
        <v>194.44444444444446</v>
      </c>
      <c r="Q48" t="str">
        <f>LEFT(N48,SEARCH("/",N48)-1)</f>
        <v>film &amp; video</v>
      </c>
      <c r="R48" t="str">
        <f>RIGHT(N48, LEN(N48) - SEARCH("/", N48))</f>
        <v>television</v>
      </c>
      <c r="S48" s="14">
        <f>(J48/86400)+25569+(-6/24)</f>
        <v>42323.71497685185</v>
      </c>
      <c r="T48" s="15">
        <f>(I48/86400)+25569+(-5/24)</f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8">
        <f>IFERROR(E49/L49,0)</f>
        <v>76.865000000000009</v>
      </c>
      <c r="Q49" t="str">
        <f>LEFT(N49,SEARCH("/",N49)-1)</f>
        <v>film &amp; video</v>
      </c>
      <c r="R49" t="str">
        <f>RIGHT(N49, LEN(N49) - SEARCH("/", N49))</f>
        <v>television</v>
      </c>
      <c r="S49" s="14">
        <f>(J49/86400)+25569+(-6/24)</f>
        <v>41932.569525462961</v>
      </c>
      <c r="T49" s="15">
        <f>(I49/86400)+25569+(-5/24)</f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8">
        <f>IFERROR(E50/L50,0)</f>
        <v>56.815789473684212</v>
      </c>
      <c r="Q50" t="str">
        <f>LEFT(N50,SEARCH("/",N50)-1)</f>
        <v>film &amp; video</v>
      </c>
      <c r="R50" t="str">
        <f>RIGHT(N50, LEN(N50) - SEARCH("/", N50))</f>
        <v>television</v>
      </c>
      <c r="S50" s="14">
        <f>(J50/86400)+25569+(-6/24)</f>
        <v>42033.266898148147</v>
      </c>
      <c r="T50" s="15">
        <f>(I50/86400)+25569+(-5/24)</f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8">
        <f>IFERROR(E51/L51,0)</f>
        <v>137.93103448275863</v>
      </c>
      <c r="Q51" t="str">
        <f>LEFT(N51,SEARCH("/",N51)-1)</f>
        <v>film &amp; video</v>
      </c>
      <c r="R51" t="str">
        <f>RIGHT(N51, LEN(N51) - SEARCH("/", N51))</f>
        <v>television</v>
      </c>
      <c r="S51" s="14">
        <f>(J51/86400)+25569+(-6/24)</f>
        <v>42270.926446759258</v>
      </c>
      <c r="T51" s="15">
        <f>(I51/86400)+25569+(-5/24)</f>
        <v>42300.968113425923</v>
      </c>
    </row>
    <row r="52" spans="1:20" ht="45" x14ac:dyDescent="0.25">
      <c r="A52">
        <v>2272</v>
      </c>
      <c r="B52" s="3" t="s">
        <v>2273</v>
      </c>
      <c r="C52" s="3" t="s">
        <v>6382</v>
      </c>
      <c r="D52" s="8">
        <v>1000</v>
      </c>
      <c r="E52" s="8">
        <v>13566</v>
      </c>
      <c r="F52" t="s">
        <v>8219</v>
      </c>
      <c r="G52" t="s">
        <v>8224</v>
      </c>
      <c r="H52" t="s">
        <v>8246</v>
      </c>
      <c r="I52">
        <v>1449506836</v>
      </c>
      <c r="J52">
        <v>1446914836</v>
      </c>
      <c r="K52" t="b">
        <v>0</v>
      </c>
      <c r="L52">
        <v>944</v>
      </c>
      <c r="M52" t="b">
        <v>1</v>
      </c>
      <c r="N52" t="s">
        <v>8297</v>
      </c>
      <c r="O52" s="6">
        <f>E52/D52</f>
        <v>13.566000000000001</v>
      </c>
      <c r="P52" s="8">
        <f>IFERROR(E52/L52,0)</f>
        <v>14.370762711864407</v>
      </c>
      <c r="Q52" t="str">
        <f>LEFT(N52,SEARCH("/",N52)-1)</f>
        <v>games</v>
      </c>
      <c r="R52" t="str">
        <f>RIGHT(N52, LEN(N52) - SEARCH("/", N52))</f>
        <v>tabletop games</v>
      </c>
      <c r="S52" s="14">
        <f>(J52/86400)+25569+(-6/24)</f>
        <v>42315.449490740742</v>
      </c>
      <c r="T52" s="15">
        <f>(I52/86400)+25569+(-5/24)</f>
        <v>42345.491157407407</v>
      </c>
    </row>
    <row r="53" spans="1:20" ht="60" x14ac:dyDescent="0.25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8">
        <f>IFERROR(E53/L53,0)</f>
        <v>118.33613445378151</v>
      </c>
      <c r="Q53" t="str">
        <f>LEFT(N53,SEARCH("/",N53)-1)</f>
        <v>film &amp; video</v>
      </c>
      <c r="R53" t="str">
        <f>RIGHT(N53, LEN(N53) - SEARCH("/", N53))</f>
        <v>television</v>
      </c>
      <c r="S53" s="14">
        <f>(J53/86400)+25569+(-6/24)</f>
        <v>42196.678668981476</v>
      </c>
      <c r="T53" s="15">
        <f>(I53/86400)+25569+(-5/24)</f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8">
        <f>IFERROR(E54/L54,0)</f>
        <v>223.48076923076923</v>
      </c>
      <c r="Q54" t="str">
        <f>LEFT(N54,SEARCH("/",N54)-1)</f>
        <v>film &amp; video</v>
      </c>
      <c r="R54" t="str">
        <f>RIGHT(N54, LEN(N54) - SEARCH("/", N54))</f>
        <v>television</v>
      </c>
      <c r="S54" s="14">
        <f>(J54/86400)+25569+(-6/24)</f>
        <v>41807.451921296299</v>
      </c>
      <c r="T54" s="15">
        <f>(I54/86400)+25569+(-5/24)</f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8">
        <f>IFERROR(E55/L55,0)</f>
        <v>28.111111111111111</v>
      </c>
      <c r="Q55" t="str">
        <f>LEFT(N55,SEARCH("/",N55)-1)</f>
        <v>film &amp; video</v>
      </c>
      <c r="R55" t="str">
        <f>RIGHT(N55, LEN(N55) - SEARCH("/", N55))</f>
        <v>television</v>
      </c>
      <c r="S55" s="14">
        <f>(J55/86400)+25569+(-6/24)</f>
        <v>41719.299131944441</v>
      </c>
      <c r="T55" s="15">
        <f>(I55/86400)+25569+(-5/24)</f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8">
        <f>IFERROR(E56/L56,0)</f>
        <v>194.23076923076923</v>
      </c>
      <c r="Q56" t="str">
        <f>LEFT(N56,SEARCH("/",N56)-1)</f>
        <v>film &amp; video</v>
      </c>
      <c r="R56" t="str">
        <f>RIGHT(N56, LEN(N56) - SEARCH("/", N56))</f>
        <v>television</v>
      </c>
      <c r="S56" s="14">
        <f>(J56/86400)+25569+(-6/24)</f>
        <v>42333.463206018518</v>
      </c>
      <c r="T56" s="15">
        <f>(I56/86400)+25569+(-5/24)</f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8">
        <f>IFERROR(E57/L57,0)</f>
        <v>128.95348837209303</v>
      </c>
      <c r="Q57" t="str">
        <f>LEFT(N57,SEARCH("/",N57)-1)</f>
        <v>film &amp; video</v>
      </c>
      <c r="R57" t="str">
        <f>RIGHT(N57, LEN(N57) - SEARCH("/", N57))</f>
        <v>television</v>
      </c>
      <c r="S57" s="14">
        <f>(J57/86400)+25569+(-6/24)</f>
        <v>42496.718935185185</v>
      </c>
      <c r="T57" s="15">
        <f>(I57/86400)+25569+(-5/24)</f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8">
        <f>IFERROR(E58/L58,0)</f>
        <v>49.316091954022987</v>
      </c>
      <c r="Q58" t="str">
        <f>LEFT(N58,SEARCH("/",N58)-1)</f>
        <v>film &amp; video</v>
      </c>
      <c r="R58" t="str">
        <f>RIGHT(N58, LEN(N58) - SEARCH("/", N58))</f>
        <v>television</v>
      </c>
      <c r="S58" s="14">
        <f>(J58/86400)+25569+(-6/24)</f>
        <v>42149.298888888894</v>
      </c>
      <c r="T58" s="15">
        <f>(I58/86400)+25569+(-5/24)</f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8">
        <f>IFERROR(E59/L59,0)</f>
        <v>221.52173913043478</v>
      </c>
      <c r="Q59" t="str">
        <f>LEFT(N59,SEARCH("/",N59)-1)</f>
        <v>film &amp; video</v>
      </c>
      <c r="R59" t="str">
        <f>RIGHT(N59, LEN(N59) - SEARCH("/", N59))</f>
        <v>television</v>
      </c>
      <c r="S59" s="14">
        <f>(J59/86400)+25569+(-6/24)</f>
        <v>42089.58289351852</v>
      </c>
      <c r="T59" s="15">
        <f>(I59/86400)+25569+(-5/24)</f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8">
        <f>IFERROR(E60/L60,0)</f>
        <v>137.21333333333334</v>
      </c>
      <c r="Q60" t="str">
        <f>LEFT(N60,SEARCH("/",N60)-1)</f>
        <v>film &amp; video</v>
      </c>
      <c r="R60" t="str">
        <f>RIGHT(N60, LEN(N60) - SEARCH("/", N60))</f>
        <v>television</v>
      </c>
      <c r="S60" s="14">
        <f>(J60/86400)+25569+(-6/24)</f>
        <v>41932.495046296295</v>
      </c>
      <c r="T60" s="15">
        <f>(I60/86400)+25569+(-5/24)</f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8">
        <f>IFERROR(E61/L61,0)</f>
        <v>606.82242424242418</v>
      </c>
      <c r="Q61" t="str">
        <f>LEFT(N61,SEARCH("/",N61)-1)</f>
        <v>film &amp; video</v>
      </c>
      <c r="R61" t="str">
        <f>RIGHT(N61, LEN(N61) - SEARCH("/", N61))</f>
        <v>television</v>
      </c>
      <c r="S61" s="14">
        <f>(J61/86400)+25569+(-6/24)</f>
        <v>42229.985833333332</v>
      </c>
      <c r="T61" s="15">
        <f>(I61/86400)+25569+(-5/24)</f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8">
        <f>IFERROR(E62/L62,0)</f>
        <v>43.040092592592593</v>
      </c>
      <c r="Q62" t="str">
        <f>LEFT(N62,SEARCH("/",N62)-1)</f>
        <v>film &amp; video</v>
      </c>
      <c r="R62" t="str">
        <f>RIGHT(N62, LEN(N62) - SEARCH("/", N62))</f>
        <v>shorts</v>
      </c>
      <c r="S62" s="14">
        <f>(J62/86400)+25569+(-6/24)</f>
        <v>41701.651817129634</v>
      </c>
      <c r="T62" s="15">
        <f>(I62/86400)+25569+(-5/24)</f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8">
        <f>IFERROR(E63/L63,0)</f>
        <v>322.39130434782606</v>
      </c>
      <c r="Q63" t="str">
        <f>LEFT(N63,SEARCH("/",N63)-1)</f>
        <v>film &amp; video</v>
      </c>
      <c r="R63" t="str">
        <f>RIGHT(N63, LEN(N63) - SEARCH("/", N63))</f>
        <v>shorts</v>
      </c>
      <c r="S63" s="14">
        <f>(J63/86400)+25569+(-6/24)</f>
        <v>41409.564317129625</v>
      </c>
      <c r="T63" s="15">
        <f>(I63/86400)+25569+(-5/24)</f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8">
        <f>IFERROR(E64/L64,0)</f>
        <v>96.708333333333329</v>
      </c>
      <c r="Q64" t="str">
        <f>LEFT(N64,SEARCH("/",N64)-1)</f>
        <v>film &amp; video</v>
      </c>
      <c r="R64" t="str">
        <f>RIGHT(N64, LEN(N64) - SEARCH("/", N64))</f>
        <v>shorts</v>
      </c>
      <c r="S64" s="14">
        <f>(J64/86400)+25569+(-6/24)</f>
        <v>41311.549513888887</v>
      </c>
      <c r="T64" s="15">
        <f>(I64/86400)+25569+(-5/24)</f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8">
        <f>IFERROR(E65/L65,0)</f>
        <v>35.474531249999998</v>
      </c>
      <c r="Q65" t="str">
        <f>LEFT(N65,SEARCH("/",N65)-1)</f>
        <v>film &amp; video</v>
      </c>
      <c r="R65" t="str">
        <f>RIGHT(N65, LEN(N65) - SEARCH("/", N65))</f>
        <v>shorts</v>
      </c>
      <c r="S65" s="14">
        <f>(J65/86400)+25569+(-6/24)</f>
        <v>41612.662187499998</v>
      </c>
      <c r="T65" s="15">
        <f>(I65/86400)+25569+(-5/24)</f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8">
        <f>IFERROR(E66/L66,0)</f>
        <v>86.666666666666671</v>
      </c>
      <c r="Q66" t="str">
        <f>LEFT(N66,SEARCH("/",N66)-1)</f>
        <v>film &amp; video</v>
      </c>
      <c r="R66" t="str">
        <f>RIGHT(N66, LEN(N66) - SEARCH("/", N66))</f>
        <v>shorts</v>
      </c>
      <c r="S66" s="14">
        <f>(J66/86400)+25569+(-6/24)</f>
        <v>41432.76829861111</v>
      </c>
      <c r="T66" s="15">
        <f>(I66/86400)+25569+(-5/24)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8">
        <f>IFERROR(E67/L67,0)</f>
        <v>132.05263157894737</v>
      </c>
      <c r="Q67" t="str">
        <f>LEFT(N67,SEARCH("/",N67)-1)</f>
        <v>film &amp; video</v>
      </c>
      <c r="R67" t="str">
        <f>RIGHT(N67, LEN(N67) - SEARCH("/", N67))</f>
        <v>shorts</v>
      </c>
      <c r="S67" s="14">
        <f>(J67/86400)+25569+(-6/24)</f>
        <v>41835.571226851855</v>
      </c>
      <c r="T67" s="15">
        <f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8">
        <f>IFERROR(E68/L68,0)</f>
        <v>91.230769230769226</v>
      </c>
      <c r="Q68" t="str">
        <f>LEFT(N68,SEARCH("/",N68)-1)</f>
        <v>film &amp; video</v>
      </c>
      <c r="R68" t="str">
        <f>RIGHT(N68, LEN(N68) - SEARCH("/", N68))</f>
        <v>shorts</v>
      </c>
      <c r="S68" s="14">
        <f>(J68/86400)+25569+(-6/24)</f>
        <v>42539.599768518514</v>
      </c>
      <c r="T68" s="15">
        <f>(I68/86400)+25569+(-5/24)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8">
        <f>IFERROR(E69/L69,0)</f>
        <v>116.25</v>
      </c>
      <c r="Q69" t="str">
        <f>LEFT(N69,SEARCH("/",N69)-1)</f>
        <v>film &amp; video</v>
      </c>
      <c r="R69" t="str">
        <f>RIGHT(N69, LEN(N69) - SEARCH("/", N69))</f>
        <v>shorts</v>
      </c>
      <c r="S69" s="14">
        <f>(J69/86400)+25569+(-6/24)</f>
        <v>41075.333379629628</v>
      </c>
      <c r="T69" s="15">
        <f>(I69/86400)+25569+(-5/24)</f>
        <v>41105.375046296293</v>
      </c>
    </row>
    <row r="70" spans="1:20" ht="60" x14ac:dyDescent="0.25">
      <c r="A70">
        <v>1660</v>
      </c>
      <c r="B70" s="3" t="s">
        <v>1661</v>
      </c>
      <c r="C70" s="3" t="s">
        <v>5770</v>
      </c>
      <c r="D70" s="8">
        <v>80</v>
      </c>
      <c r="E70" s="8">
        <v>1003</v>
      </c>
      <c r="F70" t="s">
        <v>8219</v>
      </c>
      <c r="G70" t="s">
        <v>8237</v>
      </c>
      <c r="H70" t="s">
        <v>8249</v>
      </c>
      <c r="I70">
        <v>1462053540</v>
      </c>
      <c r="J70">
        <v>1459355950</v>
      </c>
      <c r="K70" t="b">
        <v>0</v>
      </c>
      <c r="L70">
        <v>36</v>
      </c>
      <c r="M70" t="b">
        <v>1</v>
      </c>
      <c r="N70" t="s">
        <v>8292</v>
      </c>
      <c r="O70" s="6">
        <f>E70/D70</f>
        <v>12.5375</v>
      </c>
      <c r="P70" s="8">
        <f>IFERROR(E70/L70,0)</f>
        <v>27.861111111111111</v>
      </c>
      <c r="Q70" t="str">
        <f>LEFT(N70,SEARCH("/",N70)-1)</f>
        <v>music</v>
      </c>
      <c r="R70" t="str">
        <f>RIGHT(N70, LEN(N70) - SEARCH("/", N70))</f>
        <v>pop</v>
      </c>
      <c r="S70" s="14">
        <f>(J70/86400)+25569+(-6/24)</f>
        <v>42459.443865740745</v>
      </c>
      <c r="T70" s="15">
        <f>(I70/86400)+25569+(-5/24)</f>
        <v>42490.707638888889</v>
      </c>
    </row>
    <row r="71" spans="1:20" ht="60" x14ac:dyDescent="0.25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8">
        <f>IFERROR(E71/L71,0)</f>
        <v>62.327134831460668</v>
      </c>
      <c r="Q71" t="str">
        <f>LEFT(N71,SEARCH("/",N71)-1)</f>
        <v>film &amp; video</v>
      </c>
      <c r="R71" t="str">
        <f>RIGHT(N71, LEN(N71) - SEARCH("/", N71))</f>
        <v>shorts</v>
      </c>
      <c r="S71" s="14">
        <f>(J71/86400)+25569+(-6/24)</f>
        <v>40785.937789351854</v>
      </c>
      <c r="T71" s="15">
        <f>(I71/86400)+25569+(-5/24)</f>
        <v>40818.082638888889</v>
      </c>
    </row>
    <row r="72" spans="1:20" ht="60" x14ac:dyDescent="0.25">
      <c r="A72">
        <v>2228</v>
      </c>
      <c r="B72" s="3" t="s">
        <v>2229</v>
      </c>
      <c r="C72" s="3" t="s">
        <v>6338</v>
      </c>
      <c r="D72" s="8">
        <v>1000</v>
      </c>
      <c r="E72" s="8">
        <v>11744.9</v>
      </c>
      <c r="F72" t="s">
        <v>8219</v>
      </c>
      <c r="G72" t="s">
        <v>8236</v>
      </c>
      <c r="H72" t="s">
        <v>8249</v>
      </c>
      <c r="I72">
        <v>1439707236</v>
      </c>
      <c r="J72">
        <v>1437115236</v>
      </c>
      <c r="K72" t="b">
        <v>0</v>
      </c>
      <c r="L72">
        <v>144</v>
      </c>
      <c r="M72" t="b">
        <v>1</v>
      </c>
      <c r="N72" t="s">
        <v>8297</v>
      </c>
      <c r="O72" s="6">
        <f>E72/D72</f>
        <v>11.744899999999999</v>
      </c>
      <c r="P72" s="8">
        <f>IFERROR(E72/L72,0)</f>
        <v>81.561805555555551</v>
      </c>
      <c r="Q72" t="str">
        <f>LEFT(N72,SEARCH("/",N72)-1)</f>
        <v>games</v>
      </c>
      <c r="R72" t="str">
        <f>RIGHT(N72, LEN(N72) - SEARCH("/", N72))</f>
        <v>tabletop games</v>
      </c>
      <c r="S72" s="14">
        <f>(J72/86400)+25569+(-6/24)</f>
        <v>42202.028194444443</v>
      </c>
      <c r="T72" s="15">
        <f>(I72/86400)+25569+(-5/24)</f>
        <v>42232.069861111107</v>
      </c>
    </row>
    <row r="73" spans="1:20" ht="45" x14ac:dyDescent="0.25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8">
        <f>IFERROR(E73/L73,0)</f>
        <v>69.71875</v>
      </c>
      <c r="Q73" t="str">
        <f>LEFT(N73,SEARCH("/",N73)-1)</f>
        <v>film &amp; video</v>
      </c>
      <c r="R73" t="str">
        <f>RIGHT(N73, LEN(N73) - SEARCH("/", N73))</f>
        <v>shorts</v>
      </c>
      <c r="S73" s="14">
        <f>(J73/86400)+25569+(-6/24)</f>
        <v>40997.021493055552</v>
      </c>
      <c r="T73" s="15">
        <f>(I73/86400)+25569+(-5/24)</f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8">
        <f>IFERROR(E74/L74,0)</f>
        <v>58.170731707317074</v>
      </c>
      <c r="Q74" t="str">
        <f>LEFT(N74,SEARCH("/",N74)-1)</f>
        <v>film &amp; video</v>
      </c>
      <c r="R74" t="str">
        <f>RIGHT(N74, LEN(N74) - SEARCH("/", N74))</f>
        <v>shorts</v>
      </c>
      <c r="S74" s="14">
        <f>(J74/86400)+25569+(-6/24)</f>
        <v>41207.760196759264</v>
      </c>
      <c r="T74" s="15">
        <f>(I74/86400)+25569+(-5/24)</f>
        <v>41227.791666666664</v>
      </c>
    </row>
    <row r="75" spans="1:20" ht="45" x14ac:dyDescent="0.25">
      <c r="A75">
        <v>2234</v>
      </c>
      <c r="B75" s="3" t="s">
        <v>2235</v>
      </c>
      <c r="C75" s="3" t="s">
        <v>6344</v>
      </c>
      <c r="D75" s="8">
        <v>100</v>
      </c>
      <c r="E75" s="8">
        <v>1165</v>
      </c>
      <c r="F75" t="s">
        <v>8219</v>
      </c>
      <c r="G75" t="s">
        <v>8224</v>
      </c>
      <c r="H75" t="s">
        <v>8246</v>
      </c>
      <c r="I75">
        <v>1483645647</v>
      </c>
      <c r="J75">
        <v>1481053647</v>
      </c>
      <c r="K75" t="b">
        <v>0</v>
      </c>
      <c r="L75">
        <v>28</v>
      </c>
      <c r="M75" t="b">
        <v>1</v>
      </c>
      <c r="N75" t="s">
        <v>8297</v>
      </c>
      <c r="O75" s="6">
        <f>E75/D75</f>
        <v>11.65</v>
      </c>
      <c r="P75" s="8">
        <f>IFERROR(E75/L75,0)</f>
        <v>41.607142857142854</v>
      </c>
      <c r="Q75" t="str">
        <f>LEFT(N75,SEARCH("/",N75)-1)</f>
        <v>games</v>
      </c>
      <c r="R75" t="str">
        <f>RIGHT(N75, LEN(N75) - SEARCH("/", N75))</f>
        <v>tabletop games</v>
      </c>
      <c r="S75" s="14">
        <f>(J75/86400)+25569+(-6/24)</f>
        <v>42710.574618055558</v>
      </c>
      <c r="T75" s="15">
        <f>(I75/86400)+25569+(-5/24)</f>
        <v>42740.616284722222</v>
      </c>
    </row>
    <row r="76" spans="1:20" ht="45" x14ac:dyDescent="0.25">
      <c r="A76">
        <v>2735</v>
      </c>
      <c r="B76" s="3" t="s">
        <v>2735</v>
      </c>
      <c r="C76" s="3" t="s">
        <v>6845</v>
      </c>
      <c r="D76" s="8">
        <v>750</v>
      </c>
      <c r="E76" s="8">
        <v>7336.01</v>
      </c>
      <c r="F76" t="s">
        <v>8219</v>
      </c>
      <c r="G76" t="s">
        <v>8225</v>
      </c>
      <c r="H76" t="s">
        <v>8247</v>
      </c>
      <c r="I76">
        <v>1363204800</v>
      </c>
      <c r="J76">
        <v>1360551250</v>
      </c>
      <c r="K76" t="b">
        <v>0</v>
      </c>
      <c r="L76">
        <v>339</v>
      </c>
      <c r="M76" t="b">
        <v>1</v>
      </c>
      <c r="N76" t="s">
        <v>8295</v>
      </c>
      <c r="O76" s="6">
        <f>E76/D76</f>
        <v>9.7813466666666677</v>
      </c>
      <c r="P76" s="8">
        <f>IFERROR(E76/L76,0)</f>
        <v>21.640147492625371</v>
      </c>
      <c r="Q76" t="str">
        <f>LEFT(N76,SEARCH("/",N76)-1)</f>
        <v>technology</v>
      </c>
      <c r="R76" t="str">
        <f>RIGHT(N76, LEN(N76) - SEARCH("/", N76))</f>
        <v>hardware</v>
      </c>
      <c r="S76" s="14">
        <f>(J76/86400)+25569+(-6/24)</f>
        <v>41315.870949074073</v>
      </c>
      <c r="T76" s="15">
        <f>(I76/86400)+25569+(-5/24)</f>
        <v>41346.625</v>
      </c>
    </row>
    <row r="77" spans="1:20" ht="45" x14ac:dyDescent="0.25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8">
        <f>IFERROR(E77/L77,0)</f>
        <v>85.957446808510639</v>
      </c>
      <c r="Q77" t="str">
        <f>LEFT(N77,SEARCH("/",N77)-1)</f>
        <v>film &amp; video</v>
      </c>
      <c r="R77" t="str">
        <f>RIGHT(N77, LEN(N77) - SEARCH("/", N77))</f>
        <v>shorts</v>
      </c>
      <c r="S77" s="14">
        <f>(J77/86400)+25569+(-6/24)</f>
        <v>41356.959166666667</v>
      </c>
      <c r="T77" s="15">
        <f>(I77/86400)+25569+(-5/24)</f>
        <v>41387.000833333332</v>
      </c>
    </row>
    <row r="78" spans="1:20" ht="60" x14ac:dyDescent="0.25">
      <c r="A78">
        <v>2625</v>
      </c>
      <c r="B78" s="3" t="s">
        <v>2625</v>
      </c>
      <c r="C78" s="3" t="s">
        <v>6735</v>
      </c>
      <c r="D78" s="8">
        <v>150</v>
      </c>
      <c r="E78" s="8">
        <v>1434</v>
      </c>
      <c r="F78" t="s">
        <v>8219</v>
      </c>
      <c r="G78" t="s">
        <v>8236</v>
      </c>
      <c r="H78" t="s">
        <v>8249</v>
      </c>
      <c r="I78">
        <v>1478723208</v>
      </c>
      <c r="J78">
        <v>1476559608</v>
      </c>
      <c r="K78" t="b">
        <v>0</v>
      </c>
      <c r="L78">
        <v>52</v>
      </c>
      <c r="M78" t="b">
        <v>1</v>
      </c>
      <c r="N78" t="s">
        <v>8301</v>
      </c>
      <c r="O78" s="6">
        <f>E78/D78</f>
        <v>9.56</v>
      </c>
      <c r="P78" s="8">
        <f>IFERROR(E78/L78,0)</f>
        <v>27.576923076923077</v>
      </c>
      <c r="Q78" t="str">
        <f>LEFT(N78,SEARCH("/",N78)-1)</f>
        <v>technology</v>
      </c>
      <c r="R78" t="str">
        <f>RIGHT(N78, LEN(N78) - SEARCH("/", N78))</f>
        <v>space exploration</v>
      </c>
      <c r="S78" s="14">
        <f>(J78/86400)+25569+(-6/24)</f>
        <v>42658.560277777782</v>
      </c>
      <c r="T78" s="15">
        <f>(I78/86400)+25569+(-5/24)</f>
        <v>42683.643611111103</v>
      </c>
    </row>
    <row r="79" spans="1:20" ht="30" x14ac:dyDescent="0.25">
      <c r="A79">
        <v>1762</v>
      </c>
      <c r="B79" s="3" t="s">
        <v>1763</v>
      </c>
      <c r="C79" s="3" t="s">
        <v>5872</v>
      </c>
      <c r="D79" s="8">
        <v>100</v>
      </c>
      <c r="E79" s="8">
        <v>885</v>
      </c>
      <c r="F79" t="s">
        <v>8219</v>
      </c>
      <c r="G79" t="s">
        <v>8224</v>
      </c>
      <c r="H79" t="s">
        <v>8246</v>
      </c>
      <c r="I79">
        <v>1457739245</v>
      </c>
      <c r="J79">
        <v>1455147245</v>
      </c>
      <c r="K79" t="b">
        <v>0</v>
      </c>
      <c r="L79">
        <v>25</v>
      </c>
      <c r="M79" t="b">
        <v>1</v>
      </c>
      <c r="N79" t="s">
        <v>8285</v>
      </c>
      <c r="O79" s="6">
        <f>E79/D79</f>
        <v>8.85</v>
      </c>
      <c r="P79" s="8">
        <f>IFERROR(E79/L79,0)</f>
        <v>35.4</v>
      </c>
      <c r="Q79" t="str">
        <f>LEFT(N79,SEARCH("/",N79)-1)</f>
        <v>photography</v>
      </c>
      <c r="R79" t="str">
        <f>RIGHT(N79, LEN(N79) - SEARCH("/", N79))</f>
        <v>photobooks</v>
      </c>
      <c r="S79" s="14">
        <f>(J79/86400)+25569+(-6/24)</f>
        <v>42410.732002314813</v>
      </c>
      <c r="T79" s="15">
        <f>(I79/86400)+25569+(-5/24)</f>
        <v>42440.773668981477</v>
      </c>
    </row>
    <row r="80" spans="1:20" ht="60" x14ac:dyDescent="0.25">
      <c r="A80">
        <v>2617</v>
      </c>
      <c r="B80" s="3" t="s">
        <v>2617</v>
      </c>
      <c r="C80" s="3" t="s">
        <v>6727</v>
      </c>
      <c r="D80" s="8">
        <v>500</v>
      </c>
      <c r="E80" s="8">
        <v>4388</v>
      </c>
      <c r="F80" t="s">
        <v>8219</v>
      </c>
      <c r="G80" t="s">
        <v>8224</v>
      </c>
      <c r="H80" t="s">
        <v>8246</v>
      </c>
      <c r="I80">
        <v>1413838751</v>
      </c>
      <c r="J80">
        <v>1411246751</v>
      </c>
      <c r="K80" t="b">
        <v>1</v>
      </c>
      <c r="L80">
        <v>159</v>
      </c>
      <c r="M80" t="b">
        <v>1</v>
      </c>
      <c r="N80" t="s">
        <v>8301</v>
      </c>
      <c r="O80" s="6">
        <f>E80/D80</f>
        <v>8.7759999999999998</v>
      </c>
      <c r="P80" s="8">
        <f>IFERROR(E80/L80,0)</f>
        <v>27.59748427672956</v>
      </c>
      <c r="Q80" t="str">
        <f>LEFT(N80,SEARCH("/",N80)-1)</f>
        <v>technology</v>
      </c>
      <c r="R80" t="str">
        <f>RIGHT(N80, LEN(N80) - SEARCH("/", N80))</f>
        <v>space exploration</v>
      </c>
      <c r="S80" s="14">
        <f>(J80/86400)+25569+(-6/24)</f>
        <v>41902.624432870369</v>
      </c>
      <c r="T80" s="15">
        <f>(I80/86400)+25569+(-5/24)</f>
        <v>41932.666099537033</v>
      </c>
    </row>
    <row r="81" spans="1:20" ht="45" x14ac:dyDescent="0.25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8">
        <f>IFERROR(E81/L81,0)</f>
        <v>40.268292682926827</v>
      </c>
      <c r="Q81" t="str">
        <f>LEFT(N81,SEARCH("/",N81)-1)</f>
        <v>film &amp; video</v>
      </c>
      <c r="R81" t="str">
        <f>RIGHT(N81, LEN(N81) - SEARCH("/", N81))</f>
        <v>shorts</v>
      </c>
      <c r="S81" s="14">
        <f>(J81/86400)+25569+(-6/24)</f>
        <v>41724.526539351849</v>
      </c>
      <c r="T81" s="15">
        <f>(I81/86400)+25569+(-5/24)</f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8">
        <f>IFERROR(E82/L82,0)</f>
        <v>273.82978723404256</v>
      </c>
      <c r="Q82" t="str">
        <f>LEFT(N82,SEARCH("/",N82)-1)</f>
        <v>film &amp; video</v>
      </c>
      <c r="R82" t="str">
        <f>RIGHT(N82, LEN(N82) - SEARCH("/", N82))</f>
        <v>shorts</v>
      </c>
      <c r="S82" s="14">
        <f>(J82/86400)+25569+(-6/24)</f>
        <v>41582.833981481483</v>
      </c>
      <c r="T82" s="15">
        <f>(I82/86400)+25569+(-5/24)</f>
        <v>41617.875648148147</v>
      </c>
    </row>
    <row r="83" spans="1:20" ht="60" x14ac:dyDescent="0.25">
      <c r="A83">
        <v>2241</v>
      </c>
      <c r="B83" s="3" t="s">
        <v>2242</v>
      </c>
      <c r="C83" s="3" t="s">
        <v>6351</v>
      </c>
      <c r="D83" s="8">
        <v>1000</v>
      </c>
      <c r="E83" s="8">
        <v>8064</v>
      </c>
      <c r="F83" t="s">
        <v>8219</v>
      </c>
      <c r="G83" t="s">
        <v>8225</v>
      </c>
      <c r="H83" t="s">
        <v>8247</v>
      </c>
      <c r="I83">
        <v>1488484300</v>
      </c>
      <c r="J83">
        <v>1485892300</v>
      </c>
      <c r="K83" t="b">
        <v>0</v>
      </c>
      <c r="L83">
        <v>163</v>
      </c>
      <c r="M83" t="b">
        <v>1</v>
      </c>
      <c r="N83" t="s">
        <v>8297</v>
      </c>
      <c r="O83" s="6">
        <f>E83/D83</f>
        <v>8.0640000000000001</v>
      </c>
      <c r="P83" s="8">
        <f>IFERROR(E83/L83,0)</f>
        <v>49.472392638036808</v>
      </c>
      <c r="Q83" t="str">
        <f>LEFT(N83,SEARCH("/",N83)-1)</f>
        <v>games</v>
      </c>
      <c r="R83" t="str">
        <f>RIGHT(N83, LEN(N83) - SEARCH("/", N83))</f>
        <v>tabletop games</v>
      </c>
      <c r="S83" s="14">
        <f>(J83/86400)+25569+(-6/24)</f>
        <v>42766.577546296292</v>
      </c>
      <c r="T83" s="15">
        <f>(I83/86400)+25569+(-5/24)</f>
        <v>42796.619212962956</v>
      </c>
    </row>
    <row r="84" spans="1:20" ht="60" x14ac:dyDescent="0.25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8">
        <f>IFERROR(E84/L84,0)</f>
        <v>40.005000000000003</v>
      </c>
      <c r="Q84" t="str">
        <f>LEFT(N84,SEARCH("/",N84)-1)</f>
        <v>film &amp; video</v>
      </c>
      <c r="R84" t="str">
        <f>RIGHT(N84, LEN(N84) - SEARCH("/", N84))</f>
        <v>shorts</v>
      </c>
      <c r="S84" s="14">
        <f>(J84/86400)+25569+(-6/24)</f>
        <v>40795.570150462961</v>
      </c>
      <c r="T84" s="15">
        <f>(I84/86400)+25569+(-5/24)</f>
        <v>40825.611817129626</v>
      </c>
    </row>
    <row r="85" spans="1:20" ht="60" x14ac:dyDescent="0.25">
      <c r="A85">
        <v>2261</v>
      </c>
      <c r="B85" s="3" t="s">
        <v>2262</v>
      </c>
      <c r="C85" s="3" t="s">
        <v>6371</v>
      </c>
      <c r="D85" s="8">
        <v>1000</v>
      </c>
      <c r="E85" s="8">
        <v>7795</v>
      </c>
      <c r="F85" t="s">
        <v>8219</v>
      </c>
      <c r="G85" t="s">
        <v>8226</v>
      </c>
      <c r="H85" t="s">
        <v>8248</v>
      </c>
      <c r="I85">
        <v>1487093020</v>
      </c>
      <c r="J85">
        <v>1485278620</v>
      </c>
      <c r="K85" t="b">
        <v>0</v>
      </c>
      <c r="L85">
        <v>210</v>
      </c>
      <c r="M85" t="b">
        <v>1</v>
      </c>
      <c r="N85" t="s">
        <v>8297</v>
      </c>
      <c r="O85" s="6">
        <f>E85/D85</f>
        <v>7.7949999999999999</v>
      </c>
      <c r="P85" s="8">
        <f>IFERROR(E85/L85,0)</f>
        <v>37.11904761904762</v>
      </c>
      <c r="Q85" t="str">
        <f>LEFT(N85,SEARCH("/",N85)-1)</f>
        <v>games</v>
      </c>
      <c r="R85" t="str">
        <f>RIGHT(N85, LEN(N85) - SEARCH("/", N85))</f>
        <v>tabletop games</v>
      </c>
      <c r="S85" s="14">
        <f>(J85/86400)+25569+(-6/24)</f>
        <v>42759.474768518514</v>
      </c>
      <c r="T85" s="15">
        <f>(I85/86400)+25569+(-5/24)</f>
        <v>42780.516435185178</v>
      </c>
    </row>
    <row r="86" spans="1:20" ht="60" x14ac:dyDescent="0.25">
      <c r="A86">
        <v>2601</v>
      </c>
      <c r="B86" s="3" t="s">
        <v>2601</v>
      </c>
      <c r="C86" s="3" t="s">
        <v>6711</v>
      </c>
      <c r="D86" s="8">
        <v>500</v>
      </c>
      <c r="E86" s="8">
        <v>3307</v>
      </c>
      <c r="F86" t="s">
        <v>8219</v>
      </c>
      <c r="G86" t="s">
        <v>8224</v>
      </c>
      <c r="H86" t="s">
        <v>8246</v>
      </c>
      <c r="I86">
        <v>1347508740</v>
      </c>
      <c r="J86">
        <v>1346276349</v>
      </c>
      <c r="K86" t="b">
        <v>1</v>
      </c>
      <c r="L86">
        <v>151</v>
      </c>
      <c r="M86" t="b">
        <v>1</v>
      </c>
      <c r="N86" t="s">
        <v>8301</v>
      </c>
      <c r="O86" s="6">
        <f>E86/D86</f>
        <v>6.6139999999999999</v>
      </c>
      <c r="P86" s="8">
        <f>IFERROR(E86/L86,0)</f>
        <v>21.900662251655628</v>
      </c>
      <c r="Q86" t="str">
        <f>LEFT(N86,SEARCH("/",N86)-1)</f>
        <v>technology</v>
      </c>
      <c r="R86" t="str">
        <f>RIGHT(N86, LEN(N86) - SEARCH("/", N86))</f>
        <v>space exploration</v>
      </c>
      <c r="S86" s="14">
        <f>(J86/86400)+25569+(-6/24)</f>
        <v>41150.652187500003</v>
      </c>
      <c r="T86" s="15">
        <f>(I86/86400)+25569+(-5/24)</f>
        <v>41164.957638888889</v>
      </c>
    </row>
    <row r="87" spans="1:20" ht="60" x14ac:dyDescent="0.25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8">
        <f>IFERROR(E87/L87,0)</f>
        <v>71.714285714285708</v>
      </c>
      <c r="Q87" t="str">
        <f>LEFT(N87,SEARCH("/",N87)-1)</f>
        <v>film &amp; video</v>
      </c>
      <c r="R87" t="str">
        <f>RIGHT(N87, LEN(N87) - SEARCH("/", N87))</f>
        <v>shorts</v>
      </c>
      <c r="S87" s="14">
        <f>(J87/86400)+25569+(-6/24)</f>
        <v>40778.875428240739</v>
      </c>
      <c r="T87" s="15">
        <f>(I87/86400)+25569+(-5/24)</f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8">
        <f>IFERROR(E88/L88,0)</f>
        <v>375.76470588235293</v>
      </c>
      <c r="Q88" t="str">
        <f>LEFT(N88,SEARCH("/",N88)-1)</f>
        <v>film &amp; video</v>
      </c>
      <c r="R88" t="str">
        <f>RIGHT(N88, LEN(N88) - SEARCH("/", N88))</f>
        <v>shorts</v>
      </c>
      <c r="S88" s="14">
        <f>(J88/86400)+25569+(-6/24)</f>
        <v>42291.306076388893</v>
      </c>
      <c r="T88" s="15">
        <f>(I88/86400)+25569+(-5/24)</f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8">
        <f>IFERROR(E89/L89,0)</f>
        <v>104.6</v>
      </c>
      <c r="Q89" t="str">
        <f>LEFT(N89,SEARCH("/",N89)-1)</f>
        <v>film &amp; video</v>
      </c>
      <c r="R89" t="str">
        <f>RIGHT(N89, LEN(N89) - SEARCH("/", N89))</f>
        <v>shorts</v>
      </c>
      <c r="S89" s="14">
        <f>(J89/86400)+25569+(-6/24)</f>
        <v>40322.289386574077</v>
      </c>
      <c r="T89" s="15">
        <f>(I89/86400)+25569+(-5/24)</f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8">
        <f>IFERROR(E90/L90,0)</f>
        <v>60</v>
      </c>
      <c r="Q90" t="str">
        <f>LEFT(N90,SEARCH("/",N90)-1)</f>
        <v>film &amp; video</v>
      </c>
      <c r="R90" t="str">
        <f>RIGHT(N90, LEN(N90) - SEARCH("/", N90))</f>
        <v>shorts</v>
      </c>
      <c r="S90" s="14">
        <f>(J90/86400)+25569+(-6/24)</f>
        <v>41786.40892361111</v>
      </c>
      <c r="T90" s="15">
        <f>(I90/86400)+25569+(-5/24)</f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8">
        <f>IFERROR(E91/L91,0)</f>
        <v>123.28571428571429</v>
      </c>
      <c r="Q91" t="str">
        <f>LEFT(N91,SEARCH("/",N91)-1)</f>
        <v>film &amp; video</v>
      </c>
      <c r="R91" t="str">
        <f>RIGHT(N91, LEN(N91) - SEARCH("/", N91))</f>
        <v>shorts</v>
      </c>
      <c r="S91" s="14">
        <f>(J91/86400)+25569+(-6/24)</f>
        <v>41402.502222222218</v>
      </c>
      <c r="T91" s="15">
        <f>(I91/86400)+25569+(-5/24)</f>
        <v>41427.543888888882</v>
      </c>
    </row>
    <row r="92" spans="1:20" ht="60" x14ac:dyDescent="0.25">
      <c r="A92">
        <v>2627</v>
      </c>
      <c r="B92" s="3" t="s">
        <v>2627</v>
      </c>
      <c r="C92" s="3" t="s">
        <v>6737</v>
      </c>
      <c r="D92" s="8">
        <v>150</v>
      </c>
      <c r="E92" s="8">
        <v>970</v>
      </c>
      <c r="F92" t="s">
        <v>8219</v>
      </c>
      <c r="G92" t="s">
        <v>8224</v>
      </c>
      <c r="H92" t="s">
        <v>8246</v>
      </c>
      <c r="I92">
        <v>1448571261</v>
      </c>
      <c r="J92">
        <v>1445975661</v>
      </c>
      <c r="K92" t="b">
        <v>0</v>
      </c>
      <c r="L92">
        <v>45</v>
      </c>
      <c r="M92" t="b">
        <v>1</v>
      </c>
      <c r="N92" t="s">
        <v>8301</v>
      </c>
      <c r="O92" s="6">
        <f>E92/D92</f>
        <v>6.4666666666666668</v>
      </c>
      <c r="P92" s="8">
        <f>IFERROR(E92/L92,0)</f>
        <v>21.555555555555557</v>
      </c>
      <c r="Q92" t="str">
        <f>LEFT(N92,SEARCH("/",N92)-1)</f>
        <v>technology</v>
      </c>
      <c r="R92" t="str">
        <f>RIGHT(N92, LEN(N92) - SEARCH("/", N92))</f>
        <v>space exploration</v>
      </c>
      <c r="S92" s="14">
        <f>(J92/86400)+25569+(-6/24)</f>
        <v>42304.579409722224</v>
      </c>
      <c r="T92" s="15">
        <f>(I92/86400)+25569+(-5/24)</f>
        <v>42334.662743055553</v>
      </c>
    </row>
    <row r="93" spans="1:20" ht="45" x14ac:dyDescent="0.25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8">
        <f>IFERROR(E93/L93,0)</f>
        <v>78.260869565217391</v>
      </c>
      <c r="Q93" t="str">
        <f>LEFT(N93,SEARCH("/",N93)-1)</f>
        <v>film &amp; video</v>
      </c>
      <c r="R93" t="str">
        <f>RIGHT(N93, LEN(N93) - SEARCH("/", N93))</f>
        <v>shorts</v>
      </c>
      <c r="S93" s="14">
        <f>(J93/86400)+25569+(-6/24)</f>
        <v>40619.152361111112</v>
      </c>
      <c r="T93" s="15">
        <f>(I93/86400)+25569+(-5/24)</f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8">
        <f>IFERROR(E94/L94,0)</f>
        <v>122.32558139534883</v>
      </c>
      <c r="Q94" t="str">
        <f>LEFT(N94,SEARCH("/",N94)-1)</f>
        <v>film &amp; video</v>
      </c>
      <c r="R94" t="str">
        <f>RIGHT(N94, LEN(N94) - SEARCH("/", N94))</f>
        <v>shorts</v>
      </c>
      <c r="S94" s="14">
        <f>(J94/86400)+25569+(-6/24)</f>
        <v>42720.948877314819</v>
      </c>
      <c r="T94" s="15">
        <f>(I94/86400)+25569+(-5/24)</f>
        <v>42767.124999999993</v>
      </c>
    </row>
    <row r="95" spans="1:20" ht="60" x14ac:dyDescent="0.25">
      <c r="A95">
        <v>2080</v>
      </c>
      <c r="B95" s="3" t="s">
        <v>2081</v>
      </c>
      <c r="C95" s="3" t="s">
        <v>6190</v>
      </c>
      <c r="D95" s="8">
        <v>1000</v>
      </c>
      <c r="E95" s="8">
        <v>5078</v>
      </c>
      <c r="F95" t="s">
        <v>8219</v>
      </c>
      <c r="G95" t="s">
        <v>8224</v>
      </c>
      <c r="H95" t="s">
        <v>8246</v>
      </c>
      <c r="I95">
        <v>1447286300</v>
      </c>
      <c r="J95">
        <v>1444690700</v>
      </c>
      <c r="K95" t="b">
        <v>0</v>
      </c>
      <c r="L95">
        <v>50</v>
      </c>
      <c r="M95" t="b">
        <v>1</v>
      </c>
      <c r="N95" t="s">
        <v>8295</v>
      </c>
      <c r="O95" s="6">
        <f>E95/D95</f>
        <v>5.0780000000000003</v>
      </c>
      <c r="P95" s="8">
        <f>IFERROR(E95/L95,0)</f>
        <v>101.56</v>
      </c>
      <c r="Q95" t="str">
        <f>LEFT(N95,SEARCH("/",N95)-1)</f>
        <v>technology</v>
      </c>
      <c r="R95" t="str">
        <f>RIGHT(N95, LEN(N95) - SEARCH("/", N95))</f>
        <v>hardware</v>
      </c>
      <c r="S95" s="14">
        <f>(J95/86400)+25569+(-6/24)</f>
        <v>42289.707175925927</v>
      </c>
      <c r="T95" s="15">
        <f>(I95/86400)+25569+(-5/24)</f>
        <v>42319.790509259255</v>
      </c>
    </row>
    <row r="96" spans="1:20" ht="45" x14ac:dyDescent="0.25">
      <c r="A96">
        <v>2254</v>
      </c>
      <c r="B96" s="3" t="s">
        <v>2255</v>
      </c>
      <c r="C96" s="3" t="s">
        <v>6364</v>
      </c>
      <c r="D96" s="8">
        <v>500</v>
      </c>
      <c r="E96" s="8">
        <v>2299</v>
      </c>
      <c r="F96" t="s">
        <v>8219</v>
      </c>
      <c r="G96" t="s">
        <v>8224</v>
      </c>
      <c r="H96" t="s">
        <v>8246</v>
      </c>
      <c r="I96">
        <v>1485271968</v>
      </c>
      <c r="J96">
        <v>1484667168</v>
      </c>
      <c r="K96" t="b">
        <v>0</v>
      </c>
      <c r="L96">
        <v>197</v>
      </c>
      <c r="M96" t="b">
        <v>1</v>
      </c>
      <c r="N96" t="s">
        <v>8297</v>
      </c>
      <c r="O96" s="6">
        <f>E96/D96</f>
        <v>4.5979999999999999</v>
      </c>
      <c r="P96" s="8">
        <f>IFERROR(E96/L96,0)</f>
        <v>11.67005076142132</v>
      </c>
      <c r="Q96" t="str">
        <f>LEFT(N96,SEARCH("/",N96)-1)</f>
        <v>games</v>
      </c>
      <c r="R96" t="str">
        <f>RIGHT(N96, LEN(N96) - SEARCH("/", N96))</f>
        <v>tabletop games</v>
      </c>
      <c r="S96" s="14">
        <f>(J96/86400)+25569+(-6/24)</f>
        <v>42752.397777777776</v>
      </c>
      <c r="T96" s="15">
        <f>(I96/86400)+25569+(-5/24)</f>
        <v>42759.439444444441</v>
      </c>
    </row>
    <row r="97" spans="1:20" ht="45" x14ac:dyDescent="0.25">
      <c r="A97">
        <v>2994</v>
      </c>
      <c r="B97" s="3" t="s">
        <v>2994</v>
      </c>
      <c r="C97" s="3" t="s">
        <v>7104</v>
      </c>
      <c r="D97" s="8">
        <v>300</v>
      </c>
      <c r="E97" s="8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8303</v>
      </c>
      <c r="O97" s="6">
        <f>E97/D97</f>
        <v>4.577466666666667</v>
      </c>
      <c r="P97" s="8">
        <f>IFERROR(E97/L97,0)</f>
        <v>23.275254237288134</v>
      </c>
      <c r="Q97" t="str">
        <f>LEFT(N97,SEARCH("/",N97)-1)</f>
        <v>theater</v>
      </c>
      <c r="R97" t="str">
        <f>RIGHT(N97, LEN(N97) - SEARCH("/", N97))</f>
        <v>spaces</v>
      </c>
      <c r="S97" s="14">
        <f>(J97/86400)+25569+(-6/24)</f>
        <v>41885.228842592594</v>
      </c>
      <c r="T97" s="15">
        <f>(I97/86400)+25569+(-5/24)</f>
        <v>41915.270509259259</v>
      </c>
    </row>
    <row r="98" spans="1:20" ht="60" x14ac:dyDescent="0.25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8">
        <f>IFERROR(E98/L98,0)</f>
        <v>50.588235294117645</v>
      </c>
      <c r="Q98" t="str">
        <f>LEFT(N98,SEARCH("/",N98)-1)</f>
        <v>film &amp; video</v>
      </c>
      <c r="R98" t="str">
        <f>RIGHT(N98, LEN(N98) - SEARCH("/", N98))</f>
        <v>shorts</v>
      </c>
      <c r="S98" s="14">
        <f>(J98/86400)+25569+(-6/24)</f>
        <v>40324.412511574075</v>
      </c>
      <c r="T98" s="15">
        <f>(I98/86400)+25569+(-5/24)</f>
        <v>40390.916666666664</v>
      </c>
    </row>
    <row r="99" spans="1:20" ht="45" x14ac:dyDescent="0.25">
      <c r="A99">
        <v>1380</v>
      </c>
      <c r="B99" s="3" t="s">
        <v>1381</v>
      </c>
      <c r="C99" s="3" t="s">
        <v>5490</v>
      </c>
      <c r="D99" s="8">
        <v>25</v>
      </c>
      <c r="E99" s="8">
        <v>106</v>
      </c>
      <c r="F99" t="s">
        <v>8219</v>
      </c>
      <c r="G99" t="s">
        <v>8224</v>
      </c>
      <c r="H99" t="s">
        <v>8246</v>
      </c>
      <c r="I99">
        <v>1433815200</v>
      </c>
      <c r="J99">
        <v>1431886706</v>
      </c>
      <c r="K99" t="b">
        <v>0</v>
      </c>
      <c r="L99">
        <v>5</v>
      </c>
      <c r="M99" t="b">
        <v>1</v>
      </c>
      <c r="N99" t="s">
        <v>8276</v>
      </c>
      <c r="O99" s="6">
        <f>E99/D99</f>
        <v>4.24</v>
      </c>
      <c r="P99" s="8">
        <f>IFERROR(E99/L99,0)</f>
        <v>21.2</v>
      </c>
      <c r="Q99" t="str">
        <f>LEFT(N99,SEARCH("/",N99)-1)</f>
        <v>music</v>
      </c>
      <c r="R99" t="str">
        <f>RIGHT(N99, LEN(N99) - SEARCH("/", N99))</f>
        <v>rock</v>
      </c>
      <c r="S99" s="14">
        <f>(J99/86400)+25569+(-6/24)</f>
        <v>42141.512800925921</v>
      </c>
      <c r="T99" s="15">
        <f>(I99/86400)+25569+(-5/24)</f>
        <v>42163.874999999993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8">
        <f>IFERROR(E100/L100,0)</f>
        <v>56.666666666666664</v>
      </c>
      <c r="Q100" t="str">
        <f>LEFT(N100,SEARCH("/",N100)-1)</f>
        <v>film &amp; video</v>
      </c>
      <c r="R100" t="str">
        <f>RIGHT(N100, LEN(N100) - SEARCH("/", N100))</f>
        <v>shorts</v>
      </c>
      <c r="S100" s="14">
        <f>(J100/86400)+25569+(-6/24)</f>
        <v>41214.544837962967</v>
      </c>
      <c r="T100" s="15">
        <f>(I100/86400)+25569+(-5/24)</f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8">
        <f>IFERROR(E101/L101,0)</f>
        <v>40.776666666666664</v>
      </c>
      <c r="Q101" t="str">
        <f>LEFT(N101,SEARCH("/",N101)-1)</f>
        <v>film &amp; video</v>
      </c>
      <c r="R101" t="str">
        <f>RIGHT(N101, LEN(N101) - SEARCH("/", N101))</f>
        <v>shorts</v>
      </c>
      <c r="S101" s="14">
        <f>(J101/86400)+25569+(-6/24)</f>
        <v>41631.652766203704</v>
      </c>
      <c r="T101" s="15">
        <f>(I101/86400)+25569+(-5/24)</f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8">
        <f>IFERROR(E102/L102,0)</f>
        <v>192.30769230769232</v>
      </c>
      <c r="Q102" t="str">
        <f>LEFT(N102,SEARCH("/",N102)-1)</f>
        <v>film &amp; video</v>
      </c>
      <c r="R102" t="str">
        <f>RIGHT(N102, LEN(N102) - SEARCH("/", N102))</f>
        <v>shorts</v>
      </c>
      <c r="S102" s="14">
        <f>(J102/86400)+25569+(-6/24)</f>
        <v>41197.503310185188</v>
      </c>
      <c r="T102" s="15">
        <f>(I102/86400)+25569+(-5/24)</f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8">
        <f>IFERROR(E103/L103,0)</f>
        <v>100</v>
      </c>
      <c r="Q103" t="str">
        <f>LEFT(N103,SEARCH("/",N103)-1)</f>
        <v>film &amp; video</v>
      </c>
      <c r="R103" t="str">
        <f>RIGHT(N103, LEN(N103) - SEARCH("/", N103))</f>
        <v>shorts</v>
      </c>
      <c r="S103" s="14">
        <f>(J103/86400)+25569+(-6/24)</f>
        <v>41274.526736111111</v>
      </c>
      <c r="T103" s="15">
        <f>(I103/86400)+25569+(-5/24)</f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8">
        <f>IFERROR(E104/L104,0)</f>
        <v>117.92307692307692</v>
      </c>
      <c r="Q104" t="str">
        <f>LEFT(N104,SEARCH("/",N104)-1)</f>
        <v>film &amp; video</v>
      </c>
      <c r="R104" t="str">
        <f>RIGHT(N104, LEN(N104) - SEARCH("/", N104))</f>
        <v>shorts</v>
      </c>
      <c r="S104" s="14">
        <f>(J104/86400)+25569+(-6/24)</f>
        <v>40504.881168981483</v>
      </c>
      <c r="T104" s="15">
        <f>(I104/86400)+25569+(-5/24)</f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8">
        <f>IFERROR(E105/L105,0)</f>
        <v>27.897959183673468</v>
      </c>
      <c r="Q105" t="str">
        <f>LEFT(N105,SEARCH("/",N105)-1)</f>
        <v>film &amp; video</v>
      </c>
      <c r="R105" t="str">
        <f>RIGHT(N105, LEN(N105) - SEARCH("/", N105))</f>
        <v>shorts</v>
      </c>
      <c r="S105" s="14">
        <f>(J105/86400)+25569+(-6/24)</f>
        <v>41682.555902777778</v>
      </c>
      <c r="T105" s="15">
        <f>(I105/86400)+25569+(-5/24)</f>
        <v>41705.597569444442</v>
      </c>
    </row>
    <row r="106" spans="1:20" ht="45" x14ac:dyDescent="0.25">
      <c r="A106">
        <v>2275</v>
      </c>
      <c r="B106" s="3" t="s">
        <v>2276</v>
      </c>
      <c r="C106" s="3" t="s">
        <v>6385</v>
      </c>
      <c r="D106" s="8">
        <v>650</v>
      </c>
      <c r="E106" s="8">
        <v>2650.5</v>
      </c>
      <c r="F106" t="s">
        <v>8219</v>
      </c>
      <c r="G106" t="s">
        <v>8225</v>
      </c>
      <c r="H106" t="s">
        <v>8247</v>
      </c>
      <c r="I106">
        <v>1419259679</v>
      </c>
      <c r="J106">
        <v>1416667679</v>
      </c>
      <c r="K106" t="b">
        <v>0</v>
      </c>
      <c r="L106">
        <v>79</v>
      </c>
      <c r="M106" t="b">
        <v>1</v>
      </c>
      <c r="N106" t="s">
        <v>8297</v>
      </c>
      <c r="O106" s="6">
        <f>E106/D106</f>
        <v>4.0776923076923079</v>
      </c>
      <c r="P106" s="8">
        <f>IFERROR(E106/L106,0)</f>
        <v>33.550632911392405</v>
      </c>
      <c r="Q106" t="str">
        <f>LEFT(N106,SEARCH("/",N106)-1)</f>
        <v>games</v>
      </c>
      <c r="R106" t="str">
        <f>RIGHT(N106, LEN(N106) - SEARCH("/", N106))</f>
        <v>tabletop games</v>
      </c>
      <c r="S106" s="14">
        <f>(J106/86400)+25569+(-6/24)</f>
        <v>41965.366655092592</v>
      </c>
      <c r="T106" s="15">
        <f>(I106/86400)+25569+(-5/24)</f>
        <v>41995.408321759256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8">
        <f>IFERROR(E107/L107,0)</f>
        <v>39.383333333333333</v>
      </c>
      <c r="Q107" t="str">
        <f>LEFT(N107,SEARCH("/",N107)-1)</f>
        <v>film &amp; video</v>
      </c>
      <c r="R107" t="str">
        <f>RIGHT(N107, LEN(N107) - SEARCH("/", N107))</f>
        <v>shorts</v>
      </c>
      <c r="S107" s="14">
        <f>(J107/86400)+25569+(-6/24)</f>
        <v>42485.474768518514</v>
      </c>
      <c r="T107" s="15">
        <f>(I107/86400)+25569+(-5/24)</f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8">
        <f>IFERROR(E108/L108,0)</f>
        <v>186.11111111111111</v>
      </c>
      <c r="Q108" t="str">
        <f>LEFT(N108,SEARCH("/",N108)-1)</f>
        <v>film &amp; video</v>
      </c>
      <c r="R108" t="str">
        <f>RIGHT(N108, LEN(N108) - SEARCH("/", N108))</f>
        <v>shorts</v>
      </c>
      <c r="S108" s="14">
        <f>(J108/86400)+25569+(-6/24)</f>
        <v>40987.526631944442</v>
      </c>
      <c r="T108" s="15">
        <f>(I108/86400)+25569+(-5/24)</f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8">
        <f>IFERROR(E109/L109,0)</f>
        <v>111.37681159420291</v>
      </c>
      <c r="Q109" t="str">
        <f>LEFT(N109,SEARCH("/",N109)-1)</f>
        <v>film &amp; video</v>
      </c>
      <c r="R109" t="str">
        <f>RIGHT(N109, LEN(N109) - SEARCH("/", N109))</f>
        <v>shorts</v>
      </c>
      <c r="S109" s="14">
        <f>(J109/86400)+25569+(-6/24)</f>
        <v>40635.732488425929</v>
      </c>
      <c r="T109" s="15">
        <f>(I109/86400)+25569+(-5/24)</f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8">
        <f>IFERROR(E110/L110,0)</f>
        <v>78.723404255319153</v>
      </c>
      <c r="Q110" t="str">
        <f>LEFT(N110,SEARCH("/",N110)-1)</f>
        <v>film &amp; video</v>
      </c>
      <c r="R110" t="str">
        <f>RIGHT(N110, LEN(N110) - SEARCH("/", N110))</f>
        <v>shorts</v>
      </c>
      <c r="S110" s="14">
        <f>(J110/86400)+25569+(-6/24)</f>
        <v>41365.363078703704</v>
      </c>
      <c r="T110" s="15">
        <f>(I110/86400)+25569+(-5/24)</f>
        <v>41425.404745370368</v>
      </c>
    </row>
    <row r="111" spans="1:20" ht="45" x14ac:dyDescent="0.25">
      <c r="A111">
        <v>77</v>
      </c>
      <c r="B111" s="3" t="s">
        <v>79</v>
      </c>
      <c r="C111" s="3" t="s">
        <v>4188</v>
      </c>
      <c r="D111" s="8">
        <v>400</v>
      </c>
      <c r="E111" s="8">
        <v>1570</v>
      </c>
      <c r="F111" t="s">
        <v>8219</v>
      </c>
      <c r="G111" t="s">
        <v>8224</v>
      </c>
      <c r="H111" t="s">
        <v>8246</v>
      </c>
      <c r="I111">
        <v>1337569140</v>
      </c>
      <c r="J111">
        <v>1332991717</v>
      </c>
      <c r="K111" t="b">
        <v>0</v>
      </c>
      <c r="L111">
        <v>26</v>
      </c>
      <c r="M111" t="b">
        <v>1</v>
      </c>
      <c r="N111" t="s">
        <v>8266</v>
      </c>
      <c r="O111" s="6">
        <f>E111/D111</f>
        <v>3.9249999999999998</v>
      </c>
      <c r="P111" s="8">
        <f>IFERROR(E111/L111,0)</f>
        <v>60.384615384615387</v>
      </c>
      <c r="Q111" t="str">
        <f>LEFT(N111,SEARCH("/",N111)-1)</f>
        <v>film &amp; video</v>
      </c>
      <c r="R111" t="str">
        <f>RIGHT(N111, LEN(N111) - SEARCH("/", N111))</f>
        <v>shorts</v>
      </c>
      <c r="S111" s="14">
        <f>(J111/86400)+25569+(-6/24)</f>
        <v>40996.894872685181</v>
      </c>
      <c r="T111" s="15">
        <f>(I111/86400)+25569+(-5/24)</f>
        <v>41049.915972222218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8">
        <f>IFERROR(E112/L112,0)</f>
        <v>65.384615384615387</v>
      </c>
      <c r="Q112" t="str">
        <f>LEFT(N112,SEARCH("/",N112)-1)</f>
        <v>film &amp; video</v>
      </c>
      <c r="R112" t="str">
        <f>RIGHT(N112, LEN(N112) - SEARCH("/", N112))</f>
        <v>shorts</v>
      </c>
      <c r="S112" s="14">
        <f>(J112/86400)+25569+(-6/24)</f>
        <v>41557.699687500004</v>
      </c>
      <c r="T112" s="15">
        <f>(I112/86400)+25569+(-5/24)</f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8">
        <f>IFERROR(E113/L113,0)</f>
        <v>102.0754716981132</v>
      </c>
      <c r="Q113" t="str">
        <f>LEFT(N113,SEARCH("/",N113)-1)</f>
        <v>film &amp; video</v>
      </c>
      <c r="R113" t="str">
        <f>RIGHT(N113, LEN(N113) - SEARCH("/", N113))</f>
        <v>shorts</v>
      </c>
      <c r="S113" s="14">
        <f>(J113/86400)+25569+(-6/24)</f>
        <v>42125.083182870367</v>
      </c>
      <c r="T113" s="15">
        <f>(I113/86400)+25569+(-5/24)</f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8">
        <f>IFERROR(E114/L114,0)</f>
        <v>64.197530864197532</v>
      </c>
      <c r="Q114" t="str">
        <f>LEFT(N114,SEARCH("/",N114)-1)</f>
        <v>film &amp; video</v>
      </c>
      <c r="R114" t="str">
        <f>RIGHT(N114, LEN(N114) - SEARCH("/", N114))</f>
        <v>shorts</v>
      </c>
      <c r="S114" s="14">
        <f>(J114/86400)+25569+(-6/24)</f>
        <v>41717.793032407411</v>
      </c>
      <c r="T114" s="15">
        <f>(I114/86400)+25569+(-5/24)</f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8">
        <f>IFERROR(E115/L115,0)</f>
        <v>90.384615384615387</v>
      </c>
      <c r="Q115" t="str">
        <f>LEFT(N115,SEARCH("/",N115)-1)</f>
        <v>film &amp; video</v>
      </c>
      <c r="R115" t="str">
        <f>RIGHT(N115, LEN(N115) - SEARCH("/", N115))</f>
        <v>shorts</v>
      </c>
      <c r="S115" s="14">
        <f>(J115/86400)+25569+(-6/24)</f>
        <v>40753.508425925924</v>
      </c>
      <c r="T115" s="15">
        <f>(I115/86400)+25569+(-5/24)</f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8">
        <f>IFERROR(E116/L116,0)</f>
        <v>88.571428571428569</v>
      </c>
      <c r="Q116" t="str">
        <f>LEFT(N116,SEARCH("/",N116)-1)</f>
        <v>film &amp; video</v>
      </c>
      <c r="R116" t="str">
        <f>RIGHT(N116, LEN(N116) - SEARCH("/", N116))</f>
        <v>shorts</v>
      </c>
      <c r="S116" s="14">
        <f>(J116/86400)+25569+(-6/24)</f>
        <v>40861.02416666667</v>
      </c>
      <c r="T116" s="15">
        <f>(I116/86400)+25569+(-5/24)</f>
        <v>40921.065833333334</v>
      </c>
    </row>
    <row r="117" spans="1:20" ht="60" x14ac:dyDescent="0.25">
      <c r="A117">
        <v>314</v>
      </c>
      <c r="B117" s="3" t="s">
        <v>315</v>
      </c>
      <c r="C117" s="3" t="s">
        <v>4424</v>
      </c>
      <c r="D117" s="8">
        <v>1000</v>
      </c>
      <c r="E117" s="8">
        <v>3851.5</v>
      </c>
      <c r="F117" t="s">
        <v>8219</v>
      </c>
      <c r="G117" t="s">
        <v>8224</v>
      </c>
      <c r="H117" t="s">
        <v>8246</v>
      </c>
      <c r="I117">
        <v>1362167988</v>
      </c>
      <c r="J117">
        <v>1359575988</v>
      </c>
      <c r="K117" t="b">
        <v>1</v>
      </c>
      <c r="L117">
        <v>120</v>
      </c>
      <c r="M117" t="b">
        <v>1</v>
      </c>
      <c r="N117" t="s">
        <v>8269</v>
      </c>
      <c r="O117" s="6">
        <f>E117/D117</f>
        <v>3.8515000000000001</v>
      </c>
      <c r="P117" s="8">
        <f>IFERROR(E117/L117,0)</f>
        <v>32.095833333333331</v>
      </c>
      <c r="Q117" t="str">
        <f>LEFT(N117,SEARCH("/",N117)-1)</f>
        <v>film &amp; video</v>
      </c>
      <c r="R117" t="str">
        <f>RIGHT(N117, LEN(N117) - SEARCH("/", N117))</f>
        <v>documentary</v>
      </c>
      <c r="S117" s="14">
        <f>(J117/86400)+25569+(-6/24)</f>
        <v>41304.583194444444</v>
      </c>
      <c r="T117" s="15">
        <f>(I117/86400)+25569+(-5/24)</f>
        <v>41334.624861111108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8">
        <f>IFERROR(E118/L118,0)</f>
        <v>69.78947368421052</v>
      </c>
      <c r="Q118" t="str">
        <f>LEFT(N118,SEARCH("/",N118)-1)</f>
        <v>film &amp; video</v>
      </c>
      <c r="R118" t="str">
        <f>RIGHT(N118, LEN(N118) - SEARCH("/", N118))</f>
        <v>shorts</v>
      </c>
      <c r="S118" s="14">
        <f>(J118/86400)+25569+(-6/24)</f>
        <v>40595.247164351851</v>
      </c>
      <c r="T118" s="15">
        <f>(I118/86400)+25569+(-5/24)</f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8">
        <f>IFERROR(E119/L119,0)</f>
        <v>167.48962962962963</v>
      </c>
      <c r="Q119" t="str">
        <f>LEFT(N119,SEARCH("/",N119)-1)</f>
        <v>film &amp; video</v>
      </c>
      <c r="R119" t="str">
        <f>RIGHT(N119, LEN(N119) - SEARCH("/", N119))</f>
        <v>shorts</v>
      </c>
      <c r="S119" s="14">
        <f>(J119/86400)+25569+(-6/24)</f>
        <v>40248.584999999999</v>
      </c>
      <c r="T119" s="15">
        <f>(I119/86400)+25569+(-5/24)</f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8">
        <f>IFERROR(E120/L120,0)</f>
        <v>144.91230769230768</v>
      </c>
      <c r="Q120" t="str">
        <f>LEFT(N120,SEARCH("/",N120)-1)</f>
        <v>film &amp; video</v>
      </c>
      <c r="R120" t="str">
        <f>RIGHT(N120, LEN(N120) - SEARCH("/", N120))</f>
        <v>shorts</v>
      </c>
      <c r="S120" s="14">
        <f>(J120/86400)+25569+(-6/24)</f>
        <v>40722.803657407407</v>
      </c>
      <c r="T120" s="15">
        <f>(I120/86400)+25569+(-5/24)</f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8">
        <f>IFERROR(E121/L121,0)</f>
        <v>91.840540540540545</v>
      </c>
      <c r="Q121" t="str">
        <f>LEFT(N121,SEARCH("/",N121)-1)</f>
        <v>film &amp; video</v>
      </c>
      <c r="R121" t="str">
        <f>RIGHT(N121, LEN(N121) - SEARCH("/", N121))</f>
        <v>shorts</v>
      </c>
      <c r="S121" s="14">
        <f>(J121/86400)+25569+(-6/24)</f>
        <v>40738.819282407407</v>
      </c>
      <c r="T121" s="15">
        <f>(I121/86400)+25569+(-5/24)</f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8">
        <f>IFERROR(E122/L122,0)</f>
        <v>10</v>
      </c>
      <c r="Q122" t="str">
        <f>LEFT(N122,SEARCH("/",N122)-1)</f>
        <v>film &amp; video</v>
      </c>
      <c r="R122" t="str">
        <f>RIGHT(N122, LEN(N122) - SEARCH("/", N122))</f>
        <v>science fiction</v>
      </c>
      <c r="S122" s="14">
        <f>(J122/86400)+25569+(-6/24)</f>
        <v>42615.799849537041</v>
      </c>
      <c r="T122" s="15">
        <f>(I122/86400)+25569+(-5/24)</f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8">
        <f>IFERROR(E123/L123,0)</f>
        <v>1</v>
      </c>
      <c r="Q123" t="str">
        <f>LEFT(N123,SEARCH("/",N123)-1)</f>
        <v>film &amp; video</v>
      </c>
      <c r="R123" t="str">
        <f>RIGHT(N123, LEN(N123) - SEARCH("/", N123))</f>
        <v>science fiction</v>
      </c>
      <c r="S123" s="14">
        <f>(J123/86400)+25569+(-6/24)</f>
        <v>42096.454976851848</v>
      </c>
      <c r="T123" s="15">
        <f>(I123/86400)+25569+(-5/24)</f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8">
        <f>IFERROR(E124/L124,0)</f>
        <v>0</v>
      </c>
      <c r="Q124" t="str">
        <f>LEFT(N124,SEARCH("/",N124)-1)</f>
        <v>film &amp; video</v>
      </c>
      <c r="R124" t="str">
        <f>RIGHT(N124, LEN(N124) - SEARCH("/", N124))</f>
        <v>science fiction</v>
      </c>
      <c r="S124" s="14">
        <f>(J124/86400)+25569+(-6/24)</f>
        <v>42593.181793981479</v>
      </c>
      <c r="T124" s="15">
        <f>(I124/86400)+25569+(-5/24)</f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8">
        <f>IFERROR(E125/L125,0)</f>
        <v>25.166666666666668</v>
      </c>
      <c r="Q125" t="str">
        <f>LEFT(N125,SEARCH("/",N125)-1)</f>
        <v>film &amp; video</v>
      </c>
      <c r="R125" t="str">
        <f>RIGHT(N125, LEN(N125) - SEARCH("/", N125))</f>
        <v>science fiction</v>
      </c>
      <c r="S125" s="14">
        <f>(J125/86400)+25569+(-6/24)</f>
        <v>41904.531990740739</v>
      </c>
      <c r="T125" s="15">
        <f>(I125/86400)+25569+(-5/24)</f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8">
        <f>IFERROR(E126/L126,0)</f>
        <v>0</v>
      </c>
      <c r="Q126" t="str">
        <f>LEFT(N126,SEARCH("/",N126)-1)</f>
        <v>film &amp; video</v>
      </c>
      <c r="R126" t="str">
        <f>RIGHT(N126, LEN(N126) - SEARCH("/", N126))</f>
        <v>science fiction</v>
      </c>
      <c r="S126" s="14">
        <f>(J126/86400)+25569+(-6/24)</f>
        <v>42114.678726851853</v>
      </c>
      <c r="T126" s="15">
        <f>(I126/86400)+25569+(-5/24)</f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8">
        <f>IFERROR(E127/L127,0)</f>
        <v>11.666666666666666</v>
      </c>
      <c r="Q127" t="str">
        <f>LEFT(N127,SEARCH("/",N127)-1)</f>
        <v>film &amp; video</v>
      </c>
      <c r="R127" t="str">
        <f>RIGHT(N127, LEN(N127) - SEARCH("/", N127))</f>
        <v>science fiction</v>
      </c>
      <c r="S127" s="14">
        <f>(J127/86400)+25569+(-6/24)</f>
        <v>42709.743981481486</v>
      </c>
      <c r="T127" s="15">
        <f>(I127/86400)+25569+(-5/24)</f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8">
        <f>IFERROR(E128/L128,0)</f>
        <v>106.69230769230769</v>
      </c>
      <c r="Q128" t="str">
        <f>LEFT(N128,SEARCH("/",N128)-1)</f>
        <v>film &amp; video</v>
      </c>
      <c r="R128" t="str">
        <f>RIGHT(N128, LEN(N128) - SEARCH("/", N128))</f>
        <v>science fiction</v>
      </c>
      <c r="S128" s="14">
        <f>(J128/86400)+25569+(-6/24)</f>
        <v>42135.339548611111</v>
      </c>
      <c r="T128" s="15">
        <f>(I128/86400)+25569+(-5/24)</f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8">
        <f>IFERROR(E129/L129,0)</f>
        <v>47.5</v>
      </c>
      <c r="Q129" t="str">
        <f>LEFT(N129,SEARCH("/",N129)-1)</f>
        <v>film &amp; video</v>
      </c>
      <c r="R129" t="str">
        <f>RIGHT(N129, LEN(N129) - SEARCH("/", N129))</f>
        <v>science fiction</v>
      </c>
      <c r="S129" s="14">
        <f>(J129/86400)+25569+(-6/24)</f>
        <v>42067.37431712963</v>
      </c>
      <c r="T129" s="15">
        <f>(I129/86400)+25569+(-5/24)</f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8">
        <f>IFERROR(E130/L130,0)</f>
        <v>311.16666666666669</v>
      </c>
      <c r="Q130" t="str">
        <f>LEFT(N130,SEARCH("/",N130)-1)</f>
        <v>film &amp; video</v>
      </c>
      <c r="R130" t="str">
        <f>RIGHT(N130, LEN(N130) - SEARCH("/", N130))</f>
        <v>science fiction</v>
      </c>
      <c r="S130" s="14">
        <f>(J130/86400)+25569+(-6/24)</f>
        <v>42627.97792824074</v>
      </c>
      <c r="T130" s="15">
        <f>(I130/86400)+25569+(-5/24)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8">
        <f>IFERROR(E131/L131,0)</f>
        <v>0</v>
      </c>
      <c r="Q131" t="str">
        <f>LEFT(N131,SEARCH("/",N131)-1)</f>
        <v>film &amp; video</v>
      </c>
      <c r="R131" t="str">
        <f>RIGHT(N131, LEN(N131) - SEARCH("/", N131))</f>
        <v>science fiction</v>
      </c>
      <c r="S131" s="14">
        <f>(J131/86400)+25569+(-6/24)</f>
        <v>41882.687303240738</v>
      </c>
      <c r="T131" s="15">
        <f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8">
        <f>IFERROR(E132/L132,0)</f>
        <v>0</v>
      </c>
      <c r="Q132" t="str">
        <f>LEFT(N132,SEARCH("/",N132)-1)</f>
        <v>film &amp; video</v>
      </c>
      <c r="R132" t="str">
        <f>RIGHT(N132, LEN(N132) - SEARCH("/", N132))</f>
        <v>science fiction</v>
      </c>
      <c r="S132" s="14">
        <f>(J132/86400)+25569+(-6/24)</f>
        <v>41778.66541666667</v>
      </c>
      <c r="T132" s="15">
        <f>(I132/86400)+25569+(-5/24)</f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8">
        <f>IFERROR(E133/L133,0)</f>
        <v>0</v>
      </c>
      <c r="Q133" t="str">
        <f>LEFT(N133,SEARCH("/",N133)-1)</f>
        <v>film &amp; video</v>
      </c>
      <c r="R133" t="str">
        <f>RIGHT(N133, LEN(N133) - SEARCH("/", N133))</f>
        <v>science fiction</v>
      </c>
      <c r="S133" s="14">
        <f>(J133/86400)+25569+(-6/24)</f>
        <v>42541.587511574078</v>
      </c>
      <c r="T133" s="15">
        <f>(I133/86400)+25569+(-5/24)</f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8">
        <f>IFERROR(E134/L134,0)</f>
        <v>94.506172839506178</v>
      </c>
      <c r="Q134" t="str">
        <f>LEFT(N134,SEARCH("/",N134)-1)</f>
        <v>film &amp; video</v>
      </c>
      <c r="R134" t="str">
        <f>RIGHT(N134, LEN(N134) - SEARCH("/", N134))</f>
        <v>science fiction</v>
      </c>
      <c r="S134" s="14">
        <f>(J134/86400)+25569+(-6/24)</f>
        <v>41905.562581018516</v>
      </c>
      <c r="T134" s="15">
        <f>(I134/86400)+25569+(-5/24)</f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8">
        <f>IFERROR(E135/L135,0)</f>
        <v>0</v>
      </c>
      <c r="Q135" t="str">
        <f>LEFT(N135,SEARCH("/",N135)-1)</f>
        <v>film &amp; video</v>
      </c>
      <c r="R135" t="str">
        <f>RIGHT(N135, LEN(N135) - SEARCH("/", N135))</f>
        <v>science fiction</v>
      </c>
      <c r="S135" s="14">
        <f>(J135/86400)+25569+(-6/24)</f>
        <v>42491.55768518518</v>
      </c>
      <c r="T135" s="15">
        <f>(I135/86400)+25569+(-5/24)</f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8">
        <f>IFERROR(E136/L136,0)</f>
        <v>0</v>
      </c>
      <c r="Q136" t="str">
        <f>LEFT(N136,SEARCH("/",N136)-1)</f>
        <v>film &amp; video</v>
      </c>
      <c r="R136" t="str">
        <f>RIGHT(N136, LEN(N136) - SEARCH("/", N136))</f>
        <v>science fiction</v>
      </c>
      <c r="S136" s="14">
        <f>(J136/86400)+25569+(-6/24)</f>
        <v>42221.659930555557</v>
      </c>
      <c r="T136" s="15">
        <f>(I136/86400)+25569+(-5/24)</f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8">
        <f>IFERROR(E137/L137,0)</f>
        <v>80.599999999999994</v>
      </c>
      <c r="Q137" t="str">
        <f>LEFT(N137,SEARCH("/",N137)-1)</f>
        <v>film &amp; video</v>
      </c>
      <c r="R137" t="str">
        <f>RIGHT(N137, LEN(N137) - SEARCH("/", N137))</f>
        <v>science fiction</v>
      </c>
      <c r="S137" s="14">
        <f>(J137/86400)+25569+(-6/24)</f>
        <v>41788.131909722222</v>
      </c>
      <c r="T137" s="15">
        <f>(I137/86400)+25569+(-5/24)</f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8">
        <f>IFERROR(E138/L138,0)</f>
        <v>0</v>
      </c>
      <c r="Q138" t="str">
        <f>LEFT(N138,SEARCH("/",N138)-1)</f>
        <v>film &amp; video</v>
      </c>
      <c r="R138" t="str">
        <f>RIGHT(N138, LEN(N138) - SEARCH("/", N138))</f>
        <v>science fiction</v>
      </c>
      <c r="S138" s="14">
        <f>(J138/86400)+25569+(-6/24)</f>
        <v>42096.160115740742</v>
      </c>
      <c r="T138" s="15">
        <f>(I138/86400)+25569+(-5/24)</f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8">
        <f>IFERROR(E139/L139,0)</f>
        <v>0</v>
      </c>
      <c r="Q139" t="str">
        <f>LEFT(N139,SEARCH("/",N139)-1)</f>
        <v>film &amp; video</v>
      </c>
      <c r="R139" t="str">
        <f>RIGHT(N139, LEN(N139) - SEARCH("/", N139))</f>
        <v>science fiction</v>
      </c>
      <c r="S139" s="14">
        <f>(J139/86400)+25569+(-6/24)</f>
        <v>42239.323993055557</v>
      </c>
      <c r="T139" s="15">
        <f>(I139/86400)+25569+(-5/24)</f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8">
        <f>IFERROR(E140/L140,0)</f>
        <v>81.241379310344826</v>
      </c>
      <c r="Q140" t="str">
        <f>LEFT(N140,SEARCH("/",N140)-1)</f>
        <v>film &amp; video</v>
      </c>
      <c r="R140" t="str">
        <f>RIGHT(N140, LEN(N140) - SEARCH("/", N140))</f>
        <v>science fiction</v>
      </c>
      <c r="S140" s="14">
        <f>(J140/86400)+25569+(-6/24)</f>
        <v>42186.007418981477</v>
      </c>
      <c r="T140" s="15">
        <f>(I140/86400)+25569+(-5/24)</f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8">
        <f>IFERROR(E141/L141,0)</f>
        <v>500</v>
      </c>
      <c r="Q141" t="str">
        <f>LEFT(N141,SEARCH("/",N141)-1)</f>
        <v>film &amp; video</v>
      </c>
      <c r="R141" t="str">
        <f>RIGHT(N141, LEN(N141) - SEARCH("/", N141))</f>
        <v>science fiction</v>
      </c>
      <c r="S141" s="14">
        <f>(J141/86400)+25569+(-6/24)</f>
        <v>42187.670972222222</v>
      </c>
      <c r="T141" s="15">
        <f>(I141/86400)+25569+(-5/24)</f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8">
        <f>IFERROR(E142/L142,0)</f>
        <v>0</v>
      </c>
      <c r="Q142" t="str">
        <f>LEFT(N142,SEARCH("/",N142)-1)</f>
        <v>film &amp; video</v>
      </c>
      <c r="R142" t="str">
        <f>RIGHT(N142, LEN(N142) - SEARCH("/", N142))</f>
        <v>science fiction</v>
      </c>
      <c r="S142" s="14">
        <f>(J142/86400)+25569+(-6/24)</f>
        <v>42052.948287037041</v>
      </c>
      <c r="T142" s="15">
        <f>(I142/86400)+25569+(-5/24)</f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8">
        <f>IFERROR(E143/L143,0)</f>
        <v>46.178571428571431</v>
      </c>
      <c r="Q143" t="str">
        <f>LEFT(N143,SEARCH("/",N143)-1)</f>
        <v>film &amp; video</v>
      </c>
      <c r="R143" t="str">
        <f>RIGHT(N143, LEN(N143) - SEARCH("/", N143))</f>
        <v>science fiction</v>
      </c>
      <c r="S143" s="14">
        <f>(J143/86400)+25569+(-6/24)</f>
        <v>42109.903043981481</v>
      </c>
      <c r="T143" s="15">
        <f>(I143/86400)+25569+(-5/24)</f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8">
        <f>IFERROR(E144/L144,0)</f>
        <v>10</v>
      </c>
      <c r="Q144" t="str">
        <f>LEFT(N144,SEARCH("/",N144)-1)</f>
        <v>film &amp; video</v>
      </c>
      <c r="R144" t="str">
        <f>RIGHT(N144, LEN(N144) - SEARCH("/", N144))</f>
        <v>science fiction</v>
      </c>
      <c r="S144" s="14">
        <f>(J144/86400)+25569+(-6/24)</f>
        <v>41938.643263888887</v>
      </c>
      <c r="T144" s="15">
        <f>(I144/86400)+25569+(-5/24)</f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8">
        <f>IFERROR(E145/L145,0)</f>
        <v>0</v>
      </c>
      <c r="Q145" t="str">
        <f>LEFT(N145,SEARCH("/",N145)-1)</f>
        <v>film &amp; video</v>
      </c>
      <c r="R145" t="str">
        <f>RIGHT(N145, LEN(N145) - SEARCH("/", N145))</f>
        <v>science fiction</v>
      </c>
      <c r="S145" s="14">
        <f>(J145/86400)+25569+(-6/24)</f>
        <v>42558.814143518517</v>
      </c>
      <c r="T145" s="15">
        <f>(I145/86400)+25569+(-5/24)</f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8">
        <f>IFERROR(E146/L146,0)</f>
        <v>55.945945945945944</v>
      </c>
      <c r="Q146" t="str">
        <f>LEFT(N146,SEARCH("/",N146)-1)</f>
        <v>film &amp; video</v>
      </c>
      <c r="R146" t="str">
        <f>RIGHT(N146, LEN(N146) - SEARCH("/", N146))</f>
        <v>science fiction</v>
      </c>
      <c r="S146" s="14">
        <f>(J146/86400)+25569+(-6/24)</f>
        <v>42047.512407407412</v>
      </c>
      <c r="T146" s="15">
        <f>(I146/86400)+25569+(-5/24)</f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8">
        <f>IFERROR(E147/L147,0)</f>
        <v>37.555555555555557</v>
      </c>
      <c r="Q147" t="str">
        <f>LEFT(N147,SEARCH("/",N147)-1)</f>
        <v>film &amp; video</v>
      </c>
      <c r="R147" t="str">
        <f>RIGHT(N147, LEN(N147) - SEARCH("/", N147))</f>
        <v>science fiction</v>
      </c>
      <c r="S147" s="14">
        <f>(J147/86400)+25569+(-6/24)</f>
        <v>42200.292268518519</v>
      </c>
      <c r="T147" s="15">
        <f>(I147/86400)+25569+(-5/24)</f>
        <v>42227.333935185183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8">
        <f>IFERROR(E148/L148,0)</f>
        <v>38.333333333333336</v>
      </c>
      <c r="Q148" t="str">
        <f>LEFT(N148,SEARCH("/",N148)-1)</f>
        <v>film &amp; video</v>
      </c>
      <c r="R148" t="str">
        <f>RIGHT(N148, LEN(N148) - SEARCH("/", N148))</f>
        <v>science fiction</v>
      </c>
      <c r="S148" s="14">
        <f>(J148/86400)+25569+(-6/24)</f>
        <v>42692.766180555554</v>
      </c>
      <c r="T148" s="15">
        <f>(I148/86400)+25569+(-5/24)</f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8">
        <f>IFERROR(E149/L149,0)</f>
        <v>0</v>
      </c>
      <c r="Q149" t="str">
        <f>LEFT(N149,SEARCH("/",N149)-1)</f>
        <v>film &amp; video</v>
      </c>
      <c r="R149" t="str">
        <f>RIGHT(N149, LEN(N149) - SEARCH("/", N149))</f>
        <v>science fiction</v>
      </c>
      <c r="S149" s="14">
        <f>(J149/86400)+25569+(-6/24)</f>
        <v>41969.517824074079</v>
      </c>
      <c r="T149" s="15">
        <f>(I149/86400)+25569+(-5/24)</f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8">
        <f>IFERROR(E150/L150,0)</f>
        <v>20</v>
      </c>
      <c r="Q150" t="str">
        <f>LEFT(N150,SEARCH("/",N150)-1)</f>
        <v>film &amp; video</v>
      </c>
      <c r="R150" t="str">
        <f>RIGHT(N150, LEN(N150) - SEARCH("/", N150))</f>
        <v>science fiction</v>
      </c>
      <c r="S150" s="14">
        <f>(J150/86400)+25569+(-6/24)</f>
        <v>42397.031666666662</v>
      </c>
      <c r="T150" s="15">
        <f>(I150/86400)+25569+(-5/24)</f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8">
        <f>IFERROR(E151/L151,0)</f>
        <v>15.333333333333334</v>
      </c>
      <c r="Q151" t="str">
        <f>LEFT(N151,SEARCH("/",N151)-1)</f>
        <v>film &amp; video</v>
      </c>
      <c r="R151" t="str">
        <f>RIGHT(N151, LEN(N151) - SEARCH("/", N151))</f>
        <v>science fiction</v>
      </c>
      <c r="S151" s="14">
        <f>(J151/86400)+25569+(-6/24)</f>
        <v>41967.922106481477</v>
      </c>
      <c r="T151" s="15">
        <f>(I151/86400)+25569+(-5/24)</f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8">
        <f>IFERROR(E152/L152,0)</f>
        <v>449.43283582089555</v>
      </c>
      <c r="Q152" t="str">
        <f>LEFT(N152,SEARCH("/",N152)-1)</f>
        <v>film &amp; video</v>
      </c>
      <c r="R152" t="str">
        <f>RIGHT(N152, LEN(N152) - SEARCH("/", N152))</f>
        <v>science fiction</v>
      </c>
      <c r="S152" s="14">
        <f>(J152/86400)+25569+(-6/24)</f>
        <v>42089.911828703705</v>
      </c>
      <c r="T152" s="15">
        <f>(I152/86400)+25569+(-5/24)</f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8">
        <f>IFERROR(E153/L153,0)</f>
        <v>28</v>
      </c>
      <c r="Q153" t="str">
        <f>LEFT(N153,SEARCH("/",N153)-1)</f>
        <v>film &amp; video</v>
      </c>
      <c r="R153" t="str">
        <f>RIGHT(N153, LEN(N153) - SEARCH("/", N153))</f>
        <v>science fiction</v>
      </c>
      <c r="S153" s="14">
        <f>(J153/86400)+25569+(-6/24)</f>
        <v>42113.300821759258</v>
      </c>
      <c r="T153" s="15">
        <f>(I153/86400)+25569+(-5/24)</f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8">
        <f>IFERROR(E154/L154,0)</f>
        <v>15</v>
      </c>
      <c r="Q154" t="str">
        <f>LEFT(N154,SEARCH("/",N154)-1)</f>
        <v>film &amp; video</v>
      </c>
      <c r="R154" t="str">
        <f>RIGHT(N154, LEN(N154) - SEARCH("/", N154))</f>
        <v>science fiction</v>
      </c>
      <c r="S154" s="14">
        <f>(J154/86400)+25569+(-6/24)</f>
        <v>41874.827546296292</v>
      </c>
      <c r="T154" s="15">
        <f>(I154/86400)+25569+(-5/24)</f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8">
        <f>IFERROR(E155/L155,0)</f>
        <v>35.9</v>
      </c>
      <c r="Q155" t="str">
        <f>LEFT(N155,SEARCH("/",N155)-1)</f>
        <v>film &amp; video</v>
      </c>
      <c r="R155" t="str">
        <f>RIGHT(N155, LEN(N155) - SEARCH("/", N155))</f>
        <v>science fiction</v>
      </c>
      <c r="S155" s="14">
        <f>(J155/86400)+25569+(-6/24)</f>
        <v>41933.336157407408</v>
      </c>
      <c r="T155" s="15">
        <f>(I155/86400)+25569+(-5/24)</f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8">
        <f>IFERROR(E156/L156,0)</f>
        <v>13.333333333333334</v>
      </c>
      <c r="Q156" t="str">
        <f>LEFT(N156,SEARCH("/",N156)-1)</f>
        <v>film &amp; video</v>
      </c>
      <c r="R156" t="str">
        <f>RIGHT(N156, LEN(N156) - SEARCH("/", N156))</f>
        <v>science fiction</v>
      </c>
      <c r="S156" s="14">
        <f>(J156/86400)+25569+(-6/24)</f>
        <v>42115.297395833331</v>
      </c>
      <c r="T156" s="15">
        <f>(I156/86400)+25569+(-5/24)</f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8">
        <f>IFERROR(E157/L157,0)</f>
        <v>20.25</v>
      </c>
      <c r="Q157" t="str">
        <f>LEFT(N157,SEARCH("/",N157)-1)</f>
        <v>film &amp; video</v>
      </c>
      <c r="R157" t="str">
        <f>RIGHT(N157, LEN(N157) - SEARCH("/", N157))</f>
        <v>science fiction</v>
      </c>
      <c r="S157" s="14">
        <f>(J157/86400)+25569+(-6/24)</f>
        <v>42168.309432870374</v>
      </c>
      <c r="T157" s="15">
        <f>(I157/86400)+25569+(-5/24)</f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8">
        <f>IFERROR(E158/L158,0)</f>
        <v>119</v>
      </c>
      <c r="Q158" t="str">
        <f>LEFT(N158,SEARCH("/",N158)-1)</f>
        <v>film &amp; video</v>
      </c>
      <c r="R158" t="str">
        <f>RIGHT(N158, LEN(N158) - SEARCH("/", N158))</f>
        <v>science fiction</v>
      </c>
      <c r="S158" s="14">
        <f>(J158/86400)+25569+(-6/24)</f>
        <v>41793.874953703707</v>
      </c>
      <c r="T158" s="15">
        <f>(I158/86400)+25569+(-5/24)</f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8">
        <f>IFERROR(E159/L159,0)</f>
        <v>4</v>
      </c>
      <c r="Q159" t="str">
        <f>LEFT(N159,SEARCH("/",N159)-1)</f>
        <v>film &amp; video</v>
      </c>
      <c r="R159" t="str">
        <f>RIGHT(N159, LEN(N159) - SEARCH("/", N159))</f>
        <v>science fiction</v>
      </c>
      <c r="S159" s="14">
        <f>(J159/86400)+25569+(-6/24)</f>
        <v>42396.661712962959</v>
      </c>
      <c r="T159" s="15">
        <f>(I159/86400)+25569+(-5/24)</f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8">
        <f>IFERROR(E160/L160,0)</f>
        <v>0</v>
      </c>
      <c r="Q160" t="str">
        <f>LEFT(N160,SEARCH("/",N160)-1)</f>
        <v>film &amp; video</v>
      </c>
      <c r="R160" t="str">
        <f>RIGHT(N160, LEN(N160) - SEARCH("/", N160))</f>
        <v>science fiction</v>
      </c>
      <c r="S160" s="14">
        <f>(J160/86400)+25569+(-6/24)</f>
        <v>41903.82671296296</v>
      </c>
      <c r="T160" s="15">
        <f>(I160/86400)+25569+(-5/24)</f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8">
        <f>IFERROR(E161/L161,0)</f>
        <v>10</v>
      </c>
      <c r="Q161" t="str">
        <f>LEFT(N161,SEARCH("/",N161)-1)</f>
        <v>film &amp; video</v>
      </c>
      <c r="R161" t="str">
        <f>RIGHT(N161, LEN(N161) - SEARCH("/", N161))</f>
        <v>science fiction</v>
      </c>
      <c r="S161" s="14">
        <f>(J161/86400)+25569+(-6/24)</f>
        <v>42514.184548611112</v>
      </c>
      <c r="T161" s="15">
        <f>(I161/86400)+25569+(-5/24)</f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8">
        <f>IFERROR(E162/L162,0)</f>
        <v>0</v>
      </c>
      <c r="Q162" t="str">
        <f>LEFT(N162,SEARCH("/",N162)-1)</f>
        <v>film &amp; video</v>
      </c>
      <c r="R162" t="str">
        <f>RIGHT(N162, LEN(N162) - SEARCH("/", N162))</f>
        <v>drama</v>
      </c>
      <c r="S162" s="14">
        <f>(J162/86400)+25569+(-6/24)</f>
        <v>42171.663090277776</v>
      </c>
      <c r="T162" s="15">
        <f>(I162/86400)+25569+(-5/24)</f>
        <v>42231.70475694444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8">
        <f>IFERROR(E163/L163,0)</f>
        <v>5</v>
      </c>
      <c r="Q163" t="str">
        <f>LEFT(N163,SEARCH("/",N163)-1)</f>
        <v>film &amp; video</v>
      </c>
      <c r="R163" t="str">
        <f>RIGHT(N163, LEN(N163) - SEARCH("/", N163))</f>
        <v>drama</v>
      </c>
      <c r="S163" s="14">
        <f>(J163/86400)+25569+(-6/24)</f>
        <v>41792.437442129631</v>
      </c>
      <c r="T163" s="15">
        <f>(I163/86400)+25569+(-5/24)</f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8">
        <f>IFERROR(E164/L164,0)</f>
        <v>43.5</v>
      </c>
      <c r="Q164" t="str">
        <f>LEFT(N164,SEARCH("/",N164)-1)</f>
        <v>film &amp; video</v>
      </c>
      <c r="R164" t="str">
        <f>RIGHT(N164, LEN(N164) - SEARCH("/", N164))</f>
        <v>drama</v>
      </c>
      <c r="S164" s="14">
        <f>(J164/86400)+25569+(-6/24)</f>
        <v>41834.876805555556</v>
      </c>
      <c r="T164" s="15">
        <f>(I164/86400)+25569+(-5/24)</f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8">
        <f>IFERROR(E165/L165,0)</f>
        <v>0</v>
      </c>
      <c r="Q165" t="str">
        <f>LEFT(N165,SEARCH("/",N165)-1)</f>
        <v>film &amp; video</v>
      </c>
      <c r="R165" t="str">
        <f>RIGHT(N165, LEN(N165) - SEARCH("/", N165))</f>
        <v>drama</v>
      </c>
      <c r="S165" s="14">
        <f>(J165/86400)+25569+(-6/24)</f>
        <v>42243.711273148147</v>
      </c>
      <c r="T165" s="15">
        <f>(I165/86400)+25569+(-5/24)</f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8">
        <f>IFERROR(E166/L166,0)</f>
        <v>91.428571428571431</v>
      </c>
      <c r="Q166" t="str">
        <f>LEFT(N166,SEARCH("/",N166)-1)</f>
        <v>film &amp; video</v>
      </c>
      <c r="R166" t="str">
        <f>RIGHT(N166, LEN(N166) - SEARCH("/", N166))</f>
        <v>drama</v>
      </c>
      <c r="S166" s="14">
        <f>(J166/86400)+25569+(-6/24)</f>
        <v>41841.512743055559</v>
      </c>
      <c r="T166" s="15">
        <f>(I166/86400)+25569+(-5/24)</f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8">
        <f>IFERROR(E167/L167,0)</f>
        <v>0</v>
      </c>
      <c r="Q167" t="str">
        <f>LEFT(N167,SEARCH("/",N167)-1)</f>
        <v>film &amp; video</v>
      </c>
      <c r="R167" t="str">
        <f>RIGHT(N167, LEN(N167) - SEARCH("/", N167))</f>
        <v>drama</v>
      </c>
      <c r="S167" s="14">
        <f>(J167/86400)+25569+(-6/24)</f>
        <v>42351.408842592587</v>
      </c>
      <c r="T167" s="15">
        <f>(I167/86400)+25569+(-5/24)</f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8">
        <f>IFERROR(E168/L168,0)</f>
        <v>3000</v>
      </c>
      <c r="Q168" t="str">
        <f>LEFT(N168,SEARCH("/",N168)-1)</f>
        <v>film &amp; video</v>
      </c>
      <c r="R168" t="str">
        <f>RIGHT(N168, LEN(N168) - SEARCH("/", N168))</f>
        <v>drama</v>
      </c>
      <c r="S168" s="14">
        <f>(J168/86400)+25569+(-6/24)</f>
        <v>42720.825949074075</v>
      </c>
      <c r="T168" s="15">
        <f>(I168/86400)+25569+(-5/24)</f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8">
        <f>IFERROR(E169/L169,0)</f>
        <v>5.5</v>
      </c>
      <c r="Q169" t="str">
        <f>LEFT(N169,SEARCH("/",N169)-1)</f>
        <v>film &amp; video</v>
      </c>
      <c r="R169" t="str">
        <f>RIGHT(N169, LEN(N169) - SEARCH("/", N169))</f>
        <v>drama</v>
      </c>
      <c r="S169" s="14">
        <f>(J169/86400)+25569+(-6/24)</f>
        <v>42160.677488425921</v>
      </c>
      <c r="T169" s="15">
        <f>(I169/86400)+25569+(-5/24)</f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8">
        <f>IFERROR(E170/L170,0)</f>
        <v>108.33333333333333</v>
      </c>
      <c r="Q170" t="str">
        <f>LEFT(N170,SEARCH("/",N170)-1)</f>
        <v>film &amp; video</v>
      </c>
      <c r="R170" t="str">
        <f>RIGHT(N170, LEN(N170) - SEARCH("/", N170))</f>
        <v>drama</v>
      </c>
      <c r="S170" s="14">
        <f>(J170/86400)+25569+(-6/24)</f>
        <v>42052.58530092593</v>
      </c>
      <c r="T170" s="15">
        <f>(I170/86400)+25569+(-5/24)</f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8">
        <f>IFERROR(E171/L171,0)</f>
        <v>56</v>
      </c>
      <c r="Q171" t="str">
        <f>LEFT(N171,SEARCH("/",N171)-1)</f>
        <v>film &amp; video</v>
      </c>
      <c r="R171" t="str">
        <f>RIGHT(N171, LEN(N171) - SEARCH("/", N171))</f>
        <v>drama</v>
      </c>
      <c r="S171" s="14">
        <f>(J171/86400)+25569+(-6/24)</f>
        <v>41900.255312499998</v>
      </c>
      <c r="T171" s="15">
        <f>(I171/86400)+25569+(-5/24)</f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8">
        <f>IFERROR(E172/L172,0)</f>
        <v>32.5</v>
      </c>
      <c r="Q172" t="str">
        <f>LEFT(N172,SEARCH("/",N172)-1)</f>
        <v>film &amp; video</v>
      </c>
      <c r="R172" t="str">
        <f>RIGHT(N172, LEN(N172) - SEARCH("/", N172))</f>
        <v>drama</v>
      </c>
      <c r="S172" s="14">
        <f>(J172/86400)+25569+(-6/24)</f>
        <v>42216.727812500001</v>
      </c>
      <c r="T172" s="15">
        <f>(I172/86400)+25569+(-5/24)</f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8">
        <f>IFERROR(E173/L173,0)</f>
        <v>1</v>
      </c>
      <c r="Q173" t="str">
        <f>LEFT(N173,SEARCH("/",N173)-1)</f>
        <v>film &amp; video</v>
      </c>
      <c r="R173" t="str">
        <f>RIGHT(N173, LEN(N173) - SEARCH("/", N173))</f>
        <v>drama</v>
      </c>
      <c r="S173" s="14">
        <f>(J173/86400)+25569+(-6/24)</f>
        <v>42533.930717592593</v>
      </c>
      <c r="T173" s="15">
        <f>(I173/86400)+25569+(-5/24)</f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8">
        <f>IFERROR(E174/L174,0)</f>
        <v>0</v>
      </c>
      <c r="Q174" t="str">
        <f>LEFT(N174,SEARCH("/",N174)-1)</f>
        <v>film &amp; video</v>
      </c>
      <c r="R174" t="str">
        <f>RIGHT(N174, LEN(N174) - SEARCH("/", N174))</f>
        <v>drama</v>
      </c>
      <c r="S174" s="14">
        <f>(J174/86400)+25569+(-6/24)</f>
        <v>42047.144942129627</v>
      </c>
      <c r="T174" s="15">
        <f>(I174/86400)+25569+(-5/24)</f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8">
        <f>IFERROR(E175/L175,0)</f>
        <v>0</v>
      </c>
      <c r="Q175" t="str">
        <f>LEFT(N175,SEARCH("/",N175)-1)</f>
        <v>film &amp; video</v>
      </c>
      <c r="R175" t="str">
        <f>RIGHT(N175, LEN(N175) - SEARCH("/", N175))</f>
        <v>drama</v>
      </c>
      <c r="S175" s="14">
        <f>(J175/86400)+25569+(-6/24)</f>
        <v>42033.323009259257</v>
      </c>
      <c r="T175" s="15">
        <f>(I175/86400)+25569+(-5/24)</f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8">
        <f>IFERROR(E176/L176,0)</f>
        <v>0</v>
      </c>
      <c r="Q176" t="str">
        <f>LEFT(N176,SEARCH("/",N176)-1)</f>
        <v>film &amp; video</v>
      </c>
      <c r="R176" t="str">
        <f>RIGHT(N176, LEN(N176) - SEARCH("/", N176))</f>
        <v>drama</v>
      </c>
      <c r="S176" s="14">
        <f>(J176/86400)+25569+(-6/24)</f>
        <v>42072.508981481486</v>
      </c>
      <c r="T176" s="15">
        <f>(I176/86400)+25569+(-5/24)</f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8">
        <f>IFERROR(E177/L177,0)</f>
        <v>49.884615384615387</v>
      </c>
      <c r="Q177" t="str">
        <f>LEFT(N177,SEARCH("/",N177)-1)</f>
        <v>film &amp; video</v>
      </c>
      <c r="R177" t="str">
        <f>RIGHT(N177, LEN(N177) - SEARCH("/", N177))</f>
        <v>drama</v>
      </c>
      <c r="S177" s="14">
        <f>(J177/86400)+25569+(-6/24)</f>
        <v>41855.527905092589</v>
      </c>
      <c r="T177" s="15">
        <f>(I177/86400)+25569+(-5/24)</f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8">
        <f>IFERROR(E178/L178,0)</f>
        <v>0</v>
      </c>
      <c r="Q178" t="str">
        <f>LEFT(N178,SEARCH("/",N178)-1)</f>
        <v>film &amp; video</v>
      </c>
      <c r="R178" t="str">
        <f>RIGHT(N178, LEN(N178) - SEARCH("/", N178))</f>
        <v>drama</v>
      </c>
      <c r="S178" s="14">
        <f>(J178/86400)+25569+(-6/24)</f>
        <v>42191.574062500003</v>
      </c>
      <c r="T178" s="15">
        <f>(I178/86400)+25569+(-5/24)</f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8">
        <f>IFERROR(E179/L179,0)</f>
        <v>25.714285714285715</v>
      </c>
      <c r="Q179" t="str">
        <f>LEFT(N179,SEARCH("/",N179)-1)</f>
        <v>film &amp; video</v>
      </c>
      <c r="R179" t="str">
        <f>RIGHT(N179, LEN(N179) - SEARCH("/", N179))</f>
        <v>drama</v>
      </c>
      <c r="S179" s="14">
        <f>(J179/86400)+25569+(-6/24)</f>
        <v>42069.797754629632</v>
      </c>
      <c r="T179" s="15">
        <f>(I179/86400)+25569+(-5/24)</f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8">
        <f>IFERROR(E180/L180,0)</f>
        <v>0</v>
      </c>
      <c r="Q180" t="str">
        <f>LEFT(N180,SEARCH("/",N180)-1)</f>
        <v>film &amp; video</v>
      </c>
      <c r="R180" t="str">
        <f>RIGHT(N180, LEN(N180) - SEARCH("/", N180))</f>
        <v>drama</v>
      </c>
      <c r="S180" s="14">
        <f>(J180/86400)+25569+(-6/24)</f>
        <v>42304.705381944441</v>
      </c>
      <c r="T180" s="15">
        <f>(I180/86400)+25569+(-5/24)</f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8">
        <f>IFERROR(E181/L181,0)</f>
        <v>100</v>
      </c>
      <c r="Q181" t="str">
        <f>LEFT(N181,SEARCH("/",N181)-1)</f>
        <v>film &amp; video</v>
      </c>
      <c r="R181" t="str">
        <f>RIGHT(N181, LEN(N181) - SEARCH("/", N181))</f>
        <v>drama</v>
      </c>
      <c r="S181" s="14">
        <f>(J181/86400)+25569+(-6/24)</f>
        <v>42402.830497685187</v>
      </c>
      <c r="T181" s="15">
        <f>(I181/86400)+25569+(-5/24)</f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8">
        <f>IFERROR(E182/L182,0)</f>
        <v>30.846153846153847</v>
      </c>
      <c r="Q182" t="str">
        <f>LEFT(N182,SEARCH("/",N182)-1)</f>
        <v>film &amp; video</v>
      </c>
      <c r="R182" t="str">
        <f>RIGHT(N182, LEN(N182) - SEARCH("/", N182))</f>
        <v>drama</v>
      </c>
      <c r="S182" s="14">
        <f>(J182/86400)+25569+(-6/24)</f>
        <v>42067.741238425922</v>
      </c>
      <c r="T182" s="15">
        <f>(I182/86400)+25569+(-5/24)</f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8">
        <f>IFERROR(E183/L183,0)</f>
        <v>180.5</v>
      </c>
      <c r="Q183" t="str">
        <f>LEFT(N183,SEARCH("/",N183)-1)</f>
        <v>film &amp; video</v>
      </c>
      <c r="R183" t="str">
        <f>RIGHT(N183, LEN(N183) - SEARCH("/", N183))</f>
        <v>drama</v>
      </c>
      <c r="S183" s="14">
        <f>(J183/86400)+25569+(-6/24)</f>
        <v>42147.491840277777</v>
      </c>
      <c r="T183" s="15">
        <f>(I183/86400)+25569+(-5/24)</f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8">
        <f>IFERROR(E184/L184,0)</f>
        <v>0</v>
      </c>
      <c r="Q184" t="str">
        <f>LEFT(N184,SEARCH("/",N184)-1)</f>
        <v>film &amp; video</v>
      </c>
      <c r="R184" t="str">
        <f>RIGHT(N184, LEN(N184) - SEARCH("/", N184))</f>
        <v>drama</v>
      </c>
      <c r="S184" s="14">
        <f>(J184/86400)+25569+(-6/24)</f>
        <v>42711.761944444443</v>
      </c>
      <c r="T184" s="15">
        <f>(I184/86400)+25569+(-5/24)</f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8">
        <f>IFERROR(E185/L185,0)</f>
        <v>373.5</v>
      </c>
      <c r="Q185" t="str">
        <f>LEFT(N185,SEARCH("/",N185)-1)</f>
        <v>film &amp; video</v>
      </c>
      <c r="R185" t="str">
        <f>RIGHT(N185, LEN(N185) - SEARCH("/", N185))</f>
        <v>drama</v>
      </c>
      <c r="S185" s="14">
        <f>(J185/86400)+25569+(-6/24)</f>
        <v>41939.560300925928</v>
      </c>
      <c r="T185" s="15">
        <f>(I185/86400)+25569+(-5/24)</f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8">
        <f>IFERROR(E186/L186,0)</f>
        <v>25.5</v>
      </c>
      <c r="Q186" t="str">
        <f>LEFT(N186,SEARCH("/",N186)-1)</f>
        <v>film &amp; video</v>
      </c>
      <c r="R186" t="str">
        <f>RIGHT(N186, LEN(N186) - SEARCH("/", N186))</f>
        <v>drama</v>
      </c>
      <c r="S186" s="14">
        <f>(J186/86400)+25569+(-6/24)</f>
        <v>41825.541226851856</v>
      </c>
      <c r="T186" s="15">
        <f>(I186/86400)+25569+(-5/24)</f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8">
        <f>IFERROR(E187/L187,0)</f>
        <v>220</v>
      </c>
      <c r="Q187" t="str">
        <f>LEFT(N187,SEARCH("/",N187)-1)</f>
        <v>film &amp; video</v>
      </c>
      <c r="R187" t="str">
        <f>RIGHT(N187, LEN(N187) - SEARCH("/", N187))</f>
        <v>drama</v>
      </c>
      <c r="S187" s="14">
        <f>(J187/86400)+25569+(-6/24)</f>
        <v>42570.66133101852</v>
      </c>
      <c r="T187" s="15">
        <f>(I187/86400)+25569+(-5/24)</f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8">
        <f>IFERROR(E188/L188,0)</f>
        <v>0</v>
      </c>
      <c r="Q188" t="str">
        <f>LEFT(N188,SEARCH("/",N188)-1)</f>
        <v>film &amp; video</v>
      </c>
      <c r="R188" t="str">
        <f>RIGHT(N188, LEN(N188) - SEARCH("/", N188))</f>
        <v>drama</v>
      </c>
      <c r="S188" s="14">
        <f>(J188/86400)+25569+(-6/24)</f>
        <v>42767.562893518523</v>
      </c>
      <c r="T188" s="15">
        <f>(I188/86400)+25569+(-5/24)</f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8">
        <f>IFERROR(E189/L189,0)</f>
        <v>160</v>
      </c>
      <c r="Q189" t="str">
        <f>LEFT(N189,SEARCH("/",N189)-1)</f>
        <v>film &amp; video</v>
      </c>
      <c r="R189" t="str">
        <f>RIGHT(N189, LEN(N189) - SEARCH("/", N189))</f>
        <v>drama</v>
      </c>
      <c r="S189" s="14">
        <f>(J189/86400)+25569+(-6/24)</f>
        <v>42181.984456018516</v>
      </c>
      <c r="T189" s="15">
        <f>(I189/86400)+25569+(-5/24)</f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8">
        <f>IFERROR(E190/L190,0)</f>
        <v>0</v>
      </c>
      <c r="Q190" t="str">
        <f>LEFT(N190,SEARCH("/",N190)-1)</f>
        <v>film &amp; video</v>
      </c>
      <c r="R190" t="str">
        <f>RIGHT(N190, LEN(N190) - SEARCH("/", N190))</f>
        <v>drama</v>
      </c>
      <c r="S190" s="14">
        <f>(J190/86400)+25569+(-6/24)</f>
        <v>41856.93304398148</v>
      </c>
      <c r="T190" s="15">
        <f>(I190/86400)+25569+(-5/24)</f>
        <v>41886.974710648145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8">
        <f>IFERROR(E191/L191,0)</f>
        <v>69</v>
      </c>
      <c r="Q191" t="str">
        <f>LEFT(N191,SEARCH("/",N191)-1)</f>
        <v>film &amp; video</v>
      </c>
      <c r="R191" t="str">
        <f>RIGHT(N191, LEN(N191) - SEARCH("/", N191))</f>
        <v>drama</v>
      </c>
      <c r="S191" s="14">
        <f>(J191/86400)+25569+(-6/24)</f>
        <v>42556.440706018519</v>
      </c>
      <c r="T191" s="15">
        <f>(I191/86400)+25569+(-5/24)</f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8">
        <f>IFERROR(E192/L192,0)</f>
        <v>50</v>
      </c>
      <c r="Q192" t="str">
        <f>LEFT(N192,SEARCH("/",N192)-1)</f>
        <v>film &amp; video</v>
      </c>
      <c r="R192" t="str">
        <f>RIGHT(N192, LEN(N192) - SEARCH("/", N192))</f>
        <v>drama</v>
      </c>
      <c r="S192" s="14">
        <f>(J192/86400)+25569+(-6/24)</f>
        <v>42527.400995370372</v>
      </c>
      <c r="T192" s="15">
        <f>(I192/86400)+25569+(-5/24)</f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8">
        <f>IFERROR(E193/L193,0)</f>
        <v>83.333333333333329</v>
      </c>
      <c r="Q193" t="str">
        <f>LEFT(N193,SEARCH("/",N193)-1)</f>
        <v>film &amp; video</v>
      </c>
      <c r="R193" t="str">
        <f>RIGHT(N193, LEN(N193) - SEARCH("/", N193))</f>
        <v>drama</v>
      </c>
      <c r="S193" s="14">
        <f>(J193/86400)+25569+(-6/24)</f>
        <v>42239.191412037035</v>
      </c>
      <c r="T193" s="15">
        <f>(I193/86400)+25569+(-5/24)</f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8">
        <f>IFERROR(E194/L194,0)</f>
        <v>5.666666666666667</v>
      </c>
      <c r="Q194" t="str">
        <f>LEFT(N194,SEARCH("/",N194)-1)</f>
        <v>film &amp; video</v>
      </c>
      <c r="R194" t="str">
        <f>RIGHT(N194, LEN(N194) - SEARCH("/", N194))</f>
        <v>drama</v>
      </c>
      <c r="S194" s="14">
        <f>(J194/86400)+25569+(-6/24)</f>
        <v>41899.542037037041</v>
      </c>
      <c r="T194" s="15">
        <f>(I194/86400)+25569+(-5/24)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8">
        <f>IFERROR(E195/L195,0)</f>
        <v>0</v>
      </c>
      <c r="Q195" t="str">
        <f>LEFT(N195,SEARCH("/",N195)-1)</f>
        <v>film &amp; video</v>
      </c>
      <c r="R195" t="str">
        <f>RIGHT(N195, LEN(N195) - SEARCH("/", N195))</f>
        <v>drama</v>
      </c>
      <c r="S195" s="14">
        <f>(J195/86400)+25569+(-6/24)</f>
        <v>41911.684791666667</v>
      </c>
      <c r="T195" s="15">
        <f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8">
        <f>IFERROR(E196/L196,0)</f>
        <v>1</v>
      </c>
      <c r="Q196" t="str">
        <f>LEFT(N196,SEARCH("/",N196)-1)</f>
        <v>film &amp; video</v>
      </c>
      <c r="R196" t="str">
        <f>RIGHT(N196, LEN(N196) - SEARCH("/", N196))</f>
        <v>drama</v>
      </c>
      <c r="S196" s="14">
        <f>(J196/86400)+25569+(-6/24)</f>
        <v>42375.746886574074</v>
      </c>
      <c r="T196" s="15">
        <f>(I196/86400)+25569+(-5/24)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8">
        <f>IFERROR(E197/L197,0)</f>
        <v>0</v>
      </c>
      <c r="Q197" t="str">
        <f>LEFT(N197,SEARCH("/",N197)-1)</f>
        <v>film &amp; video</v>
      </c>
      <c r="R197" t="str">
        <f>RIGHT(N197, LEN(N197) - SEARCH("/", N197))</f>
        <v>drama</v>
      </c>
      <c r="S197" s="14">
        <f>(J197/86400)+25569+(-6/24)</f>
        <v>42135.42050925926</v>
      </c>
      <c r="T197" s="15">
        <f>(I197/86400)+25569+(-5/24)</f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8">
        <f>IFERROR(E198/L198,0)</f>
        <v>77.10526315789474</v>
      </c>
      <c r="Q198" t="str">
        <f>LEFT(N198,SEARCH("/",N198)-1)</f>
        <v>film &amp; video</v>
      </c>
      <c r="R198" t="str">
        <f>RIGHT(N198, LEN(N198) - SEARCH("/", N198))</f>
        <v>drama</v>
      </c>
      <c r="S198" s="14">
        <f>(J198/86400)+25569+(-6/24)</f>
        <v>42259.292800925927</v>
      </c>
      <c r="T198" s="15">
        <f>(I198/86400)+25569+(-5/24)</f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8">
        <f>IFERROR(E199/L199,0)</f>
        <v>32.75</v>
      </c>
      <c r="Q199" t="str">
        <f>LEFT(N199,SEARCH("/",N199)-1)</f>
        <v>film &amp; video</v>
      </c>
      <c r="R199" t="str">
        <f>RIGHT(N199, LEN(N199) - SEARCH("/", N199))</f>
        <v>drama</v>
      </c>
      <c r="S199" s="14">
        <f>(J199/86400)+25569+(-6/24)</f>
        <v>42741.598379629635</v>
      </c>
      <c r="T199" s="15">
        <f>(I199/86400)+25569+(-5/24)</f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8">
        <f>IFERROR(E200/L200,0)</f>
        <v>46.5</v>
      </c>
      <c r="Q200" t="str">
        <f>LEFT(N200,SEARCH("/",N200)-1)</f>
        <v>film &amp; video</v>
      </c>
      <c r="R200" t="str">
        <f>RIGHT(N200, LEN(N200) - SEARCH("/", N200))</f>
        <v>drama</v>
      </c>
      <c r="S200" s="14">
        <f>(J200/86400)+25569+(-6/24)</f>
        <v>41887.133356481485</v>
      </c>
      <c r="T200" s="15">
        <f>(I200/86400)+25569+(-5/24)</f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8">
        <f>IFERROR(E201/L201,0)</f>
        <v>0</v>
      </c>
      <c r="Q201" t="str">
        <f>LEFT(N201,SEARCH("/",N201)-1)</f>
        <v>film &amp; video</v>
      </c>
      <c r="R201" t="str">
        <f>RIGHT(N201, LEN(N201) - SEARCH("/", N201))</f>
        <v>drama</v>
      </c>
      <c r="S201" s="14">
        <f>(J201/86400)+25569+(-6/24)</f>
        <v>42583.873865740738</v>
      </c>
      <c r="T201" s="15">
        <f>(I201/86400)+25569+(-5/24)</f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8">
        <f>IFERROR(E202/L202,0)</f>
        <v>87.308333333333337</v>
      </c>
      <c r="Q202" t="str">
        <f>LEFT(N202,SEARCH("/",N202)-1)</f>
        <v>film &amp; video</v>
      </c>
      <c r="R202" t="str">
        <f>RIGHT(N202, LEN(N202) - SEARCH("/", N202))</f>
        <v>drama</v>
      </c>
      <c r="S202" s="14">
        <f>(J202/86400)+25569+(-6/24)</f>
        <v>41866.833368055552</v>
      </c>
      <c r="T202" s="15">
        <f>(I202/86400)+25569+(-5/24)</f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8">
        <f>IFERROR(E203/L203,0)</f>
        <v>54.285714285714285</v>
      </c>
      <c r="Q203" t="str">
        <f>LEFT(N203,SEARCH("/",N203)-1)</f>
        <v>film &amp; video</v>
      </c>
      <c r="R203" t="str">
        <f>RIGHT(N203, LEN(N203) - SEARCH("/", N203))</f>
        <v>drama</v>
      </c>
      <c r="S203" s="14">
        <f>(J203/86400)+25569+(-6/24)</f>
        <v>42023.568622685183</v>
      </c>
      <c r="T203" s="15">
        <f>(I203/86400)+25569+(-5/24)</f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8">
        <f>IFERROR(E204/L204,0)</f>
        <v>0</v>
      </c>
      <c r="Q204" t="str">
        <f>LEFT(N204,SEARCH("/",N204)-1)</f>
        <v>film &amp; video</v>
      </c>
      <c r="R204" t="str">
        <f>RIGHT(N204, LEN(N204) - SEARCH("/", N204))</f>
        <v>drama</v>
      </c>
      <c r="S204" s="14">
        <f>(J204/86400)+25569+(-6/24)</f>
        <v>42255.677824074075</v>
      </c>
      <c r="T204" s="15">
        <f>(I204/86400)+25569+(-5/24)</f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8">
        <f>IFERROR(E205/L205,0)</f>
        <v>93.25</v>
      </c>
      <c r="Q205" t="str">
        <f>LEFT(N205,SEARCH("/",N205)-1)</f>
        <v>film &amp; video</v>
      </c>
      <c r="R205" t="str">
        <f>RIGHT(N205, LEN(N205) - SEARCH("/", N205))</f>
        <v>drama</v>
      </c>
      <c r="S205" s="14">
        <f>(J205/86400)+25569+(-6/24)</f>
        <v>41973.597962962958</v>
      </c>
      <c r="T205" s="15">
        <f>(I205/86400)+25569+(-5/24)</f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8">
        <f>IFERROR(E206/L206,0)</f>
        <v>117.68368136117556</v>
      </c>
      <c r="Q206" t="str">
        <f>LEFT(N206,SEARCH("/",N206)-1)</f>
        <v>film &amp; video</v>
      </c>
      <c r="R206" t="str">
        <f>RIGHT(N206, LEN(N206) - SEARCH("/", N206))</f>
        <v>drama</v>
      </c>
      <c r="S206" s="14">
        <f>(J206/86400)+25569+(-6/24)</f>
        <v>42556.333368055552</v>
      </c>
      <c r="T206" s="15">
        <f>(I206/86400)+25569+(-5/24)</f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8">
        <f>IFERROR(E207/L207,0)</f>
        <v>76.470588235294116</v>
      </c>
      <c r="Q207" t="str">
        <f>LEFT(N207,SEARCH("/",N207)-1)</f>
        <v>film &amp; video</v>
      </c>
      <c r="R207" t="str">
        <f>RIGHT(N207, LEN(N207) - SEARCH("/", N207))</f>
        <v>drama</v>
      </c>
      <c r="S207" s="14">
        <f>(J207/86400)+25569+(-6/24)</f>
        <v>42248.382199074069</v>
      </c>
      <c r="T207" s="15">
        <f>(I207/86400)+25569+(-5/24)</f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8">
        <f>IFERROR(E208/L208,0)</f>
        <v>0</v>
      </c>
      <c r="Q208" t="str">
        <f>LEFT(N208,SEARCH("/",N208)-1)</f>
        <v>film &amp; video</v>
      </c>
      <c r="R208" t="str">
        <f>RIGHT(N208, LEN(N208) - SEARCH("/", N208))</f>
        <v>drama</v>
      </c>
      <c r="S208" s="14">
        <f>(J208/86400)+25569+(-6/24)</f>
        <v>42566.754432870366</v>
      </c>
      <c r="T208" s="15">
        <f>(I208/86400)+25569+(-5/24)</f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8">
        <f>IFERROR(E209/L209,0)</f>
        <v>163.84615384615384</v>
      </c>
      <c r="Q209" t="str">
        <f>LEFT(N209,SEARCH("/",N209)-1)</f>
        <v>film &amp; video</v>
      </c>
      <c r="R209" t="str">
        <f>RIGHT(N209, LEN(N209) - SEARCH("/", N209))</f>
        <v>drama</v>
      </c>
      <c r="S209" s="14">
        <f>(J209/86400)+25569+(-6/24)</f>
        <v>41977.947199074071</v>
      </c>
      <c r="T209" s="15">
        <f>(I209/86400)+25569+(-5/24)</f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8">
        <f>IFERROR(E210/L210,0)</f>
        <v>0</v>
      </c>
      <c r="Q210" t="str">
        <f>LEFT(N210,SEARCH("/",N210)-1)</f>
        <v>film &amp; video</v>
      </c>
      <c r="R210" t="str">
        <f>RIGHT(N210, LEN(N210) - SEARCH("/", N210))</f>
        <v>drama</v>
      </c>
      <c r="S210" s="14">
        <f>(J210/86400)+25569+(-6/24)</f>
        <v>41959.119988425926</v>
      </c>
      <c r="T210" s="15">
        <f>(I210/86400)+25569+(-5/24)</f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8">
        <f>IFERROR(E211/L211,0)</f>
        <v>0</v>
      </c>
      <c r="Q211" t="str">
        <f>LEFT(N211,SEARCH("/",N211)-1)</f>
        <v>film &amp; video</v>
      </c>
      <c r="R211" t="str">
        <f>RIGHT(N211, LEN(N211) - SEARCH("/", N211))</f>
        <v>drama</v>
      </c>
      <c r="S211" s="14">
        <f>(J211/86400)+25569+(-6/24)</f>
        <v>42165.672858796301</v>
      </c>
      <c r="T211" s="15">
        <f>(I211/86400)+25569+(-5/24)</f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8">
        <f>IFERROR(E212/L212,0)</f>
        <v>91.818181818181813</v>
      </c>
      <c r="Q212" t="str">
        <f>LEFT(N212,SEARCH("/",N212)-1)</f>
        <v>film &amp; video</v>
      </c>
      <c r="R212" t="str">
        <f>RIGHT(N212, LEN(N212) - SEARCH("/", N212))</f>
        <v>drama</v>
      </c>
      <c r="S212" s="14">
        <f>(J212/86400)+25569+(-6/24)</f>
        <v>42248.814722222218</v>
      </c>
      <c r="T212" s="15">
        <f>(I212/86400)+25569+(-5/24)</f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8">
        <f>IFERROR(E213/L213,0)</f>
        <v>185.83333333333334</v>
      </c>
      <c r="Q213" t="str">
        <f>LEFT(N213,SEARCH("/",N213)-1)</f>
        <v>film &amp; video</v>
      </c>
      <c r="R213" t="str">
        <f>RIGHT(N213, LEN(N213) - SEARCH("/", N213))</f>
        <v>drama</v>
      </c>
      <c r="S213" s="14">
        <f>(J213/86400)+25569+(-6/24)</f>
        <v>42235.909918981481</v>
      </c>
      <c r="T213" s="15">
        <f>(I213/86400)+25569+(-5/24)</f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8">
        <f>IFERROR(E214/L214,0)</f>
        <v>1</v>
      </c>
      <c r="Q214" t="str">
        <f>LEFT(N214,SEARCH("/",N214)-1)</f>
        <v>film &amp; video</v>
      </c>
      <c r="R214" t="str">
        <f>RIGHT(N214, LEN(N214) - SEARCH("/", N214))</f>
        <v>drama</v>
      </c>
      <c r="S214" s="14">
        <f>(J214/86400)+25569+(-6/24)</f>
        <v>42416.631018518514</v>
      </c>
      <c r="T214" s="15">
        <f>(I214/86400)+25569+(-5/24)</f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8">
        <f>IFERROR(E215/L215,0)</f>
        <v>20</v>
      </c>
      <c r="Q215" t="str">
        <f>LEFT(N215,SEARCH("/",N215)-1)</f>
        <v>film &amp; video</v>
      </c>
      <c r="R215" t="str">
        <f>RIGHT(N215, LEN(N215) - SEARCH("/", N215))</f>
        <v>drama</v>
      </c>
      <c r="S215" s="14">
        <f>(J215/86400)+25569+(-6/24)</f>
        <v>42202.344293981485</v>
      </c>
      <c r="T215" s="15">
        <f>(I215/86400)+25569+(-5/24)</f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8">
        <f>IFERROR(E216/L216,0)</f>
        <v>1</v>
      </c>
      <c r="Q216" t="str">
        <f>LEFT(N216,SEARCH("/",N216)-1)</f>
        <v>film &amp; video</v>
      </c>
      <c r="R216" t="str">
        <f>RIGHT(N216, LEN(N216) - SEARCH("/", N216))</f>
        <v>drama</v>
      </c>
      <c r="S216" s="14">
        <f>(J216/86400)+25569+(-6/24)</f>
        <v>42009.39061342593</v>
      </c>
      <c r="T216" s="15">
        <f>(I216/86400)+25569+(-5/24)</f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8">
        <f>IFERROR(E217/L217,0)</f>
        <v>10</v>
      </c>
      <c r="Q217" t="str">
        <f>LEFT(N217,SEARCH("/",N217)-1)</f>
        <v>film &amp; video</v>
      </c>
      <c r="R217" t="str">
        <f>RIGHT(N217, LEN(N217) - SEARCH("/", N217))</f>
        <v>drama</v>
      </c>
      <c r="S217" s="14">
        <f>(J217/86400)+25569+(-6/24)</f>
        <v>42374.980115740742</v>
      </c>
      <c r="T217" s="15">
        <f>(I217/86400)+25569+(-5/24)</f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8">
        <f>IFERROR(E218/L218,0)</f>
        <v>331.53833333333336</v>
      </c>
      <c r="Q218" t="str">
        <f>LEFT(N218,SEARCH("/",N218)-1)</f>
        <v>film &amp; video</v>
      </c>
      <c r="R218" t="str">
        <f>RIGHT(N218, LEN(N218) - SEARCH("/", N218))</f>
        <v>drama</v>
      </c>
      <c r="S218" s="14">
        <f>(J218/86400)+25569+(-6/24)</f>
        <v>42066.708761574075</v>
      </c>
      <c r="T218" s="15">
        <f>(I218/86400)+25569+(-5/24)</f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8">
        <f>IFERROR(E219/L219,0)</f>
        <v>314.28947368421052</v>
      </c>
      <c r="Q219" t="str">
        <f>LEFT(N219,SEARCH("/",N219)-1)</f>
        <v>film &amp; video</v>
      </c>
      <c r="R219" t="str">
        <f>RIGHT(N219, LEN(N219) - SEARCH("/", N219))</f>
        <v>drama</v>
      </c>
      <c r="S219" s="14">
        <f>(J219/86400)+25569+(-6/24)</f>
        <v>41970.39061342593</v>
      </c>
      <c r="T219" s="15">
        <f>(I219/86400)+25569+(-5/24)</f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8">
        <f>IFERROR(E220/L220,0)</f>
        <v>100</v>
      </c>
      <c r="Q220" t="str">
        <f>LEFT(N220,SEARCH("/",N220)-1)</f>
        <v>film &amp; video</v>
      </c>
      <c r="R220" t="str">
        <f>RIGHT(N220, LEN(N220) - SEARCH("/", N220))</f>
        <v>drama</v>
      </c>
      <c r="S220" s="14">
        <f>(J220/86400)+25569+(-6/24)</f>
        <v>42079.378344907411</v>
      </c>
      <c r="T220" s="15">
        <f>(I220/86400)+25569+(-5/24)</f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8">
        <f>IFERROR(E221/L221,0)</f>
        <v>115.98684210526316</v>
      </c>
      <c r="Q221" t="str">
        <f>LEFT(N221,SEARCH("/",N221)-1)</f>
        <v>film &amp; video</v>
      </c>
      <c r="R221" t="str">
        <f>RIGHT(N221, LEN(N221) - SEARCH("/", N221))</f>
        <v>drama</v>
      </c>
      <c r="S221" s="14">
        <f>(J221/86400)+25569+(-6/24)</f>
        <v>42429.076678240745</v>
      </c>
      <c r="T221" s="15">
        <f>(I221/86400)+25569+(-5/24)</f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8">
        <f>IFERROR(E222/L222,0)</f>
        <v>120</v>
      </c>
      <c r="Q222" t="str">
        <f>LEFT(N222,SEARCH("/",N222)-1)</f>
        <v>film &amp; video</v>
      </c>
      <c r="R222" t="str">
        <f>RIGHT(N222, LEN(N222) - SEARCH("/", N222))</f>
        <v>drama</v>
      </c>
      <c r="S222" s="14">
        <f>(J222/86400)+25569+(-6/24)</f>
        <v>42195.393865740742</v>
      </c>
      <c r="T222" s="15">
        <f>(I222/86400)+25569+(-5/24)</f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8">
        <f>IFERROR(E223/L223,0)</f>
        <v>0</v>
      </c>
      <c r="Q223" t="str">
        <f>LEFT(N223,SEARCH("/",N223)-1)</f>
        <v>film &amp; video</v>
      </c>
      <c r="R223" t="str">
        <f>RIGHT(N223, LEN(N223) - SEARCH("/", N223))</f>
        <v>drama</v>
      </c>
      <c r="S223" s="14">
        <f>(J223/86400)+25569+(-6/24)</f>
        <v>42031.587546296301</v>
      </c>
      <c r="T223" s="15">
        <f>(I223/86400)+25569+(-5/24)</f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8">
        <f>IFERROR(E224/L224,0)</f>
        <v>65</v>
      </c>
      <c r="Q224" t="str">
        <f>LEFT(N224,SEARCH("/",N224)-1)</f>
        <v>film &amp; video</v>
      </c>
      <c r="R224" t="str">
        <f>RIGHT(N224, LEN(N224) - SEARCH("/", N224))</f>
        <v>drama</v>
      </c>
      <c r="S224" s="14">
        <f>(J224/86400)+25569+(-6/24)</f>
        <v>42031.519884259258</v>
      </c>
      <c r="T224" s="15">
        <f>(I224/86400)+25569+(-5/24)</f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8">
        <f>IFERROR(E225/L225,0)</f>
        <v>0</v>
      </c>
      <c r="Q225" t="str">
        <f>LEFT(N225,SEARCH("/",N225)-1)</f>
        <v>film &amp; video</v>
      </c>
      <c r="R225" t="str">
        <f>RIGHT(N225, LEN(N225) - SEARCH("/", N225))</f>
        <v>drama</v>
      </c>
      <c r="S225" s="14">
        <f>(J225/86400)+25569+(-6/24)</f>
        <v>42481.798032407409</v>
      </c>
      <c r="T225" s="15">
        <f>(I225/86400)+25569+(-5/24)</f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8">
        <f>IFERROR(E226/L226,0)</f>
        <v>0</v>
      </c>
      <c r="Q226" t="str">
        <f>LEFT(N226,SEARCH("/",N226)-1)</f>
        <v>film &amp; video</v>
      </c>
      <c r="R226" t="str">
        <f>RIGHT(N226, LEN(N226) - SEARCH("/", N226))</f>
        <v>drama</v>
      </c>
      <c r="S226" s="14">
        <f>(J226/86400)+25569+(-6/24)</f>
        <v>42134.985254629632</v>
      </c>
      <c r="T226" s="15">
        <f>(I226/86400)+25569+(-5/24)</f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8">
        <f>IFERROR(E227/L227,0)</f>
        <v>0</v>
      </c>
      <c r="Q227" t="str">
        <f>LEFT(N227,SEARCH("/",N227)-1)</f>
        <v>film &amp; video</v>
      </c>
      <c r="R227" t="str">
        <f>RIGHT(N227, LEN(N227) - SEARCH("/", N227))</f>
        <v>drama</v>
      </c>
      <c r="S227" s="14">
        <f>(J227/86400)+25569+(-6/24)</f>
        <v>42438.711273148147</v>
      </c>
      <c r="T227" s="15">
        <f>(I227/86400)+25569+(-5/24)</f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8">
        <f>IFERROR(E228/L228,0)</f>
        <v>125</v>
      </c>
      <c r="Q228" t="str">
        <f>LEFT(N228,SEARCH("/",N228)-1)</f>
        <v>film &amp; video</v>
      </c>
      <c r="R228" t="str">
        <f>RIGHT(N228, LEN(N228) - SEARCH("/", N228))</f>
        <v>drama</v>
      </c>
      <c r="S228" s="14">
        <f>(J228/86400)+25569+(-6/24)</f>
        <v>42106.416018518517</v>
      </c>
      <c r="T228" s="15">
        <f>(I228/86400)+25569+(-5/24)</f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8">
        <f>IFERROR(E229/L229,0)</f>
        <v>0</v>
      </c>
      <c r="Q229" t="str">
        <f>LEFT(N229,SEARCH("/",N229)-1)</f>
        <v>film &amp; video</v>
      </c>
      <c r="R229" t="str">
        <f>RIGHT(N229, LEN(N229) - SEARCH("/", N229))</f>
        <v>drama</v>
      </c>
      <c r="S229" s="14">
        <f>(J229/86400)+25569+(-6/24)</f>
        <v>42164.643993055557</v>
      </c>
      <c r="T229" s="15">
        <f>(I229/86400)+25569+(-5/24)</f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8">
        <f>IFERROR(E230/L230,0)</f>
        <v>0</v>
      </c>
      <c r="Q230" t="str">
        <f>LEFT(N230,SEARCH("/",N230)-1)</f>
        <v>film &amp; video</v>
      </c>
      <c r="R230" t="str">
        <f>RIGHT(N230, LEN(N230) - SEARCH("/", N230))</f>
        <v>drama</v>
      </c>
      <c r="S230" s="14">
        <f>(J230/86400)+25569+(-6/24)</f>
        <v>42096.436400462961</v>
      </c>
      <c r="T230" s="15">
        <f>(I230/86400)+25569+(-5/24)</f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8">
        <f>IFERROR(E231/L231,0)</f>
        <v>0</v>
      </c>
      <c r="Q231" t="str">
        <f>LEFT(N231,SEARCH("/",N231)-1)</f>
        <v>film &amp; video</v>
      </c>
      <c r="R231" t="str">
        <f>RIGHT(N231, LEN(N231) - SEARCH("/", N231))</f>
        <v>drama</v>
      </c>
      <c r="S231" s="14">
        <f>(J231/86400)+25569+(-6/24)</f>
        <v>42383.683993055558</v>
      </c>
      <c r="T231" s="15">
        <f>(I231/86400)+25569+(-5/24)</f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8">
        <f>IFERROR(E232/L232,0)</f>
        <v>30</v>
      </c>
      <c r="Q232" t="str">
        <f>LEFT(N232,SEARCH("/",N232)-1)</f>
        <v>film &amp; video</v>
      </c>
      <c r="R232" t="str">
        <f>RIGHT(N232, LEN(N232) - SEARCH("/", N232))</f>
        <v>drama</v>
      </c>
      <c r="S232" s="14">
        <f>(J232/86400)+25569+(-6/24)</f>
        <v>42129.52721064815</v>
      </c>
      <c r="T232" s="15">
        <f>(I232/86400)+25569+(-5/24)</f>
        <v>42159.568877314814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8">
        <f>IFERROR(E233/L233,0)</f>
        <v>0</v>
      </c>
      <c r="Q233" t="str">
        <f>LEFT(N233,SEARCH("/",N233)-1)</f>
        <v>film &amp; video</v>
      </c>
      <c r="R233" t="str">
        <f>RIGHT(N233, LEN(N233) - SEARCH("/", N233))</f>
        <v>drama</v>
      </c>
      <c r="S233" s="14">
        <f>(J233/86400)+25569+(-6/24)</f>
        <v>42341.708923611106</v>
      </c>
      <c r="T233" s="15">
        <f>(I233/86400)+25569+(-5/24)</f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8">
        <f>IFERROR(E234/L234,0)</f>
        <v>15.714285714285714</v>
      </c>
      <c r="Q234" t="str">
        <f>LEFT(N234,SEARCH("/",N234)-1)</f>
        <v>film &amp; video</v>
      </c>
      <c r="R234" t="str">
        <f>RIGHT(N234, LEN(N234) - SEARCH("/", N234))</f>
        <v>drama</v>
      </c>
      <c r="S234" s="14">
        <f>(J234/86400)+25569+(-6/24)</f>
        <v>42032.57576388889</v>
      </c>
      <c r="T234" s="15">
        <f>(I234/86400)+25569+(-5/24)</f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8">
        <f>IFERROR(E235/L235,0)</f>
        <v>0</v>
      </c>
      <c r="Q235" t="str">
        <f>LEFT(N235,SEARCH("/",N235)-1)</f>
        <v>film &amp; video</v>
      </c>
      <c r="R235" t="str">
        <f>RIGHT(N235, LEN(N235) - SEARCH("/", N235))</f>
        <v>drama</v>
      </c>
      <c r="S235" s="14">
        <f>(J235/86400)+25569+(-6/24)</f>
        <v>42612.661712962959</v>
      </c>
      <c r="T235" s="15">
        <f>(I235/86400)+25569+(-5/24)</f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8">
        <f>IFERROR(E236/L236,0)</f>
        <v>80.2</v>
      </c>
      <c r="Q236" t="str">
        <f>LEFT(N236,SEARCH("/",N236)-1)</f>
        <v>film &amp; video</v>
      </c>
      <c r="R236" t="str">
        <f>RIGHT(N236, LEN(N236) - SEARCH("/", N236))</f>
        <v>drama</v>
      </c>
      <c r="S236" s="14">
        <f>(J236/86400)+25569+(-6/24)</f>
        <v>42135.785405092596</v>
      </c>
      <c r="T236" s="15">
        <f>(I236/86400)+25569+(-5/24)</f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8">
        <f>IFERROR(E237/L237,0)</f>
        <v>0</v>
      </c>
      <c r="Q237" t="str">
        <f>LEFT(N237,SEARCH("/",N237)-1)</f>
        <v>film &amp; video</v>
      </c>
      <c r="R237" t="str">
        <f>RIGHT(N237, LEN(N237) - SEARCH("/", N237))</f>
        <v>drama</v>
      </c>
      <c r="S237" s="14">
        <f>(J237/86400)+25569+(-6/24)</f>
        <v>42164.658530092594</v>
      </c>
      <c r="T237" s="15">
        <f>(I237/86400)+25569+(-5/24)</f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8">
        <f>IFERROR(E238/L238,0)</f>
        <v>0</v>
      </c>
      <c r="Q238" t="str">
        <f>LEFT(N238,SEARCH("/",N238)-1)</f>
        <v>film &amp; video</v>
      </c>
      <c r="R238" t="str">
        <f>RIGHT(N238, LEN(N238) - SEARCH("/", N238))</f>
        <v>drama</v>
      </c>
      <c r="S238" s="14">
        <f>(J238/86400)+25569+(-6/24)</f>
        <v>42320.834479166668</v>
      </c>
      <c r="T238" s="15">
        <f>(I238/86400)+25569+(-5/24)</f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8">
        <f>IFERROR(E239/L239,0)</f>
        <v>50</v>
      </c>
      <c r="Q239" t="str">
        <f>LEFT(N239,SEARCH("/",N239)-1)</f>
        <v>film &amp; video</v>
      </c>
      <c r="R239" t="str">
        <f>RIGHT(N239, LEN(N239) - SEARCH("/", N239))</f>
        <v>drama</v>
      </c>
      <c r="S239" s="14">
        <f>(J239/86400)+25569+(-6/24)</f>
        <v>42377.327187499999</v>
      </c>
      <c r="T239" s="15">
        <f>(I239/86400)+25569+(-5/24)</f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8">
        <f>IFERROR(E240/L240,0)</f>
        <v>0</v>
      </c>
      <c r="Q240" t="str">
        <f>LEFT(N240,SEARCH("/",N240)-1)</f>
        <v>film &amp; video</v>
      </c>
      <c r="R240" t="str">
        <f>RIGHT(N240, LEN(N240) - SEARCH("/", N240))</f>
        <v>drama</v>
      </c>
      <c r="S240" s="14">
        <f>(J240/86400)+25569+(-6/24)</f>
        <v>42713.712500000001</v>
      </c>
      <c r="T240" s="15">
        <f>(I240/86400)+25569+(-5/24)</f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8">
        <f>IFERROR(E241/L241,0)</f>
        <v>50</v>
      </c>
      <c r="Q241" t="str">
        <f>LEFT(N241,SEARCH("/",N241)-1)</f>
        <v>film &amp; video</v>
      </c>
      <c r="R241" t="str">
        <f>RIGHT(N241, LEN(N241) - SEARCH("/", N241))</f>
        <v>drama</v>
      </c>
      <c r="S241" s="14">
        <f>(J241/86400)+25569+(-6/24)</f>
        <v>42296.860300925924</v>
      </c>
      <c r="T241" s="15">
        <f>(I241/86400)+25569+(-5/24)</f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8">
        <f>IFERROR(E242/L242,0)</f>
        <v>117.84759124087591</v>
      </c>
      <c r="Q242" t="str">
        <f>LEFT(N242,SEARCH("/",N242)-1)</f>
        <v>film &amp; video</v>
      </c>
      <c r="R242" t="str">
        <f>RIGHT(N242, LEN(N242) - SEARCH("/", N242))</f>
        <v>documentary</v>
      </c>
      <c r="S242" s="14">
        <f>(J242/86400)+25569+(-6/24)</f>
        <v>41354.458460648151</v>
      </c>
      <c r="T242" s="15">
        <f>(I242/86400)+25569+(-5/24)</f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8">
        <f>IFERROR(E243/L243,0)</f>
        <v>109.04255319148936</v>
      </c>
      <c r="Q243" t="str">
        <f>LEFT(N243,SEARCH("/",N243)-1)</f>
        <v>film &amp; video</v>
      </c>
      <c r="R243" t="str">
        <f>RIGHT(N243, LEN(N243) - SEARCH("/", N243))</f>
        <v>documentary</v>
      </c>
      <c r="S243" s="14">
        <f>(J243/86400)+25569+(-6/24)</f>
        <v>41949.447962962964</v>
      </c>
      <c r="T243" s="15">
        <f>(I243/86400)+25569+(-5/24)</f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8">
        <f>IFERROR(E244/L244,0)</f>
        <v>73.019801980198025</v>
      </c>
      <c r="Q244" t="str">
        <f>LEFT(N244,SEARCH("/",N244)-1)</f>
        <v>film &amp; video</v>
      </c>
      <c r="R244" t="str">
        <f>RIGHT(N244, LEN(N244) - SEARCH("/", N244))</f>
        <v>documentary</v>
      </c>
      <c r="S244" s="14">
        <f>(J244/86400)+25569+(-6/24)</f>
        <v>40862.242939814816</v>
      </c>
      <c r="T244" s="15">
        <f>(I244/86400)+25569+(-5/24)</f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8">
        <f>IFERROR(E245/L245,0)</f>
        <v>78.195121951219505</v>
      </c>
      <c r="Q245" t="str">
        <f>LEFT(N245,SEARCH("/",N245)-1)</f>
        <v>film &amp; video</v>
      </c>
      <c r="R245" t="str">
        <f>RIGHT(N245, LEN(N245) - SEARCH("/", N245))</f>
        <v>documentary</v>
      </c>
      <c r="S245" s="14">
        <f>(J245/86400)+25569+(-6/24)</f>
        <v>41661.797500000001</v>
      </c>
      <c r="T245" s="15">
        <f>(I245/86400)+25569+(-5/24)</f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8">
        <f>IFERROR(E246/L246,0)</f>
        <v>47.398809523809526</v>
      </c>
      <c r="Q246" t="str">
        <f>LEFT(N246,SEARCH("/",N246)-1)</f>
        <v>film &amp; video</v>
      </c>
      <c r="R246" t="str">
        <f>RIGHT(N246, LEN(N246) - SEARCH("/", N246))</f>
        <v>documentary</v>
      </c>
      <c r="S246" s="14">
        <f>(J246/86400)+25569+(-6/24)</f>
        <v>40213.073599537034</v>
      </c>
      <c r="T246" s="15">
        <f>(I246/86400)+25569+(-5/24)</f>
        <v>40253.087500000001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8">
        <f>IFERROR(E247/L247,0)</f>
        <v>54.020833333333336</v>
      </c>
      <c r="Q247" t="str">
        <f>LEFT(N247,SEARCH("/",N247)-1)</f>
        <v>film &amp; video</v>
      </c>
      <c r="R247" t="str">
        <f>RIGHT(N247, LEN(N247) - SEARCH("/", N247))</f>
        <v>documentary</v>
      </c>
      <c r="S247" s="14">
        <f>(J247/86400)+25569+(-6/24)</f>
        <v>41106.803067129629</v>
      </c>
      <c r="T247" s="15">
        <f>(I247/86400)+25569+(-5/24)</f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8">
        <f>IFERROR(E248/L248,0)</f>
        <v>68.488789237668158</v>
      </c>
      <c r="Q248" t="str">
        <f>LEFT(N248,SEARCH("/",N248)-1)</f>
        <v>film &amp; video</v>
      </c>
      <c r="R248" t="str">
        <f>RIGHT(N248, LEN(N248) - SEARCH("/", N248))</f>
        <v>documentary</v>
      </c>
      <c r="S248" s="14">
        <f>(J248/86400)+25569+(-6/24)</f>
        <v>40480.113483796296</v>
      </c>
      <c r="T248" s="15">
        <f>(I248/86400)+25569+(-5/24)</f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8">
        <f>IFERROR(E249/L249,0)</f>
        <v>108.14516129032258</v>
      </c>
      <c r="Q249" t="str">
        <f>LEFT(N249,SEARCH("/",N249)-1)</f>
        <v>film &amp; video</v>
      </c>
      <c r="R249" t="str">
        <f>RIGHT(N249, LEN(N249) - SEARCH("/", N249))</f>
        <v>documentary</v>
      </c>
      <c r="S249" s="14">
        <f>(J249/86400)+25569+(-6/24)</f>
        <v>40430.354328703703</v>
      </c>
      <c r="T249" s="15">
        <f>(I249/86400)+25569+(-5/24)</f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8">
        <f>IFERROR(E250/L250,0)</f>
        <v>589.95205479452056</v>
      </c>
      <c r="Q250" t="str">
        <f>LEFT(N250,SEARCH("/",N250)-1)</f>
        <v>film &amp; video</v>
      </c>
      <c r="R250" t="str">
        <f>RIGHT(N250, LEN(N250) - SEARCH("/", N250))</f>
        <v>documentary</v>
      </c>
      <c r="S250" s="14">
        <f>(J250/86400)+25569+(-6/24)</f>
        <v>40870.524409722224</v>
      </c>
      <c r="T250" s="15">
        <f>(I250/86400)+25569+(-5/24)</f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8">
        <f>IFERROR(E251/L251,0)</f>
        <v>48.051063829787232</v>
      </c>
      <c r="Q251" t="str">
        <f>LEFT(N251,SEARCH("/",N251)-1)</f>
        <v>film &amp; video</v>
      </c>
      <c r="R251" t="str">
        <f>RIGHT(N251, LEN(N251) - SEARCH("/", N251))</f>
        <v>documentary</v>
      </c>
      <c r="S251" s="14">
        <f>(J251/86400)+25569+(-6/24)</f>
        <v>40332.673842592594</v>
      </c>
      <c r="T251" s="15">
        <f>(I251/86400)+25569+(-5/24)</f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8">
        <f>IFERROR(E252/L252,0)</f>
        <v>72.482837528604122</v>
      </c>
      <c r="Q252" t="str">
        <f>LEFT(N252,SEARCH("/",N252)-1)</f>
        <v>film &amp; video</v>
      </c>
      <c r="R252" t="str">
        <f>RIGHT(N252, LEN(N252) - SEARCH("/", N252))</f>
        <v>documentary</v>
      </c>
      <c r="S252" s="14">
        <f>(J252/86400)+25569+(-6/24)</f>
        <v>41401.315868055557</v>
      </c>
      <c r="T252" s="15">
        <f>(I252/86400)+25569+(-5/24)</f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8">
        <f>IFERROR(E253/L253,0)</f>
        <v>57.077922077922075</v>
      </c>
      <c r="Q253" t="str">
        <f>LEFT(N253,SEARCH("/",N253)-1)</f>
        <v>film &amp; video</v>
      </c>
      <c r="R253" t="str">
        <f>RIGHT(N253, LEN(N253) - SEARCH("/", N253))</f>
        <v>documentary</v>
      </c>
      <c r="S253" s="14">
        <f>(J253/86400)+25569+(-6/24)</f>
        <v>41013.537569444445</v>
      </c>
      <c r="T253" s="15">
        <f>(I253/86400)+25569+(-5/24)</f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8">
        <f>IFERROR(E254/L254,0)</f>
        <v>85.444444444444443</v>
      </c>
      <c r="Q254" t="str">
        <f>LEFT(N254,SEARCH("/",N254)-1)</f>
        <v>film &amp; video</v>
      </c>
      <c r="R254" t="str">
        <f>RIGHT(N254, LEN(N254) - SEARCH("/", N254))</f>
        <v>documentary</v>
      </c>
      <c r="S254" s="14">
        <f>(J254/86400)+25569+(-6/24)</f>
        <v>40266.41270833333</v>
      </c>
      <c r="T254" s="15">
        <f>(I254/86400)+25569+(-5/24)</f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8">
        <f>IFERROR(E255/L255,0)</f>
        <v>215.85714285714286</v>
      </c>
      <c r="Q255" t="str">
        <f>LEFT(N255,SEARCH("/",N255)-1)</f>
        <v>film &amp; video</v>
      </c>
      <c r="R255" t="str">
        <f>RIGHT(N255, LEN(N255) - SEARCH("/", N255))</f>
        <v>documentary</v>
      </c>
      <c r="S255" s="14">
        <f>(J255/86400)+25569+(-6/24)</f>
        <v>40924.400868055556</v>
      </c>
      <c r="T255" s="15">
        <f>(I255/86400)+25569+(-5/24)</f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8">
        <f>IFERROR(E256/L256,0)</f>
        <v>89.38643312101911</v>
      </c>
      <c r="Q256" t="str">
        <f>LEFT(N256,SEARCH("/",N256)-1)</f>
        <v>film &amp; video</v>
      </c>
      <c r="R256" t="str">
        <f>RIGHT(N256, LEN(N256) - SEARCH("/", N256))</f>
        <v>documentary</v>
      </c>
      <c r="S256" s="14">
        <f>(J256/86400)+25569+(-6/24)</f>
        <v>42263.702662037038</v>
      </c>
      <c r="T256" s="15">
        <f>(I256/86400)+25569+(-5/24)</f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8">
        <f>IFERROR(E257/L257,0)</f>
        <v>45.418404255319146</v>
      </c>
      <c r="Q257" t="str">
        <f>LEFT(N257,SEARCH("/",N257)-1)</f>
        <v>film &amp; video</v>
      </c>
      <c r="R257" t="str">
        <f>RIGHT(N257, LEN(N257) - SEARCH("/", N257))</f>
        <v>documentary</v>
      </c>
      <c r="S257" s="14">
        <f>(J257/86400)+25569+(-6/24)</f>
        <v>40588.276412037041</v>
      </c>
      <c r="T257" s="15">
        <f>(I257/86400)+25569+(-5/24)</f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8">
        <f>IFERROR(E258/L258,0)</f>
        <v>65.756363636363631</v>
      </c>
      <c r="Q258" t="str">
        <f>LEFT(N258,SEARCH("/",N258)-1)</f>
        <v>film &amp; video</v>
      </c>
      <c r="R258" t="str">
        <f>RIGHT(N258, LEN(N258) - SEARCH("/", N258))</f>
        <v>documentary</v>
      </c>
      <c r="S258" s="14">
        <f>(J258/86400)+25569+(-6/24)</f>
        <v>41319.519293981481</v>
      </c>
      <c r="T258" s="15">
        <f>(I258/86400)+25569+(-5/24)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8">
        <f>IFERROR(E259/L259,0)</f>
        <v>66.70405357142856</v>
      </c>
      <c r="Q259" t="str">
        <f>LEFT(N259,SEARCH("/",N259)-1)</f>
        <v>film &amp; video</v>
      </c>
      <c r="R259" t="str">
        <f>RIGHT(N259, LEN(N259) - SEARCH("/", N259))</f>
        <v>documentary</v>
      </c>
      <c r="S259" s="14">
        <f>(J259/86400)+25569+(-6/24)</f>
        <v>42479.376875000002</v>
      </c>
      <c r="T259" s="15">
        <f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8">
        <f>IFERROR(E260/L260,0)</f>
        <v>83.345930232558146</v>
      </c>
      <c r="Q260" t="str">
        <f>LEFT(N260,SEARCH("/",N260)-1)</f>
        <v>film &amp; video</v>
      </c>
      <c r="R260" t="str">
        <f>RIGHT(N260, LEN(N260) - SEARCH("/", N260))</f>
        <v>documentary</v>
      </c>
      <c r="S260" s="14">
        <f>(J260/86400)+25569+(-6/24)</f>
        <v>40681.801689814813</v>
      </c>
      <c r="T260" s="15">
        <f>(I260/86400)+25569+(-5/24)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8">
        <f>IFERROR(E261/L261,0)</f>
        <v>105.04609341825902</v>
      </c>
      <c r="Q261" t="str">
        <f>LEFT(N261,SEARCH("/",N261)-1)</f>
        <v>film &amp; video</v>
      </c>
      <c r="R261" t="str">
        <f>RIGHT(N261, LEN(N261) - SEARCH("/", N261))</f>
        <v>documentary</v>
      </c>
      <c r="S261" s="14">
        <f>(J261/86400)+25569+(-6/24)</f>
        <v>42072.488067129627</v>
      </c>
      <c r="T261" s="15">
        <f>(I261/86400)+25569+(-5/24)</f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8">
        <f>IFERROR(E262/L262,0)</f>
        <v>120.90909090909091</v>
      </c>
      <c r="Q262" t="str">
        <f>LEFT(N262,SEARCH("/",N262)-1)</f>
        <v>film &amp; video</v>
      </c>
      <c r="R262" t="str">
        <f>RIGHT(N262, LEN(N262) - SEARCH("/", N262))</f>
        <v>documentary</v>
      </c>
      <c r="S262" s="14">
        <f>(J262/86400)+25569+(-6/24)</f>
        <v>40330.505543981482</v>
      </c>
      <c r="T262" s="15">
        <f>(I262/86400)+25569+(-5/24)</f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8">
        <f>IFERROR(E263/L263,0)</f>
        <v>97.63636363636364</v>
      </c>
      <c r="Q263" t="str">
        <f>LEFT(N263,SEARCH("/",N263)-1)</f>
        <v>film &amp; video</v>
      </c>
      <c r="R263" t="str">
        <f>RIGHT(N263, LEN(N263) - SEARCH("/", N263))</f>
        <v>documentary</v>
      </c>
      <c r="S263" s="14">
        <f>(J263/86400)+25569+(-6/24)</f>
        <v>41017.635462962964</v>
      </c>
      <c r="T263" s="15">
        <f>(I263/86400)+25569+(-5/24)</f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8">
        <f>IFERROR(E264/L264,0)</f>
        <v>41.379310344827587</v>
      </c>
      <c r="Q264" t="str">
        <f>LEFT(N264,SEARCH("/",N264)-1)</f>
        <v>film &amp; video</v>
      </c>
      <c r="R264" t="str">
        <f>RIGHT(N264, LEN(N264) - SEARCH("/", N264))</f>
        <v>documentary</v>
      </c>
      <c r="S264" s="14">
        <f>(J264/86400)+25569+(-6/24)</f>
        <v>40554.99800925926</v>
      </c>
      <c r="T264" s="15">
        <f>(I264/86400)+25569+(-5/24)</f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8">
        <f>IFERROR(E265/L265,0)</f>
        <v>30.654485981308412</v>
      </c>
      <c r="Q265" t="str">
        <f>LEFT(N265,SEARCH("/",N265)-1)</f>
        <v>film &amp; video</v>
      </c>
      <c r="R265" t="str">
        <f>RIGHT(N265, LEN(N265) - SEARCH("/", N265))</f>
        <v>documentary</v>
      </c>
      <c r="S265" s="14">
        <f>(J265/86400)+25569+(-6/24)</f>
        <v>41149.704791666663</v>
      </c>
      <c r="T265" s="15">
        <f>(I265/86400)+25569+(-5/24)</f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8">
        <f>IFERROR(E266/L266,0)</f>
        <v>64.945054945054949</v>
      </c>
      <c r="Q266" t="str">
        <f>LEFT(N266,SEARCH("/",N266)-1)</f>
        <v>film &amp; video</v>
      </c>
      <c r="R266" t="str">
        <f>RIGHT(N266, LEN(N266) - SEARCH("/", N266))</f>
        <v>documentary</v>
      </c>
      <c r="S266" s="14">
        <f>(J266/86400)+25569+(-6/24)</f>
        <v>41010.370312500003</v>
      </c>
      <c r="T266" s="15">
        <f>(I266/86400)+25569+(-5/24)</f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8">
        <f>IFERROR(E267/L267,0)</f>
        <v>95.775862068965523</v>
      </c>
      <c r="Q267" t="str">
        <f>LEFT(N267,SEARCH("/",N267)-1)</f>
        <v>film &amp; video</v>
      </c>
      <c r="R267" t="str">
        <f>RIGHT(N267, LEN(N267) - SEARCH("/", N267))</f>
        <v>documentary</v>
      </c>
      <c r="S267" s="14">
        <f>(J267/86400)+25569+(-6/24)</f>
        <v>40266.995717592596</v>
      </c>
      <c r="T267" s="15">
        <f>(I267/86400)+25569+(-5/24)</f>
        <v>40308.636111111111</v>
      </c>
    </row>
    <row r="268" spans="1:20" ht="60" x14ac:dyDescent="0.25">
      <c r="A268">
        <v>2201</v>
      </c>
      <c r="B268" s="3" t="s">
        <v>2202</v>
      </c>
      <c r="C268" s="3" t="s">
        <v>6311</v>
      </c>
      <c r="D268" s="8">
        <v>110</v>
      </c>
      <c r="E268" s="8">
        <v>420.99</v>
      </c>
      <c r="F268" t="s">
        <v>8219</v>
      </c>
      <c r="G268" t="s">
        <v>8225</v>
      </c>
      <c r="H268" t="s">
        <v>8247</v>
      </c>
      <c r="I268">
        <v>1358367565</v>
      </c>
      <c r="J268">
        <v>1357157965</v>
      </c>
      <c r="K268" t="b">
        <v>0</v>
      </c>
      <c r="L268">
        <v>28</v>
      </c>
      <c r="M268" t="b">
        <v>1</v>
      </c>
      <c r="N268" t="s">
        <v>8280</v>
      </c>
      <c r="O268" s="6">
        <f>E268/D268</f>
        <v>3.8271818181818182</v>
      </c>
      <c r="P268" s="8">
        <f>IFERROR(E268/L268,0)</f>
        <v>15.035357142857142</v>
      </c>
      <c r="Q268" t="str">
        <f>LEFT(N268,SEARCH("/",N268)-1)</f>
        <v>music</v>
      </c>
      <c r="R268" t="str">
        <f>RIGHT(N268, LEN(N268) - SEARCH("/", N268))</f>
        <v>electronic music</v>
      </c>
      <c r="S268" s="14">
        <f>(J268/86400)+25569+(-6/24)</f>
        <v>41276.596817129626</v>
      </c>
      <c r="T268" s="15">
        <f>(I268/86400)+25569+(-5/24)</f>
        <v>41290.638483796291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8">
        <f>IFERROR(E269/L269,0)</f>
        <v>78.578424242424248</v>
      </c>
      <c r="Q269" t="str">
        <f>LEFT(N269,SEARCH("/",N269)-1)</f>
        <v>film &amp; video</v>
      </c>
      <c r="R269" t="str">
        <f>RIGHT(N269, LEN(N269) - SEARCH("/", N269))</f>
        <v>documentary</v>
      </c>
      <c r="S269" s="14">
        <f>(J269/86400)+25569+(-6/24)</f>
        <v>41785.202534722222</v>
      </c>
      <c r="T269" s="15">
        <f>(I269/86400)+25569+(-5/24)</f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8">
        <f>IFERROR(E270/L270,0)</f>
        <v>50.18018018018018</v>
      </c>
      <c r="Q270" t="str">
        <f>LEFT(N270,SEARCH("/",N270)-1)</f>
        <v>film &amp; video</v>
      </c>
      <c r="R270" t="str">
        <f>RIGHT(N270, LEN(N270) - SEARCH("/", N270))</f>
        <v>documentary</v>
      </c>
      <c r="S270" s="14">
        <f>(J270/86400)+25569+(-6/24)</f>
        <v>40808.90252314815</v>
      </c>
      <c r="T270" s="15">
        <f>(I270/86400)+25569+(-5/24)</f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8">
        <f>IFERROR(E271/L271,0)</f>
        <v>92.251735588972423</v>
      </c>
      <c r="Q271" t="str">
        <f>LEFT(N271,SEARCH("/",N271)-1)</f>
        <v>film &amp; video</v>
      </c>
      <c r="R271" t="str">
        <f>RIGHT(N271, LEN(N271) - SEARCH("/", N271))</f>
        <v>documentary</v>
      </c>
      <c r="S271" s="14">
        <f>(J271/86400)+25569+(-6/24)</f>
        <v>42757.947013888886</v>
      </c>
      <c r="T271" s="15">
        <f>(I271/86400)+25569+(-5/24)</f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8">
        <f>IFERROR(E272/L272,0)</f>
        <v>57.540983606557376</v>
      </c>
      <c r="Q272" t="str">
        <f>LEFT(N272,SEARCH("/",N272)-1)</f>
        <v>film &amp; video</v>
      </c>
      <c r="R272" t="str">
        <f>RIGHT(N272, LEN(N272) - SEARCH("/", N272))</f>
        <v>documentary</v>
      </c>
      <c r="S272" s="14">
        <f>(J272/86400)+25569+(-6/24)</f>
        <v>40637.61655092593</v>
      </c>
      <c r="T272" s="15">
        <f>(I272/86400)+25569+(-5/24)</f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8">
        <f>IFERROR(E273/L273,0)</f>
        <v>109.42160278745645</v>
      </c>
      <c r="Q273" t="str">
        <f>LEFT(N273,SEARCH("/",N273)-1)</f>
        <v>film &amp; video</v>
      </c>
      <c r="R273" t="str">
        <f>RIGHT(N273, LEN(N273) - SEARCH("/", N273))</f>
        <v>documentary</v>
      </c>
      <c r="S273" s="14">
        <f>(J273/86400)+25569+(-6/24)</f>
        <v>41611.850243055553</v>
      </c>
      <c r="T273" s="15">
        <f>(I273/86400)+25569+(-5/24)</f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8">
        <f>IFERROR(E274/L274,0)</f>
        <v>81.892461538461546</v>
      </c>
      <c r="Q274" t="str">
        <f>LEFT(N274,SEARCH("/",N274)-1)</f>
        <v>film &amp; video</v>
      </c>
      <c r="R274" t="str">
        <f>RIGHT(N274, LEN(N274) - SEARCH("/", N274))</f>
        <v>documentary</v>
      </c>
      <c r="S274" s="14">
        <f>(J274/86400)+25569+(-6/24)</f>
        <v>40235.650358796294</v>
      </c>
      <c r="T274" s="15">
        <f>(I274/86400)+25569+(-5/24)</f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8">
        <f>IFERROR(E275/L275,0)</f>
        <v>45.667711864406776</v>
      </c>
      <c r="Q275" t="str">
        <f>LEFT(N275,SEARCH("/",N275)-1)</f>
        <v>film &amp; video</v>
      </c>
      <c r="R275" t="str">
        <f>RIGHT(N275, LEN(N275) - SEARCH("/", N275))</f>
        <v>documentary</v>
      </c>
      <c r="S275" s="14">
        <f>(J275/86400)+25569+(-6/24)</f>
        <v>40697.248449074075</v>
      </c>
      <c r="T275" s="15">
        <f>(I275/86400)+25569+(-5/24)</f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8">
        <f>IFERROR(E276/L276,0)</f>
        <v>55.221238938053098</v>
      </c>
      <c r="Q276" t="str">
        <f>LEFT(N276,SEARCH("/",N276)-1)</f>
        <v>film &amp; video</v>
      </c>
      <c r="R276" t="str">
        <f>RIGHT(N276, LEN(N276) - SEARCH("/", N276))</f>
        <v>documentary</v>
      </c>
      <c r="S276" s="14">
        <f>(J276/86400)+25569+(-6/24)</f>
        <v>40969.662372685183</v>
      </c>
      <c r="T276" s="15">
        <f>(I276/86400)+25569+(-5/24)</f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8">
        <f>IFERROR(E277/L277,0)</f>
        <v>65.298192771084331</v>
      </c>
      <c r="Q277" t="str">
        <f>LEFT(N277,SEARCH("/",N277)-1)</f>
        <v>film &amp; video</v>
      </c>
      <c r="R277" t="str">
        <f>RIGHT(N277, LEN(N277) - SEARCH("/", N277))</f>
        <v>documentary</v>
      </c>
      <c r="S277" s="14">
        <f>(J277/86400)+25569+(-6/24)</f>
        <v>41192.782013888893</v>
      </c>
      <c r="T277" s="15">
        <f>(I277/86400)+25569+(-5/24)</f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8">
        <f>IFERROR(E278/L278,0)</f>
        <v>95.225806451612897</v>
      </c>
      <c r="Q278" t="str">
        <f>LEFT(N278,SEARCH("/",N278)-1)</f>
        <v>film &amp; video</v>
      </c>
      <c r="R278" t="str">
        <f>RIGHT(N278, LEN(N278) - SEARCH("/", N278))</f>
        <v>documentary</v>
      </c>
      <c r="S278" s="14">
        <f>(J278/86400)+25569+(-6/24)</f>
        <v>40966.831875000003</v>
      </c>
      <c r="T278" s="15">
        <f>(I278/86400)+25569+(-5/24)</f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8">
        <f>IFERROR(E279/L279,0)</f>
        <v>75.444794952681391</v>
      </c>
      <c r="Q279" t="str">
        <f>LEFT(N279,SEARCH("/",N279)-1)</f>
        <v>film &amp; video</v>
      </c>
      <c r="R279" t="str">
        <f>RIGHT(N279, LEN(N279) - SEARCH("/", N279))</f>
        <v>documentary</v>
      </c>
      <c r="S279" s="14">
        <f>(J279/86400)+25569+(-6/24)</f>
        <v>42117.641423611116</v>
      </c>
      <c r="T279" s="15">
        <f>(I279/86400)+25569+(-5/24)</f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8">
        <f>IFERROR(E280/L280,0)</f>
        <v>97.816867469879512</v>
      </c>
      <c r="Q280" t="str">
        <f>LEFT(N280,SEARCH("/",N280)-1)</f>
        <v>film &amp; video</v>
      </c>
      <c r="R280" t="str">
        <f>RIGHT(N280, LEN(N280) - SEARCH("/", N280))</f>
        <v>documentary</v>
      </c>
      <c r="S280" s="14">
        <f>(J280/86400)+25569+(-6/24)</f>
        <v>41163.790960648148</v>
      </c>
      <c r="T280" s="15">
        <f>(I280/86400)+25569+(-5/24)</f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8">
        <f>IFERROR(E281/L281,0)</f>
        <v>87.685606557377056</v>
      </c>
      <c r="Q281" t="str">
        <f>LEFT(N281,SEARCH("/",N281)-1)</f>
        <v>film &amp; video</v>
      </c>
      <c r="R281" t="str">
        <f>RIGHT(N281, LEN(N281) - SEARCH("/", N281))</f>
        <v>documentary</v>
      </c>
      <c r="S281" s="14">
        <f>(J281/86400)+25569+(-6/24)</f>
        <v>42758.994166666671</v>
      </c>
      <c r="T281" s="15">
        <f>(I281/86400)+25569+(-5/24)</f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8">
        <f>IFERROR(E282/L282,0)</f>
        <v>54.748948106591868</v>
      </c>
      <c r="Q282" t="str">
        <f>LEFT(N282,SEARCH("/",N282)-1)</f>
        <v>film &amp; video</v>
      </c>
      <c r="R282" t="str">
        <f>RIGHT(N282, LEN(N282) - SEARCH("/", N282))</f>
        <v>documentary</v>
      </c>
      <c r="S282" s="14">
        <f>(J282/86400)+25569+(-6/24)</f>
        <v>41744.340682870374</v>
      </c>
      <c r="T282" s="15">
        <f>(I282/86400)+25569+(-5/24)</f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8">
        <f>IFERROR(E283/L283,0)</f>
        <v>83.953417721518989</v>
      </c>
      <c r="Q283" t="str">
        <f>LEFT(N283,SEARCH("/",N283)-1)</f>
        <v>film &amp; video</v>
      </c>
      <c r="R283" t="str">
        <f>RIGHT(N283, LEN(N283) - SEARCH("/", N283))</f>
        <v>documentary</v>
      </c>
      <c r="S283" s="14">
        <f>(J283/86400)+25569+(-6/24)</f>
        <v>39949.913344907407</v>
      </c>
      <c r="T283" s="15">
        <f>(I283/86400)+25569+(-5/24)</f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8">
        <f>IFERROR(E284/L284,0)</f>
        <v>254.38547486033519</v>
      </c>
      <c r="Q284" t="str">
        <f>LEFT(N284,SEARCH("/",N284)-1)</f>
        <v>film &amp; video</v>
      </c>
      <c r="R284" t="str">
        <f>RIGHT(N284, LEN(N284) - SEARCH("/", N284))</f>
        <v>documentary</v>
      </c>
      <c r="S284" s="14">
        <f>(J284/86400)+25569+(-6/24)</f>
        <v>40194.670046296298</v>
      </c>
      <c r="T284" s="15">
        <f>(I284/86400)+25569+(-5/24)</f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8">
        <f>IFERROR(E285/L285,0)</f>
        <v>101.8269801980198</v>
      </c>
      <c r="Q285" t="str">
        <f>LEFT(N285,SEARCH("/",N285)-1)</f>
        <v>film &amp; video</v>
      </c>
      <c r="R285" t="str">
        <f>RIGHT(N285, LEN(N285) - SEARCH("/", N285))</f>
        <v>documentary</v>
      </c>
      <c r="S285" s="14">
        <f>(J285/86400)+25569+(-6/24)</f>
        <v>40675.46</v>
      </c>
      <c r="T285" s="15">
        <f>(I285/86400)+25569+(-5/24)</f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8">
        <f>IFERROR(E286/L286,0)</f>
        <v>55.066394736842106</v>
      </c>
      <c r="Q286" t="str">
        <f>LEFT(N286,SEARCH("/",N286)-1)</f>
        <v>film &amp; video</v>
      </c>
      <c r="R286" t="str">
        <f>RIGHT(N286, LEN(N286) - SEARCH("/", N286))</f>
        <v>documentary</v>
      </c>
      <c r="S286" s="14">
        <f>(J286/86400)+25569+(-6/24)</f>
        <v>40904.488194444442</v>
      </c>
      <c r="T286" s="15">
        <f>(I286/86400)+25569+(-5/24)</f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8">
        <f>IFERROR(E287/L287,0)</f>
        <v>56.901438721136763</v>
      </c>
      <c r="Q287" t="str">
        <f>LEFT(N287,SEARCH("/",N287)-1)</f>
        <v>film &amp; video</v>
      </c>
      <c r="R287" t="str">
        <f>RIGHT(N287, LEN(N287) - SEARCH("/", N287))</f>
        <v>documentary</v>
      </c>
      <c r="S287" s="14">
        <f>(J287/86400)+25569+(-6/24)</f>
        <v>41506.506111111114</v>
      </c>
      <c r="T287" s="15">
        <f>(I287/86400)+25569+(-5/24)</f>
        <v>41536.547777777778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8">
        <f>IFERROR(E288/L288,0)</f>
        <v>121.28148148148148</v>
      </c>
      <c r="Q288" t="str">
        <f>LEFT(N288,SEARCH("/",N288)-1)</f>
        <v>film &amp; video</v>
      </c>
      <c r="R288" t="str">
        <f>RIGHT(N288, LEN(N288) - SEARCH("/", N288))</f>
        <v>documentary</v>
      </c>
      <c r="S288" s="14">
        <f>(J288/86400)+25569+(-6/24)</f>
        <v>41313.566250000003</v>
      </c>
      <c r="T288" s="15">
        <f>(I288/86400)+25569+(-5/24)</f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8">
        <f>IFERROR(E289/L289,0)</f>
        <v>91.189655172413794</v>
      </c>
      <c r="Q289" t="str">
        <f>LEFT(N289,SEARCH("/",N289)-1)</f>
        <v>film &amp; video</v>
      </c>
      <c r="R289" t="str">
        <f>RIGHT(N289, LEN(N289) - SEARCH("/", N289))</f>
        <v>documentary</v>
      </c>
      <c r="S289" s="14">
        <f>(J289/86400)+25569+(-6/24)</f>
        <v>41184.027986111112</v>
      </c>
      <c r="T289" s="15">
        <f>(I289/86400)+25569+(-5/24)</f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8">
        <f>IFERROR(E290/L290,0)</f>
        <v>115.44812080536913</v>
      </c>
      <c r="Q290" t="str">
        <f>LEFT(N290,SEARCH("/",N290)-1)</f>
        <v>film &amp; video</v>
      </c>
      <c r="R290" t="str">
        <f>RIGHT(N290, LEN(N290) - SEARCH("/", N290))</f>
        <v>documentary</v>
      </c>
      <c r="S290" s="14">
        <f>(J290/86400)+25569+(-6/24)</f>
        <v>41050.918900462959</v>
      </c>
      <c r="T290" s="15">
        <f>(I290/86400)+25569+(-5/24)</f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8">
        <f>IFERROR(E291/L291,0)</f>
        <v>67.771551724137936</v>
      </c>
      <c r="Q291" t="str">
        <f>LEFT(N291,SEARCH("/",N291)-1)</f>
        <v>film &amp; video</v>
      </c>
      <c r="R291" t="str">
        <f>RIGHT(N291, LEN(N291) - SEARCH("/", N291))</f>
        <v>documentary</v>
      </c>
      <c r="S291" s="14">
        <f>(J291/86400)+25569+(-6/24)</f>
        <v>41550.206412037034</v>
      </c>
      <c r="T291" s="15">
        <f>(I291/86400)+25569+(-5/24)</f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8">
        <f>IFERROR(E292/L292,0)</f>
        <v>28.576190476190476</v>
      </c>
      <c r="Q292" t="str">
        <f>LEFT(N292,SEARCH("/",N292)-1)</f>
        <v>film &amp; video</v>
      </c>
      <c r="R292" t="str">
        <f>RIGHT(N292, LEN(N292) - SEARCH("/", N292))</f>
        <v>documentary</v>
      </c>
      <c r="S292" s="14">
        <f>(J292/86400)+25569+(-6/24)</f>
        <v>40526.11917824074</v>
      </c>
      <c r="T292" s="15">
        <f>(I292/86400)+25569+(-5/24)</f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8">
        <f>IFERROR(E293/L293,0)</f>
        <v>46.8828125</v>
      </c>
      <c r="Q293" t="str">
        <f>LEFT(N293,SEARCH("/",N293)-1)</f>
        <v>film &amp; video</v>
      </c>
      <c r="R293" t="str">
        <f>RIGHT(N293, LEN(N293) - SEARCH("/", N293))</f>
        <v>documentary</v>
      </c>
      <c r="S293" s="14">
        <f>(J293/86400)+25569+(-6/24)</f>
        <v>41376.519050925926</v>
      </c>
      <c r="T293" s="15">
        <f>(I293/86400)+25569+(-5/24)</f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8">
        <f>IFERROR(E294/L294,0)</f>
        <v>154.42231237322514</v>
      </c>
      <c r="Q294" t="str">
        <f>LEFT(N294,SEARCH("/",N294)-1)</f>
        <v>film &amp; video</v>
      </c>
      <c r="R294" t="str">
        <f>RIGHT(N294, LEN(N294) - SEARCH("/", N294))</f>
        <v>documentary</v>
      </c>
      <c r="S294" s="14">
        <f>(J294/86400)+25569+(-6/24)</f>
        <v>40812.553229166668</v>
      </c>
      <c r="T294" s="15">
        <f>(I294/86400)+25569+(-5/24)</f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8">
        <f>IFERROR(E295/L295,0)</f>
        <v>201.22137404580153</v>
      </c>
      <c r="Q295" t="str">
        <f>LEFT(N295,SEARCH("/",N295)-1)</f>
        <v>film &amp; video</v>
      </c>
      <c r="R295" t="str">
        <f>RIGHT(N295, LEN(N295) - SEARCH("/", N295))</f>
        <v>documentary</v>
      </c>
      <c r="S295" s="14">
        <f>(J295/86400)+25569+(-6/24)</f>
        <v>41719.417986111112</v>
      </c>
      <c r="T295" s="15">
        <f>(I295/86400)+25569+(-5/24)</f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8">
        <f>IFERROR(E296/L296,0)</f>
        <v>100</v>
      </c>
      <c r="Q296" t="str">
        <f>LEFT(N296,SEARCH("/",N296)-1)</f>
        <v>film &amp; video</v>
      </c>
      <c r="R296" t="str">
        <f>RIGHT(N296, LEN(N296) - SEARCH("/", N296))</f>
        <v>documentary</v>
      </c>
      <c r="S296" s="14">
        <f>(J296/86400)+25569+(-6/24)</f>
        <v>40342.834421296298</v>
      </c>
      <c r="T296" s="15">
        <f>(I296/86400)+25569+(-5/24)</f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8">
        <f>IFERROR(E297/L297,0)</f>
        <v>100.08204511278196</v>
      </c>
      <c r="Q297" t="str">
        <f>LEFT(N297,SEARCH("/",N297)-1)</f>
        <v>film &amp; video</v>
      </c>
      <c r="R297" t="str">
        <f>RIGHT(N297, LEN(N297) - SEARCH("/", N297))</f>
        <v>documentary</v>
      </c>
      <c r="S297" s="14">
        <f>(J297/86400)+25569+(-6/24)</f>
        <v>41518.754733796297</v>
      </c>
      <c r="T297" s="15">
        <f>(I297/86400)+25569+(-5/24)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8">
        <f>IFERROR(E298/L298,0)</f>
        <v>230.08953488372092</v>
      </c>
      <c r="Q298" t="str">
        <f>LEFT(N298,SEARCH("/",N298)-1)</f>
        <v>film &amp; video</v>
      </c>
      <c r="R298" t="str">
        <f>RIGHT(N298, LEN(N298) - SEARCH("/", N298))</f>
        <v>documentary</v>
      </c>
      <c r="S298" s="14">
        <f>(J298/86400)+25569+(-6/24)</f>
        <v>41134.225497685184</v>
      </c>
      <c r="T298" s="15">
        <f>(I298/86400)+25569+(-5/24)</f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8">
        <f>IFERROR(E299/L299,0)</f>
        <v>141.74647887323943</v>
      </c>
      <c r="Q299" t="str">
        <f>LEFT(N299,SEARCH("/",N299)-1)</f>
        <v>film &amp; video</v>
      </c>
      <c r="R299" t="str">
        <f>RIGHT(N299, LEN(N299) - SEARCH("/", N299))</f>
        <v>documentary</v>
      </c>
      <c r="S299" s="14">
        <f>(J299/86400)+25569+(-6/24)</f>
        <v>42089.478020833332</v>
      </c>
      <c r="T299" s="15">
        <f>(I299/86400)+25569+(-5/24)</f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8">
        <f>IFERROR(E300/L300,0)</f>
        <v>56.344351395730705</v>
      </c>
      <c r="Q300" t="str">
        <f>LEFT(N300,SEARCH("/",N300)-1)</f>
        <v>film &amp; video</v>
      </c>
      <c r="R300" t="str">
        <f>RIGHT(N300, LEN(N300) - SEARCH("/", N300))</f>
        <v>documentary</v>
      </c>
      <c r="S300" s="14">
        <f>(J300/86400)+25569+(-6/24)</f>
        <v>41709.213518518518</v>
      </c>
      <c r="T300" s="15">
        <f>(I300/86400)+25569+(-5/24)</f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8">
        <f>IFERROR(E301/L301,0)</f>
        <v>73.341188524590166</v>
      </c>
      <c r="Q301" t="str">
        <f>LEFT(N301,SEARCH("/",N301)-1)</f>
        <v>film &amp; video</v>
      </c>
      <c r="R301" t="str">
        <f>RIGHT(N301, LEN(N301) - SEARCH("/", N301))</f>
        <v>documentary</v>
      </c>
      <c r="S301" s="14">
        <f>(J301/86400)+25569+(-6/24)</f>
        <v>40468.975231481483</v>
      </c>
      <c r="T301" s="15">
        <f>(I301/86400)+25569+(-5/24)</f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8">
        <f>IFERROR(E302/L302,0)</f>
        <v>85.337785234899329</v>
      </c>
      <c r="Q302" t="str">
        <f>LEFT(N302,SEARCH("/",N302)-1)</f>
        <v>film &amp; video</v>
      </c>
      <c r="R302" t="str">
        <f>RIGHT(N302, LEN(N302) - SEARCH("/", N302))</f>
        <v>documentary</v>
      </c>
      <c r="S302" s="14">
        <f>(J302/86400)+25569+(-6/24)</f>
        <v>40626.709930555553</v>
      </c>
      <c r="T302" s="15">
        <f>(I302/86400)+25569+(-5/24)</f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8">
        <f>IFERROR(E303/L303,0)</f>
        <v>61.496215139442228</v>
      </c>
      <c r="Q303" t="str">
        <f>LEFT(N303,SEARCH("/",N303)-1)</f>
        <v>film &amp; video</v>
      </c>
      <c r="R303" t="str">
        <f>RIGHT(N303, LEN(N303) - SEARCH("/", N303))</f>
        <v>documentary</v>
      </c>
      <c r="S303" s="14">
        <f>(J303/86400)+25569+(-6/24)</f>
        <v>41312.487673611111</v>
      </c>
      <c r="T303" s="15">
        <f>(I303/86400)+25569+(-5/24)</f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8">
        <f>IFERROR(E304/L304,0)</f>
        <v>93.018518518518519</v>
      </c>
      <c r="Q304" t="str">
        <f>LEFT(N304,SEARCH("/",N304)-1)</f>
        <v>film &amp; video</v>
      </c>
      <c r="R304" t="str">
        <f>RIGHT(N304, LEN(N304) - SEARCH("/", N304))</f>
        <v>documentary</v>
      </c>
      <c r="S304" s="14">
        <f>(J304/86400)+25569+(-6/24)</f>
        <v>40933.606921296298</v>
      </c>
      <c r="T304" s="15">
        <f>(I304/86400)+25569+(-5/24)</f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8">
        <f>IFERROR(E305/L305,0)</f>
        <v>50.292682926829265</v>
      </c>
      <c r="Q305" t="str">
        <f>LEFT(N305,SEARCH("/",N305)-1)</f>
        <v>film &amp; video</v>
      </c>
      <c r="R305" t="str">
        <f>RIGHT(N305, LEN(N305) - SEARCH("/", N305))</f>
        <v>documentary</v>
      </c>
      <c r="S305" s="14">
        <f>(J305/86400)+25569+(-6/24)</f>
        <v>41031.821134259255</v>
      </c>
      <c r="T305" s="15">
        <f>(I305/86400)+25569+(-5/24)</f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8">
        <f>IFERROR(E306/L306,0)</f>
        <v>106.43243243243244</v>
      </c>
      <c r="Q306" t="str">
        <f>LEFT(N306,SEARCH("/",N306)-1)</f>
        <v>film &amp; video</v>
      </c>
      <c r="R306" t="str">
        <f>RIGHT(N306, LEN(N306) - SEARCH("/", N306))</f>
        <v>documentary</v>
      </c>
      <c r="S306" s="14">
        <f>(J306/86400)+25569+(-6/24)</f>
        <v>41113.844872685186</v>
      </c>
      <c r="T306" s="15">
        <f>(I306/86400)+25569+(-5/24)</f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8">
        <f>IFERROR(E307/L307,0)</f>
        <v>51.719576719576722</v>
      </c>
      <c r="Q307" t="str">
        <f>LEFT(N307,SEARCH("/",N307)-1)</f>
        <v>film &amp; video</v>
      </c>
      <c r="R307" t="str">
        <f>RIGHT(N307, LEN(N307) - SEARCH("/", N307))</f>
        <v>documentary</v>
      </c>
      <c r="S307" s="14">
        <f>(J307/86400)+25569+(-6/24)</f>
        <v>40948.380196759259</v>
      </c>
      <c r="T307" s="15">
        <f>(I307/86400)+25569+(-5/24)</f>
        <v>40978.421863425923</v>
      </c>
    </row>
    <row r="308" spans="1:20" ht="45" x14ac:dyDescent="0.25">
      <c r="A308">
        <v>2299</v>
      </c>
      <c r="B308" s="3" t="s">
        <v>2300</v>
      </c>
      <c r="C308" s="3" t="s">
        <v>6409</v>
      </c>
      <c r="D308" s="8">
        <v>300</v>
      </c>
      <c r="E308" s="8">
        <v>1050.5</v>
      </c>
      <c r="F308" t="s">
        <v>8219</v>
      </c>
      <c r="G308" t="s">
        <v>8224</v>
      </c>
      <c r="H308" t="s">
        <v>8246</v>
      </c>
      <c r="I308">
        <v>1296953209</v>
      </c>
      <c r="J308">
        <v>1295657209</v>
      </c>
      <c r="K308" t="b">
        <v>0</v>
      </c>
      <c r="L308">
        <v>14</v>
      </c>
      <c r="M308" t="b">
        <v>1</v>
      </c>
      <c r="N308" t="s">
        <v>8276</v>
      </c>
      <c r="O308" s="6">
        <f>E308/D308</f>
        <v>3.5016666666666665</v>
      </c>
      <c r="P308" s="8">
        <f>IFERROR(E308/L308,0)</f>
        <v>75.035714285714292</v>
      </c>
      <c r="Q308" t="str">
        <f>LEFT(N308,SEARCH("/",N308)-1)</f>
        <v>music</v>
      </c>
      <c r="R308" t="str">
        <f>RIGHT(N308, LEN(N308) - SEARCH("/", N308))</f>
        <v>rock</v>
      </c>
      <c r="S308" s="14">
        <f>(J308/86400)+25569+(-6/24)</f>
        <v>40564.782511574071</v>
      </c>
      <c r="T308" s="15">
        <f>(I308/86400)+25569+(-5/24)</f>
        <v>40579.824178240735</v>
      </c>
    </row>
    <row r="309" spans="1:20" x14ac:dyDescent="0.25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8">
        <f>IFERROR(E309/L309,0)</f>
        <v>42.517361111111114</v>
      </c>
      <c r="Q309" t="str">
        <f>LEFT(N309,SEARCH("/",N309)-1)</f>
        <v>film &amp; video</v>
      </c>
      <c r="R309" t="str">
        <f>RIGHT(N309, LEN(N309) - SEARCH("/", N309))</f>
        <v>documentary</v>
      </c>
      <c r="S309" s="14">
        <f>(J309/86400)+25569+(-6/24)</f>
        <v>41282.694456018522</v>
      </c>
      <c r="T309" s="15">
        <f>(I309/86400)+25569+(-5/24)</f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8">
        <f>IFERROR(E310/L310,0)</f>
        <v>62.712871287128714</v>
      </c>
      <c r="Q310" t="str">
        <f>LEFT(N310,SEARCH("/",N310)-1)</f>
        <v>film &amp; video</v>
      </c>
      <c r="R310" t="str">
        <f>RIGHT(N310, LEN(N310) - SEARCH("/", N310))</f>
        <v>documentary</v>
      </c>
      <c r="S310" s="14">
        <f>(J310/86400)+25569+(-6/24)</f>
        <v>40567.444560185184</v>
      </c>
      <c r="T310" s="15">
        <f>(I310/86400)+25569+(-5/24)</f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8">
        <f>IFERROR(E311/L311,0)</f>
        <v>89.957983193277315</v>
      </c>
      <c r="Q311" t="str">
        <f>LEFT(N311,SEARCH("/",N311)-1)</f>
        <v>film &amp; video</v>
      </c>
      <c r="R311" t="str">
        <f>RIGHT(N311, LEN(N311) - SEARCH("/", N311))</f>
        <v>documentary</v>
      </c>
      <c r="S311" s="14">
        <f>(J311/86400)+25569+(-6/24)</f>
        <v>41134.501550925925</v>
      </c>
      <c r="T311" s="15">
        <f>(I311/86400)+25569+(-5/24)</f>
        <v>41155.543217592589</v>
      </c>
    </row>
    <row r="312" spans="1:20" ht="45" x14ac:dyDescent="0.25">
      <c r="A312">
        <v>3726</v>
      </c>
      <c r="B312" s="3" t="s">
        <v>3723</v>
      </c>
      <c r="C312" s="3" t="s">
        <v>7836</v>
      </c>
      <c r="D312" s="8">
        <v>850</v>
      </c>
      <c r="E312" s="8">
        <v>2879</v>
      </c>
      <c r="F312" t="s">
        <v>8219</v>
      </c>
      <c r="G312" t="s">
        <v>8224</v>
      </c>
      <c r="H312" t="s">
        <v>8246</v>
      </c>
      <c r="I312">
        <v>1461963600</v>
      </c>
      <c r="J312">
        <v>1459567371</v>
      </c>
      <c r="K312" t="b">
        <v>0</v>
      </c>
      <c r="L312">
        <v>46</v>
      </c>
      <c r="M312" t="b">
        <v>1</v>
      </c>
      <c r="N312" t="s">
        <v>8271</v>
      </c>
      <c r="O312" s="6">
        <f>E312/D312</f>
        <v>3.3870588235294119</v>
      </c>
      <c r="P312" s="8">
        <f>IFERROR(E312/L312,0)</f>
        <v>62.586956521739133</v>
      </c>
      <c r="Q312" t="str">
        <f>LEFT(N312,SEARCH("/",N312)-1)</f>
        <v>theater</v>
      </c>
      <c r="R312" t="str">
        <f>RIGHT(N312, LEN(N312) - SEARCH("/", N312))</f>
        <v>plays</v>
      </c>
      <c r="S312" s="14">
        <f>(J312/86400)+25569+(-6/24)</f>
        <v>42461.890868055554</v>
      </c>
      <c r="T312" s="15">
        <f>(I312/86400)+25569+(-5/24)</f>
        <v>42489.666666666664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8">
        <f>IFERROR(E313/L313,0)</f>
        <v>138.8022</v>
      </c>
      <c r="Q313" t="str">
        <f>LEFT(N313,SEARCH("/",N313)-1)</f>
        <v>film &amp; video</v>
      </c>
      <c r="R313" t="str">
        <f>RIGHT(N313, LEN(N313) - SEARCH("/", N313))</f>
        <v>documentary</v>
      </c>
      <c r="S313" s="14">
        <f>(J313/86400)+25569+(-6/24)</f>
        <v>40867.969814814816</v>
      </c>
      <c r="T313" s="15">
        <f>(I313/86400)+25569+(-5/24)</f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8">
        <f>IFERROR(E314/L314,0)</f>
        <v>61.301369863013697</v>
      </c>
      <c r="Q314" t="str">
        <f>LEFT(N314,SEARCH("/",N314)-1)</f>
        <v>film &amp; video</v>
      </c>
      <c r="R314" t="str">
        <f>RIGHT(N314, LEN(N314) - SEARCH("/", N314))</f>
        <v>documentary</v>
      </c>
      <c r="S314" s="14">
        <f>(J314/86400)+25569+(-6/24)</f>
        <v>41348.627685185187</v>
      </c>
      <c r="T314" s="15">
        <f>(I314/86400)+25569+(-5/24)</f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8">
        <f>IFERROR(E315/L315,0)</f>
        <v>80.202702702702709</v>
      </c>
      <c r="Q315" t="str">
        <f>LEFT(N315,SEARCH("/",N315)-1)</f>
        <v>film &amp; video</v>
      </c>
      <c r="R315" t="str">
        <f>RIGHT(N315, LEN(N315) - SEARCH("/", N315))</f>
        <v>documentary</v>
      </c>
      <c r="S315" s="14">
        <f>(J315/86400)+25569+(-6/24)</f>
        <v>40356.977939814817</v>
      </c>
      <c r="T315" s="15">
        <f>(I315/86400)+25569+(-5/24)</f>
        <v>40401.457638888889</v>
      </c>
    </row>
    <row r="316" spans="1:20" ht="60" x14ac:dyDescent="0.25">
      <c r="A316">
        <v>3811</v>
      </c>
      <c r="B316" s="3" t="s">
        <v>3808</v>
      </c>
      <c r="C316" s="3" t="s">
        <v>7921</v>
      </c>
      <c r="D316" s="8">
        <v>250</v>
      </c>
      <c r="E316" s="8">
        <v>825</v>
      </c>
      <c r="F316" t="s">
        <v>8219</v>
      </c>
      <c r="G316" t="s">
        <v>8225</v>
      </c>
      <c r="H316" t="s">
        <v>8247</v>
      </c>
      <c r="I316">
        <v>1464692400</v>
      </c>
      <c r="J316">
        <v>1461769373</v>
      </c>
      <c r="K316" t="b">
        <v>0</v>
      </c>
      <c r="L316">
        <v>19</v>
      </c>
      <c r="M316" t="b">
        <v>1</v>
      </c>
      <c r="N316" t="s">
        <v>8271</v>
      </c>
      <c r="O316" s="6">
        <f>E316/D316</f>
        <v>3.3</v>
      </c>
      <c r="P316" s="8">
        <f>IFERROR(E316/L316,0)</f>
        <v>43.421052631578945</v>
      </c>
      <c r="Q316" t="str">
        <f>LEFT(N316,SEARCH("/",N316)-1)</f>
        <v>theater</v>
      </c>
      <c r="R316" t="str">
        <f>RIGHT(N316, LEN(N316) - SEARCH("/", N316))</f>
        <v>plays</v>
      </c>
      <c r="S316" s="14">
        <f>(J316/86400)+25569+(-6/24)</f>
        <v>42487.37700231481</v>
      </c>
      <c r="T316" s="15">
        <f>(I316/86400)+25569+(-5/24)</f>
        <v>42521.249999999993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8">
        <f>IFERROR(E317/L317,0)</f>
        <v>200.88888888888889</v>
      </c>
      <c r="Q317" t="str">
        <f>LEFT(N317,SEARCH("/",N317)-1)</f>
        <v>film &amp; video</v>
      </c>
      <c r="R317" t="str">
        <f>RIGHT(N317, LEN(N317) - SEARCH("/", N317))</f>
        <v>documentary</v>
      </c>
      <c r="S317" s="14">
        <f>(J317/86400)+25569+(-6/24)</f>
        <v>41113.52238425926</v>
      </c>
      <c r="T317" s="15">
        <f>(I317/86400)+25569+(-5/24)</f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8">
        <f>IFERROR(E318/L318,0)</f>
        <v>108.01265822784811</v>
      </c>
      <c r="Q318" t="str">
        <f>LEFT(N318,SEARCH("/",N318)-1)</f>
        <v>film &amp; video</v>
      </c>
      <c r="R318" t="str">
        <f>RIGHT(N318, LEN(N318) - SEARCH("/", N318))</f>
        <v>documentary</v>
      </c>
      <c r="S318" s="14">
        <f>(J318/86400)+25569+(-6/24)</f>
        <v>41950.673576388886</v>
      </c>
      <c r="T318" s="15">
        <f>(I318/86400)+25569+(-5/24)</f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8">
        <f>IFERROR(E319/L319,0)</f>
        <v>95.699367088607602</v>
      </c>
      <c r="Q319" t="str">
        <f>LEFT(N319,SEARCH("/",N319)-1)</f>
        <v>film &amp; video</v>
      </c>
      <c r="R319" t="str">
        <f>RIGHT(N319, LEN(N319) - SEARCH("/", N319))</f>
        <v>documentary</v>
      </c>
      <c r="S319" s="14">
        <f>(J319/86400)+25569+(-6/24)</f>
        <v>41589.426886574074</v>
      </c>
      <c r="T319" s="15">
        <f>(I319/86400)+25569+(-5/24)</f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8">
        <f>IFERROR(E320/L320,0)</f>
        <v>49.880281690140848</v>
      </c>
      <c r="Q320" t="str">
        <f>LEFT(N320,SEARCH("/",N320)-1)</f>
        <v>film &amp; video</v>
      </c>
      <c r="R320" t="str">
        <f>RIGHT(N320, LEN(N320) - SEARCH("/", N320))</f>
        <v>documentary</v>
      </c>
      <c r="S320" s="14">
        <f>(J320/86400)+25569+(-6/24)</f>
        <v>41329.788784722223</v>
      </c>
      <c r="T320" s="15">
        <f>(I320/86400)+25569+(-5/24)</f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8">
        <f>IFERROR(E321/L321,0)</f>
        <v>110.47058823529412</v>
      </c>
      <c r="Q321" t="str">
        <f>LEFT(N321,SEARCH("/",N321)-1)</f>
        <v>film &amp; video</v>
      </c>
      <c r="R321" t="str">
        <f>RIGHT(N321, LEN(N321) - SEARCH("/", N321))</f>
        <v>documentary</v>
      </c>
      <c r="S321" s="14">
        <f>(J321/86400)+25569+(-6/24)</f>
        <v>40123.58829861111</v>
      </c>
      <c r="T321" s="15">
        <f>(I321/86400)+25569+(-5/24)</f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8">
        <f>IFERROR(E322/L322,0)</f>
        <v>134.91139240506328</v>
      </c>
      <c r="Q322" t="str">
        <f>LEFT(N322,SEARCH("/",N322)-1)</f>
        <v>film &amp; video</v>
      </c>
      <c r="R322" t="str">
        <f>RIGHT(N322, LEN(N322) - SEARCH("/", N322))</f>
        <v>documentary</v>
      </c>
      <c r="S322" s="14">
        <f>(J322/86400)+25569+(-6/24)</f>
        <v>42331.301307870366</v>
      </c>
      <c r="T322" s="15">
        <f>(I322/86400)+25569+(-5/24)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8">
        <f>IFERROR(E323/L323,0)</f>
        <v>106.62314540059347</v>
      </c>
      <c r="Q323" t="str">
        <f>LEFT(N323,SEARCH("/",N323)-1)</f>
        <v>film &amp; video</v>
      </c>
      <c r="R323" t="str">
        <f>RIGHT(N323, LEN(N323) - SEARCH("/", N323))</f>
        <v>documentary</v>
      </c>
      <c r="S323" s="14">
        <f>(J323/86400)+25569+(-6/24)</f>
        <v>42647.196597222224</v>
      </c>
      <c r="T323" s="15">
        <f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8">
        <f>IFERROR(E324/L324,0)</f>
        <v>145.04301075268816</v>
      </c>
      <c r="Q324" t="str">
        <f>LEFT(N324,SEARCH("/",N324)-1)</f>
        <v>film &amp; video</v>
      </c>
      <c r="R324" t="str">
        <f>RIGHT(N324, LEN(N324) - SEARCH("/", N324))</f>
        <v>documentary</v>
      </c>
      <c r="S324" s="14">
        <f>(J324/86400)+25569+(-6/24)</f>
        <v>42473.32</v>
      </c>
      <c r="T324" s="15">
        <f>(I324/86400)+25569+(-5/24)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8">
        <f>IFERROR(E325/L325,0)</f>
        <v>114.58620689655173</v>
      </c>
      <c r="Q325" t="str">
        <f>LEFT(N325,SEARCH("/",N325)-1)</f>
        <v>film &amp; video</v>
      </c>
      <c r="R325" t="str">
        <f>RIGHT(N325, LEN(N325) - SEARCH("/", N325))</f>
        <v>documentary</v>
      </c>
      <c r="S325" s="14">
        <f>(J325/86400)+25569+(-6/24)</f>
        <v>42697.07136574074</v>
      </c>
      <c r="T325" s="15">
        <f>(I325/86400)+25569+(-5/24)</f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8">
        <f>IFERROR(E326/L326,0)</f>
        <v>105.3170731707317</v>
      </c>
      <c r="Q326" t="str">
        <f>LEFT(N326,SEARCH("/",N326)-1)</f>
        <v>film &amp; video</v>
      </c>
      <c r="R326" t="str">
        <f>RIGHT(N326, LEN(N326) - SEARCH("/", N326))</f>
        <v>documentary</v>
      </c>
      <c r="S326" s="14">
        <f>(J326/86400)+25569+(-6/24)</f>
        <v>42184.376250000001</v>
      </c>
      <c r="T326" s="15">
        <f>(I326/86400)+25569+(-5/24)</f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8">
        <f>IFERROR(E327/L327,0)</f>
        <v>70.921195652173907</v>
      </c>
      <c r="Q327" t="str">
        <f>LEFT(N327,SEARCH("/",N327)-1)</f>
        <v>film &amp; video</v>
      </c>
      <c r="R327" t="str">
        <f>RIGHT(N327, LEN(N327) - SEARCH("/", N327))</f>
        <v>documentary</v>
      </c>
      <c r="S327" s="14">
        <f>(J327/86400)+25569+(-6/24)</f>
        <v>42688.937881944439</v>
      </c>
      <c r="T327" s="15">
        <f>(I327/86400)+25569+(-5/24)</f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8">
        <f>IFERROR(E328/L328,0)</f>
        <v>147.17167680278018</v>
      </c>
      <c r="Q328" t="str">
        <f>LEFT(N328,SEARCH("/",N328)-1)</f>
        <v>film &amp; video</v>
      </c>
      <c r="R328" t="str">
        <f>RIGHT(N328, LEN(N328) - SEARCH("/", N328))</f>
        <v>documentary</v>
      </c>
      <c r="S328" s="14">
        <f>(J328/86400)+25569+(-6/24)</f>
        <v>42775.064884259264</v>
      </c>
      <c r="T328" s="15">
        <f>(I328/86400)+25569+(-5/24)</f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8">
        <f>IFERROR(E329/L329,0)</f>
        <v>160.47058823529412</v>
      </c>
      <c r="Q329" t="str">
        <f>LEFT(N329,SEARCH("/",N329)-1)</f>
        <v>film &amp; video</v>
      </c>
      <c r="R329" t="str">
        <f>RIGHT(N329, LEN(N329) - SEARCH("/", N329))</f>
        <v>documentary</v>
      </c>
      <c r="S329" s="14">
        <f>(J329/86400)+25569+(-6/24)</f>
        <v>42057.985289351855</v>
      </c>
      <c r="T329" s="15">
        <f>(I329/86400)+25569+(-5/24)</f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8">
        <f>IFERROR(E330/L330,0)</f>
        <v>156.04578313253012</v>
      </c>
      <c r="Q330" t="str">
        <f>LEFT(N330,SEARCH("/",N330)-1)</f>
        <v>film &amp; video</v>
      </c>
      <c r="R330" t="str">
        <f>RIGHT(N330, LEN(N330) - SEARCH("/", N330))</f>
        <v>documentary</v>
      </c>
      <c r="S330" s="14">
        <f>(J330/86400)+25569+(-6/24)</f>
        <v>42278.696620370371</v>
      </c>
      <c r="T330" s="15">
        <f>(I330/86400)+25569+(-5/24)</f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8">
        <f>IFERROR(E331/L331,0)</f>
        <v>63.17365269461078</v>
      </c>
      <c r="Q331" t="str">
        <f>LEFT(N331,SEARCH("/",N331)-1)</f>
        <v>film &amp; video</v>
      </c>
      <c r="R331" t="str">
        <f>RIGHT(N331, LEN(N331) - SEARCH("/", N331))</f>
        <v>documentary</v>
      </c>
      <c r="S331" s="14">
        <f>(J331/86400)+25569+(-6/24)</f>
        <v>42291.21674768519</v>
      </c>
      <c r="T331" s="15">
        <f>(I331/86400)+25569+(-5/24)</f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8">
        <f>IFERROR(E332/L332,0)</f>
        <v>104.82352941176471</v>
      </c>
      <c r="Q332" t="str">
        <f>LEFT(N332,SEARCH("/",N332)-1)</f>
        <v>film &amp; video</v>
      </c>
      <c r="R332" t="str">
        <f>RIGHT(N332, LEN(N332) - SEARCH("/", N332))</f>
        <v>documentary</v>
      </c>
      <c r="S332" s="14">
        <f>(J332/86400)+25569+(-6/24)</f>
        <v>41379.265775462962</v>
      </c>
      <c r="T332" s="15">
        <f>(I332/86400)+25569+(-5/24)</f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8">
        <f>IFERROR(E333/L333,0)</f>
        <v>97.356164383561648</v>
      </c>
      <c r="Q333" t="str">
        <f>LEFT(N333,SEARCH("/",N333)-1)</f>
        <v>film &amp; video</v>
      </c>
      <c r="R333" t="str">
        <f>RIGHT(N333, LEN(N333) - SEARCH("/", N333))</f>
        <v>documentary</v>
      </c>
      <c r="S333" s="14">
        <f>(J333/86400)+25569+(-6/24)</f>
        <v>42507.331412037034</v>
      </c>
      <c r="T333" s="15">
        <f>(I333/86400)+25569+(-5/24)</f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8">
        <f>IFERROR(E334/L334,0)</f>
        <v>203.63063063063063</v>
      </c>
      <c r="Q334" t="str">
        <f>LEFT(N334,SEARCH("/",N334)-1)</f>
        <v>film &amp; video</v>
      </c>
      <c r="R334" t="str">
        <f>RIGHT(N334, LEN(N334) - SEARCH("/", N334))</f>
        <v>documentary</v>
      </c>
      <c r="S334" s="14">
        <f>(J334/86400)+25569+(-6/24)</f>
        <v>42263.430289351847</v>
      </c>
      <c r="T334" s="15">
        <f>(I334/86400)+25569+(-5/24)</f>
        <v>42305.124999999993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8">
        <f>IFERROR(E335/L335,0)</f>
        <v>188.31203007518798</v>
      </c>
      <c r="Q335" t="str">
        <f>LEFT(N335,SEARCH("/",N335)-1)</f>
        <v>film &amp; video</v>
      </c>
      <c r="R335" t="str">
        <f>RIGHT(N335, LEN(N335) - SEARCH("/", N335))</f>
        <v>documentary</v>
      </c>
      <c r="S335" s="14">
        <f>(J335/86400)+25569+(-6/24)</f>
        <v>42437.386469907404</v>
      </c>
      <c r="T335" s="15">
        <f>(I335/86400)+25569+(-5/24)</f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8">
        <f>IFERROR(E336/L336,0)</f>
        <v>146.65217391304347</v>
      </c>
      <c r="Q336" t="str">
        <f>LEFT(N336,SEARCH("/",N336)-1)</f>
        <v>film &amp; video</v>
      </c>
      <c r="R336" t="str">
        <f>RIGHT(N336, LEN(N336) - SEARCH("/", N336))</f>
        <v>documentary</v>
      </c>
      <c r="S336" s="14">
        <f>(J336/86400)+25569+(-6/24)</f>
        <v>42101.432372685187</v>
      </c>
      <c r="T336" s="15">
        <f>(I336/86400)+25569+(-5/24)</f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8">
        <f>IFERROR(E337/L337,0)</f>
        <v>109.1875</v>
      </c>
      <c r="Q337" t="str">
        <f>LEFT(N337,SEARCH("/",N337)-1)</f>
        <v>film &amp; video</v>
      </c>
      <c r="R337" t="str">
        <f>RIGHT(N337, LEN(N337) - SEARCH("/", N337))</f>
        <v>documentary</v>
      </c>
      <c r="S337" s="14">
        <f>(J337/86400)+25569+(-6/24)</f>
        <v>42101.487442129626</v>
      </c>
      <c r="T337" s="15">
        <f>(I337/86400)+25569+(-5/24)</f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8">
        <f>IFERROR(E338/L338,0)</f>
        <v>59.249046653144013</v>
      </c>
      <c r="Q338" t="str">
        <f>LEFT(N338,SEARCH("/",N338)-1)</f>
        <v>film &amp; video</v>
      </c>
      <c r="R338" t="str">
        <f>RIGHT(N338, LEN(N338) - SEARCH("/", N338))</f>
        <v>documentary</v>
      </c>
      <c r="S338" s="14">
        <f>(J338/86400)+25569+(-6/24)</f>
        <v>42291.346273148149</v>
      </c>
      <c r="T338" s="15">
        <f>(I338/86400)+25569+(-5/24)</f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8">
        <f>IFERROR(E339/L339,0)</f>
        <v>97.904838709677421</v>
      </c>
      <c r="Q339" t="str">
        <f>LEFT(N339,SEARCH("/",N339)-1)</f>
        <v>film &amp; video</v>
      </c>
      <c r="R339" t="str">
        <f>RIGHT(N339, LEN(N339) - SEARCH("/", N339))</f>
        <v>documentary</v>
      </c>
      <c r="S339" s="14">
        <f>(J339/86400)+25569+(-6/24)</f>
        <v>42046.878564814819</v>
      </c>
      <c r="T339" s="15">
        <f>(I339/86400)+25569+(-5/24)</f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8">
        <f>IFERROR(E340/L340,0)</f>
        <v>70.000169491525426</v>
      </c>
      <c r="Q340" t="str">
        <f>LEFT(N340,SEARCH("/",N340)-1)</f>
        <v>film &amp; video</v>
      </c>
      <c r="R340" t="str">
        <f>RIGHT(N340, LEN(N340) - SEARCH("/", N340))</f>
        <v>documentary</v>
      </c>
      <c r="S340" s="14">
        <f>(J340/86400)+25569+(-6/24)</f>
        <v>42559.505671296298</v>
      </c>
      <c r="T340" s="15">
        <f>(I340/86400)+25569+(-5/24)</f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8">
        <f>IFERROR(E341/L341,0)</f>
        <v>72.865168539325836</v>
      </c>
      <c r="Q341" t="str">
        <f>LEFT(N341,SEARCH("/",N341)-1)</f>
        <v>film &amp; video</v>
      </c>
      <c r="R341" t="str">
        <f>RIGHT(N341, LEN(N341) - SEARCH("/", N341))</f>
        <v>documentary</v>
      </c>
      <c r="S341" s="14">
        <f>(J341/86400)+25569+(-6/24)</f>
        <v>42093.510046296295</v>
      </c>
      <c r="T341" s="15">
        <f>(I341/86400)+25569+(-5/24)</f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8">
        <f>IFERROR(E342/L342,0)</f>
        <v>146.34782608695653</v>
      </c>
      <c r="Q342" t="str">
        <f>LEFT(N342,SEARCH("/",N342)-1)</f>
        <v>film &amp; video</v>
      </c>
      <c r="R342" t="str">
        <f>RIGHT(N342, LEN(N342) - SEARCH("/", N342))</f>
        <v>documentary</v>
      </c>
      <c r="S342" s="14">
        <f>(J342/86400)+25569+(-6/24)</f>
        <v>42772.419062500005</v>
      </c>
      <c r="T342" s="15">
        <f>(I342/86400)+25569+(-5/24)</f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8">
        <f>IFERROR(E343/L343,0)</f>
        <v>67.909090909090907</v>
      </c>
      <c r="Q343" t="str">
        <f>LEFT(N343,SEARCH("/",N343)-1)</f>
        <v>film &amp; video</v>
      </c>
      <c r="R343" t="str">
        <f>RIGHT(N343, LEN(N343) - SEARCH("/", N343))</f>
        <v>documentary</v>
      </c>
      <c r="S343" s="14">
        <f>(J343/86400)+25569+(-6/24)</f>
        <v>41894.629606481481</v>
      </c>
      <c r="T343" s="15">
        <f>(I343/86400)+25569+(-5/24)</f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8">
        <f>IFERROR(E344/L344,0)</f>
        <v>169.85083076923075</v>
      </c>
      <c r="Q344" t="str">
        <f>LEFT(N344,SEARCH("/",N344)-1)</f>
        <v>film &amp; video</v>
      </c>
      <c r="R344" t="str">
        <f>RIGHT(N344, LEN(N344) - SEARCH("/", N344))</f>
        <v>documentary</v>
      </c>
      <c r="S344" s="14">
        <f>(J344/86400)+25569+(-6/24)</f>
        <v>42459.530844907407</v>
      </c>
      <c r="T344" s="15">
        <f>(I344/86400)+25569+(-5/24)</f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8">
        <f>IFERROR(E345/L345,0)</f>
        <v>58.413339694656486</v>
      </c>
      <c r="Q345" t="str">
        <f>LEFT(N345,SEARCH("/",N345)-1)</f>
        <v>film &amp; video</v>
      </c>
      <c r="R345" t="str">
        <f>RIGHT(N345, LEN(N345) - SEARCH("/", N345))</f>
        <v>documentary</v>
      </c>
      <c r="S345" s="14">
        <f>(J345/86400)+25569+(-6/24)</f>
        <v>41926.48778935185</v>
      </c>
      <c r="T345" s="15">
        <f>(I345/86400)+25569+(-5/24)</f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8">
        <f>IFERROR(E346/L346,0)</f>
        <v>119.99298245614035</v>
      </c>
      <c r="Q346" t="str">
        <f>LEFT(N346,SEARCH("/",N346)-1)</f>
        <v>film &amp; video</v>
      </c>
      <c r="R346" t="str">
        <f>RIGHT(N346, LEN(N346) - SEARCH("/", N346))</f>
        <v>documentary</v>
      </c>
      <c r="S346" s="14">
        <f>(J346/86400)+25569+(-6/24)</f>
        <v>42111.720995370371</v>
      </c>
      <c r="T346" s="15">
        <f>(I346/86400)+25569+(-5/24)</f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8">
        <f>IFERROR(E347/L347,0)</f>
        <v>99.860335195530723</v>
      </c>
      <c r="Q347" t="str">
        <f>LEFT(N347,SEARCH("/",N347)-1)</f>
        <v>film &amp; video</v>
      </c>
      <c r="R347" t="str">
        <f>RIGHT(N347, LEN(N347) - SEARCH("/", N347))</f>
        <v>documentary</v>
      </c>
      <c r="S347" s="14">
        <f>(J347/86400)+25569+(-6/24)</f>
        <v>42114.694328703699</v>
      </c>
      <c r="T347" s="15">
        <f>(I347/86400)+25569+(-5/24)</f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8">
        <f>IFERROR(E348/L348,0)</f>
        <v>90.579148936170213</v>
      </c>
      <c r="Q348" t="str">
        <f>LEFT(N348,SEARCH("/",N348)-1)</f>
        <v>film &amp; video</v>
      </c>
      <c r="R348" t="str">
        <f>RIGHT(N348, LEN(N348) - SEARCH("/", N348))</f>
        <v>documentary</v>
      </c>
      <c r="S348" s="14">
        <f>(J348/86400)+25569+(-6/24)</f>
        <v>42261.250243055554</v>
      </c>
      <c r="T348" s="15">
        <f>(I348/86400)+25569+(-5/24)</f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8">
        <f>IFERROR(E349/L349,0)</f>
        <v>117.77361477572559</v>
      </c>
      <c r="Q349" t="str">
        <f>LEFT(N349,SEARCH("/",N349)-1)</f>
        <v>film &amp; video</v>
      </c>
      <c r="R349" t="str">
        <f>RIGHT(N349, LEN(N349) - SEARCH("/", N349))</f>
        <v>documentary</v>
      </c>
      <c r="S349" s="14">
        <f>(J349/86400)+25569+(-6/24)</f>
        <v>42292.245474537034</v>
      </c>
      <c r="T349" s="15">
        <f>(I349/86400)+25569+(-5/24)</f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8">
        <f>IFERROR(E350/L350,0)</f>
        <v>86.554621848739501</v>
      </c>
      <c r="Q350" t="str">
        <f>LEFT(N350,SEARCH("/",N350)-1)</f>
        <v>film &amp; video</v>
      </c>
      <c r="R350" t="str">
        <f>RIGHT(N350, LEN(N350) - SEARCH("/", N350))</f>
        <v>documentary</v>
      </c>
      <c r="S350" s="14">
        <f>(J350/86400)+25569+(-6/24)</f>
        <v>42207.33699074074</v>
      </c>
      <c r="T350" s="15">
        <f>(I350/86400)+25569+(-5/24)</f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8">
        <f>IFERROR(E351/L351,0)</f>
        <v>71.899281437125751</v>
      </c>
      <c r="Q351" t="str">
        <f>LEFT(N351,SEARCH("/",N351)-1)</f>
        <v>film &amp; video</v>
      </c>
      <c r="R351" t="str">
        <f>RIGHT(N351, LEN(N351) - SEARCH("/", N351))</f>
        <v>documentary</v>
      </c>
      <c r="S351" s="14">
        <f>(J351/86400)+25569+(-6/24)</f>
        <v>42760.248935185184</v>
      </c>
      <c r="T351" s="15">
        <f>(I351/86400)+25569+(-5/24)</f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8">
        <f>IFERROR(E352/L352,0)</f>
        <v>129.81900452488688</v>
      </c>
      <c r="Q352" t="str">
        <f>LEFT(N352,SEARCH("/",N352)-1)</f>
        <v>film &amp; video</v>
      </c>
      <c r="R352" t="str">
        <f>RIGHT(N352, LEN(N352) - SEARCH("/", N352))</f>
        <v>documentary</v>
      </c>
      <c r="S352" s="14">
        <f>(J352/86400)+25569+(-6/24)</f>
        <v>42585.816076388888</v>
      </c>
      <c r="T352" s="15">
        <f>(I352/86400)+25569+(-5/24)</f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8">
        <f>IFERROR(E353/L353,0)</f>
        <v>44.912863070539416</v>
      </c>
      <c r="Q353" t="str">
        <f>LEFT(N353,SEARCH("/",N353)-1)</f>
        <v>film &amp; video</v>
      </c>
      <c r="R353" t="str">
        <f>RIGHT(N353, LEN(N353) - SEARCH("/", N353))</f>
        <v>documentary</v>
      </c>
      <c r="S353" s="14">
        <f>(J353/86400)+25569+(-6/24)</f>
        <v>42427.714745370366</v>
      </c>
      <c r="T353" s="15">
        <f>(I353/86400)+25569+(-5/24)</f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8">
        <f>IFERROR(E354/L354,0)</f>
        <v>40.755244755244753</v>
      </c>
      <c r="Q354" t="str">
        <f>LEFT(N354,SEARCH("/",N354)-1)</f>
        <v>film &amp; video</v>
      </c>
      <c r="R354" t="str">
        <f>RIGHT(N354, LEN(N354) - SEARCH("/", N354))</f>
        <v>documentary</v>
      </c>
      <c r="S354" s="14">
        <f>(J354/86400)+25569+(-6/24)</f>
        <v>41889.917453703703</v>
      </c>
      <c r="T354" s="15">
        <f>(I354/86400)+25569+(-5/24)</f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8">
        <f>IFERROR(E355/L355,0)</f>
        <v>103.52394779771615</v>
      </c>
      <c r="Q355" t="str">
        <f>LEFT(N355,SEARCH("/",N355)-1)</f>
        <v>film &amp; video</v>
      </c>
      <c r="R355" t="str">
        <f>RIGHT(N355, LEN(N355) - SEARCH("/", N355))</f>
        <v>documentary</v>
      </c>
      <c r="S355" s="14">
        <f>(J355/86400)+25569+(-6/24)</f>
        <v>42297.541886574079</v>
      </c>
      <c r="T355" s="15">
        <f>(I355/86400)+25569+(-5/24)</f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8">
        <f>IFERROR(E356/L356,0)</f>
        <v>125.44827586206897</v>
      </c>
      <c r="Q356" t="str">
        <f>LEFT(N356,SEARCH("/",N356)-1)</f>
        <v>film &amp; video</v>
      </c>
      <c r="R356" t="str">
        <f>RIGHT(N356, LEN(N356) - SEARCH("/", N356))</f>
        <v>documentary</v>
      </c>
      <c r="S356" s="14">
        <f>(J356/86400)+25569+(-6/24)</f>
        <v>42438.577789351853</v>
      </c>
      <c r="T356" s="15">
        <f>(I356/86400)+25569+(-5/24)</f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8">
        <f>IFERROR(E357/L357,0)</f>
        <v>246.60606060606059</v>
      </c>
      <c r="Q357" t="str">
        <f>LEFT(N357,SEARCH("/",N357)-1)</f>
        <v>film &amp; video</v>
      </c>
      <c r="R357" t="str">
        <f>RIGHT(N357, LEN(N357) - SEARCH("/", N357))</f>
        <v>documentary</v>
      </c>
      <c r="S357" s="14">
        <f>(J357/86400)+25569+(-6/24)</f>
        <v>41943.043912037036</v>
      </c>
      <c r="T357" s="15">
        <f>(I357/86400)+25569+(-5/24)</f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8">
        <f>IFERROR(E358/L358,0)</f>
        <v>79.401340206185566</v>
      </c>
      <c r="Q358" t="str">
        <f>LEFT(N358,SEARCH("/",N358)-1)</f>
        <v>film &amp; video</v>
      </c>
      <c r="R358" t="str">
        <f>RIGHT(N358, LEN(N358) - SEARCH("/", N358))</f>
        <v>documentary</v>
      </c>
      <c r="S358" s="14">
        <f>(J358/86400)+25569+(-6/24)</f>
        <v>42415.553159722222</v>
      </c>
      <c r="T358" s="15">
        <f>(I358/86400)+25569+(-5/24)</f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8">
        <f>IFERROR(E359/L359,0)</f>
        <v>86.138613861386133</v>
      </c>
      <c r="Q359" t="str">
        <f>LEFT(N359,SEARCH("/",N359)-1)</f>
        <v>film &amp; video</v>
      </c>
      <c r="R359" t="str">
        <f>RIGHT(N359, LEN(N359) - SEARCH("/", N359))</f>
        <v>documentary</v>
      </c>
      <c r="S359" s="14">
        <f>(J359/86400)+25569+(-6/24)</f>
        <v>42077.972187499996</v>
      </c>
      <c r="T359" s="15">
        <f>(I359/86400)+25569+(-5/24)</f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8">
        <f>IFERROR(E360/L360,0)</f>
        <v>193.04868913857678</v>
      </c>
      <c r="Q360" t="str">
        <f>LEFT(N360,SEARCH("/",N360)-1)</f>
        <v>film &amp; video</v>
      </c>
      <c r="R360" t="str">
        <f>RIGHT(N360, LEN(N360) - SEARCH("/", N360))</f>
        <v>documentary</v>
      </c>
      <c r="S360" s="14">
        <f>(J360/86400)+25569+(-6/24)</f>
        <v>42507.610196759255</v>
      </c>
      <c r="T360" s="15">
        <f>(I360/86400)+25569+(-5/24)</f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8">
        <f>IFERROR(E361/L361,0)</f>
        <v>84.023178807947019</v>
      </c>
      <c r="Q361" t="str">
        <f>LEFT(N361,SEARCH("/",N361)-1)</f>
        <v>film &amp; video</v>
      </c>
      <c r="R361" t="str">
        <f>RIGHT(N361, LEN(N361) - SEARCH("/", N361))</f>
        <v>documentary</v>
      </c>
      <c r="S361" s="14">
        <f>(J361/86400)+25569+(-6/24)</f>
        <v>41934.820486111115</v>
      </c>
      <c r="T361" s="15">
        <f>(I361/86400)+25569+(-5/24)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8">
        <f>IFERROR(E362/L362,0)</f>
        <v>139.82758620689654</v>
      </c>
      <c r="Q362" t="str">
        <f>LEFT(N362,SEARCH("/",N362)-1)</f>
        <v>film &amp; video</v>
      </c>
      <c r="R362" t="str">
        <f>RIGHT(N362, LEN(N362) - SEARCH("/", N362))</f>
        <v>documentary</v>
      </c>
      <c r="S362" s="14">
        <f>(J362/86400)+25569+(-6/24)</f>
        <v>42163.647916666669</v>
      </c>
      <c r="T362" s="15">
        <f>(I362/86400)+25569+(-5/24)</f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8">
        <f>IFERROR(E363/L363,0)</f>
        <v>109.82189265536722</v>
      </c>
      <c r="Q363" t="str">
        <f>LEFT(N363,SEARCH("/",N363)-1)</f>
        <v>film &amp; video</v>
      </c>
      <c r="R363" t="str">
        <f>RIGHT(N363, LEN(N363) - SEARCH("/", N363))</f>
        <v>documentary</v>
      </c>
      <c r="S363" s="14">
        <f>(J363/86400)+25569+(-6/24)</f>
        <v>41935.751226851848</v>
      </c>
      <c r="T363" s="15">
        <f>(I363/86400)+25569+(-5/24)</f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8">
        <f>IFERROR(E364/L364,0)</f>
        <v>139.53488372093022</v>
      </c>
      <c r="Q364" t="str">
        <f>LEFT(N364,SEARCH("/",N364)-1)</f>
        <v>film &amp; video</v>
      </c>
      <c r="R364" t="str">
        <f>RIGHT(N364, LEN(N364) - SEARCH("/", N364))</f>
        <v>documentary</v>
      </c>
      <c r="S364" s="14">
        <f>(J364/86400)+25569+(-6/24)</f>
        <v>41836.960543981484</v>
      </c>
      <c r="T364" s="15">
        <f>(I364/86400)+25569+(-5/24)</f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8">
        <f>IFERROR(E365/L365,0)</f>
        <v>347.84615384615387</v>
      </c>
      <c r="Q365" t="str">
        <f>LEFT(N365,SEARCH("/",N365)-1)</f>
        <v>film &amp; video</v>
      </c>
      <c r="R365" t="str">
        <f>RIGHT(N365, LEN(N365) - SEARCH("/", N365))</f>
        <v>documentary</v>
      </c>
      <c r="S365" s="14">
        <f>(J365/86400)+25569+(-6/24)</f>
        <v>40255.494629629626</v>
      </c>
      <c r="T365" s="15">
        <f>(I365/86400)+25569+(-5/24)</f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8">
        <f>IFERROR(E366/L366,0)</f>
        <v>68.24159292035398</v>
      </c>
      <c r="Q366" t="str">
        <f>LEFT(N366,SEARCH("/",N366)-1)</f>
        <v>film &amp; video</v>
      </c>
      <c r="R366" t="str">
        <f>RIGHT(N366, LEN(N366) - SEARCH("/", N366))</f>
        <v>documentary</v>
      </c>
      <c r="S366" s="14">
        <f>(J366/86400)+25569+(-6/24)</f>
        <v>41780.609629629631</v>
      </c>
      <c r="T366" s="15">
        <f>(I366/86400)+25569+(-5/24)</f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8">
        <f>IFERROR(E367/L367,0)</f>
        <v>239.93846153846152</v>
      </c>
      <c r="Q367" t="str">
        <f>LEFT(N367,SEARCH("/",N367)-1)</f>
        <v>film &amp; video</v>
      </c>
      <c r="R367" t="str">
        <f>RIGHT(N367, LEN(N367) - SEARCH("/", N367))</f>
        <v>documentary</v>
      </c>
      <c r="S367" s="14">
        <f>(J367/86400)+25569+(-6/24)</f>
        <v>41668.356469907405</v>
      </c>
      <c r="T367" s="15">
        <f>(I367/86400)+25569+(-5/24)</f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8">
        <f>IFERROR(E368/L368,0)</f>
        <v>287.31343283582089</v>
      </c>
      <c r="Q368" t="str">
        <f>LEFT(N368,SEARCH("/",N368)-1)</f>
        <v>film &amp; video</v>
      </c>
      <c r="R368" t="str">
        <f>RIGHT(N368, LEN(N368) - SEARCH("/", N368))</f>
        <v>documentary</v>
      </c>
      <c r="S368" s="14">
        <f>(J368/86400)+25569+(-6/24)</f>
        <v>41019.543032407411</v>
      </c>
      <c r="T368" s="15">
        <f>(I368/86400)+25569+(-5/24)</f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8">
        <f>IFERROR(E369/L369,0)</f>
        <v>86.84882352941176</v>
      </c>
      <c r="Q369" t="str">
        <f>LEFT(N369,SEARCH("/",N369)-1)</f>
        <v>film &amp; video</v>
      </c>
      <c r="R369" t="str">
        <f>RIGHT(N369, LEN(N369) - SEARCH("/", N369))</f>
        <v>documentary</v>
      </c>
      <c r="S369" s="14">
        <f>(J369/86400)+25569+(-6/24)</f>
        <v>41355.327291666668</v>
      </c>
      <c r="T369" s="15">
        <f>(I369/86400)+25569+(-5/24)</f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8">
        <f>IFERROR(E370/L370,0)</f>
        <v>81.84905660377359</v>
      </c>
      <c r="Q370" t="str">
        <f>LEFT(N370,SEARCH("/",N370)-1)</f>
        <v>film &amp; video</v>
      </c>
      <c r="R370" t="str">
        <f>RIGHT(N370, LEN(N370) - SEARCH("/", N370))</f>
        <v>documentary</v>
      </c>
      <c r="S370" s="14">
        <f>(J370/86400)+25569+(-6/24)</f>
        <v>42043.355578703704</v>
      </c>
      <c r="T370" s="15">
        <f>(I370/86400)+25569+(-5/24)</f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8">
        <f>IFERROR(E371/L371,0)</f>
        <v>42.874970059880241</v>
      </c>
      <c r="Q371" t="str">
        <f>LEFT(N371,SEARCH("/",N371)-1)</f>
        <v>film &amp; video</v>
      </c>
      <c r="R371" t="str">
        <f>RIGHT(N371, LEN(N371) - SEARCH("/", N371))</f>
        <v>documentary</v>
      </c>
      <c r="S371" s="14">
        <f>(J371/86400)+25569+(-6/24)</f>
        <v>40893.301724537036</v>
      </c>
      <c r="T371" s="15">
        <f>(I371/86400)+25569+(-5/24)</f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8">
        <f>IFERROR(E372/L372,0)</f>
        <v>709.41860465116281</v>
      </c>
      <c r="Q372" t="str">
        <f>LEFT(N372,SEARCH("/",N372)-1)</f>
        <v>film &amp; video</v>
      </c>
      <c r="R372" t="str">
        <f>RIGHT(N372, LEN(N372) - SEARCH("/", N372))</f>
        <v>documentary</v>
      </c>
      <c r="S372" s="14">
        <f>(J372/86400)+25569+(-6/24)</f>
        <v>42711.545138888891</v>
      </c>
      <c r="T372" s="15">
        <f>(I372/86400)+25569+(-5/24)</f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8">
        <f>IFERROR(E373/L373,0)</f>
        <v>161.25517890772127</v>
      </c>
      <c r="Q373" t="str">
        <f>LEFT(N373,SEARCH("/",N373)-1)</f>
        <v>film &amp; video</v>
      </c>
      <c r="R373" t="str">
        <f>RIGHT(N373, LEN(N373) - SEARCH("/", N373))</f>
        <v>documentary</v>
      </c>
      <c r="S373" s="14">
        <f>(J373/86400)+25569+(-6/24)</f>
        <v>41261.517812500002</v>
      </c>
      <c r="T373" s="15">
        <f>(I373/86400)+25569+(-5/24)</f>
        <v>41306.559479166666</v>
      </c>
    </row>
    <row r="374" spans="1:20" ht="45" x14ac:dyDescent="0.25">
      <c r="A374">
        <v>3353</v>
      </c>
      <c r="B374" s="3" t="s">
        <v>3352</v>
      </c>
      <c r="C374" s="3" t="s">
        <v>7463</v>
      </c>
      <c r="D374" s="8">
        <v>500</v>
      </c>
      <c r="E374" s="8">
        <v>1575</v>
      </c>
      <c r="F374" t="s">
        <v>8219</v>
      </c>
      <c r="G374" t="s">
        <v>8225</v>
      </c>
      <c r="H374" t="s">
        <v>8247</v>
      </c>
      <c r="I374">
        <v>1462230000</v>
      </c>
      <c r="J374">
        <v>1461061350</v>
      </c>
      <c r="K374" t="b">
        <v>0</v>
      </c>
      <c r="L374">
        <v>44</v>
      </c>
      <c r="M374" t="b">
        <v>1</v>
      </c>
      <c r="N374" t="s">
        <v>8271</v>
      </c>
      <c r="O374" s="6">
        <f>E374/D374</f>
        <v>3.15</v>
      </c>
      <c r="P374" s="8">
        <f>IFERROR(E374/L374,0)</f>
        <v>35.795454545454547</v>
      </c>
      <c r="Q374" t="str">
        <f>LEFT(N374,SEARCH("/",N374)-1)</f>
        <v>theater</v>
      </c>
      <c r="R374" t="str">
        <f>RIGHT(N374, LEN(N374) - SEARCH("/", N374))</f>
        <v>plays</v>
      </c>
      <c r="S374" s="14">
        <f>(J374/86400)+25569+(-6/24)</f>
        <v>42479.182291666672</v>
      </c>
      <c r="T374" s="15">
        <f>(I374/86400)+25569+(-5/24)</f>
        <v>42492.749999999993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8">
        <f>IFERROR(E375/L375,0)</f>
        <v>89.887640449438209</v>
      </c>
      <c r="Q375" t="str">
        <f>LEFT(N375,SEARCH("/",N375)-1)</f>
        <v>film &amp; video</v>
      </c>
      <c r="R375" t="str">
        <f>RIGHT(N375, LEN(N375) - SEARCH("/", N375))</f>
        <v>documentary</v>
      </c>
      <c r="S375" s="14">
        <f>(J375/86400)+25569+(-6/24)</f>
        <v>41078.66201388889</v>
      </c>
      <c r="T375" s="15">
        <f>(I375/86400)+25569+(-5/24)</f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8">
        <f>IFERROR(E376/L376,0)</f>
        <v>45.051724137931032</v>
      </c>
      <c r="Q376" t="str">
        <f>LEFT(N376,SEARCH("/",N376)-1)</f>
        <v>film &amp; video</v>
      </c>
      <c r="R376" t="str">
        <f>RIGHT(N376, LEN(N376) - SEARCH("/", N376))</f>
        <v>documentary</v>
      </c>
      <c r="S376" s="14">
        <f>(J376/86400)+25569+(-6/24)</f>
        <v>40757.639247685183</v>
      </c>
      <c r="T376" s="15">
        <f>(I376/86400)+25569+(-5/24)</f>
        <v>40802.680914351848</v>
      </c>
    </row>
    <row r="377" spans="1:20" ht="60" x14ac:dyDescent="0.25">
      <c r="A377">
        <v>2003</v>
      </c>
      <c r="B377" s="3" t="s">
        <v>2004</v>
      </c>
      <c r="C377" s="3" t="s">
        <v>6113</v>
      </c>
      <c r="D377" s="8">
        <v>500</v>
      </c>
      <c r="E377" s="8">
        <v>1560</v>
      </c>
      <c r="F377" t="s">
        <v>8219</v>
      </c>
      <c r="G377" t="s">
        <v>8224</v>
      </c>
      <c r="H377" t="s">
        <v>8246</v>
      </c>
      <c r="I377">
        <v>1278111600</v>
      </c>
      <c r="J377">
        <v>1276830052</v>
      </c>
      <c r="K377" t="b">
        <v>1</v>
      </c>
      <c r="L377">
        <v>17</v>
      </c>
      <c r="M377" t="b">
        <v>1</v>
      </c>
      <c r="N377" t="s">
        <v>8295</v>
      </c>
      <c r="O377" s="6">
        <f>E377/D377</f>
        <v>3.12</v>
      </c>
      <c r="P377" s="8">
        <f>IFERROR(E377/L377,0)</f>
        <v>91.764705882352942</v>
      </c>
      <c r="Q377" t="str">
        <f>LEFT(N377,SEARCH("/",N377)-1)</f>
        <v>technology</v>
      </c>
      <c r="R377" t="str">
        <f>RIGHT(N377, LEN(N377) - SEARCH("/", N377))</f>
        <v>hardware</v>
      </c>
      <c r="S377" s="14">
        <f>(J377/86400)+25569+(-6/24)</f>
        <v>40346.875601851854</v>
      </c>
      <c r="T377" s="15">
        <f>(I377/86400)+25569+(-5/24)</f>
        <v>40361.75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8">
        <f>IFERROR(E378/L378,0)</f>
        <v>54.083333333333336</v>
      </c>
      <c r="Q378" t="str">
        <f>LEFT(N378,SEARCH("/",N378)-1)</f>
        <v>film &amp; video</v>
      </c>
      <c r="R378" t="str">
        <f>RIGHT(N378, LEN(N378) - SEARCH("/", N378))</f>
        <v>documentary</v>
      </c>
      <c r="S378" s="14">
        <f>(J378/86400)+25569+(-6/24)</f>
        <v>42576.202731481477</v>
      </c>
      <c r="T378" s="15">
        <f>(I378/86400)+25569+(-5/24)</f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8">
        <f>IFERROR(E379/L379,0)</f>
        <v>103.21804511278195</v>
      </c>
      <c r="Q379" t="str">
        <f>LEFT(N379,SEARCH("/",N379)-1)</f>
        <v>film &amp; video</v>
      </c>
      <c r="R379" t="str">
        <f>RIGHT(N379, LEN(N379) - SEARCH("/", N379))</f>
        <v>documentary</v>
      </c>
      <c r="S379" s="14">
        <f>(J379/86400)+25569+(-6/24)</f>
        <v>42292.000787037032</v>
      </c>
      <c r="T379" s="15">
        <f>(I379/86400)+25569+(-5/24)</f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8">
        <f>IFERROR(E380/L380,0)</f>
        <v>40.397590361445786</v>
      </c>
      <c r="Q380" t="str">
        <f>LEFT(N380,SEARCH("/",N380)-1)</f>
        <v>film &amp; video</v>
      </c>
      <c r="R380" t="str">
        <f>RIGHT(N380, LEN(N380) - SEARCH("/", N380))</f>
        <v>documentary</v>
      </c>
      <c r="S380" s="14">
        <f>(J380/86400)+25569+(-6/24)</f>
        <v>42370.321851851855</v>
      </c>
      <c r="T380" s="15">
        <f>(I380/86400)+25569+(-5/24)</f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8">
        <f>IFERROR(E381/L381,0)</f>
        <v>116.85906040268456</v>
      </c>
      <c r="Q381" t="str">
        <f>LEFT(N381,SEARCH("/",N381)-1)</f>
        <v>film &amp; video</v>
      </c>
      <c r="R381" t="str">
        <f>RIGHT(N381, LEN(N381) - SEARCH("/", N381))</f>
        <v>documentary</v>
      </c>
      <c r="S381" s="14">
        <f>(J381/86400)+25569+(-6/24)</f>
        <v>40987.438333333332</v>
      </c>
      <c r="T381" s="15">
        <f>(I381/86400)+25569+(-5/24)</f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8">
        <f>IFERROR(E382/L382,0)</f>
        <v>115.51020408163265</v>
      </c>
      <c r="Q382" t="str">
        <f>LEFT(N382,SEARCH("/",N382)-1)</f>
        <v>film &amp; video</v>
      </c>
      <c r="R382" t="str">
        <f>RIGHT(N382, LEN(N382) - SEARCH("/", N382))</f>
        <v>documentary</v>
      </c>
      <c r="S382" s="14">
        <f>(J382/86400)+25569+(-6/24)</f>
        <v>42367.469814814816</v>
      </c>
      <c r="T382" s="15">
        <f>(I382/86400)+25569+(-5/24)</f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8">
        <f>IFERROR(E383/L383,0)</f>
        <v>104.31274900398407</v>
      </c>
      <c r="Q383" t="str">
        <f>LEFT(N383,SEARCH("/",N383)-1)</f>
        <v>film &amp; video</v>
      </c>
      <c r="R383" t="str">
        <f>RIGHT(N383, LEN(N383) - SEARCH("/", N383))</f>
        <v>documentary</v>
      </c>
      <c r="S383" s="14">
        <f>(J383/86400)+25569+(-6/24)</f>
        <v>41085.448113425926</v>
      </c>
      <c r="T383" s="15">
        <f>(I383/86400)+25569+(-5/24)</f>
        <v>41120</v>
      </c>
    </row>
    <row r="384" spans="1:20" ht="60" x14ac:dyDescent="0.25">
      <c r="A384">
        <v>1837</v>
      </c>
      <c r="B384" s="3" t="s">
        <v>1838</v>
      </c>
      <c r="C384" s="3" t="s">
        <v>5947</v>
      </c>
      <c r="D384" s="8">
        <v>600</v>
      </c>
      <c r="E384" s="8">
        <v>1841</v>
      </c>
      <c r="F384" t="s">
        <v>8219</v>
      </c>
      <c r="G384" t="s">
        <v>8224</v>
      </c>
      <c r="H384" t="s">
        <v>8246</v>
      </c>
      <c r="I384">
        <v>1332029335</v>
      </c>
      <c r="J384">
        <v>1326848935</v>
      </c>
      <c r="K384" t="b">
        <v>0</v>
      </c>
      <c r="L384">
        <v>30</v>
      </c>
      <c r="M384" t="b">
        <v>1</v>
      </c>
      <c r="N384" t="s">
        <v>8276</v>
      </c>
      <c r="O384" s="6">
        <f>E384/D384</f>
        <v>3.0683333333333334</v>
      </c>
      <c r="P384" s="8">
        <f>IFERROR(E384/L384,0)</f>
        <v>61.366666666666667</v>
      </c>
      <c r="Q384" t="str">
        <f>LEFT(N384,SEARCH("/",N384)-1)</f>
        <v>music</v>
      </c>
      <c r="R384" t="str">
        <f>RIGHT(N384, LEN(N384) - SEARCH("/", N384))</f>
        <v>rock</v>
      </c>
      <c r="S384" s="14">
        <f>(J384/86400)+25569+(-6/24)</f>
        <v>40925.797858796301</v>
      </c>
      <c r="T384" s="15">
        <f>(I384/86400)+25569+(-5/24)</f>
        <v>40985.797858796293</v>
      </c>
    </row>
    <row r="385" spans="1:20" ht="60" x14ac:dyDescent="0.25">
      <c r="A385">
        <v>3708</v>
      </c>
      <c r="B385" s="3" t="s">
        <v>3705</v>
      </c>
      <c r="C385" s="3" t="s">
        <v>7818</v>
      </c>
      <c r="D385" s="8">
        <v>700</v>
      </c>
      <c r="E385" s="8">
        <v>2100</v>
      </c>
      <c r="F385" t="s">
        <v>8219</v>
      </c>
      <c r="G385" t="s">
        <v>8224</v>
      </c>
      <c r="H385" t="s">
        <v>8246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8271</v>
      </c>
      <c r="O385" s="6">
        <f>E385/D385</f>
        <v>3</v>
      </c>
      <c r="P385" s="8">
        <f>IFERROR(E385/L385,0)</f>
        <v>53.846153846153847</v>
      </c>
      <c r="Q385" t="str">
        <f>LEFT(N385,SEARCH("/",N385)-1)</f>
        <v>theater</v>
      </c>
      <c r="R385" t="str">
        <f>RIGHT(N385, LEN(N385) - SEARCH("/", N385))</f>
        <v>plays</v>
      </c>
      <c r="S385" s="14">
        <f>(J385/86400)+25569+(-6/24)</f>
        <v>41809.892199074078</v>
      </c>
      <c r="T385" s="15">
        <f>(I385/86400)+25569+(-5/24)</f>
        <v>41823.933865740742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8">
        <f>IFERROR(E386/L386,0)</f>
        <v>58.540469973890339</v>
      </c>
      <c r="Q386" t="str">
        <f>LEFT(N386,SEARCH("/",N386)-1)</f>
        <v>film &amp; video</v>
      </c>
      <c r="R386" t="str">
        <f>RIGHT(N386, LEN(N386) - SEARCH("/", N386))</f>
        <v>documentary</v>
      </c>
      <c r="S386" s="14">
        <f>(J386/86400)+25569+(-6/24)</f>
        <v>41980.531793981485</v>
      </c>
      <c r="T386" s="15">
        <f>(I386/86400)+25569+(-5/24)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8">
        <f>IFERROR(E387/L387,0)</f>
        <v>111.79535864978902</v>
      </c>
      <c r="Q387" t="str">
        <f>LEFT(N387,SEARCH("/",N387)-1)</f>
        <v>film &amp; video</v>
      </c>
      <c r="R387" t="str">
        <f>RIGHT(N387, LEN(N387) - SEARCH("/", N387))</f>
        <v>documentary</v>
      </c>
      <c r="S387" s="14">
        <f>(J387/86400)+25569+(-6/24)</f>
        <v>41934.334502314814</v>
      </c>
      <c r="T387" s="15">
        <f>(I387/86400)+25569+(-5/24)</f>
        <v>41964.41783564815</v>
      </c>
    </row>
    <row r="388" spans="1:20" ht="60" x14ac:dyDescent="0.25">
      <c r="A388">
        <v>2265</v>
      </c>
      <c r="B388" s="3" t="s">
        <v>2266</v>
      </c>
      <c r="C388" s="3" t="s">
        <v>6375</v>
      </c>
      <c r="D388" s="8">
        <v>200</v>
      </c>
      <c r="E388" s="8">
        <v>597</v>
      </c>
      <c r="F388" t="s">
        <v>8219</v>
      </c>
      <c r="G388" t="s">
        <v>8225</v>
      </c>
      <c r="H388" t="s">
        <v>8247</v>
      </c>
      <c r="I388">
        <v>1479846507</v>
      </c>
      <c r="J388">
        <v>1479241707</v>
      </c>
      <c r="K388" t="b">
        <v>0</v>
      </c>
      <c r="L388">
        <v>17</v>
      </c>
      <c r="M388" t="b">
        <v>1</v>
      </c>
      <c r="N388" t="s">
        <v>8297</v>
      </c>
      <c r="O388" s="6">
        <f>E388/D388</f>
        <v>2.9849999999999999</v>
      </c>
      <c r="P388" s="8">
        <f>IFERROR(E388/L388,0)</f>
        <v>35.117647058823529</v>
      </c>
      <c r="Q388" t="str">
        <f>LEFT(N388,SEARCH("/",N388)-1)</f>
        <v>games</v>
      </c>
      <c r="R388" t="str">
        <f>RIGHT(N388, LEN(N388) - SEARCH("/", N388))</f>
        <v>tabletop games</v>
      </c>
      <c r="S388" s="14">
        <f>(J388/86400)+25569+(-6/24)</f>
        <v>42689.603090277778</v>
      </c>
      <c r="T388" s="15">
        <f>(I388/86400)+25569+(-5/24)</f>
        <v>42696.644756944443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8">
        <f>IFERROR(E389/L389,0)</f>
        <v>144.69039145907473</v>
      </c>
      <c r="Q389" t="str">
        <f>LEFT(N389,SEARCH("/",N389)-1)</f>
        <v>film &amp; video</v>
      </c>
      <c r="R389" t="str">
        <f>RIGHT(N389, LEN(N389) - SEARCH("/", N389))</f>
        <v>documentary</v>
      </c>
      <c r="S389" s="14">
        <f>(J389/86400)+25569+(-6/24)</f>
        <v>42200.42659722222</v>
      </c>
      <c r="T389" s="15">
        <f>(I389/86400)+25569+(-5/24)</f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8">
        <f>IFERROR(E390/L390,0)</f>
        <v>88.845070422535215</v>
      </c>
      <c r="Q390" t="str">
        <f>LEFT(N390,SEARCH("/",N390)-1)</f>
        <v>film &amp; video</v>
      </c>
      <c r="R390" t="str">
        <f>RIGHT(N390, LEN(N390) - SEARCH("/", N390))</f>
        <v>documentary</v>
      </c>
      <c r="S390" s="14">
        <f>(J390/86400)+25569+(-6/24)</f>
        <v>42548.826157407406</v>
      </c>
      <c r="T390" s="15">
        <f>(I390/86400)+25569+(-5/24)</f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8">
        <f>IFERROR(E391/L391,0)</f>
        <v>81.75107284768211</v>
      </c>
      <c r="Q391" t="str">
        <f>LEFT(N391,SEARCH("/",N391)-1)</f>
        <v>film &amp; video</v>
      </c>
      <c r="R391" t="str">
        <f>RIGHT(N391, LEN(N391) - SEARCH("/", N391))</f>
        <v>documentary</v>
      </c>
      <c r="S391" s="14">
        <f>(J391/86400)+25569+(-6/24)</f>
        <v>41673.813078703708</v>
      </c>
      <c r="T391" s="15">
        <f>(I391/86400)+25569+(-5/24)</f>
        <v>41705.749305555553</v>
      </c>
    </row>
    <row r="392" spans="1:20" ht="30" x14ac:dyDescent="0.25">
      <c r="A392">
        <v>306</v>
      </c>
      <c r="B392" s="3" t="s">
        <v>307</v>
      </c>
      <c r="C392" s="3" t="s">
        <v>4416</v>
      </c>
      <c r="D392" s="8">
        <v>1000</v>
      </c>
      <c r="E392" s="8">
        <v>2929</v>
      </c>
      <c r="F392" t="s">
        <v>8219</v>
      </c>
      <c r="G392" t="s">
        <v>8224</v>
      </c>
      <c r="H392" t="s">
        <v>8246</v>
      </c>
      <c r="I392">
        <v>1363806333</v>
      </c>
      <c r="J392">
        <v>1362081933</v>
      </c>
      <c r="K392" t="b">
        <v>1</v>
      </c>
      <c r="L392">
        <v>80</v>
      </c>
      <c r="M392" t="b">
        <v>1</v>
      </c>
      <c r="N392" t="s">
        <v>8269</v>
      </c>
      <c r="O392" s="6">
        <f>E392/D392</f>
        <v>2.9289999999999998</v>
      </c>
      <c r="P392" s="8">
        <f>IFERROR(E392/L392,0)</f>
        <v>36.612499999999997</v>
      </c>
      <c r="Q392" t="str">
        <f>LEFT(N392,SEARCH("/",N392)-1)</f>
        <v>film &amp; video</v>
      </c>
      <c r="R392" t="str">
        <f>RIGHT(N392, LEN(N392) - SEARCH("/", N392))</f>
        <v>documentary</v>
      </c>
      <c r="S392" s="14">
        <f>(J392/86400)+25569+(-6/24)</f>
        <v>41333.587187500001</v>
      </c>
      <c r="T392" s="15">
        <f>(I392/86400)+25569+(-5/24)</f>
        <v>41353.587187499994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8">
        <f>IFERROR(E393/L393,0)</f>
        <v>104.25906735751295</v>
      </c>
      <c r="Q393" t="str">
        <f>LEFT(N393,SEARCH("/",N393)-1)</f>
        <v>film &amp; video</v>
      </c>
      <c r="R393" t="str">
        <f>RIGHT(N393, LEN(N393) - SEARCH("/", N393))</f>
        <v>documentary</v>
      </c>
      <c r="S393" s="14">
        <f>(J393/86400)+25569+(-6/24)</f>
        <v>40864.792256944442</v>
      </c>
      <c r="T393" s="15">
        <f>(I393/86400)+25569+(-5/24)</f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8">
        <f>IFERROR(E394/L394,0)</f>
        <v>90.616504854368927</v>
      </c>
      <c r="Q394" t="str">
        <f>LEFT(N394,SEARCH("/",N394)-1)</f>
        <v>film &amp; video</v>
      </c>
      <c r="R394" t="str">
        <f>RIGHT(N394, LEN(N394) - SEARCH("/", N394))</f>
        <v>documentary</v>
      </c>
      <c r="S394" s="14">
        <f>(J394/86400)+25569+(-6/24)</f>
        <v>40763.467256944445</v>
      </c>
      <c r="T394" s="15">
        <f>(I394/86400)+25569+(-5/24)</f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8">
        <f>IFERROR(E395/L395,0)</f>
        <v>157.33048433048432</v>
      </c>
      <c r="Q395" t="str">
        <f>LEFT(N395,SEARCH("/",N395)-1)</f>
        <v>film &amp; video</v>
      </c>
      <c r="R395" t="str">
        <f>RIGHT(N395, LEN(N395) - SEARCH("/", N395))</f>
        <v>documentary</v>
      </c>
      <c r="S395" s="14">
        <f>(J395/86400)+25569+(-6/24)</f>
        <v>41526.458935185183</v>
      </c>
      <c r="T395" s="15">
        <f>(I395/86400)+25569+(-5/24)</f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8">
        <f>IFERROR(E396/L396,0)</f>
        <v>105.18</v>
      </c>
      <c r="Q396" t="str">
        <f>LEFT(N396,SEARCH("/",N396)-1)</f>
        <v>film &amp; video</v>
      </c>
      <c r="R396" t="str">
        <f>RIGHT(N396, LEN(N396) - SEARCH("/", N396))</f>
        <v>documentary</v>
      </c>
      <c r="S396" s="14">
        <f>(J396/86400)+25569+(-6/24)</f>
        <v>42417.568078703705</v>
      </c>
      <c r="T396" s="15">
        <f>(I396/86400)+25569+(-5/24)</f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8">
        <f>IFERROR(E397/L397,0)</f>
        <v>58.719836956521746</v>
      </c>
      <c r="Q397" t="str">
        <f>LEFT(N397,SEARCH("/",N397)-1)</f>
        <v>film &amp; video</v>
      </c>
      <c r="R397" t="str">
        <f>RIGHT(N397, LEN(N397) - SEARCH("/", N397))</f>
        <v>documentary</v>
      </c>
      <c r="S397" s="14">
        <f>(J397/86400)+25569+(-6/24)</f>
        <v>40990.659259259257</v>
      </c>
      <c r="T397" s="15">
        <f>(I397/86400)+25569+(-5/24)</f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8">
        <f>IFERROR(E398/L398,0)</f>
        <v>81.632653061224488</v>
      </c>
      <c r="Q398" t="str">
        <f>LEFT(N398,SEARCH("/",N398)-1)</f>
        <v>film &amp; video</v>
      </c>
      <c r="R398" t="str">
        <f>RIGHT(N398, LEN(N398) - SEARCH("/", N398))</f>
        <v>documentary</v>
      </c>
      <c r="S398" s="14">
        <f>(J398/86400)+25569+(-6/24)</f>
        <v>41082.314884259264</v>
      </c>
      <c r="T398" s="15">
        <f>(I398/86400)+25569+(-5/24)</f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8">
        <f>IFERROR(E399/L399,0)</f>
        <v>56.460043668122275</v>
      </c>
      <c r="Q399" t="str">
        <f>LEFT(N399,SEARCH("/",N399)-1)</f>
        <v>film &amp; video</v>
      </c>
      <c r="R399" t="str">
        <f>RIGHT(N399, LEN(N399) - SEARCH("/", N399))</f>
        <v>documentary</v>
      </c>
      <c r="S399" s="14">
        <f>(J399/86400)+25569+(-6/24)</f>
        <v>40379.526435185187</v>
      </c>
      <c r="T399" s="15">
        <f>(I399/86400)+25569+(-5/24)</f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8">
        <f>IFERROR(E400/L400,0)</f>
        <v>140.1044776119403</v>
      </c>
      <c r="Q400" t="str">
        <f>LEFT(N400,SEARCH("/",N400)-1)</f>
        <v>film &amp; video</v>
      </c>
      <c r="R400" t="str">
        <f>RIGHT(N400, LEN(N400) - SEARCH("/", N400))</f>
        <v>documentary</v>
      </c>
      <c r="S400" s="14">
        <f>(J400/86400)+25569+(-6/24)</f>
        <v>42078.543124999997</v>
      </c>
      <c r="T400" s="15">
        <f>(I400/86400)+25569+(-5/24)</f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8">
        <f>IFERROR(E401/L401,0)</f>
        <v>224.85263157894738</v>
      </c>
      <c r="Q401" t="str">
        <f>LEFT(N401,SEARCH("/",N401)-1)</f>
        <v>film &amp; video</v>
      </c>
      <c r="R401" t="str">
        <f>RIGHT(N401, LEN(N401) - SEARCH("/", N401))</f>
        <v>documentary</v>
      </c>
      <c r="S401" s="14">
        <f>(J401/86400)+25569+(-6/24)</f>
        <v>42687.625775462962</v>
      </c>
      <c r="T401" s="15">
        <f>(I401/86400)+25569+(-5/24)</f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8">
        <f>IFERROR(E402/L402,0)</f>
        <v>181.13306451612902</v>
      </c>
      <c r="Q402" t="str">
        <f>LEFT(N402,SEARCH("/",N402)-1)</f>
        <v>film &amp; video</v>
      </c>
      <c r="R402" t="str">
        <f>RIGHT(N402, LEN(N402) - SEARCH("/", N402))</f>
        <v>documentary</v>
      </c>
      <c r="S402" s="14">
        <f>(J402/86400)+25569+(-6/24)</f>
        <v>41745.385960648149</v>
      </c>
      <c r="T402" s="15">
        <f>(I402/86400)+25569+(-5/24)</f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8">
        <f>IFERROR(E403/L403,0)</f>
        <v>711.04109589041093</v>
      </c>
      <c r="Q403" t="str">
        <f>LEFT(N403,SEARCH("/",N403)-1)</f>
        <v>film &amp; video</v>
      </c>
      <c r="R403" t="str">
        <f>RIGHT(N403, LEN(N403) - SEARCH("/", N403))</f>
        <v>documentary</v>
      </c>
      <c r="S403" s="14">
        <f>(J403/86400)+25569+(-6/24)</f>
        <v>40732.592245370368</v>
      </c>
      <c r="T403" s="15">
        <f>(I403/86400)+25569+(-5/24)</f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8">
        <f>IFERROR(E404/L404,0)</f>
        <v>65.883720930232556</v>
      </c>
      <c r="Q404" t="str">
        <f>LEFT(N404,SEARCH("/",N404)-1)</f>
        <v>film &amp; video</v>
      </c>
      <c r="R404" t="str">
        <f>RIGHT(N404, LEN(N404) - SEARCH("/", N404))</f>
        <v>documentary</v>
      </c>
      <c r="S404" s="14">
        <f>(J404/86400)+25569+(-6/24)</f>
        <v>42292.289548611108</v>
      </c>
      <c r="T404" s="15">
        <f>(I404/86400)+25569+(-5/24)</f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8">
        <f>IFERROR(E405/L405,0)</f>
        <v>75.185714285714283</v>
      </c>
      <c r="Q405" t="str">
        <f>LEFT(N405,SEARCH("/",N405)-1)</f>
        <v>film &amp; video</v>
      </c>
      <c r="R405" t="str">
        <f>RIGHT(N405, LEN(N405) - SEARCH("/", N405))</f>
        <v>documentary</v>
      </c>
      <c r="S405" s="14">
        <f>(J405/86400)+25569+(-6/24)</f>
        <v>40718.060659722221</v>
      </c>
      <c r="T405" s="15">
        <f>(I405/86400)+25569+(-5/24)</f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8">
        <f>IFERROR(E406/L406,0)</f>
        <v>133.14391143911439</v>
      </c>
      <c r="Q406" t="str">
        <f>LEFT(N406,SEARCH("/",N406)-1)</f>
        <v>film &amp; video</v>
      </c>
      <c r="R406" t="str">
        <f>RIGHT(N406, LEN(N406) - SEARCH("/", N406))</f>
        <v>documentary</v>
      </c>
      <c r="S406" s="14">
        <f>(J406/86400)+25569+(-6/24)</f>
        <v>41646.378032407403</v>
      </c>
      <c r="T406" s="15">
        <f>(I406/86400)+25569+(-5/24)</f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8">
        <f>IFERROR(E407/L407,0)</f>
        <v>55.2</v>
      </c>
      <c r="Q407" t="str">
        <f>LEFT(N407,SEARCH("/",N407)-1)</f>
        <v>film &amp; video</v>
      </c>
      <c r="R407" t="str">
        <f>RIGHT(N407, LEN(N407) - SEARCH("/", N407))</f>
        <v>documentary</v>
      </c>
      <c r="S407" s="14">
        <f>(J407/86400)+25569+(-6/24)</f>
        <v>41673.83494212963</v>
      </c>
      <c r="T407" s="15">
        <f>(I407/86400)+25569+(-5/24)</f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8">
        <f>IFERROR(E408/L408,0)</f>
        <v>86.163714285714292</v>
      </c>
      <c r="Q408" t="str">
        <f>LEFT(N408,SEARCH("/",N408)-1)</f>
        <v>film &amp; video</v>
      </c>
      <c r="R408" t="str">
        <f>RIGHT(N408, LEN(N408) - SEARCH("/", N408))</f>
        <v>documentary</v>
      </c>
      <c r="S408" s="14">
        <f>(J408/86400)+25569+(-6/24)</f>
        <v>40637.912465277775</v>
      </c>
      <c r="T408" s="15">
        <f>(I408/86400)+25569+(-5/24)</f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8">
        <f>IFERROR(E409/L409,0)</f>
        <v>92.318181818181813</v>
      </c>
      <c r="Q409" t="str">
        <f>LEFT(N409,SEARCH("/",N409)-1)</f>
        <v>film &amp; video</v>
      </c>
      <c r="R409" t="str">
        <f>RIGHT(N409, LEN(N409) - SEARCH("/", N409))</f>
        <v>documentary</v>
      </c>
      <c r="S409" s="14">
        <f>(J409/86400)+25569+(-6/24)</f>
        <v>40806.620949074073</v>
      </c>
      <c r="T409" s="15">
        <f>(I409/86400)+25569+(-5/24)</f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8">
        <f>IFERROR(E410/L410,0)</f>
        <v>160.16473684210527</v>
      </c>
      <c r="Q410" t="str">
        <f>LEFT(N410,SEARCH("/",N410)-1)</f>
        <v>film &amp; video</v>
      </c>
      <c r="R410" t="str">
        <f>RIGHT(N410, LEN(N410) - SEARCH("/", N410))</f>
        <v>documentary</v>
      </c>
      <c r="S410" s="14">
        <f>(J410/86400)+25569+(-6/24)</f>
        <v>41543.485995370371</v>
      </c>
      <c r="T410" s="15">
        <f>(I410/86400)+25569+(-5/24)</f>
        <v>41583.569328703699</v>
      </c>
    </row>
    <row r="411" spans="1:20" ht="45" x14ac:dyDescent="0.25">
      <c r="A411">
        <v>2214</v>
      </c>
      <c r="B411" s="3" t="s">
        <v>2215</v>
      </c>
      <c r="C411" s="3" t="s">
        <v>6324</v>
      </c>
      <c r="D411" s="8">
        <v>600</v>
      </c>
      <c r="E411" s="8">
        <v>1755.01</v>
      </c>
      <c r="F411" t="s">
        <v>8219</v>
      </c>
      <c r="G411" t="s">
        <v>8224</v>
      </c>
      <c r="H411" t="s">
        <v>8246</v>
      </c>
      <c r="I411">
        <v>1391713248</v>
      </c>
      <c r="J411">
        <v>1389121248</v>
      </c>
      <c r="K411" t="b">
        <v>0</v>
      </c>
      <c r="L411">
        <v>24</v>
      </c>
      <c r="M411" t="b">
        <v>1</v>
      </c>
      <c r="N411" t="s">
        <v>8280</v>
      </c>
      <c r="O411" s="6">
        <f>E411/D411</f>
        <v>2.9250166666666666</v>
      </c>
      <c r="P411" s="8">
        <f>IFERROR(E411/L411,0)</f>
        <v>73.125416666666666</v>
      </c>
      <c r="Q411" t="str">
        <f>LEFT(N411,SEARCH("/",N411)-1)</f>
        <v>music</v>
      </c>
      <c r="R411" t="str">
        <f>RIGHT(N411, LEN(N411) - SEARCH("/", N411))</f>
        <v>electronic music</v>
      </c>
      <c r="S411" s="14">
        <f>(J411/86400)+25569+(-6/24)</f>
        <v>41646.542222222226</v>
      </c>
      <c r="T411" s="15">
        <f>(I411/86400)+25569+(-5/24)</f>
        <v>41676.58388888889</v>
      </c>
    </row>
    <row r="412" spans="1:20" ht="30" x14ac:dyDescent="0.25">
      <c r="A412">
        <v>1192</v>
      </c>
      <c r="B412" s="3" t="s">
        <v>1193</v>
      </c>
      <c r="C412" s="3" t="s">
        <v>5302</v>
      </c>
      <c r="D412" s="8">
        <v>100</v>
      </c>
      <c r="E412" s="8">
        <v>290</v>
      </c>
      <c r="F412" t="s">
        <v>8219</v>
      </c>
      <c r="G412" t="s">
        <v>8225</v>
      </c>
      <c r="H412" t="s">
        <v>8247</v>
      </c>
      <c r="I412">
        <v>1486814978</v>
      </c>
      <c r="J412">
        <v>1484222978</v>
      </c>
      <c r="K412" t="b">
        <v>0</v>
      </c>
      <c r="L412">
        <v>15</v>
      </c>
      <c r="M412" t="b">
        <v>1</v>
      </c>
      <c r="N412" t="s">
        <v>8285</v>
      </c>
      <c r="O412" s="6">
        <f>E412/D412</f>
        <v>2.9</v>
      </c>
      <c r="P412" s="8">
        <f>IFERROR(E412/L412,0)</f>
        <v>19.333333333333332</v>
      </c>
      <c r="Q412" t="str">
        <f>LEFT(N412,SEARCH("/",N412)-1)</f>
        <v>photography</v>
      </c>
      <c r="R412" t="str">
        <f>RIGHT(N412, LEN(N412) - SEARCH("/", N412))</f>
        <v>photobooks</v>
      </c>
      <c r="S412" s="14">
        <f>(J412/86400)+25569+(-6/24)</f>
        <v>42747.256689814814</v>
      </c>
      <c r="T412" s="15">
        <f>(I412/86400)+25569+(-5/24)</f>
        <v>42777.298356481479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8">
        <f>IFERROR(E413/L413,0)</f>
        <v>125.78838174273859</v>
      </c>
      <c r="Q413" t="str">
        <f>LEFT(N413,SEARCH("/",N413)-1)</f>
        <v>film &amp; video</v>
      </c>
      <c r="R413" t="str">
        <f>RIGHT(N413, LEN(N413) - SEARCH("/", N413))</f>
        <v>documentary</v>
      </c>
      <c r="S413" s="14">
        <f>(J413/86400)+25569+(-6/24)</f>
        <v>41597.92597222222</v>
      </c>
      <c r="T413" s="15">
        <f>(I413/86400)+25569+(-5/24)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8">
        <f>IFERROR(E414/L414,0)</f>
        <v>57.654545454545456</v>
      </c>
      <c r="Q414" t="str">
        <f>LEFT(N414,SEARCH("/",N414)-1)</f>
        <v>film &amp; video</v>
      </c>
      <c r="R414" t="str">
        <f>RIGHT(N414, LEN(N414) - SEARCH("/", N414))</f>
        <v>documentary</v>
      </c>
      <c r="S414" s="14">
        <f>(J414/86400)+25569+(-6/24)</f>
        <v>41099.492800925924</v>
      </c>
      <c r="T414" s="15">
        <f>(I414/86400)+25569+(-5/24)</f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8">
        <f>IFERROR(E415/L415,0)</f>
        <v>78.660818713450297</v>
      </c>
      <c r="Q415" t="str">
        <f>LEFT(N415,SEARCH("/",N415)-1)</f>
        <v>film &amp; video</v>
      </c>
      <c r="R415" t="str">
        <f>RIGHT(N415, LEN(N415) - SEARCH("/", N415))</f>
        <v>documentary</v>
      </c>
      <c r="S415" s="14">
        <f>(J415/86400)+25569+(-6/24)</f>
        <v>41079.627442129626</v>
      </c>
      <c r="T415" s="15">
        <f>(I415/86400)+25569+(-5/24)</f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8">
        <f>IFERROR(E416/L416,0)</f>
        <v>91.480769230769226</v>
      </c>
      <c r="Q416" t="str">
        <f>LEFT(N416,SEARCH("/",N416)-1)</f>
        <v>film &amp; video</v>
      </c>
      <c r="R416" t="str">
        <f>RIGHT(N416, LEN(N416) - SEARCH("/", N416))</f>
        <v>documentary</v>
      </c>
      <c r="S416" s="14">
        <f>(J416/86400)+25569+(-6/24)</f>
        <v>41528.813252314816</v>
      </c>
      <c r="T416" s="15">
        <f>(I416/86400)+25569+(-5/24)</f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8">
        <f>IFERROR(E417/L417,0)</f>
        <v>68.09809523809524</v>
      </c>
      <c r="Q417" t="str">
        <f>LEFT(N417,SEARCH("/",N417)-1)</f>
        <v>film &amp; video</v>
      </c>
      <c r="R417" t="str">
        <f>RIGHT(N417, LEN(N417) - SEARCH("/", N417))</f>
        <v>documentary</v>
      </c>
      <c r="S417" s="14">
        <f>(J417/86400)+25569+(-6/24)</f>
        <v>41904.601875</v>
      </c>
      <c r="T417" s="15">
        <f>(I417/86400)+25569+(-5/24)</f>
        <v>41929.291666666664</v>
      </c>
    </row>
    <row r="418" spans="1:20" ht="60" x14ac:dyDescent="0.25">
      <c r="A418">
        <v>3444</v>
      </c>
      <c r="B418" s="3" t="s">
        <v>3443</v>
      </c>
      <c r="C418" s="3" t="s">
        <v>7554</v>
      </c>
      <c r="D418" s="8">
        <v>300</v>
      </c>
      <c r="E418" s="8">
        <v>867</v>
      </c>
      <c r="F418" t="s">
        <v>8219</v>
      </c>
      <c r="G418" t="s">
        <v>8226</v>
      </c>
      <c r="H418" t="s">
        <v>8248</v>
      </c>
      <c r="I418">
        <v>1465394340</v>
      </c>
      <c r="J418">
        <v>1464677986</v>
      </c>
      <c r="K418" t="b">
        <v>0</v>
      </c>
      <c r="L418">
        <v>20</v>
      </c>
      <c r="M418" t="b">
        <v>1</v>
      </c>
      <c r="N418" t="s">
        <v>8271</v>
      </c>
      <c r="O418" s="6">
        <f>E418/D418</f>
        <v>2.89</v>
      </c>
      <c r="P418" s="8">
        <f>IFERROR(E418/L418,0)</f>
        <v>43.35</v>
      </c>
      <c r="Q418" t="str">
        <f>LEFT(N418,SEARCH("/",N418)-1)</f>
        <v>theater</v>
      </c>
      <c r="R418" t="str">
        <f>RIGHT(N418, LEN(N418) - SEARCH("/", N418))</f>
        <v>plays</v>
      </c>
      <c r="S418" s="14">
        <f>(J418/86400)+25569+(-6/24)</f>
        <v>42521.041504629626</v>
      </c>
      <c r="T418" s="15">
        <f>(I418/86400)+25569+(-5/24)</f>
        <v>42529.374305555553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8">
        <f>IFERROR(E419/L419,0)</f>
        <v>202.42307692307693</v>
      </c>
      <c r="Q419" t="str">
        <f>LEFT(N419,SEARCH("/",N419)-1)</f>
        <v>film &amp; video</v>
      </c>
      <c r="R419" t="str">
        <f>RIGHT(N419, LEN(N419) - SEARCH("/", N419))</f>
        <v>documentary</v>
      </c>
      <c r="S419" s="14">
        <f>(J419/86400)+25569+(-6/24)</f>
        <v>41360.720601851848</v>
      </c>
      <c r="T419" s="15">
        <f>(I419/86400)+25569+(-5/24)</f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8">
        <f>IFERROR(E420/L420,0)</f>
        <v>216.75</v>
      </c>
      <c r="Q420" t="str">
        <f>LEFT(N420,SEARCH("/",N420)-1)</f>
        <v>film &amp; video</v>
      </c>
      <c r="R420" t="str">
        <f>RIGHT(N420, LEN(N420) - SEARCH("/", N420))</f>
        <v>documentary</v>
      </c>
      <c r="S420" s="14">
        <f>(J420/86400)+25569+(-6/24)</f>
        <v>42178.032372685186</v>
      </c>
      <c r="T420" s="15">
        <f>(I420/86400)+25569+(-5/24)</f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8">
        <f>IFERROR(E421/L421,0)</f>
        <v>110.06849315068493</v>
      </c>
      <c r="Q421" t="str">
        <f>LEFT(N421,SEARCH("/",N421)-1)</f>
        <v>film &amp; video</v>
      </c>
      <c r="R421" t="str">
        <f>RIGHT(N421, LEN(N421) - SEARCH("/", N421))</f>
        <v>documentary</v>
      </c>
      <c r="S421" s="14">
        <f>(J421/86400)+25569+(-6/24)</f>
        <v>41394.592442129629</v>
      </c>
      <c r="T421" s="15">
        <f>(I421/86400)+25569+(-5/24)</f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8">
        <f>IFERROR(E422/L422,0)</f>
        <v>4.833333333333333</v>
      </c>
      <c r="Q422" t="str">
        <f>LEFT(N422,SEARCH("/",N422)-1)</f>
        <v>film &amp; video</v>
      </c>
      <c r="R422" t="str">
        <f>RIGHT(N422, LEN(N422) - SEARCH("/", N422))</f>
        <v>animation</v>
      </c>
      <c r="S422" s="14">
        <f>(J422/86400)+25569+(-6/24)</f>
        <v>41681.98646990741</v>
      </c>
      <c r="T422" s="15">
        <f>(I422/86400)+25569+(-5/24)</f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8">
        <f>IFERROR(E423/L423,0)</f>
        <v>50.166666666666664</v>
      </c>
      <c r="Q423" t="str">
        <f>LEFT(N423,SEARCH("/",N423)-1)</f>
        <v>film &amp; video</v>
      </c>
      <c r="R423" t="str">
        <f>RIGHT(N423, LEN(N423) - SEARCH("/", N423))</f>
        <v>animation</v>
      </c>
      <c r="S423" s="14">
        <f>(J423/86400)+25569+(-6/24)</f>
        <v>42177.241388888884</v>
      </c>
      <c r="T423" s="15">
        <f>(I423/86400)+25569+(-5/24)</f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8">
        <f>IFERROR(E424/L424,0)</f>
        <v>35.833333333333336</v>
      </c>
      <c r="Q424" t="str">
        <f>LEFT(N424,SEARCH("/",N424)-1)</f>
        <v>film &amp; video</v>
      </c>
      <c r="R424" t="str">
        <f>RIGHT(N424, LEN(N424) - SEARCH("/", N424))</f>
        <v>animation</v>
      </c>
      <c r="S424" s="14">
        <f>(J424/86400)+25569+(-6/24)</f>
        <v>41863.010381944448</v>
      </c>
      <c r="T424" s="15">
        <f>(I424/86400)+25569+(-5/24)</f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8">
        <f>IFERROR(E425/L425,0)</f>
        <v>11.76923076923077</v>
      </c>
      <c r="Q425" t="str">
        <f>LEFT(N425,SEARCH("/",N425)-1)</f>
        <v>film &amp; video</v>
      </c>
      <c r="R425" t="str">
        <f>RIGHT(N425, LEN(N425) - SEARCH("/", N425))</f>
        <v>animation</v>
      </c>
      <c r="S425" s="14">
        <f>(J425/86400)+25569+(-6/24)</f>
        <v>41400.67627314815</v>
      </c>
      <c r="T425" s="15">
        <f>(I425/86400)+25569+(-5/24)</f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8">
        <f>IFERROR(E426/L426,0)</f>
        <v>40.78</v>
      </c>
      <c r="Q426" t="str">
        <f>LEFT(N426,SEARCH("/",N426)-1)</f>
        <v>film &amp; video</v>
      </c>
      <c r="R426" t="str">
        <f>RIGHT(N426, LEN(N426) - SEARCH("/", N426))</f>
        <v>animation</v>
      </c>
      <c r="S426" s="14">
        <f>(J426/86400)+25569+(-6/24)</f>
        <v>40934.126145833332</v>
      </c>
      <c r="T426" s="15">
        <f>(I426/86400)+25569+(-5/24)</f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8">
        <f>IFERROR(E427/L427,0)</f>
        <v>3</v>
      </c>
      <c r="Q427" t="str">
        <f>LEFT(N427,SEARCH("/",N427)-1)</f>
        <v>film &amp; video</v>
      </c>
      <c r="R427" t="str">
        <f>RIGHT(N427, LEN(N427) - SEARCH("/", N427))</f>
        <v>animation</v>
      </c>
      <c r="S427" s="14">
        <f>(J427/86400)+25569+(-6/24)</f>
        <v>42275.611157407402</v>
      </c>
      <c r="T427" s="15">
        <f>(I427/86400)+25569+(-5/24)</f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8">
        <f>IFERROR(E428/L428,0)</f>
        <v>16.625</v>
      </c>
      <c r="Q428" t="str">
        <f>LEFT(N428,SEARCH("/",N428)-1)</f>
        <v>film &amp; video</v>
      </c>
      <c r="R428" t="str">
        <f>RIGHT(N428, LEN(N428) - SEARCH("/", N428))</f>
        <v>animation</v>
      </c>
      <c r="S428" s="14">
        <f>(J428/86400)+25569+(-6/24)</f>
        <v>42400.461967592593</v>
      </c>
      <c r="T428" s="15">
        <f>(I428/86400)+25569+(-5/24)</f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8">
        <f>IFERROR(E429/L429,0)</f>
        <v>0</v>
      </c>
      <c r="Q429" t="str">
        <f>LEFT(N429,SEARCH("/",N429)-1)</f>
        <v>film &amp; video</v>
      </c>
      <c r="R429" t="str">
        <f>RIGHT(N429, LEN(N429) - SEARCH("/", N429))</f>
        <v>animation</v>
      </c>
      <c r="S429" s="14">
        <f>(J429/86400)+25569+(-6/24)</f>
        <v>42285.65902777778</v>
      </c>
      <c r="T429" s="15">
        <f>(I429/86400)+25569+(-5/24)</f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8">
        <f>IFERROR(E430/L430,0)</f>
        <v>52</v>
      </c>
      <c r="Q430" t="str">
        <f>LEFT(N430,SEARCH("/",N430)-1)</f>
        <v>film &amp; video</v>
      </c>
      <c r="R430" t="str">
        <f>RIGHT(N430, LEN(N430) - SEARCH("/", N430))</f>
        <v>animation</v>
      </c>
      <c r="S430" s="14">
        <f>(J430/86400)+25569+(-6/24)</f>
        <v>41778.516724537039</v>
      </c>
      <c r="T430" s="15">
        <f>(I430/86400)+25569+(-5/24)</f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8">
        <f>IFERROR(E431/L431,0)</f>
        <v>0</v>
      </c>
      <c r="Q431" t="str">
        <f>LEFT(N431,SEARCH("/",N431)-1)</f>
        <v>film &amp; video</v>
      </c>
      <c r="R431" t="str">
        <f>RIGHT(N431, LEN(N431) - SEARCH("/", N431))</f>
        <v>animation</v>
      </c>
      <c r="S431" s="14">
        <f>(J431/86400)+25569+(-6/24)</f>
        <v>40070.651412037041</v>
      </c>
      <c r="T431" s="15">
        <f>(I431/86400)+25569+(-5/24)</f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8">
        <f>IFERROR(E432/L432,0)</f>
        <v>4.8</v>
      </c>
      <c r="Q432" t="str">
        <f>LEFT(N432,SEARCH("/",N432)-1)</f>
        <v>film &amp; video</v>
      </c>
      <c r="R432" t="str">
        <f>RIGHT(N432, LEN(N432) - SEARCH("/", N432))</f>
        <v>animation</v>
      </c>
      <c r="S432" s="14">
        <f>(J432/86400)+25569+(-6/24)</f>
        <v>41512.857256944444</v>
      </c>
      <c r="T432" s="15">
        <f>(I432/86400)+25569+(-5/24)</f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8">
        <f>IFERROR(E433/L433,0)</f>
        <v>51.875</v>
      </c>
      <c r="Q433" t="str">
        <f>LEFT(N433,SEARCH("/",N433)-1)</f>
        <v>film &amp; video</v>
      </c>
      <c r="R433" t="str">
        <f>RIGHT(N433, LEN(N433) - SEARCH("/", N433))</f>
        <v>animation</v>
      </c>
      <c r="S433" s="14">
        <f>(J433/86400)+25569+(-6/24)</f>
        <v>42526.621331018519</v>
      </c>
      <c r="T433" s="15">
        <f>(I433/86400)+25569+(-5/24)</f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8">
        <f>IFERROR(E434/L434,0)</f>
        <v>71.25</v>
      </c>
      <c r="Q434" t="str">
        <f>LEFT(N434,SEARCH("/",N434)-1)</f>
        <v>film &amp; video</v>
      </c>
      <c r="R434" t="str">
        <f>RIGHT(N434, LEN(N434) - SEARCH("/", N434))</f>
        <v>animation</v>
      </c>
      <c r="S434" s="14">
        <f>(J434/86400)+25569+(-6/24)</f>
        <v>42238.476631944446</v>
      </c>
      <c r="T434" s="15">
        <f>(I434/86400)+25569+(-5/24)</f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8">
        <f>IFERROR(E435/L435,0)</f>
        <v>0</v>
      </c>
      <c r="Q435" t="str">
        <f>LEFT(N435,SEARCH("/",N435)-1)</f>
        <v>film &amp; video</v>
      </c>
      <c r="R435" t="str">
        <f>RIGHT(N435, LEN(N435) - SEARCH("/", N435))</f>
        <v>animation</v>
      </c>
      <c r="S435" s="14">
        <f>(J435/86400)+25569+(-6/24)</f>
        <v>42228.379884259259</v>
      </c>
      <c r="T435" s="15">
        <f>(I435/86400)+25569+(-5/24)</f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8">
        <f>IFERROR(E436/L436,0)</f>
        <v>62.5</v>
      </c>
      <c r="Q436" t="str">
        <f>LEFT(N436,SEARCH("/",N436)-1)</f>
        <v>film &amp; video</v>
      </c>
      <c r="R436" t="str">
        <f>RIGHT(N436, LEN(N436) - SEARCH("/", N436))</f>
        <v>animation</v>
      </c>
      <c r="S436" s="14">
        <f>(J436/86400)+25569+(-6/24)</f>
        <v>41576.584513888891</v>
      </c>
      <c r="T436" s="15">
        <f>(I436/86400)+25569+(-5/24)</f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8">
        <f>IFERROR(E437/L437,0)</f>
        <v>1</v>
      </c>
      <c r="Q437" t="str">
        <f>LEFT(N437,SEARCH("/",N437)-1)</f>
        <v>film &amp; video</v>
      </c>
      <c r="R437" t="str">
        <f>RIGHT(N437, LEN(N437) - SEARCH("/", N437))</f>
        <v>animation</v>
      </c>
      <c r="S437" s="14">
        <f>(J437/86400)+25569+(-6/24)</f>
        <v>41500.497453703705</v>
      </c>
      <c r="T437" s="15">
        <f>(I437/86400)+25569+(-5/24)</f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8">
        <f>IFERROR(E438/L438,0)</f>
        <v>0</v>
      </c>
      <c r="Q438" t="str">
        <f>LEFT(N438,SEARCH("/",N438)-1)</f>
        <v>film &amp; video</v>
      </c>
      <c r="R438" t="str">
        <f>RIGHT(N438, LEN(N438) - SEARCH("/", N438))</f>
        <v>animation</v>
      </c>
      <c r="S438" s="14">
        <f>(J438/86400)+25569+(-6/24)</f>
        <v>41456.11241898148</v>
      </c>
      <c r="T438" s="15">
        <f>(I438/86400)+25569+(-5/24)</f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8">
        <f>IFERROR(E439/L439,0)</f>
        <v>0</v>
      </c>
      <c r="Q439" t="str">
        <f>LEFT(N439,SEARCH("/",N439)-1)</f>
        <v>film &amp; video</v>
      </c>
      <c r="R439" t="str">
        <f>RIGHT(N439, LEN(N439) - SEARCH("/", N439))</f>
        <v>animation</v>
      </c>
      <c r="S439" s="14">
        <f>(J439/86400)+25569+(-6/24)</f>
        <v>42591.06858796296</v>
      </c>
      <c r="T439" s="15">
        <f>(I439/86400)+25569+(-5/24)</f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8">
        <f>IFERROR(E440/L440,0)</f>
        <v>170.54545454545453</v>
      </c>
      <c r="Q440" t="str">
        <f>LEFT(N440,SEARCH("/",N440)-1)</f>
        <v>film &amp; video</v>
      </c>
      <c r="R440" t="str">
        <f>RIGHT(N440, LEN(N440) - SEARCH("/", N440))</f>
        <v>animation</v>
      </c>
      <c r="S440" s="14">
        <f>(J440/86400)+25569+(-6/24)</f>
        <v>42296.011087962965</v>
      </c>
      <c r="T440" s="15">
        <f>(I440/86400)+25569+(-5/24)</f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8">
        <f>IFERROR(E441/L441,0)</f>
        <v>0</v>
      </c>
      <c r="Q441" t="str">
        <f>LEFT(N441,SEARCH("/",N441)-1)</f>
        <v>film &amp; video</v>
      </c>
      <c r="R441" t="str">
        <f>RIGHT(N441, LEN(N441) - SEARCH("/", N441))</f>
        <v>animation</v>
      </c>
      <c r="S441" s="14">
        <f>(J441/86400)+25569+(-6/24)</f>
        <v>41919.511782407411</v>
      </c>
      <c r="T441" s="15">
        <f>(I441/86400)+25569+(-5/24)</f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8">
        <f>IFERROR(E442/L442,0)</f>
        <v>5</v>
      </c>
      <c r="Q442" t="str">
        <f>LEFT(N442,SEARCH("/",N442)-1)</f>
        <v>film &amp; video</v>
      </c>
      <c r="R442" t="str">
        <f>RIGHT(N442, LEN(N442) - SEARCH("/", N442))</f>
        <v>animation</v>
      </c>
      <c r="S442" s="14">
        <f>(J442/86400)+25569+(-6/24)</f>
        <v>42423.735567129625</v>
      </c>
      <c r="T442" s="15">
        <f>(I442/86400)+25569+(-5/24)</f>
        <v>42453.735567129632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8">
        <f>IFERROR(E443/L443,0)</f>
        <v>0</v>
      </c>
      <c r="Q443" t="str">
        <f>LEFT(N443,SEARCH("/",N443)-1)</f>
        <v>film &amp; video</v>
      </c>
      <c r="R443" t="str">
        <f>RIGHT(N443, LEN(N443) - SEARCH("/", N443))</f>
        <v>animation</v>
      </c>
      <c r="S443" s="14">
        <f>(J443/86400)+25569+(-6/24)</f>
        <v>41550.543935185182</v>
      </c>
      <c r="T443" s="15">
        <f>(I443/86400)+25569+(-5/24)</f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8">
        <f>IFERROR(E444/L444,0)</f>
        <v>393.58823529411762</v>
      </c>
      <c r="Q444" t="str">
        <f>LEFT(N444,SEARCH("/",N444)-1)</f>
        <v>film &amp; video</v>
      </c>
      <c r="R444" t="str">
        <f>RIGHT(N444, LEN(N444) - SEARCH("/", N444))</f>
        <v>animation</v>
      </c>
      <c r="S444" s="14">
        <f>(J444/86400)+25569+(-6/24)</f>
        <v>42024.638692129629</v>
      </c>
      <c r="T444" s="15">
        <f>(I444/86400)+25569+(-5/24)</f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8">
        <f>IFERROR(E445/L445,0)</f>
        <v>5</v>
      </c>
      <c r="Q445" t="str">
        <f>LEFT(N445,SEARCH("/",N445)-1)</f>
        <v>film &amp; video</v>
      </c>
      <c r="R445" t="str">
        <f>RIGHT(N445, LEN(N445) - SEARCH("/", N445))</f>
        <v>animation</v>
      </c>
      <c r="S445" s="14">
        <f>(J445/86400)+25569+(-6/24)</f>
        <v>41649.765057870369</v>
      </c>
      <c r="T445" s="15">
        <f>(I445/86400)+25569+(-5/24)</f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8">
        <f>IFERROR(E446/L446,0)</f>
        <v>50</v>
      </c>
      <c r="Q446" t="str">
        <f>LEFT(N446,SEARCH("/",N446)-1)</f>
        <v>film &amp; video</v>
      </c>
      <c r="R446" t="str">
        <f>RIGHT(N446, LEN(N446) - SEARCH("/", N446))</f>
        <v>animation</v>
      </c>
      <c r="S446" s="14">
        <f>(J446/86400)+25569+(-6/24)</f>
        <v>40894.656956018516</v>
      </c>
      <c r="T446" s="15">
        <f>(I446/86400)+25569+(-5/24)</f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8">
        <f>IFERROR(E447/L447,0)</f>
        <v>1</v>
      </c>
      <c r="Q447" t="str">
        <f>LEFT(N447,SEARCH("/",N447)-1)</f>
        <v>film &amp; video</v>
      </c>
      <c r="R447" t="str">
        <f>RIGHT(N447, LEN(N447) - SEARCH("/", N447))</f>
        <v>animation</v>
      </c>
      <c r="S447" s="14">
        <f>(J447/86400)+25569+(-6/24)</f>
        <v>42130.085358796292</v>
      </c>
      <c r="T447" s="15">
        <f>(I447/86400)+25569+(-5/24)</f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8">
        <f>IFERROR(E448/L448,0)</f>
        <v>47.875</v>
      </c>
      <c r="Q448" t="str">
        <f>LEFT(N448,SEARCH("/",N448)-1)</f>
        <v>film &amp; video</v>
      </c>
      <c r="R448" t="str">
        <f>RIGHT(N448, LEN(N448) - SEARCH("/", N448))</f>
        <v>animation</v>
      </c>
      <c r="S448" s="14">
        <f>(J448/86400)+25569+(-6/24)</f>
        <v>42036.833564814813</v>
      </c>
      <c r="T448" s="15">
        <f>(I448/86400)+25569+(-5/24)</f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8">
        <f>IFERROR(E449/L449,0)</f>
        <v>5</v>
      </c>
      <c r="Q449" t="str">
        <f>LEFT(N449,SEARCH("/",N449)-1)</f>
        <v>film &amp; video</v>
      </c>
      <c r="R449" t="str">
        <f>RIGHT(N449, LEN(N449) - SEARCH("/", N449))</f>
        <v>animation</v>
      </c>
      <c r="S449" s="14">
        <f>(J449/86400)+25569+(-6/24)</f>
        <v>41331.305127314816</v>
      </c>
      <c r="T449" s="15">
        <f>(I449/86400)+25569+(-5/24)</f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8">
        <f>IFERROR(E450/L450,0)</f>
        <v>20.502500000000001</v>
      </c>
      <c r="Q450" t="str">
        <f>LEFT(N450,SEARCH("/",N450)-1)</f>
        <v>film &amp; video</v>
      </c>
      <c r="R450" t="str">
        <f>RIGHT(N450, LEN(N450) - SEARCH("/", N450))</f>
        <v>animation</v>
      </c>
      <c r="S450" s="14">
        <f>(J450/86400)+25569+(-6/24)</f>
        <v>41753.508043981477</v>
      </c>
      <c r="T450" s="15">
        <f>(I450/86400)+25569+(-5/24)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8">
        <f>IFERROR(E451/L451,0)</f>
        <v>9</v>
      </c>
      <c r="Q451" t="str">
        <f>LEFT(N451,SEARCH("/",N451)-1)</f>
        <v>film &amp; video</v>
      </c>
      <c r="R451" t="str">
        <f>RIGHT(N451, LEN(N451) - SEARCH("/", N451))</f>
        <v>animation</v>
      </c>
      <c r="S451" s="14">
        <f>(J451/86400)+25569+(-6/24)</f>
        <v>41534.318113425928</v>
      </c>
      <c r="T451" s="15">
        <f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8">
        <f>IFERROR(E452/L452,0)</f>
        <v>56.571428571428569</v>
      </c>
      <c r="Q452" t="str">
        <f>LEFT(N452,SEARCH("/",N452)-1)</f>
        <v>film &amp; video</v>
      </c>
      <c r="R452" t="str">
        <f>RIGHT(N452, LEN(N452) - SEARCH("/", N452))</f>
        <v>animation</v>
      </c>
      <c r="S452" s="14">
        <f>(J452/86400)+25569+(-6/24)</f>
        <v>41654.696759259255</v>
      </c>
      <c r="T452" s="15">
        <f>(I452/86400)+25569+(-5/24)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8">
        <f>IFERROR(E453/L453,0)</f>
        <v>0</v>
      </c>
      <c r="Q453" t="str">
        <f>LEFT(N453,SEARCH("/",N453)-1)</f>
        <v>film &amp; video</v>
      </c>
      <c r="R453" t="str">
        <f>RIGHT(N453, LEN(N453) - SEARCH("/", N453))</f>
        <v>animation</v>
      </c>
      <c r="S453" s="14">
        <f>(J453/86400)+25569+(-6/24)</f>
        <v>41634.465173611112</v>
      </c>
      <c r="T453" s="15">
        <f>(I453/86400)+25569+(-5/24)</f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8">
        <f>IFERROR(E454/L454,0)</f>
        <v>40</v>
      </c>
      <c r="Q454" t="str">
        <f>LEFT(N454,SEARCH("/",N454)-1)</f>
        <v>film &amp; video</v>
      </c>
      <c r="R454" t="str">
        <f>RIGHT(N454, LEN(N454) - SEARCH("/", N454))</f>
        <v>animation</v>
      </c>
      <c r="S454" s="14">
        <f>(J454/86400)+25569+(-6/24)</f>
        <v>42107.453877314816</v>
      </c>
      <c r="T454" s="15">
        <f>(I454/86400)+25569+(-5/24)</f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8">
        <f>IFERROR(E455/L455,0)</f>
        <v>13</v>
      </c>
      <c r="Q455" t="str">
        <f>LEFT(N455,SEARCH("/",N455)-1)</f>
        <v>film &amp; video</v>
      </c>
      <c r="R455" t="str">
        <f>RIGHT(N455, LEN(N455) - SEARCH("/", N455))</f>
        <v>animation</v>
      </c>
      <c r="S455" s="14">
        <f>(J455/86400)+25569+(-6/24)</f>
        <v>42038.574988425928</v>
      </c>
      <c r="T455" s="15">
        <f>(I455/86400)+25569+(-5/24)</f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8">
        <f>IFERROR(E456/L456,0)</f>
        <v>16.399999999999999</v>
      </c>
      <c r="Q456" t="str">
        <f>LEFT(N456,SEARCH("/",N456)-1)</f>
        <v>film &amp; video</v>
      </c>
      <c r="R456" t="str">
        <f>RIGHT(N456, LEN(N456) - SEARCH("/", N456))</f>
        <v>animation</v>
      </c>
      <c r="S456" s="14">
        <f>(J456/86400)+25569+(-6/24)</f>
        <v>41938.467256944445</v>
      </c>
      <c r="T456" s="15">
        <f>(I456/86400)+25569+(-5/24)</f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8">
        <f>IFERROR(E457/L457,0)</f>
        <v>22.5</v>
      </c>
      <c r="Q457" t="str">
        <f>LEFT(N457,SEARCH("/",N457)-1)</f>
        <v>film &amp; video</v>
      </c>
      <c r="R457" t="str">
        <f>RIGHT(N457, LEN(N457) - SEARCH("/", N457))</f>
        <v>animation</v>
      </c>
      <c r="S457" s="14">
        <f>(J457/86400)+25569+(-6/24)</f>
        <v>40970.752569444448</v>
      </c>
      <c r="T457" s="15">
        <f>(I457/86400)+25569+(-5/24)</f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8">
        <f>IFERROR(E458/L458,0)</f>
        <v>20.333333333333332</v>
      </c>
      <c r="Q458" t="str">
        <f>LEFT(N458,SEARCH("/",N458)-1)</f>
        <v>film &amp; video</v>
      </c>
      <c r="R458" t="str">
        <f>RIGHT(N458, LEN(N458) - SEARCH("/", N458))</f>
        <v>animation</v>
      </c>
      <c r="S458" s="14">
        <f>(J458/86400)+25569+(-6/24)</f>
        <v>41547.444456018522</v>
      </c>
      <c r="T458" s="15">
        <f>(I458/86400)+25569+(-5/24)</f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8">
        <f>IFERROR(E459/L459,0)</f>
        <v>0</v>
      </c>
      <c r="Q459" t="str">
        <f>LEFT(N459,SEARCH("/",N459)-1)</f>
        <v>film &amp; video</v>
      </c>
      <c r="R459" t="str">
        <f>RIGHT(N459, LEN(N459) - SEARCH("/", N459))</f>
        <v>animation</v>
      </c>
      <c r="S459" s="14">
        <f>(J459/86400)+25569+(-6/24)</f>
        <v>41837.517500000002</v>
      </c>
      <c r="T459" s="15">
        <f>(I459/86400)+25569+(-5/24)</f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8">
        <f>IFERROR(E460/L460,0)</f>
        <v>16.755102040816325</v>
      </c>
      <c r="Q460" t="str">
        <f>LEFT(N460,SEARCH("/",N460)-1)</f>
        <v>film &amp; video</v>
      </c>
      <c r="R460" t="str">
        <f>RIGHT(N460, LEN(N460) - SEARCH("/", N460))</f>
        <v>animation</v>
      </c>
      <c r="S460" s="14">
        <f>(J460/86400)+25569+(-6/24)</f>
        <v>41378.44976851852</v>
      </c>
      <c r="T460" s="15">
        <f>(I460/86400)+25569+(-5/24)</f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8">
        <f>IFERROR(E461/L461,0)</f>
        <v>25</v>
      </c>
      <c r="Q461" t="str">
        <f>LEFT(N461,SEARCH("/",N461)-1)</f>
        <v>film &amp; video</v>
      </c>
      <c r="R461" t="str">
        <f>RIGHT(N461, LEN(N461) - SEARCH("/", N461))</f>
        <v>animation</v>
      </c>
      <c r="S461" s="14">
        <f>(J461/86400)+25569+(-6/24)</f>
        <v>40800.3903587963</v>
      </c>
      <c r="T461" s="15">
        <f>(I461/86400)+25569+(-5/24)</f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8">
        <f>IFERROR(E462/L462,0)</f>
        <v>12.5</v>
      </c>
      <c r="Q462" t="str">
        <f>LEFT(N462,SEARCH("/",N462)-1)</f>
        <v>film &amp; video</v>
      </c>
      <c r="R462" t="str">
        <f>RIGHT(N462, LEN(N462) - SEARCH("/", N462))</f>
        <v>animation</v>
      </c>
      <c r="S462" s="14">
        <f>(J462/86400)+25569+(-6/24)</f>
        <v>41759.292534722219</v>
      </c>
      <c r="T462" s="15">
        <f>(I462/86400)+25569+(-5/24)</f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8">
        <f>IFERROR(E463/L463,0)</f>
        <v>0</v>
      </c>
      <c r="Q463" t="str">
        <f>LEFT(N463,SEARCH("/",N463)-1)</f>
        <v>film &amp; video</v>
      </c>
      <c r="R463" t="str">
        <f>RIGHT(N463, LEN(N463) - SEARCH("/", N463))</f>
        <v>animation</v>
      </c>
      <c r="S463" s="14">
        <f>(J463/86400)+25569+(-6/24)</f>
        <v>41407.59684027778</v>
      </c>
      <c r="T463" s="15">
        <f>(I463/86400)+25569+(-5/24)</f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8">
        <f>IFERROR(E464/L464,0)</f>
        <v>0</v>
      </c>
      <c r="Q464" t="str">
        <f>LEFT(N464,SEARCH("/",N464)-1)</f>
        <v>film &amp; video</v>
      </c>
      <c r="R464" t="str">
        <f>RIGHT(N464, LEN(N464) - SEARCH("/", N464))</f>
        <v>animation</v>
      </c>
      <c r="S464" s="14">
        <f>(J464/86400)+25569+(-6/24)</f>
        <v>40704.87663194444</v>
      </c>
      <c r="T464" s="15">
        <f>(I464/86400)+25569+(-5/24)</f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8">
        <f>IFERROR(E465/L465,0)</f>
        <v>113.63636363636364</v>
      </c>
      <c r="Q465" t="str">
        <f>LEFT(N465,SEARCH("/",N465)-1)</f>
        <v>film &amp; video</v>
      </c>
      <c r="R465" t="str">
        <f>RIGHT(N465, LEN(N465) - SEARCH("/", N465))</f>
        <v>animation</v>
      </c>
      <c r="S465" s="14">
        <f>(J465/86400)+25569+(-6/24)</f>
        <v>40750.460104166668</v>
      </c>
      <c r="T465" s="15">
        <f>(I465/86400)+25569+(-5/24)</f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8">
        <f>IFERROR(E466/L466,0)</f>
        <v>1</v>
      </c>
      <c r="Q466" t="str">
        <f>LEFT(N466,SEARCH("/",N466)-1)</f>
        <v>film &amp; video</v>
      </c>
      <c r="R466" t="str">
        <f>RIGHT(N466, LEN(N466) - SEARCH("/", N466))</f>
        <v>animation</v>
      </c>
      <c r="S466" s="14">
        <f>(J466/86400)+25569+(-6/24)</f>
        <v>42488.59878472222</v>
      </c>
      <c r="T466" s="15">
        <f>(I466/86400)+25569+(-5/24)</f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8">
        <f>IFERROR(E467/L467,0)</f>
        <v>17.25</v>
      </c>
      <c r="Q467" t="str">
        <f>LEFT(N467,SEARCH("/",N467)-1)</f>
        <v>film &amp; video</v>
      </c>
      <c r="R467" t="str">
        <f>RIGHT(N467, LEN(N467) - SEARCH("/", N467))</f>
        <v>animation</v>
      </c>
      <c r="S467" s="14">
        <f>(J467/86400)+25569+(-6/24)</f>
        <v>41800.870069444441</v>
      </c>
      <c r="T467" s="15">
        <f>(I467/86400)+25569+(-5/24)</f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8">
        <f>IFERROR(E468/L468,0)</f>
        <v>15.2</v>
      </c>
      <c r="Q468" t="str">
        <f>LEFT(N468,SEARCH("/",N468)-1)</f>
        <v>film &amp; video</v>
      </c>
      <c r="R468" t="str">
        <f>RIGHT(N468, LEN(N468) - SEARCH("/", N468))</f>
        <v>animation</v>
      </c>
      <c r="S468" s="14">
        <f>(J468/86400)+25569+(-6/24)</f>
        <v>41129.692870370374</v>
      </c>
      <c r="T468" s="15">
        <f>(I468/86400)+25569+(-5/24)</f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8">
        <f>IFERROR(E469/L469,0)</f>
        <v>110.64102564102564</v>
      </c>
      <c r="Q469" t="str">
        <f>LEFT(N469,SEARCH("/",N469)-1)</f>
        <v>film &amp; video</v>
      </c>
      <c r="R469" t="str">
        <f>RIGHT(N469, LEN(N469) - SEARCH("/", N469))</f>
        <v>animation</v>
      </c>
      <c r="S469" s="14">
        <f>(J469/86400)+25569+(-6/24)</f>
        <v>41135.429791666669</v>
      </c>
      <c r="T469" s="15">
        <f>(I469/86400)+25569+(-5/24)</f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8">
        <f>IFERROR(E470/L470,0)</f>
        <v>0</v>
      </c>
      <c r="Q470" t="str">
        <f>LEFT(N470,SEARCH("/",N470)-1)</f>
        <v>film &amp; video</v>
      </c>
      <c r="R470" t="str">
        <f>RIGHT(N470, LEN(N470) - SEARCH("/", N470))</f>
        <v>animation</v>
      </c>
      <c r="S470" s="14">
        <f>(J470/86400)+25569+(-6/24)</f>
        <v>41040.917627314819</v>
      </c>
      <c r="T470" s="15">
        <f>(I470/86400)+25569+(-5/24)</f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8">
        <f>IFERROR(E471/L471,0)</f>
        <v>0</v>
      </c>
      <c r="Q471" t="str">
        <f>LEFT(N471,SEARCH("/",N471)-1)</f>
        <v>film &amp; video</v>
      </c>
      <c r="R471" t="str">
        <f>RIGHT(N471, LEN(N471) - SEARCH("/", N471))</f>
        <v>animation</v>
      </c>
      <c r="S471" s="14">
        <f>(J471/86400)+25569+(-6/24)</f>
        <v>41827.739861111113</v>
      </c>
      <c r="T471" s="15">
        <f>(I471/86400)+25569+(-5/24)</f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8">
        <f>IFERROR(E472/L472,0)</f>
        <v>25.5</v>
      </c>
      <c r="Q472" t="str">
        <f>LEFT(N472,SEARCH("/",N472)-1)</f>
        <v>film &amp; video</v>
      </c>
      <c r="R472" t="str">
        <f>RIGHT(N472, LEN(N472) - SEARCH("/", N472))</f>
        <v>animation</v>
      </c>
      <c r="S472" s="14">
        <f>(J472/86400)+25569+(-6/24)</f>
        <v>41604.917696759258</v>
      </c>
      <c r="T472" s="15">
        <f>(I472/86400)+25569+(-5/24)</f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8">
        <f>IFERROR(E473/L473,0)</f>
        <v>38.476470588235294</v>
      </c>
      <c r="Q473" t="str">
        <f>LEFT(N473,SEARCH("/",N473)-1)</f>
        <v>film &amp; video</v>
      </c>
      <c r="R473" t="str">
        <f>RIGHT(N473, LEN(N473) - SEARCH("/", N473))</f>
        <v>animation</v>
      </c>
      <c r="S473" s="14">
        <f>(J473/86400)+25569+(-6/24)</f>
        <v>41703.471979166665</v>
      </c>
      <c r="T473" s="15">
        <f>(I473/86400)+25569+(-5/24)</f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8">
        <f>IFERROR(E474/L474,0)</f>
        <v>28.2</v>
      </c>
      <c r="Q474" t="str">
        <f>LEFT(N474,SEARCH("/",N474)-1)</f>
        <v>film &amp; video</v>
      </c>
      <c r="R474" t="str">
        <f>RIGHT(N474, LEN(N474) - SEARCH("/", N474))</f>
        <v>animation</v>
      </c>
      <c r="S474" s="14">
        <f>(J474/86400)+25569+(-6/24)</f>
        <v>41844.672662037039</v>
      </c>
      <c r="T474" s="15">
        <f>(I474/86400)+25569+(-5/24)</f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8">
        <f>IFERROR(E475/L475,0)</f>
        <v>61.5</v>
      </c>
      <c r="Q475" t="str">
        <f>LEFT(N475,SEARCH("/",N475)-1)</f>
        <v>film &amp; video</v>
      </c>
      <c r="R475" t="str">
        <f>RIGHT(N475, LEN(N475) - SEARCH("/", N475))</f>
        <v>animation</v>
      </c>
      <c r="S475" s="14">
        <f>(J475/86400)+25569+(-6/24)</f>
        <v>41869.448136574072</v>
      </c>
      <c r="T475" s="15">
        <f>(I475/86400)+25569+(-5/24)</f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8">
        <f>IFERROR(E476/L476,0)</f>
        <v>1</v>
      </c>
      <c r="Q476" t="str">
        <f>LEFT(N476,SEARCH("/",N476)-1)</f>
        <v>film &amp; video</v>
      </c>
      <c r="R476" t="str">
        <f>RIGHT(N476, LEN(N476) - SEARCH("/", N476))</f>
        <v>animation</v>
      </c>
      <c r="S476" s="14">
        <f>(J476/86400)+25569+(-6/24)</f>
        <v>42753.079039351855</v>
      </c>
      <c r="T476" s="15">
        <f>(I476/86400)+25569+(-5/24)</f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8">
        <f>IFERROR(E477/L477,0)</f>
        <v>0</v>
      </c>
      <c r="Q477" t="str">
        <f>LEFT(N477,SEARCH("/",N477)-1)</f>
        <v>film &amp; video</v>
      </c>
      <c r="R477" t="str">
        <f>RIGHT(N477, LEN(N477) - SEARCH("/", N477))</f>
        <v>animation</v>
      </c>
      <c r="S477" s="14">
        <f>(J477/86400)+25569+(-6/24)</f>
        <v>42099.836145833338</v>
      </c>
      <c r="T477" s="15">
        <f>(I477/86400)+25569+(-5/24)</f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8">
        <f>IFERROR(E478/L478,0)</f>
        <v>39.569274193548388</v>
      </c>
      <c r="Q478" t="str">
        <f>LEFT(N478,SEARCH("/",N478)-1)</f>
        <v>film &amp; video</v>
      </c>
      <c r="R478" t="str">
        <f>RIGHT(N478, LEN(N478) - SEARCH("/", N478))</f>
        <v>animation</v>
      </c>
      <c r="S478" s="14">
        <f>(J478/86400)+25569+(-6/24)</f>
        <v>41757.725011574075</v>
      </c>
      <c r="T478" s="15">
        <f>(I478/86400)+25569+(-5/24)</f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8">
        <f>IFERROR(E479/L479,0)</f>
        <v>0</v>
      </c>
      <c r="Q479" t="str">
        <f>LEFT(N479,SEARCH("/",N479)-1)</f>
        <v>film &amp; video</v>
      </c>
      <c r="R479" t="str">
        <f>RIGHT(N479, LEN(N479) - SEARCH("/", N479))</f>
        <v>animation</v>
      </c>
      <c r="S479" s="14">
        <f>(J479/86400)+25569+(-6/24)</f>
        <v>40987.58488425926</v>
      </c>
      <c r="T479" s="15">
        <f>(I479/86400)+25569+(-5/24)</f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>
        <f>IFERROR(E480/L480,0)</f>
        <v>0</v>
      </c>
      <c r="Q480" t="str">
        <f>LEFT(N480,SEARCH("/",N480)-1)</f>
        <v>film &amp; video</v>
      </c>
      <c r="R480" t="str">
        <f>RIGHT(N480, LEN(N480) - SEARCH("/", N480))</f>
        <v>animation</v>
      </c>
      <c r="S480" s="14">
        <f>(J480/86400)+25569+(-6/24)</f>
        <v>42065.660983796297</v>
      </c>
      <c r="T480" s="15">
        <f>(I480/86400)+25569+(-5/24)</f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8">
        <f>IFERROR(E481/L481,0)</f>
        <v>88.8</v>
      </c>
      <c r="Q481" t="str">
        <f>LEFT(N481,SEARCH("/",N481)-1)</f>
        <v>film &amp; video</v>
      </c>
      <c r="R481" t="str">
        <f>RIGHT(N481, LEN(N481) - SEARCH("/", N481))</f>
        <v>animation</v>
      </c>
      <c r="S481" s="14">
        <f>(J481/86400)+25569+(-6/24)</f>
        <v>41904.157812500001</v>
      </c>
      <c r="T481" s="15">
        <f>(I481/86400)+25569+(-5/24)</f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8">
        <f>IFERROR(E482/L482,0)</f>
        <v>55.457142857142856</v>
      </c>
      <c r="Q482" t="str">
        <f>LEFT(N482,SEARCH("/",N482)-1)</f>
        <v>film &amp; video</v>
      </c>
      <c r="R482" t="str">
        <f>RIGHT(N482, LEN(N482) - SEARCH("/", N482))</f>
        <v>animation</v>
      </c>
      <c r="S482" s="14">
        <f>(J482/86400)+25569+(-6/24)</f>
        <v>41465.250173611115</v>
      </c>
      <c r="T482" s="15">
        <f>(I482/86400)+25569+(-5/24)</f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8">
        <f>IFERROR(E483/L483,0)</f>
        <v>87.142857142857139</v>
      </c>
      <c r="Q483" t="str">
        <f>LEFT(N483,SEARCH("/",N483)-1)</f>
        <v>film &amp; video</v>
      </c>
      <c r="R483" t="str">
        <f>RIGHT(N483, LEN(N483) - SEARCH("/", N483))</f>
        <v>animation</v>
      </c>
      <c r="S483" s="14">
        <f>(J483/86400)+25569+(-6/24)</f>
        <v>41162.422326388885</v>
      </c>
      <c r="T483" s="15">
        <f>(I483/86400)+25569+(-5/24)</f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8">
        <f>IFERROR(E484/L484,0)</f>
        <v>10</v>
      </c>
      <c r="Q484" t="str">
        <f>LEFT(N484,SEARCH("/",N484)-1)</f>
        <v>film &amp; video</v>
      </c>
      <c r="R484" t="str">
        <f>RIGHT(N484, LEN(N484) - SEARCH("/", N484))</f>
        <v>animation</v>
      </c>
      <c r="S484" s="14">
        <f>(J484/86400)+25569+(-6/24)</f>
        <v>42447.646874999999</v>
      </c>
      <c r="T484" s="15">
        <f>(I484/86400)+25569+(-5/24)</f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8">
        <f>IFERROR(E485/L485,0)</f>
        <v>51.224489795918366</v>
      </c>
      <c r="Q485" t="str">
        <f>LEFT(N485,SEARCH("/",N485)-1)</f>
        <v>film &amp; video</v>
      </c>
      <c r="R485" t="str">
        <f>RIGHT(N485, LEN(N485) - SEARCH("/", N485))</f>
        <v>animation</v>
      </c>
      <c r="S485" s="14">
        <f>(J485/86400)+25569+(-6/24)</f>
        <v>41242.947592592594</v>
      </c>
      <c r="T485" s="15">
        <f>(I485/86400)+25569+(-5/24)</f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8">
        <f>IFERROR(E486/L486,0)</f>
        <v>13.545454545454545</v>
      </c>
      <c r="Q486" t="str">
        <f>LEFT(N486,SEARCH("/",N486)-1)</f>
        <v>film &amp; video</v>
      </c>
      <c r="R486" t="str">
        <f>RIGHT(N486, LEN(N486) - SEARCH("/", N486))</f>
        <v>animation</v>
      </c>
      <c r="S486" s="14">
        <f>(J486/86400)+25569+(-6/24)</f>
        <v>42272.68949074074</v>
      </c>
      <c r="T486" s="15">
        <f>(I486/86400)+25569+(-5/24)</f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8">
        <f>IFERROR(E487/L487,0)</f>
        <v>66.520080000000007</v>
      </c>
      <c r="Q487" t="str">
        <f>LEFT(N487,SEARCH("/",N487)-1)</f>
        <v>film &amp; video</v>
      </c>
      <c r="R487" t="str">
        <f>RIGHT(N487, LEN(N487) - SEARCH("/", N487))</f>
        <v>animation</v>
      </c>
      <c r="S487" s="14">
        <f>(J487/86400)+25569+(-6/24)</f>
        <v>41381.255775462967</v>
      </c>
      <c r="T487" s="15">
        <f>(I487/86400)+25569+(-5/24)</f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8">
        <f>IFERROR(E488/L488,0)</f>
        <v>50</v>
      </c>
      <c r="Q488" t="str">
        <f>LEFT(N488,SEARCH("/",N488)-1)</f>
        <v>film &amp; video</v>
      </c>
      <c r="R488" t="str">
        <f>RIGHT(N488, LEN(N488) - SEARCH("/", N488))</f>
        <v>animation</v>
      </c>
      <c r="S488" s="14">
        <f>(J488/86400)+25569+(-6/24)</f>
        <v>41761.69258101852</v>
      </c>
      <c r="T488" s="15">
        <f>(I488/86400)+25569+(-5/24)</f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8">
        <f>IFERROR(E489/L489,0)</f>
        <v>0</v>
      </c>
      <c r="Q489" t="str">
        <f>LEFT(N489,SEARCH("/",N489)-1)</f>
        <v>film &amp; video</v>
      </c>
      <c r="R489" t="str">
        <f>RIGHT(N489, LEN(N489) - SEARCH("/", N489))</f>
        <v>animation</v>
      </c>
      <c r="S489" s="14">
        <f>(J489/86400)+25569+(-6/24)</f>
        <v>42669.344837962963</v>
      </c>
      <c r="T489" s="15">
        <f>(I489/86400)+25569+(-5/24)</f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8">
        <f>IFERROR(E490/L490,0)</f>
        <v>0</v>
      </c>
      <c r="Q490" t="str">
        <f>LEFT(N490,SEARCH("/",N490)-1)</f>
        <v>film &amp; video</v>
      </c>
      <c r="R490" t="str">
        <f>RIGHT(N490, LEN(N490) - SEARCH("/", N490))</f>
        <v>animation</v>
      </c>
      <c r="S490" s="14">
        <f>(J490/86400)+25569+(-6/24)</f>
        <v>42713.804398148146</v>
      </c>
      <c r="T490" s="15">
        <f>(I490/86400)+25569+(-5/24)</f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8">
        <f>IFERROR(E491/L491,0)</f>
        <v>71.666666666666671</v>
      </c>
      <c r="Q491" t="str">
        <f>LEFT(N491,SEARCH("/",N491)-1)</f>
        <v>film &amp; video</v>
      </c>
      <c r="R491" t="str">
        <f>RIGHT(N491, LEN(N491) - SEARCH("/", N491))</f>
        <v>animation</v>
      </c>
      <c r="S491" s="14">
        <f>(J491/86400)+25569+(-6/24)</f>
        <v>40882.231666666667</v>
      </c>
      <c r="T491" s="15">
        <f>(I491/86400)+25569+(-5/24)</f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8">
        <f>IFERROR(E492/L492,0)</f>
        <v>0</v>
      </c>
      <c r="Q492" t="str">
        <f>LEFT(N492,SEARCH("/",N492)-1)</f>
        <v>film &amp; video</v>
      </c>
      <c r="R492" t="str">
        <f>RIGHT(N492, LEN(N492) - SEARCH("/", N492))</f>
        <v>animation</v>
      </c>
      <c r="S492" s="14">
        <f>(J492/86400)+25569+(-6/24)</f>
        <v>41113.718576388885</v>
      </c>
      <c r="T492" s="15">
        <f>(I492/86400)+25569+(-5/24)</f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8">
        <f>IFERROR(E493/L493,0)</f>
        <v>0</v>
      </c>
      <c r="Q493" t="str">
        <f>LEFT(N493,SEARCH("/",N493)-1)</f>
        <v>film &amp; video</v>
      </c>
      <c r="R493" t="str">
        <f>RIGHT(N493, LEN(N493) - SEARCH("/", N493))</f>
        <v>animation</v>
      </c>
      <c r="S493" s="14">
        <f>(J493/86400)+25569+(-6/24)</f>
        <v>42366.732627314814</v>
      </c>
      <c r="T493" s="15">
        <f>(I493/86400)+25569+(-5/24)</f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8">
        <f>IFERROR(E494/L494,0)</f>
        <v>0</v>
      </c>
      <c r="Q494" t="str">
        <f>LEFT(N494,SEARCH("/",N494)-1)</f>
        <v>film &amp; video</v>
      </c>
      <c r="R494" t="str">
        <f>RIGHT(N494, LEN(N494) - SEARCH("/", N494))</f>
        <v>animation</v>
      </c>
      <c r="S494" s="14">
        <f>(J494/86400)+25569+(-6/24)</f>
        <v>42595.78506944445</v>
      </c>
      <c r="T494" s="15">
        <f>(I494/86400)+25569+(-5/24)</f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8">
        <f>IFERROR(E495/L495,0)</f>
        <v>0</v>
      </c>
      <c r="Q495" t="str">
        <f>LEFT(N495,SEARCH("/",N495)-1)</f>
        <v>film &amp; video</v>
      </c>
      <c r="R495" t="str">
        <f>RIGHT(N495, LEN(N495) - SEARCH("/", N495))</f>
        <v>animation</v>
      </c>
      <c r="S495" s="14">
        <f>(J495/86400)+25569+(-6/24)</f>
        <v>42114.476134259261</v>
      </c>
      <c r="T495" s="15">
        <f>(I495/86400)+25569+(-5/24)</f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8">
        <f>IFERROR(E496/L496,0)</f>
        <v>10.333333333333334</v>
      </c>
      <c r="Q496" t="str">
        <f>LEFT(N496,SEARCH("/",N496)-1)</f>
        <v>film &amp; video</v>
      </c>
      <c r="R496" t="str">
        <f>RIGHT(N496, LEN(N496) - SEARCH("/", N496))</f>
        <v>animation</v>
      </c>
      <c r="S496" s="14">
        <f>(J496/86400)+25569+(-6/24)</f>
        <v>41799.580613425926</v>
      </c>
      <c r="T496" s="15">
        <f>(I496/86400)+25569+(-5/24)</f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8">
        <f>IFERROR(E497/L497,0)</f>
        <v>0</v>
      </c>
      <c r="Q497" t="str">
        <f>LEFT(N497,SEARCH("/",N497)-1)</f>
        <v>film &amp; video</v>
      </c>
      <c r="R497" t="str">
        <f>RIGHT(N497, LEN(N497) - SEARCH("/", N497))</f>
        <v>animation</v>
      </c>
      <c r="S497" s="14">
        <f>(J497/86400)+25569+(-6/24)</f>
        <v>42171.577604166669</v>
      </c>
      <c r="T497" s="15">
        <f>(I497/86400)+25569+(-5/24)</f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8">
        <f>IFERROR(E498/L498,0)</f>
        <v>1</v>
      </c>
      <c r="Q498" t="str">
        <f>LEFT(N498,SEARCH("/",N498)-1)</f>
        <v>film &amp; video</v>
      </c>
      <c r="R498" t="str">
        <f>RIGHT(N498, LEN(N498) - SEARCH("/", N498))</f>
        <v>animation</v>
      </c>
      <c r="S498" s="14">
        <f>(J498/86400)+25569+(-6/24)</f>
        <v>41620.68141203704</v>
      </c>
      <c r="T498" s="15">
        <f>(I498/86400)+25569+(-5/24)</f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8">
        <f>IFERROR(E499/L499,0)</f>
        <v>10</v>
      </c>
      <c r="Q499" t="str">
        <f>LEFT(N499,SEARCH("/",N499)-1)</f>
        <v>film &amp; video</v>
      </c>
      <c r="R499" t="str">
        <f>RIGHT(N499, LEN(N499) - SEARCH("/", N499))</f>
        <v>animation</v>
      </c>
      <c r="S499" s="14">
        <f>(J499/86400)+25569+(-6/24)</f>
        <v>41944.787789351853</v>
      </c>
      <c r="T499" s="15">
        <f>(I499/86400)+25569+(-5/24)</f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8">
        <f>IFERROR(E500/L500,0)</f>
        <v>136.09090909090909</v>
      </c>
      <c r="Q500" t="str">
        <f>LEFT(N500,SEARCH("/",N500)-1)</f>
        <v>film &amp; video</v>
      </c>
      <c r="R500" t="str">
        <f>RIGHT(N500, LEN(N500) - SEARCH("/", N500))</f>
        <v>animation</v>
      </c>
      <c r="S500" s="14">
        <f>(J500/86400)+25569+(-6/24)</f>
        <v>40858.512141203704</v>
      </c>
      <c r="T500" s="15">
        <f>(I500/86400)+25569+(-5/24)</f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8">
        <f>IFERROR(E501/L501,0)</f>
        <v>73.461538461538467</v>
      </c>
      <c r="Q501" t="str">
        <f>LEFT(N501,SEARCH("/",N501)-1)</f>
        <v>film &amp; video</v>
      </c>
      <c r="R501" t="str">
        <f>RIGHT(N501, LEN(N501) - SEARCH("/", N501))</f>
        <v>animation</v>
      </c>
      <c r="S501" s="14">
        <f>(J501/86400)+25569+(-6/24)</f>
        <v>40043.645462962959</v>
      </c>
      <c r="T501" s="15">
        <f>(I501/86400)+25569+(-5/24)</f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8">
        <f>IFERROR(E502/L502,0)</f>
        <v>53.75</v>
      </c>
      <c r="Q502" t="str">
        <f>LEFT(N502,SEARCH("/",N502)-1)</f>
        <v>film &amp; video</v>
      </c>
      <c r="R502" t="str">
        <f>RIGHT(N502, LEN(N502) - SEARCH("/", N502))</f>
        <v>animation</v>
      </c>
      <c r="S502" s="14">
        <f>(J502/86400)+25569+(-6/24)</f>
        <v>40247.636006944442</v>
      </c>
      <c r="T502" s="15">
        <f>(I502/86400)+25569+(-5/24)</f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8">
        <f>IFERROR(E503/L503,0)</f>
        <v>0</v>
      </c>
      <c r="Q503" t="str">
        <f>LEFT(N503,SEARCH("/",N503)-1)</f>
        <v>film &amp; video</v>
      </c>
      <c r="R503" t="str">
        <f>RIGHT(N503, LEN(N503) - SEARCH("/", N503))</f>
        <v>animation</v>
      </c>
      <c r="S503" s="14">
        <f>(J503/86400)+25569+(-6/24)</f>
        <v>40702.984386574077</v>
      </c>
      <c r="T503" s="15">
        <f>(I503/86400)+25569+(-5/24)</f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8">
        <f>IFERROR(E504/L504,0)</f>
        <v>57.5</v>
      </c>
      <c r="Q504" t="str">
        <f>LEFT(N504,SEARCH("/",N504)-1)</f>
        <v>film &amp; video</v>
      </c>
      <c r="R504" t="str">
        <f>RIGHT(N504, LEN(N504) - SEARCH("/", N504))</f>
        <v>animation</v>
      </c>
      <c r="S504" s="14">
        <f>(J504/86400)+25569+(-6/24)</f>
        <v>40956.303530092591</v>
      </c>
      <c r="T504" s="15">
        <f>(I504/86400)+25569+(-5/24)</f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8">
        <f>IFERROR(E505/L505,0)</f>
        <v>12.666666666666666</v>
      </c>
      <c r="Q505" t="str">
        <f>LEFT(N505,SEARCH("/",N505)-1)</f>
        <v>film &amp; video</v>
      </c>
      <c r="R505" t="str">
        <f>RIGHT(N505, LEN(N505) - SEARCH("/", N505))</f>
        <v>animation</v>
      </c>
      <c r="S505" s="14">
        <f>(J505/86400)+25569+(-6/24)</f>
        <v>41991.276655092588</v>
      </c>
      <c r="T505" s="15">
        <f>(I505/86400)+25569+(-5/24)</f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8">
        <f>IFERROR(E506/L506,0)</f>
        <v>67</v>
      </c>
      <c r="Q506" t="str">
        <f>LEFT(N506,SEARCH("/",N506)-1)</f>
        <v>film &amp; video</v>
      </c>
      <c r="R506" t="str">
        <f>RIGHT(N506, LEN(N506) - SEARCH("/", N506))</f>
        <v>animation</v>
      </c>
      <c r="S506" s="14">
        <f>(J506/86400)+25569+(-6/24)</f>
        <v>40949.73364583333</v>
      </c>
      <c r="T506" s="15">
        <f>(I506/86400)+25569+(-5/24)</f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8">
        <f>IFERROR(E507/L507,0)</f>
        <v>3.7142857142857144</v>
      </c>
      <c r="Q507" t="str">
        <f>LEFT(N507,SEARCH("/",N507)-1)</f>
        <v>film &amp; video</v>
      </c>
      <c r="R507" t="str">
        <f>RIGHT(N507, LEN(N507) - SEARCH("/", N507))</f>
        <v>animation</v>
      </c>
      <c r="S507" s="14">
        <f>(J507/86400)+25569+(-6/24)</f>
        <v>42317.848217592589</v>
      </c>
      <c r="T507" s="15">
        <f>(I507/86400)+25569+(-5/24)</f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8">
        <f>IFERROR(E508/L508,0)</f>
        <v>250</v>
      </c>
      <c r="Q508" t="str">
        <f>LEFT(N508,SEARCH("/",N508)-1)</f>
        <v>film &amp; video</v>
      </c>
      <c r="R508" t="str">
        <f>RIGHT(N508, LEN(N508) - SEARCH("/", N508))</f>
        <v>animation</v>
      </c>
      <c r="S508" s="14">
        <f>(J508/86400)+25569+(-6/24)</f>
        <v>41466.302314814813</v>
      </c>
      <c r="T508" s="15">
        <f>(I508/86400)+25569+(-5/24)</f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8">
        <f>IFERROR(E509/L509,0)</f>
        <v>64</v>
      </c>
      <c r="Q509" t="str">
        <f>LEFT(N509,SEARCH("/",N509)-1)</f>
        <v>film &amp; video</v>
      </c>
      <c r="R509" t="str">
        <f>RIGHT(N509, LEN(N509) - SEARCH("/", N509))</f>
        <v>animation</v>
      </c>
      <c r="S509" s="14">
        <f>(J509/86400)+25569+(-6/24)</f>
        <v>41156.708993055552</v>
      </c>
      <c r="T509" s="15">
        <f>(I509/86400)+25569+(-5/24)</f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8">
        <f>IFERROR(E510/L510,0)</f>
        <v>133.33333333333334</v>
      </c>
      <c r="Q510" t="str">
        <f>LEFT(N510,SEARCH("/",N510)-1)</f>
        <v>film &amp; video</v>
      </c>
      <c r="R510" t="str">
        <f>RIGHT(N510, LEN(N510) - SEARCH("/", N510))</f>
        <v>animation</v>
      </c>
      <c r="S510" s="14">
        <f>(J510/86400)+25569+(-6/24)</f>
        <v>40994.774317129632</v>
      </c>
      <c r="T510" s="15">
        <f>(I510/86400)+25569+(-5/24)</f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8">
        <f>IFERROR(E511/L511,0)</f>
        <v>10</v>
      </c>
      <c r="Q511" t="str">
        <f>LEFT(N511,SEARCH("/",N511)-1)</f>
        <v>film &amp; video</v>
      </c>
      <c r="R511" t="str">
        <f>RIGHT(N511, LEN(N511) - SEARCH("/", N511))</f>
        <v>animation</v>
      </c>
      <c r="S511" s="14">
        <f>(J511/86400)+25569+(-6/24)</f>
        <v>42153.381597222222</v>
      </c>
      <c r="T511" s="15">
        <f>(I511/86400)+25569+(-5/24)</f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8">
        <f>IFERROR(E512/L512,0)</f>
        <v>0</v>
      </c>
      <c r="Q512" t="str">
        <f>LEFT(N512,SEARCH("/",N512)-1)</f>
        <v>film &amp; video</v>
      </c>
      <c r="R512" t="str">
        <f>RIGHT(N512, LEN(N512) - SEARCH("/", N512))</f>
        <v>animation</v>
      </c>
      <c r="S512" s="14">
        <f>(J512/86400)+25569+(-6/24)</f>
        <v>42399.926377314812</v>
      </c>
      <c r="T512" s="15">
        <f>(I512/86400)+25569+(-5/24)</f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8">
        <f>IFERROR(E513/L513,0)</f>
        <v>30</v>
      </c>
      <c r="Q513" t="str">
        <f>LEFT(N513,SEARCH("/",N513)-1)</f>
        <v>film &amp; video</v>
      </c>
      <c r="R513" t="str">
        <f>RIGHT(N513, LEN(N513) - SEARCH("/", N513))</f>
        <v>animation</v>
      </c>
      <c r="S513" s="14">
        <f>(J513/86400)+25569+(-6/24)</f>
        <v>41340.053032407406</v>
      </c>
      <c r="T513" s="15">
        <f>(I513/86400)+25569+(-5/24)</f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8">
        <f>IFERROR(E514/L514,0)</f>
        <v>5.5</v>
      </c>
      <c r="Q514" t="str">
        <f>LEFT(N514,SEARCH("/",N514)-1)</f>
        <v>film &amp; video</v>
      </c>
      <c r="R514" t="str">
        <f>RIGHT(N514, LEN(N514) - SEARCH("/", N514))</f>
        <v>animation</v>
      </c>
      <c r="S514" s="14">
        <f>(J514/86400)+25569+(-6/24)</f>
        <v>42649.492210648154</v>
      </c>
      <c r="T514" s="15">
        <f>(I514/86400)+25569+(-5/24)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8">
        <f>IFERROR(E515/L515,0)</f>
        <v>102.38235294117646</v>
      </c>
      <c r="Q515" t="str">
        <f>LEFT(N515,SEARCH("/",N515)-1)</f>
        <v>film &amp; video</v>
      </c>
      <c r="R515" t="str">
        <f>RIGHT(N515, LEN(N515) - SEARCH("/", N515))</f>
        <v>animation</v>
      </c>
      <c r="S515" s="14">
        <f>(J515/86400)+25569+(-6/24)</f>
        <v>42552.403993055559</v>
      </c>
      <c r="T515" s="15">
        <f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8">
        <f>IFERROR(E516/L516,0)</f>
        <v>16.666666666666668</v>
      </c>
      <c r="Q516" t="str">
        <f>LEFT(N516,SEARCH("/",N516)-1)</f>
        <v>film &amp; video</v>
      </c>
      <c r="R516" t="str">
        <f>RIGHT(N516, LEN(N516) - SEARCH("/", N516))</f>
        <v>animation</v>
      </c>
      <c r="S516" s="14">
        <f>(J516/86400)+25569+(-6/24)</f>
        <v>41830.363969907405</v>
      </c>
      <c r="T516" s="15">
        <f>(I516/86400)+25569+(-5/24)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8">
        <f>IFERROR(E517/L517,0)</f>
        <v>725.02941176470586</v>
      </c>
      <c r="Q517" t="str">
        <f>LEFT(N517,SEARCH("/",N517)-1)</f>
        <v>film &amp; video</v>
      </c>
      <c r="R517" t="str">
        <f>RIGHT(N517, LEN(N517) - SEARCH("/", N517))</f>
        <v>animation</v>
      </c>
      <c r="S517" s="14">
        <f>(J517/86400)+25569+(-6/24)</f>
        <v>42327.240752314814</v>
      </c>
      <c r="T517" s="15">
        <f>(I517/86400)+25569+(-5/24)</f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8">
        <f>IFERROR(E518/L518,0)</f>
        <v>0</v>
      </c>
      <c r="Q518" t="str">
        <f>LEFT(N518,SEARCH("/",N518)-1)</f>
        <v>film &amp; video</v>
      </c>
      <c r="R518" t="str">
        <f>RIGHT(N518, LEN(N518) - SEARCH("/", N518))</f>
        <v>animation</v>
      </c>
      <c r="S518" s="14">
        <f>(J518/86400)+25569+(-6/24)</f>
        <v>42091.528703703705</v>
      </c>
      <c r="T518" s="15">
        <f>(I518/86400)+25569+(-5/24)</f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8">
        <f>IFERROR(E519/L519,0)</f>
        <v>68.333333333333329</v>
      </c>
      <c r="Q519" t="str">
        <f>LEFT(N519,SEARCH("/",N519)-1)</f>
        <v>film &amp; video</v>
      </c>
      <c r="R519" t="str">
        <f>RIGHT(N519, LEN(N519) - SEARCH("/", N519))</f>
        <v>animation</v>
      </c>
      <c r="S519" s="14">
        <f>(J519/86400)+25569+(-6/24)</f>
        <v>42738.365289351852</v>
      </c>
      <c r="T519" s="15">
        <f>(I519/86400)+25569+(-5/24)</f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8">
        <f>IFERROR(E520/L520,0)</f>
        <v>0</v>
      </c>
      <c r="Q520" t="str">
        <f>LEFT(N520,SEARCH("/",N520)-1)</f>
        <v>film &amp; video</v>
      </c>
      <c r="R520" t="str">
        <f>RIGHT(N520, LEN(N520) - SEARCH("/", N520))</f>
        <v>animation</v>
      </c>
      <c r="S520" s="14">
        <f>(J520/86400)+25569+(-6/24)</f>
        <v>42223.366018518514</v>
      </c>
      <c r="T520" s="15">
        <f>(I520/86400)+25569+(-5/24)</f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8">
        <f>IFERROR(E521/L521,0)</f>
        <v>39.228571428571428</v>
      </c>
      <c r="Q521" t="str">
        <f>LEFT(N521,SEARCH("/",N521)-1)</f>
        <v>film &amp; video</v>
      </c>
      <c r="R521" t="str">
        <f>RIGHT(N521, LEN(N521) - SEARCH("/", N521))</f>
        <v>animation</v>
      </c>
      <c r="S521" s="14">
        <f>(J521/86400)+25569+(-6/24)</f>
        <v>41218.141446759255</v>
      </c>
      <c r="T521" s="15">
        <f>(I521/86400)+25569+(-5/24)</f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8">
        <f>IFERROR(E522/L522,0)</f>
        <v>150.14705882352942</v>
      </c>
      <c r="Q522" t="str">
        <f>LEFT(N522,SEARCH("/",N522)-1)</f>
        <v>theater</v>
      </c>
      <c r="R522" t="str">
        <f>RIGHT(N522, LEN(N522) - SEARCH("/", N522))</f>
        <v>plays</v>
      </c>
      <c r="S522" s="14">
        <f>(J522/86400)+25569+(-6/24)</f>
        <v>42318.452094907407</v>
      </c>
      <c r="T522" s="15">
        <f>(I522/86400)+25569+(-5/24)</f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8">
        <f>IFERROR(E523/L523,0)</f>
        <v>93.428571428571431</v>
      </c>
      <c r="Q523" t="str">
        <f>LEFT(N523,SEARCH("/",N523)-1)</f>
        <v>theater</v>
      </c>
      <c r="R523" t="str">
        <f>RIGHT(N523, LEN(N523) - SEARCH("/", N523))</f>
        <v>plays</v>
      </c>
      <c r="S523" s="14">
        <f>(J523/86400)+25569+(-6/24)</f>
        <v>42645.842812499999</v>
      </c>
      <c r="T523" s="15">
        <f>(I523/86400)+25569+(-5/24)</f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8">
        <f>IFERROR(E524/L524,0)</f>
        <v>110.96774193548387</v>
      </c>
      <c r="Q524" t="str">
        <f>LEFT(N524,SEARCH("/",N524)-1)</f>
        <v>theater</v>
      </c>
      <c r="R524" t="str">
        <f>RIGHT(N524, LEN(N524) - SEARCH("/", N524))</f>
        <v>plays</v>
      </c>
      <c r="S524" s="14">
        <f>(J524/86400)+25569+(-6/24)</f>
        <v>42429.790798611109</v>
      </c>
      <c r="T524" s="15">
        <f>(I524/86400)+25569+(-5/24)</f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8">
        <f>IFERROR(E525/L525,0)</f>
        <v>71.785714285714292</v>
      </c>
      <c r="Q525" t="str">
        <f>LEFT(N525,SEARCH("/",N525)-1)</f>
        <v>theater</v>
      </c>
      <c r="R525" t="str">
        <f>RIGHT(N525, LEN(N525) - SEARCH("/", N525))</f>
        <v>plays</v>
      </c>
      <c r="S525" s="14">
        <f>(J525/86400)+25569+(-6/24)</f>
        <v>42237.88282407407</v>
      </c>
      <c r="T525" s="15">
        <f>(I525/86400)+25569+(-5/24)</f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8">
        <f>IFERROR(E526/L526,0)</f>
        <v>29.258076923076924</v>
      </c>
      <c r="Q526" t="str">
        <f>LEFT(N526,SEARCH("/",N526)-1)</f>
        <v>theater</v>
      </c>
      <c r="R526" t="str">
        <f>RIGHT(N526, LEN(N526) - SEARCH("/", N526))</f>
        <v>plays</v>
      </c>
      <c r="S526" s="14">
        <f>(J526/86400)+25569+(-6/24)</f>
        <v>42492.467233796298</v>
      </c>
      <c r="T526" s="15">
        <f>(I526/86400)+25569+(-5/24)</f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8">
        <f>IFERROR(E527/L527,0)</f>
        <v>1000</v>
      </c>
      <c r="Q527" t="str">
        <f>LEFT(N527,SEARCH("/",N527)-1)</f>
        <v>theater</v>
      </c>
      <c r="R527" t="str">
        <f>RIGHT(N527, LEN(N527) - SEARCH("/", N527))</f>
        <v>plays</v>
      </c>
      <c r="S527" s="14">
        <f>(J527/86400)+25569+(-6/24)</f>
        <v>41850.150937500002</v>
      </c>
      <c r="T527" s="15">
        <f>(I527/86400)+25569+(-5/24)</f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8">
        <f>IFERROR(E528/L528,0)</f>
        <v>74.347826086956516</v>
      </c>
      <c r="Q528" t="str">
        <f>LEFT(N528,SEARCH("/",N528)-1)</f>
        <v>theater</v>
      </c>
      <c r="R528" t="str">
        <f>RIGHT(N528, LEN(N528) - SEARCH("/", N528))</f>
        <v>plays</v>
      </c>
      <c r="S528" s="14">
        <f>(J528/86400)+25569+(-6/24)</f>
        <v>42192.341944444444</v>
      </c>
      <c r="T528" s="15">
        <f>(I528/86400)+25569+(-5/24)</f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8">
        <f>IFERROR(E529/L529,0)</f>
        <v>63.829113924050631</v>
      </c>
      <c r="Q529" t="str">
        <f>LEFT(N529,SEARCH("/",N529)-1)</f>
        <v>theater</v>
      </c>
      <c r="R529" t="str">
        <f>RIGHT(N529, LEN(N529) - SEARCH("/", N529))</f>
        <v>plays</v>
      </c>
      <c r="S529" s="14">
        <f>(J529/86400)+25569+(-6/24)</f>
        <v>42752.955625000002</v>
      </c>
      <c r="T529" s="15">
        <f>(I529/86400)+25569+(-5/24)</f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8">
        <f>IFERROR(E530/L530,0)</f>
        <v>44.333333333333336</v>
      </c>
      <c r="Q530" t="str">
        <f>LEFT(N530,SEARCH("/",N530)-1)</f>
        <v>theater</v>
      </c>
      <c r="R530" t="str">
        <f>RIGHT(N530, LEN(N530) - SEARCH("/", N530))</f>
        <v>plays</v>
      </c>
      <c r="S530" s="14">
        <f>(J530/86400)+25569+(-6/24)</f>
        <v>42155.670219907406</v>
      </c>
      <c r="T530" s="15">
        <f>(I530/86400)+25569+(-5/24)</f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8">
        <f>IFERROR(E531/L531,0)</f>
        <v>86.944444444444443</v>
      </c>
      <c r="Q531" t="str">
        <f>LEFT(N531,SEARCH("/",N531)-1)</f>
        <v>theater</v>
      </c>
      <c r="R531" t="str">
        <f>RIGHT(N531, LEN(N531) - SEARCH("/", N531))</f>
        <v>plays</v>
      </c>
      <c r="S531" s="14">
        <f>(J531/86400)+25569+(-6/24)</f>
        <v>42724.781180555554</v>
      </c>
      <c r="T531" s="15">
        <f>(I531/86400)+25569+(-5/24)</f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8">
        <f>IFERROR(E532/L532,0)</f>
        <v>126.55172413793103</v>
      </c>
      <c r="Q532" t="str">
        <f>LEFT(N532,SEARCH("/",N532)-1)</f>
        <v>theater</v>
      </c>
      <c r="R532" t="str">
        <f>RIGHT(N532, LEN(N532) - SEARCH("/", N532))</f>
        <v>plays</v>
      </c>
      <c r="S532" s="14">
        <f>(J532/86400)+25569+(-6/24)</f>
        <v>42157.341064814813</v>
      </c>
      <c r="T532" s="15">
        <f>(I532/86400)+25569+(-5/24)</f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8">
        <f>IFERROR(E533/L533,0)</f>
        <v>129.03225806451613</v>
      </c>
      <c r="Q533" t="str">
        <f>LEFT(N533,SEARCH("/",N533)-1)</f>
        <v>theater</v>
      </c>
      <c r="R533" t="str">
        <f>RIGHT(N533, LEN(N533) - SEARCH("/", N533))</f>
        <v>plays</v>
      </c>
      <c r="S533" s="14">
        <f>(J533/86400)+25569+(-6/24)</f>
        <v>42675.815150462964</v>
      </c>
      <c r="T533" s="15">
        <f>(I533/86400)+25569+(-5/24)</f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8">
        <f>IFERROR(E534/L534,0)</f>
        <v>71.242774566473983</v>
      </c>
      <c r="Q534" t="str">
        <f>LEFT(N534,SEARCH("/",N534)-1)</f>
        <v>theater</v>
      </c>
      <c r="R534" t="str">
        <f>RIGHT(N534, LEN(N534) - SEARCH("/", N534))</f>
        <v>plays</v>
      </c>
      <c r="S534" s="14">
        <f>(J534/86400)+25569+(-6/24)</f>
        <v>42472.757037037038</v>
      </c>
      <c r="T534" s="15">
        <f>(I534/86400)+25569+(-5/24)</f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8">
        <f>IFERROR(E535/L535,0)</f>
        <v>117.88235294117646</v>
      </c>
      <c r="Q535" t="str">
        <f>LEFT(N535,SEARCH("/",N535)-1)</f>
        <v>theater</v>
      </c>
      <c r="R535" t="str">
        <f>RIGHT(N535, LEN(N535) - SEARCH("/", N535))</f>
        <v>plays</v>
      </c>
      <c r="S535" s="14">
        <f>(J535/86400)+25569+(-6/24)</f>
        <v>42482.18478009259</v>
      </c>
      <c r="T535" s="15">
        <f>(I535/86400)+25569+(-5/24)</f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8">
        <f>IFERROR(E536/L536,0)</f>
        <v>327.08333333333331</v>
      </c>
      <c r="Q536" t="str">
        <f>LEFT(N536,SEARCH("/",N536)-1)</f>
        <v>theater</v>
      </c>
      <c r="R536" t="str">
        <f>RIGHT(N536, LEN(N536) - SEARCH("/", N536))</f>
        <v>plays</v>
      </c>
      <c r="S536" s="14">
        <f>(J536/86400)+25569+(-6/24)</f>
        <v>42270.560995370368</v>
      </c>
      <c r="T536" s="15">
        <f>(I536/86400)+25569+(-5/24)</f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8">
        <f>IFERROR(E537/L537,0)</f>
        <v>34.745762711864408</v>
      </c>
      <c r="Q537" t="str">
        <f>LEFT(N537,SEARCH("/",N537)-1)</f>
        <v>theater</v>
      </c>
      <c r="R537" t="str">
        <f>RIGHT(N537, LEN(N537) - SEARCH("/", N537))</f>
        <v>plays</v>
      </c>
      <c r="S537" s="14">
        <f>(J537/86400)+25569+(-6/24)</f>
        <v>42711.29519675926</v>
      </c>
      <c r="T537" s="15">
        <f>(I537/86400)+25569+(-5/24)</f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8">
        <f>IFERROR(E538/L538,0)</f>
        <v>100.06410256410257</v>
      </c>
      <c r="Q538" t="str">
        <f>LEFT(N538,SEARCH("/",N538)-1)</f>
        <v>theater</v>
      </c>
      <c r="R538" t="str">
        <f>RIGHT(N538, LEN(N538) - SEARCH("/", N538))</f>
        <v>plays</v>
      </c>
      <c r="S538" s="14">
        <f>(J538/86400)+25569+(-6/24)</f>
        <v>42179.094988425924</v>
      </c>
      <c r="T538" s="15">
        <f>(I538/86400)+25569+(-5/24)</f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8">
        <f>IFERROR(E539/L539,0)</f>
        <v>40.847457627118644</v>
      </c>
      <c r="Q539" t="str">
        <f>LEFT(N539,SEARCH("/",N539)-1)</f>
        <v>theater</v>
      </c>
      <c r="R539" t="str">
        <f>RIGHT(N539, LEN(N539) - SEARCH("/", N539))</f>
        <v>plays</v>
      </c>
      <c r="S539" s="14">
        <f>(J539/86400)+25569+(-6/24)</f>
        <v>42282.518414351856</v>
      </c>
      <c r="T539" s="15">
        <f>(I539/86400)+25569+(-5/24)</f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8">
        <f>IFERROR(E540/L540,0)</f>
        <v>252.01666666666668</v>
      </c>
      <c r="Q540" t="str">
        <f>LEFT(N540,SEARCH("/",N540)-1)</f>
        <v>theater</v>
      </c>
      <c r="R540" t="str">
        <f>RIGHT(N540, LEN(N540) - SEARCH("/", N540))</f>
        <v>plays</v>
      </c>
      <c r="S540" s="14">
        <f>(J540/86400)+25569+(-6/24)</f>
        <v>42473.544710648144</v>
      </c>
      <c r="T540" s="15">
        <f>(I540/86400)+25569+(-5/24)</f>
        <v>42503.586377314808</v>
      </c>
    </row>
    <row r="541" spans="1:20" ht="45" x14ac:dyDescent="0.25">
      <c r="A541">
        <v>3582</v>
      </c>
      <c r="B541" s="3" t="s">
        <v>3581</v>
      </c>
      <c r="C541" s="3" t="s">
        <v>7692</v>
      </c>
      <c r="D541" s="8">
        <v>1000</v>
      </c>
      <c r="E541" s="8">
        <v>2870</v>
      </c>
      <c r="F541" t="s">
        <v>8219</v>
      </c>
      <c r="G541" t="s">
        <v>8224</v>
      </c>
      <c r="H541" t="s">
        <v>8246</v>
      </c>
      <c r="I541">
        <v>1459822682</v>
      </c>
      <c r="J541">
        <v>1458613082</v>
      </c>
      <c r="K541" t="b">
        <v>0</v>
      </c>
      <c r="L541">
        <v>49</v>
      </c>
      <c r="M541" t="b">
        <v>1</v>
      </c>
      <c r="N541" t="s">
        <v>8271</v>
      </c>
      <c r="O541" s="6">
        <f>E541/D541</f>
        <v>2.87</v>
      </c>
      <c r="P541" s="8">
        <f>IFERROR(E541/L541,0)</f>
        <v>58.571428571428569</v>
      </c>
      <c r="Q541" t="str">
        <f>LEFT(N541,SEARCH("/",N541)-1)</f>
        <v>theater</v>
      </c>
      <c r="R541" t="str">
        <f>RIGHT(N541, LEN(N541) - SEARCH("/", N541))</f>
        <v>plays</v>
      </c>
      <c r="S541" s="14">
        <f>(J541/86400)+25569+(-6/24)</f>
        <v>42450.845856481479</v>
      </c>
      <c r="T541" s="15">
        <f>(I541/86400)+25569+(-5/24)</f>
        <v>42464.887523148143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8">
        <f>IFERROR(E542/L542,0)</f>
        <v>1</v>
      </c>
      <c r="Q542" t="str">
        <f>LEFT(N542,SEARCH("/",N542)-1)</f>
        <v>technology</v>
      </c>
      <c r="R542" t="str">
        <f>RIGHT(N542, LEN(N542) - SEARCH("/", N542))</f>
        <v>web</v>
      </c>
      <c r="S542" s="14">
        <f>(J542/86400)+25569+(-6/24)</f>
        <v>42009.567199074074</v>
      </c>
      <c r="T542" s="15">
        <f>(I542/86400)+25569+(-5/24)</f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8">
        <f>IFERROR(E543/L543,0)</f>
        <v>25</v>
      </c>
      <c r="Q543" t="str">
        <f>LEFT(N543,SEARCH("/",N543)-1)</f>
        <v>technology</v>
      </c>
      <c r="R543" t="str">
        <f>RIGHT(N543, LEN(N543) - SEARCH("/", N543))</f>
        <v>web</v>
      </c>
      <c r="S543" s="14">
        <f>(J543/86400)+25569+(-6/24)</f>
        <v>42275.796689814815</v>
      </c>
      <c r="T543" s="15">
        <f>(I543/86400)+25569+(-5/24)</f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8">
        <f>IFERROR(E544/L544,0)</f>
        <v>1</v>
      </c>
      <c r="Q544" t="str">
        <f>LEFT(N544,SEARCH("/",N544)-1)</f>
        <v>technology</v>
      </c>
      <c r="R544" t="str">
        <f>RIGHT(N544, LEN(N544) - SEARCH("/", N544))</f>
        <v>web</v>
      </c>
      <c r="S544" s="14">
        <f>(J544/86400)+25569+(-6/24)</f>
        <v>42433.487453703703</v>
      </c>
      <c r="T544" s="15">
        <f>(I544/86400)+25569+(-5/24)</f>
        <v>42493.487453703703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8">
        <f>IFERROR(E545/L545,0)</f>
        <v>35</v>
      </c>
      <c r="Q545" t="str">
        <f>LEFT(N545,SEARCH("/",N545)-1)</f>
        <v>technology</v>
      </c>
      <c r="R545" t="str">
        <f>RIGHT(N545, LEN(N545) - SEARCH("/", N545))</f>
        <v>web</v>
      </c>
      <c r="S545" s="14">
        <f>(J545/86400)+25569+(-6/24)</f>
        <v>41913.842152777775</v>
      </c>
      <c r="T545" s="15">
        <f>(I545/86400)+25569+(-5/24)</f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8">
        <f>IFERROR(E546/L546,0)</f>
        <v>3</v>
      </c>
      <c r="Q546" t="str">
        <f>LEFT(N546,SEARCH("/",N546)-1)</f>
        <v>technology</v>
      </c>
      <c r="R546" t="str">
        <f>RIGHT(N546, LEN(N546) - SEARCH("/", N546))</f>
        <v>web</v>
      </c>
      <c r="S546" s="14">
        <f>(J546/86400)+25569+(-6/24)</f>
        <v>42525.406944444447</v>
      </c>
      <c r="T546" s="15">
        <f>(I546/86400)+25569+(-5/24)</f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8">
        <f>IFERROR(E547/L547,0)</f>
        <v>402.70588235294116</v>
      </c>
      <c r="Q547" t="str">
        <f>LEFT(N547,SEARCH("/",N547)-1)</f>
        <v>technology</v>
      </c>
      <c r="R547" t="str">
        <f>RIGHT(N547, LEN(N547) - SEARCH("/", N547))</f>
        <v>web</v>
      </c>
      <c r="S547" s="14">
        <f>(J547/86400)+25569+(-6/24)</f>
        <v>42283.342465277776</v>
      </c>
      <c r="T547" s="15">
        <f>(I547/86400)+25569+(-5/24)</f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8">
        <f>IFERROR(E548/L548,0)</f>
        <v>26</v>
      </c>
      <c r="Q548" t="str">
        <f>LEFT(N548,SEARCH("/",N548)-1)</f>
        <v>technology</v>
      </c>
      <c r="R548" t="str">
        <f>RIGHT(N548, LEN(N548) - SEARCH("/", N548))</f>
        <v>web</v>
      </c>
      <c r="S548" s="14">
        <f>(J548/86400)+25569+(-6/24)</f>
        <v>42249.417997685188</v>
      </c>
      <c r="T548" s="15">
        <f>(I548/86400)+25569+(-5/24)</f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8">
        <f>IFERROR(E549/L549,0)</f>
        <v>0</v>
      </c>
      <c r="Q549" t="str">
        <f>LEFT(N549,SEARCH("/",N549)-1)</f>
        <v>technology</v>
      </c>
      <c r="R549" t="str">
        <f>RIGHT(N549, LEN(N549) - SEARCH("/", N549))</f>
        <v>web</v>
      </c>
      <c r="S549" s="14">
        <f>(J549/86400)+25569+(-6/24)</f>
        <v>42380.446342592593</v>
      </c>
      <c r="T549" s="15">
        <f>(I549/86400)+25569+(-5/24)</f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8">
        <f>IFERROR(E550/L550,0)</f>
        <v>9</v>
      </c>
      <c r="Q550" t="str">
        <f>LEFT(N550,SEARCH("/",N550)-1)</f>
        <v>technology</v>
      </c>
      <c r="R550" t="str">
        <f>RIGHT(N550, LEN(N550) - SEARCH("/", N550))</f>
        <v>web</v>
      </c>
      <c r="S550" s="14">
        <f>(J550/86400)+25569+(-6/24)</f>
        <v>42276.653333333335</v>
      </c>
      <c r="T550" s="15">
        <f>(I550/86400)+25569+(-5/24)</f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8">
        <f>IFERROR(E551/L551,0)</f>
        <v>8.5</v>
      </c>
      <c r="Q551" t="str">
        <f>LEFT(N551,SEARCH("/",N551)-1)</f>
        <v>technology</v>
      </c>
      <c r="R551" t="str">
        <f>RIGHT(N551, LEN(N551) - SEARCH("/", N551))</f>
        <v>web</v>
      </c>
      <c r="S551" s="14">
        <f>(J551/86400)+25569+(-6/24)</f>
        <v>42163.386828703704</v>
      </c>
      <c r="T551" s="15">
        <f>(I551/86400)+25569+(-5/24)</f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8">
        <f>IFERROR(E552/L552,0)</f>
        <v>8.75</v>
      </c>
      <c r="Q552" t="str">
        <f>LEFT(N552,SEARCH("/",N552)-1)</f>
        <v>technology</v>
      </c>
      <c r="R552" t="str">
        <f>RIGHT(N552, LEN(N552) - SEARCH("/", N552))</f>
        <v>web</v>
      </c>
      <c r="S552" s="14">
        <f>(J552/86400)+25569+(-6/24)</f>
        <v>42753.428761574076</v>
      </c>
      <c r="T552" s="15">
        <f>(I552/86400)+25569+(-5/24)</f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8">
        <f>IFERROR(E553/L553,0)</f>
        <v>135.03571428571428</v>
      </c>
      <c r="Q553" t="str">
        <f>LEFT(N553,SEARCH("/",N553)-1)</f>
        <v>technology</v>
      </c>
      <c r="R553" t="str">
        <f>RIGHT(N553, LEN(N553) - SEARCH("/", N553))</f>
        <v>web</v>
      </c>
      <c r="S553" s="14">
        <f>(J553/86400)+25569+(-6/24)</f>
        <v>42173.025740740741</v>
      </c>
      <c r="T553" s="15">
        <f>(I553/86400)+25569+(-5/24)</f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8">
        <f>IFERROR(E554/L554,0)</f>
        <v>0</v>
      </c>
      <c r="Q554" t="str">
        <f>LEFT(N554,SEARCH("/",N554)-1)</f>
        <v>technology</v>
      </c>
      <c r="R554" t="str">
        <f>RIGHT(N554, LEN(N554) - SEARCH("/", N554))</f>
        <v>web</v>
      </c>
      <c r="S554" s="14">
        <f>(J554/86400)+25569+(-6/24)</f>
        <v>42318.366851851853</v>
      </c>
      <c r="T554" s="15">
        <f>(I554/86400)+25569+(-5/24)</f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8">
        <f>IFERROR(E555/L555,0)</f>
        <v>20.5</v>
      </c>
      <c r="Q555" t="str">
        <f>LEFT(N555,SEARCH("/",N555)-1)</f>
        <v>technology</v>
      </c>
      <c r="R555" t="str">
        <f>RIGHT(N555, LEN(N555) - SEARCH("/", N555))</f>
        <v>web</v>
      </c>
      <c r="S555" s="14">
        <f>(J555/86400)+25569+(-6/24)</f>
        <v>41927.46980324074</v>
      </c>
      <c r="T555" s="15">
        <f>(I555/86400)+25569+(-5/24)</f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8">
        <f>IFERROR(E556/L556,0)</f>
        <v>64.36363636363636</v>
      </c>
      <c r="Q556" t="str">
        <f>LEFT(N556,SEARCH("/",N556)-1)</f>
        <v>technology</v>
      </c>
      <c r="R556" t="str">
        <f>RIGHT(N556, LEN(N556) - SEARCH("/", N556))</f>
        <v>web</v>
      </c>
      <c r="S556" s="14">
        <f>(J556/86400)+25569+(-6/24)</f>
        <v>41901.434861111113</v>
      </c>
      <c r="T556" s="15">
        <f>(I556/86400)+25569+(-5/24)</f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>
        <f>IFERROR(E557/L557,0)</f>
        <v>0</v>
      </c>
      <c r="Q557" t="str">
        <f>LEFT(N557,SEARCH("/",N557)-1)</f>
        <v>technology</v>
      </c>
      <c r="R557" t="str">
        <f>RIGHT(N557, LEN(N557) - SEARCH("/", N557))</f>
        <v>web</v>
      </c>
      <c r="S557" s="14">
        <f>(J557/86400)+25569+(-6/24)</f>
        <v>42503.103506944448</v>
      </c>
      <c r="T557" s="15">
        <f>(I557/86400)+25569+(-5/24)</f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8">
        <f>IFERROR(E558/L558,0)</f>
        <v>200</v>
      </c>
      <c r="Q558" t="str">
        <f>LEFT(N558,SEARCH("/",N558)-1)</f>
        <v>technology</v>
      </c>
      <c r="R558" t="str">
        <f>RIGHT(N558, LEN(N558) - SEARCH("/", N558))</f>
        <v>web</v>
      </c>
      <c r="S558" s="14">
        <f>(J558/86400)+25569+(-6/24)</f>
        <v>42345.610150462962</v>
      </c>
      <c r="T558" s="15">
        <f>(I558/86400)+25569+(-5/24)</f>
        <v>42375.651817129627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8">
        <f>IFERROR(E559/L559,0)</f>
        <v>68.3</v>
      </c>
      <c r="Q559" t="str">
        <f>LEFT(N559,SEARCH("/",N559)-1)</f>
        <v>technology</v>
      </c>
      <c r="R559" t="str">
        <f>RIGHT(N559, LEN(N559) - SEARCH("/", N559))</f>
        <v>web</v>
      </c>
      <c r="S559" s="14">
        <f>(J559/86400)+25569+(-6/24)</f>
        <v>42676.692164351851</v>
      </c>
      <c r="T559" s="15">
        <f>(I559/86400)+25569+(-5/24)</f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8">
        <f>IFERROR(E560/L560,0)</f>
        <v>0</v>
      </c>
      <c r="Q560" t="str">
        <f>LEFT(N560,SEARCH("/",N560)-1)</f>
        <v>technology</v>
      </c>
      <c r="R560" t="str">
        <f>RIGHT(N560, LEN(N560) - SEARCH("/", N560))</f>
        <v>web</v>
      </c>
      <c r="S560" s="14">
        <f>(J560/86400)+25569+(-6/24)</f>
        <v>42057.633159722223</v>
      </c>
      <c r="T560" s="15">
        <f>(I560/86400)+25569+(-5/24)</f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8">
        <f>IFERROR(E561/L561,0)</f>
        <v>50</v>
      </c>
      <c r="Q561" t="str">
        <f>LEFT(N561,SEARCH("/",N561)-1)</f>
        <v>technology</v>
      </c>
      <c r="R561" t="str">
        <f>RIGHT(N561, LEN(N561) - SEARCH("/", N561))</f>
        <v>web</v>
      </c>
      <c r="S561" s="14">
        <f>(J561/86400)+25569+(-6/24)</f>
        <v>42321.033101851848</v>
      </c>
      <c r="T561" s="15">
        <f>(I561/86400)+25569+(-5/24)</f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8">
        <f>IFERROR(E562/L562,0)</f>
        <v>4</v>
      </c>
      <c r="Q562" t="str">
        <f>LEFT(N562,SEARCH("/",N562)-1)</f>
        <v>technology</v>
      </c>
      <c r="R562" t="str">
        <f>RIGHT(N562, LEN(N562) - SEARCH("/", N562))</f>
        <v>web</v>
      </c>
      <c r="S562" s="14">
        <f>(J562/86400)+25569+(-6/24)</f>
        <v>41960.521354166667</v>
      </c>
      <c r="T562" s="15">
        <f>(I562/86400)+25569+(-5/24)</f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8">
        <f>IFERROR(E563/L563,0)</f>
        <v>27.5</v>
      </c>
      <c r="Q563" t="str">
        <f>LEFT(N563,SEARCH("/",N563)-1)</f>
        <v>technology</v>
      </c>
      <c r="R563" t="str">
        <f>RIGHT(N563, LEN(N563) - SEARCH("/", N563))</f>
        <v>web</v>
      </c>
      <c r="S563" s="14">
        <f>(J563/86400)+25569+(-6/24)</f>
        <v>42268.408715277779</v>
      </c>
      <c r="T563" s="15">
        <f>(I563/86400)+25569+(-5/24)</f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8">
        <f>IFERROR(E564/L564,0)</f>
        <v>0</v>
      </c>
      <c r="Q564" t="str">
        <f>LEFT(N564,SEARCH("/",N564)-1)</f>
        <v>technology</v>
      </c>
      <c r="R564" t="str">
        <f>RIGHT(N564, LEN(N564) - SEARCH("/", N564))</f>
        <v>web</v>
      </c>
      <c r="S564" s="14">
        <f>(J564/86400)+25569+(-6/24)</f>
        <v>42692.139062499999</v>
      </c>
      <c r="T564" s="15">
        <f>(I564/86400)+25569+(-5/24)</f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8">
        <f>IFERROR(E565/L565,0)</f>
        <v>34</v>
      </c>
      <c r="Q565" t="str">
        <f>LEFT(N565,SEARCH("/",N565)-1)</f>
        <v>technology</v>
      </c>
      <c r="R565" t="str">
        <f>RIGHT(N565, LEN(N565) - SEARCH("/", N565))</f>
        <v>web</v>
      </c>
      <c r="S565" s="14">
        <f>(J565/86400)+25569+(-6/24)</f>
        <v>42021.819988425923</v>
      </c>
      <c r="T565" s="15">
        <f>(I565/86400)+25569+(-5/24)</f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8">
        <f>IFERROR(E566/L566,0)</f>
        <v>1</v>
      </c>
      <c r="Q566" t="str">
        <f>LEFT(N566,SEARCH("/",N566)-1)</f>
        <v>technology</v>
      </c>
      <c r="R566" t="str">
        <f>RIGHT(N566, LEN(N566) - SEARCH("/", N566))</f>
        <v>web</v>
      </c>
      <c r="S566" s="14">
        <f>(J566/86400)+25569+(-6/24)</f>
        <v>42411.692997685182</v>
      </c>
      <c r="T566" s="15">
        <f>(I566/86400)+25569+(-5/24)</f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8">
        <f>IFERROR(E567/L567,0)</f>
        <v>0</v>
      </c>
      <c r="Q567" t="str">
        <f>LEFT(N567,SEARCH("/",N567)-1)</f>
        <v>technology</v>
      </c>
      <c r="R567" t="str">
        <f>RIGHT(N567, LEN(N567) - SEARCH("/", N567))</f>
        <v>web</v>
      </c>
      <c r="S567" s="14">
        <f>(J567/86400)+25569+(-6/24)</f>
        <v>42165.53528935185</v>
      </c>
      <c r="T567" s="15">
        <f>(I567/86400)+25569+(-5/24)</f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8">
        <f>IFERROR(E568/L568,0)</f>
        <v>1</v>
      </c>
      <c r="Q568" t="str">
        <f>LEFT(N568,SEARCH("/",N568)-1)</f>
        <v>technology</v>
      </c>
      <c r="R568" t="str">
        <f>RIGHT(N568, LEN(N568) - SEARCH("/", N568))</f>
        <v>web</v>
      </c>
      <c r="S568" s="14">
        <f>(J568/86400)+25569+(-6/24)</f>
        <v>42535.43440972222</v>
      </c>
      <c r="T568" s="15">
        <f>(I568/86400)+25569+(-5/24)</f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8">
        <f>IFERROR(E569/L569,0)</f>
        <v>0</v>
      </c>
      <c r="Q569" t="str">
        <f>LEFT(N569,SEARCH("/",N569)-1)</f>
        <v>technology</v>
      </c>
      <c r="R569" t="str">
        <f>RIGHT(N569, LEN(N569) - SEARCH("/", N569))</f>
        <v>web</v>
      </c>
      <c r="S569" s="14">
        <f>(J569/86400)+25569+(-6/24)</f>
        <v>41975.592523148152</v>
      </c>
      <c r="T569" s="15">
        <f>(I569/86400)+25569+(-5/24)</f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8">
        <f>IFERROR(E570/L570,0)</f>
        <v>49</v>
      </c>
      <c r="Q570" t="str">
        <f>LEFT(N570,SEARCH("/",N570)-1)</f>
        <v>technology</v>
      </c>
      <c r="R570" t="str">
        <f>RIGHT(N570, LEN(N570) - SEARCH("/", N570))</f>
        <v>web</v>
      </c>
      <c r="S570" s="14">
        <f>(J570/86400)+25569+(-6/24)</f>
        <v>42348.6715625</v>
      </c>
      <c r="T570" s="15">
        <f>(I570/86400)+25569+(-5/24)</f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8">
        <f>IFERROR(E571/L571,0)</f>
        <v>20</v>
      </c>
      <c r="Q571" t="str">
        <f>LEFT(N571,SEARCH("/",N571)-1)</f>
        <v>technology</v>
      </c>
      <c r="R571" t="str">
        <f>RIGHT(N571, LEN(N571) - SEARCH("/", N571))</f>
        <v>web</v>
      </c>
      <c r="S571" s="14">
        <f>(J571/86400)+25569+(-6/24)</f>
        <v>42340.597361111111</v>
      </c>
      <c r="T571" s="15">
        <f>(I571/86400)+25569+(-5/24)</f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8">
        <f>IFERROR(E572/L572,0)</f>
        <v>142</v>
      </c>
      <c r="Q572" t="str">
        <f>LEFT(N572,SEARCH("/",N572)-1)</f>
        <v>technology</v>
      </c>
      <c r="R572" t="str">
        <f>RIGHT(N572, LEN(N572) - SEARCH("/", N572))</f>
        <v>web</v>
      </c>
      <c r="S572" s="14">
        <f>(J572/86400)+25569+(-6/24)</f>
        <v>42388.548252314809</v>
      </c>
      <c r="T572" s="15">
        <f>(I572/86400)+25569+(-5/24)</f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8">
        <f>IFERROR(E573/L573,0)</f>
        <v>53</v>
      </c>
      <c r="Q573" t="str">
        <f>LEFT(N573,SEARCH("/",N573)-1)</f>
        <v>technology</v>
      </c>
      <c r="R573" t="str">
        <f>RIGHT(N573, LEN(N573) - SEARCH("/", N573))</f>
        <v>web</v>
      </c>
      <c r="S573" s="14">
        <f>(J573/86400)+25569+(-6/24)</f>
        <v>42192.566238425927</v>
      </c>
      <c r="T573" s="15">
        <f>(I573/86400)+25569+(-5/24)</f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8">
        <f>IFERROR(E574/L574,0)</f>
        <v>0</v>
      </c>
      <c r="Q574" t="str">
        <f>LEFT(N574,SEARCH("/",N574)-1)</f>
        <v>technology</v>
      </c>
      <c r="R574" t="str">
        <f>RIGHT(N574, LEN(N574) - SEARCH("/", N574))</f>
        <v>web</v>
      </c>
      <c r="S574" s="14">
        <f>(J574/86400)+25569+(-6/24)</f>
        <v>42282.466296296298</v>
      </c>
      <c r="T574" s="15">
        <f>(I574/86400)+25569+(-5/24)</f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8">
        <f>IFERROR(E575/L575,0)</f>
        <v>38.444444444444443</v>
      </c>
      <c r="Q575" t="str">
        <f>LEFT(N575,SEARCH("/",N575)-1)</f>
        <v>technology</v>
      </c>
      <c r="R575" t="str">
        <f>RIGHT(N575, LEN(N575) - SEARCH("/", N575))</f>
        <v>web</v>
      </c>
      <c r="S575" s="14">
        <f>(J575/86400)+25569+(-6/24)</f>
        <v>41962.800127314811</v>
      </c>
      <c r="T575" s="15">
        <f>(I575/86400)+25569+(-5/24)</f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8">
        <f>IFERROR(E576/L576,0)</f>
        <v>20</v>
      </c>
      <c r="Q576" t="str">
        <f>LEFT(N576,SEARCH("/",N576)-1)</f>
        <v>technology</v>
      </c>
      <c r="R576" t="str">
        <f>RIGHT(N576, LEN(N576) - SEARCH("/", N576))</f>
        <v>web</v>
      </c>
      <c r="S576" s="14">
        <f>(J576/86400)+25569+(-6/24)</f>
        <v>42632.193368055552</v>
      </c>
      <c r="T576" s="15">
        <f>(I576/86400)+25569+(-5/24)</f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8">
        <f>IFERROR(E577/L577,0)</f>
        <v>64.75</v>
      </c>
      <c r="Q577" t="str">
        <f>LEFT(N577,SEARCH("/",N577)-1)</f>
        <v>technology</v>
      </c>
      <c r="R577" t="str">
        <f>RIGHT(N577, LEN(N577) - SEARCH("/", N577))</f>
        <v>web</v>
      </c>
      <c r="S577" s="14">
        <f>(J577/86400)+25569+(-6/24)</f>
        <v>42138.442627314813</v>
      </c>
      <c r="T577" s="15">
        <f>(I577/86400)+25569+(-5/24)</f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8">
        <f>IFERROR(E578/L578,0)</f>
        <v>1</v>
      </c>
      <c r="Q578" t="str">
        <f>LEFT(N578,SEARCH("/",N578)-1)</f>
        <v>technology</v>
      </c>
      <c r="R578" t="str">
        <f>RIGHT(N578, LEN(N578) - SEARCH("/", N578))</f>
        <v>web</v>
      </c>
      <c r="S578" s="14">
        <f>(J578/86400)+25569+(-6/24)</f>
        <v>42031.221666666665</v>
      </c>
      <c r="T578" s="15">
        <f>(I578/86400)+25569+(-5/24)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8">
        <f>IFERROR(E579/L579,0)</f>
        <v>10</v>
      </c>
      <c r="Q579" t="str">
        <f>LEFT(N579,SEARCH("/",N579)-1)</f>
        <v>technology</v>
      </c>
      <c r="R579" t="str">
        <f>RIGHT(N579, LEN(N579) - SEARCH("/", N579))</f>
        <v>web</v>
      </c>
      <c r="S579" s="14">
        <f>(J579/86400)+25569+(-6/24)</f>
        <v>42450.339143518519</v>
      </c>
      <c r="T579" s="15">
        <f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8">
        <f>IFERROR(E580/L580,0)</f>
        <v>2</v>
      </c>
      <c r="Q580" t="str">
        <f>LEFT(N580,SEARCH("/",N580)-1)</f>
        <v>technology</v>
      </c>
      <c r="R580" t="str">
        <f>RIGHT(N580, LEN(N580) - SEARCH("/", N580))</f>
        <v>web</v>
      </c>
      <c r="S580" s="14">
        <f>(J580/86400)+25569+(-6/24)</f>
        <v>42230.328622685185</v>
      </c>
      <c r="T580" s="15">
        <f>(I580/86400)+25569+(-5/24)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8">
        <f>IFERROR(E581/L581,0)</f>
        <v>35</v>
      </c>
      <c r="Q581" t="str">
        <f>LEFT(N581,SEARCH("/",N581)-1)</f>
        <v>technology</v>
      </c>
      <c r="R581" t="str">
        <f>RIGHT(N581, LEN(N581) - SEARCH("/", N581))</f>
        <v>web</v>
      </c>
      <c r="S581" s="14">
        <f>(J581/86400)+25569+(-6/24)</f>
        <v>41968.602118055554</v>
      </c>
      <c r="T581" s="15">
        <f>(I581/86400)+25569+(-5/24)</f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8">
        <f>IFERROR(E582/L582,0)</f>
        <v>1</v>
      </c>
      <c r="Q582" t="str">
        <f>LEFT(N582,SEARCH("/",N582)-1)</f>
        <v>technology</v>
      </c>
      <c r="R582" t="str">
        <f>RIGHT(N582, LEN(N582) - SEARCH("/", N582))</f>
        <v>web</v>
      </c>
      <c r="S582" s="14">
        <f>(J582/86400)+25569+(-6/24)</f>
        <v>42605.658182870371</v>
      </c>
      <c r="T582" s="15">
        <f>(I582/86400)+25569+(-5/24)</f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8">
        <f>IFERROR(E583/L583,0)</f>
        <v>0</v>
      </c>
      <c r="Q583" t="str">
        <f>LEFT(N583,SEARCH("/",N583)-1)</f>
        <v>technology</v>
      </c>
      <c r="R583" t="str">
        <f>RIGHT(N583, LEN(N583) - SEARCH("/", N583))</f>
        <v>web</v>
      </c>
      <c r="S583" s="14">
        <f>(J583/86400)+25569+(-6/24)</f>
        <v>42187.762777777782</v>
      </c>
      <c r="T583" s="15">
        <f>(I583/86400)+25569+(-5/24)</f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8">
        <f>IFERROR(E584/L584,0)</f>
        <v>0</v>
      </c>
      <c r="Q584" t="str">
        <f>LEFT(N584,SEARCH("/",N584)-1)</f>
        <v>technology</v>
      </c>
      <c r="R584" t="str">
        <f>RIGHT(N584, LEN(N584) - SEARCH("/", N584))</f>
        <v>web</v>
      </c>
      <c r="S584" s="14">
        <f>(J584/86400)+25569+(-6/24)</f>
        <v>42055.489803240736</v>
      </c>
      <c r="T584" s="15">
        <f>(I584/86400)+25569+(-5/24)</f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8">
        <f>IFERROR(E585/L585,0)</f>
        <v>1</v>
      </c>
      <c r="Q585" t="str">
        <f>LEFT(N585,SEARCH("/",N585)-1)</f>
        <v>technology</v>
      </c>
      <c r="R585" t="str">
        <f>RIGHT(N585, LEN(N585) - SEARCH("/", N585))</f>
        <v>web</v>
      </c>
      <c r="S585" s="14">
        <f>(J585/86400)+25569+(-6/24)</f>
        <v>42052.68850694444</v>
      </c>
      <c r="T585" s="15">
        <f>(I585/86400)+25569+(-5/24)</f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8">
        <f>IFERROR(E586/L586,0)</f>
        <v>5</v>
      </c>
      <c r="Q586" t="str">
        <f>LEFT(N586,SEARCH("/",N586)-1)</f>
        <v>technology</v>
      </c>
      <c r="R586" t="str">
        <f>RIGHT(N586, LEN(N586) - SEARCH("/", N586))</f>
        <v>web</v>
      </c>
      <c r="S586" s="14">
        <f>(J586/86400)+25569+(-6/24)</f>
        <v>42049.466620370367</v>
      </c>
      <c r="T586" s="15">
        <f>(I586/86400)+25569+(-5/24)</f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8">
        <f>IFERROR(E587/L587,0)</f>
        <v>0</v>
      </c>
      <c r="Q587" t="str">
        <f>LEFT(N587,SEARCH("/",N587)-1)</f>
        <v>technology</v>
      </c>
      <c r="R587" t="str">
        <f>RIGHT(N587, LEN(N587) - SEARCH("/", N587))</f>
        <v>web</v>
      </c>
      <c r="S587" s="14">
        <f>(J587/86400)+25569+(-6/24)</f>
        <v>42283.1409375</v>
      </c>
      <c r="T587" s="15">
        <f>(I587/86400)+25569+(-5/24)</f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8">
        <f>IFERROR(E588/L588,0)</f>
        <v>14</v>
      </c>
      <c r="Q588" t="str">
        <f>LEFT(N588,SEARCH("/",N588)-1)</f>
        <v>technology</v>
      </c>
      <c r="R588" t="str">
        <f>RIGHT(N588, LEN(N588) - SEARCH("/", N588))</f>
        <v>web</v>
      </c>
      <c r="S588" s="14">
        <f>(J588/86400)+25569+(-6/24)</f>
        <v>42020.604247685187</v>
      </c>
      <c r="T588" s="15">
        <f>(I588/86400)+25569+(-5/24)</f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8">
        <f>IFERROR(E589/L589,0)</f>
        <v>389.28571428571428</v>
      </c>
      <c r="Q589" t="str">
        <f>LEFT(N589,SEARCH("/",N589)-1)</f>
        <v>technology</v>
      </c>
      <c r="R589" t="str">
        <f>RIGHT(N589, LEN(N589) - SEARCH("/", N589))</f>
        <v>web</v>
      </c>
      <c r="S589" s="14">
        <f>(J589/86400)+25569+(-6/24)</f>
        <v>42080.507326388892</v>
      </c>
      <c r="T589" s="15">
        <f>(I589/86400)+25569+(-5/24)</f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8">
        <f>IFERROR(E590/L590,0)</f>
        <v>150.5</v>
      </c>
      <c r="Q590" t="str">
        <f>LEFT(N590,SEARCH("/",N590)-1)</f>
        <v>technology</v>
      </c>
      <c r="R590" t="str">
        <f>RIGHT(N590, LEN(N590) - SEARCH("/", N590))</f>
        <v>web</v>
      </c>
      <c r="S590" s="14">
        <f>(J590/86400)+25569+(-6/24)</f>
        <v>42631.519513888888</v>
      </c>
      <c r="T590" s="15">
        <f>(I590/86400)+25569+(-5/24)</f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8">
        <f>IFERROR(E591/L591,0)</f>
        <v>1</v>
      </c>
      <c r="Q591" t="str">
        <f>LEFT(N591,SEARCH("/",N591)-1)</f>
        <v>technology</v>
      </c>
      <c r="R591" t="str">
        <f>RIGHT(N591, LEN(N591) - SEARCH("/", N591))</f>
        <v>web</v>
      </c>
      <c r="S591" s="14">
        <f>(J591/86400)+25569+(-6/24)</f>
        <v>42178.364571759259</v>
      </c>
      <c r="T591" s="15">
        <f>(I591/86400)+25569+(-5/24)</f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8">
        <f>IFERROR(E592/L592,0)</f>
        <v>24.777777777777779</v>
      </c>
      <c r="Q592" t="str">
        <f>LEFT(N592,SEARCH("/",N592)-1)</f>
        <v>technology</v>
      </c>
      <c r="R592" t="str">
        <f>RIGHT(N592, LEN(N592) - SEARCH("/", N592))</f>
        <v>web</v>
      </c>
      <c r="S592" s="14">
        <f>(J592/86400)+25569+(-6/24)</f>
        <v>42377.304756944446</v>
      </c>
      <c r="T592" s="15">
        <f>(I592/86400)+25569+(-5/24)</f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8">
        <f>IFERROR(E593/L593,0)</f>
        <v>30.5</v>
      </c>
      <c r="Q593" t="str">
        <f>LEFT(N593,SEARCH("/",N593)-1)</f>
        <v>technology</v>
      </c>
      <c r="R593" t="str">
        <f>RIGHT(N593, LEN(N593) - SEARCH("/", N593))</f>
        <v>web</v>
      </c>
      <c r="S593" s="14">
        <f>(J593/86400)+25569+(-6/24)</f>
        <v>42177.293171296296</v>
      </c>
      <c r="T593" s="15">
        <f>(I593/86400)+25569+(-5/24)</f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8">
        <f>IFERROR(E594/L594,0)</f>
        <v>250</v>
      </c>
      <c r="Q594" t="str">
        <f>LEFT(N594,SEARCH("/",N594)-1)</f>
        <v>technology</v>
      </c>
      <c r="R594" t="str">
        <f>RIGHT(N594, LEN(N594) - SEARCH("/", N594))</f>
        <v>web</v>
      </c>
      <c r="S594" s="14">
        <f>(J594/86400)+25569+(-6/24)</f>
        <v>41945.982175925928</v>
      </c>
      <c r="T594" s="15">
        <f>(I594/86400)+25569+(-5/24)</f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8">
        <f>IFERROR(E595/L595,0)</f>
        <v>16.428571428571427</v>
      </c>
      <c r="Q595" t="str">
        <f>LEFT(N595,SEARCH("/",N595)-1)</f>
        <v>technology</v>
      </c>
      <c r="R595" t="str">
        <f>RIGHT(N595, LEN(N595) - SEARCH("/", N595))</f>
        <v>web</v>
      </c>
      <c r="S595" s="14">
        <f>(J595/86400)+25569+(-6/24)</f>
        <v>42070.427604166667</v>
      </c>
      <c r="T595" s="15">
        <f>(I595/86400)+25569+(-5/24)</f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8">
        <f>IFERROR(E596/L596,0)</f>
        <v>13</v>
      </c>
      <c r="Q596" t="str">
        <f>LEFT(N596,SEARCH("/",N596)-1)</f>
        <v>technology</v>
      </c>
      <c r="R596" t="str">
        <f>RIGHT(N596, LEN(N596) - SEARCH("/", N596))</f>
        <v>web</v>
      </c>
      <c r="S596" s="14">
        <f>(J596/86400)+25569+(-6/24)</f>
        <v>42446.530162037037</v>
      </c>
      <c r="T596" s="15">
        <f>(I596/86400)+25569+(-5/24)</f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8">
        <f>IFERROR(E597/L597,0)</f>
        <v>53.25</v>
      </c>
      <c r="Q597" t="str">
        <f>LEFT(N597,SEARCH("/",N597)-1)</f>
        <v>technology</v>
      </c>
      <c r="R597" t="str">
        <f>RIGHT(N597, LEN(N597) - SEARCH("/", N597))</f>
        <v>web</v>
      </c>
      <c r="S597" s="14">
        <f>(J597/86400)+25569+(-6/24)</f>
        <v>42082.819884259261</v>
      </c>
      <c r="T597" s="15">
        <f>(I597/86400)+25569+(-5/24)</f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8">
        <f>IFERROR(E598/L598,0)</f>
        <v>3</v>
      </c>
      <c r="Q598" t="str">
        <f>LEFT(N598,SEARCH("/",N598)-1)</f>
        <v>technology</v>
      </c>
      <c r="R598" t="str">
        <f>RIGHT(N598, LEN(N598) - SEARCH("/", N598))</f>
        <v>web</v>
      </c>
      <c r="S598" s="14">
        <f>(J598/86400)+25569+(-6/24)</f>
        <v>42646.646898148145</v>
      </c>
      <c r="T598" s="15">
        <f>(I598/86400)+25569+(-5/24)</f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8">
        <f>IFERROR(E599/L599,0)</f>
        <v>10</v>
      </c>
      <c r="Q599" t="str">
        <f>LEFT(N599,SEARCH("/",N599)-1)</f>
        <v>technology</v>
      </c>
      <c r="R599" t="str">
        <f>RIGHT(N599, LEN(N599) - SEARCH("/", N599))</f>
        <v>web</v>
      </c>
      <c r="S599" s="14">
        <f>(J599/86400)+25569+(-6/24)</f>
        <v>42545.455266203702</v>
      </c>
      <c r="T599" s="15">
        <f>(I599/86400)+25569+(-5/24)</f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8">
        <f>IFERROR(E600/L600,0)</f>
        <v>121.42857142857143</v>
      </c>
      <c r="Q600" t="str">
        <f>LEFT(N600,SEARCH("/",N600)-1)</f>
        <v>technology</v>
      </c>
      <c r="R600" t="str">
        <f>RIGHT(N600, LEN(N600) - SEARCH("/", N600))</f>
        <v>web</v>
      </c>
      <c r="S600" s="14">
        <f>(J600/86400)+25569+(-6/24)</f>
        <v>41947.75209490741</v>
      </c>
      <c r="T600" s="15">
        <f>(I600/86400)+25569+(-5/24)</f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8">
        <f>IFERROR(E601/L601,0)</f>
        <v>15.5</v>
      </c>
      <c r="Q601" t="str">
        <f>LEFT(N601,SEARCH("/",N601)-1)</f>
        <v>technology</v>
      </c>
      <c r="R601" t="str">
        <f>RIGHT(N601, LEN(N601) - SEARCH("/", N601))</f>
        <v>web</v>
      </c>
      <c r="S601" s="14">
        <f>(J601/86400)+25569+(-6/24)</f>
        <v>42047.562523148154</v>
      </c>
      <c r="T601" s="15">
        <f>(I601/86400)+25569+(-5/24)</f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8">
        <f>IFERROR(E602/L602,0)</f>
        <v>100</v>
      </c>
      <c r="Q602" t="str">
        <f>LEFT(N602,SEARCH("/",N602)-1)</f>
        <v>technology</v>
      </c>
      <c r="R602" t="str">
        <f>RIGHT(N602, LEN(N602) - SEARCH("/", N602))</f>
        <v>web</v>
      </c>
      <c r="S602" s="14">
        <f>(J602/86400)+25569+(-6/24)</f>
        <v>42073.548171296294</v>
      </c>
      <c r="T602" s="15">
        <f>(I602/86400)+25569+(-5/24)</f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8">
        <f>IFERROR(E603/L603,0)</f>
        <v>23.333333333333332</v>
      </c>
      <c r="Q603" t="str">
        <f>LEFT(N603,SEARCH("/",N603)-1)</f>
        <v>technology</v>
      </c>
      <c r="R603" t="str">
        <f>RIGHT(N603, LEN(N603) - SEARCH("/", N603))</f>
        <v>web</v>
      </c>
      <c r="S603" s="14">
        <f>(J603/86400)+25569+(-6/24)</f>
        <v>41969.608090277776</v>
      </c>
      <c r="T603" s="15">
        <f>(I603/86400)+25569+(-5/24)</f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8">
        <f>IFERROR(E604/L604,0)</f>
        <v>0</v>
      </c>
      <c r="Q604" t="str">
        <f>LEFT(N604,SEARCH("/",N604)-1)</f>
        <v>technology</v>
      </c>
      <c r="R604" t="str">
        <f>RIGHT(N604, LEN(N604) - SEARCH("/", N604))</f>
        <v>web</v>
      </c>
      <c r="S604" s="14">
        <f>(J604/86400)+25569+(-6/24)</f>
        <v>42143.54415509259</v>
      </c>
      <c r="T604" s="15">
        <f>(I604/86400)+25569+(-5/24)</f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8">
        <f>IFERROR(E605/L605,0)</f>
        <v>45.386153846153846</v>
      </c>
      <c r="Q605" t="str">
        <f>LEFT(N605,SEARCH("/",N605)-1)</f>
        <v>technology</v>
      </c>
      <c r="R605" t="str">
        <f>RIGHT(N605, LEN(N605) - SEARCH("/", N605))</f>
        <v>web</v>
      </c>
      <c r="S605" s="14">
        <f>(J605/86400)+25569+(-6/24)</f>
        <v>41835.389155092591</v>
      </c>
      <c r="T605" s="15">
        <f>(I605/86400)+25569+(-5/24)</f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8">
        <f>IFERROR(E606/L606,0)</f>
        <v>0</v>
      </c>
      <c r="Q606" t="str">
        <f>LEFT(N606,SEARCH("/",N606)-1)</f>
        <v>technology</v>
      </c>
      <c r="R606" t="str">
        <f>RIGHT(N606, LEN(N606) - SEARCH("/", N606))</f>
        <v>web</v>
      </c>
      <c r="S606" s="14">
        <f>(J606/86400)+25569+(-6/24)</f>
        <v>41848.785370370373</v>
      </c>
      <c r="T606" s="15">
        <f>(I606/86400)+25569+(-5/24)</f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8">
        <f>IFERROR(E607/L607,0)</f>
        <v>16.375</v>
      </c>
      <c r="Q607" t="str">
        <f>LEFT(N607,SEARCH("/",N607)-1)</f>
        <v>technology</v>
      </c>
      <c r="R607" t="str">
        <f>RIGHT(N607, LEN(N607) - SEARCH("/", N607))</f>
        <v>web</v>
      </c>
      <c r="S607" s="14">
        <f>(J607/86400)+25569+(-6/24)</f>
        <v>42194.107731481483</v>
      </c>
      <c r="T607" s="15">
        <f>(I607/86400)+25569+(-5/24)</f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8">
        <f>IFERROR(E608/L608,0)</f>
        <v>10</v>
      </c>
      <c r="Q608" t="str">
        <f>LEFT(N608,SEARCH("/",N608)-1)</f>
        <v>technology</v>
      </c>
      <c r="R608" t="str">
        <f>RIGHT(N608, LEN(N608) - SEARCH("/", N608))</f>
        <v>web</v>
      </c>
      <c r="S608" s="14">
        <f>(J608/86400)+25569+(-6/24)</f>
        <v>42102.400567129633</v>
      </c>
      <c r="T608" s="15">
        <f>(I608/86400)+25569+(-5/24)</f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8">
        <f>IFERROR(E609/L609,0)</f>
        <v>0</v>
      </c>
      <c r="Q609" t="str">
        <f>LEFT(N609,SEARCH("/",N609)-1)</f>
        <v>technology</v>
      </c>
      <c r="R609" t="str">
        <f>RIGHT(N609, LEN(N609) - SEARCH("/", N609))</f>
        <v>web</v>
      </c>
      <c r="S609" s="14">
        <f>(J609/86400)+25569+(-6/24)</f>
        <v>42300.575648148151</v>
      </c>
      <c r="T609" s="15">
        <f>(I609/86400)+25569+(-5/24)</f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8">
        <f>IFERROR(E610/L610,0)</f>
        <v>292.2</v>
      </c>
      <c r="Q610" t="str">
        <f>LEFT(N610,SEARCH("/",N610)-1)</f>
        <v>technology</v>
      </c>
      <c r="R610" t="str">
        <f>RIGHT(N610, LEN(N610) - SEARCH("/", N610))</f>
        <v>web</v>
      </c>
      <c r="S610" s="14">
        <f>(J610/86400)+25569+(-6/24)</f>
        <v>42140.671064814815</v>
      </c>
      <c r="T610" s="15">
        <f>(I610/86400)+25569+(-5/24)</f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8">
        <f>IFERROR(E611/L611,0)</f>
        <v>5</v>
      </c>
      <c r="Q611" t="str">
        <f>LEFT(N611,SEARCH("/",N611)-1)</f>
        <v>technology</v>
      </c>
      <c r="R611" t="str">
        <f>RIGHT(N611, LEN(N611) - SEARCH("/", N611))</f>
        <v>web</v>
      </c>
      <c r="S611" s="14">
        <f>(J611/86400)+25569+(-6/24)</f>
        <v>42306.784074074079</v>
      </c>
      <c r="T611" s="15">
        <f>(I611/86400)+25569+(-5/24)</f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8">
        <f>IFERROR(E612/L612,0)</f>
        <v>0</v>
      </c>
      <c r="Q612" t="str">
        <f>LEFT(N612,SEARCH("/",N612)-1)</f>
        <v>technology</v>
      </c>
      <c r="R612" t="str">
        <f>RIGHT(N612, LEN(N612) - SEARCH("/", N612))</f>
        <v>web</v>
      </c>
      <c r="S612" s="14">
        <f>(J612/86400)+25569+(-6/24)</f>
        <v>42086.58085648148</v>
      </c>
      <c r="T612" s="15">
        <f>(I612/86400)+25569+(-5/24)</f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8">
        <f>IFERROR(E613/L613,0)</f>
        <v>0</v>
      </c>
      <c r="Q613" t="str">
        <f>LEFT(N613,SEARCH("/",N613)-1)</f>
        <v>technology</v>
      </c>
      <c r="R613" t="str">
        <f>RIGHT(N613, LEN(N613) - SEARCH("/", N613))</f>
        <v>web</v>
      </c>
      <c r="S613" s="14">
        <f>(J613/86400)+25569+(-6/24)</f>
        <v>42328.310613425929</v>
      </c>
      <c r="T613" s="15">
        <f>(I613/86400)+25569+(-5/24)</f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8">
        <f>IFERROR(E614/L614,0)</f>
        <v>0</v>
      </c>
      <c r="Q614" t="str">
        <f>LEFT(N614,SEARCH("/",N614)-1)</f>
        <v>technology</v>
      </c>
      <c r="R614" t="str">
        <f>RIGHT(N614, LEN(N614) - SEARCH("/", N614))</f>
        <v>web</v>
      </c>
      <c r="S614" s="14">
        <f>(J614/86400)+25569+(-6/24)</f>
        <v>42584.781782407408</v>
      </c>
      <c r="T614" s="15">
        <f>(I614/86400)+25569+(-5/24)</f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8">
        <f>IFERROR(E615/L615,0)</f>
        <v>105.93388429752066</v>
      </c>
      <c r="Q615" t="str">
        <f>LEFT(N615,SEARCH("/",N615)-1)</f>
        <v>technology</v>
      </c>
      <c r="R615" t="str">
        <f>RIGHT(N615, LEN(N615) - SEARCH("/", N615))</f>
        <v>web</v>
      </c>
      <c r="S615" s="14">
        <f>(J615/86400)+25569+(-6/24)</f>
        <v>42247.246759259258</v>
      </c>
      <c r="T615" s="15">
        <f>(I615/86400)+25569+(-5/24)</f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8">
        <f>IFERROR(E616/L616,0)</f>
        <v>0</v>
      </c>
      <c r="Q616" t="str">
        <f>LEFT(N616,SEARCH("/",N616)-1)</f>
        <v>technology</v>
      </c>
      <c r="R616" t="str">
        <f>RIGHT(N616, LEN(N616) - SEARCH("/", N616))</f>
        <v>web</v>
      </c>
      <c r="S616" s="14">
        <f>(J616/86400)+25569+(-6/24)</f>
        <v>42514.811805555553</v>
      </c>
      <c r="T616" s="15">
        <f>(I616/86400)+25569+(-5/24)</f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8">
        <f>IFERROR(E617/L617,0)</f>
        <v>0</v>
      </c>
      <c r="Q617" t="str">
        <f>LEFT(N617,SEARCH("/",N617)-1)</f>
        <v>technology</v>
      </c>
      <c r="R617" t="str">
        <f>RIGHT(N617, LEN(N617) - SEARCH("/", N617))</f>
        <v>web</v>
      </c>
      <c r="S617" s="14">
        <f>(J617/86400)+25569+(-6/24)</f>
        <v>42241.872210648144</v>
      </c>
      <c r="T617" s="15">
        <f>(I617/86400)+25569+(-5/24)</f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8">
        <f>IFERROR(E618/L618,0)</f>
        <v>0</v>
      </c>
      <c r="Q618" t="str">
        <f>LEFT(N618,SEARCH("/",N618)-1)</f>
        <v>technology</v>
      </c>
      <c r="R618" t="str">
        <f>RIGHT(N618, LEN(N618) - SEARCH("/", N618))</f>
        <v>web</v>
      </c>
      <c r="S618" s="14">
        <f>(J618/86400)+25569+(-6/24)</f>
        <v>42761.126238425924</v>
      </c>
      <c r="T618" s="15">
        <f>(I618/86400)+25569+(-5/24)</f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8">
        <f>IFERROR(E619/L619,0)</f>
        <v>20</v>
      </c>
      <c r="Q619" t="str">
        <f>LEFT(N619,SEARCH("/",N619)-1)</f>
        <v>technology</v>
      </c>
      <c r="R619" t="str">
        <f>RIGHT(N619, LEN(N619) - SEARCH("/", N619))</f>
        <v>web</v>
      </c>
      <c r="S619" s="14">
        <f>(J619/86400)+25569+(-6/24)</f>
        <v>42087.093090277776</v>
      </c>
      <c r="T619" s="15">
        <f>(I619/86400)+25569+(-5/24)</f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8">
        <f>IFERROR(E620/L620,0)</f>
        <v>0</v>
      </c>
      <c r="Q620" t="str">
        <f>LEFT(N620,SEARCH("/",N620)-1)</f>
        <v>technology</v>
      </c>
      <c r="R620" t="str">
        <f>RIGHT(N620, LEN(N620) - SEARCH("/", N620))</f>
        <v>web</v>
      </c>
      <c r="S620" s="14">
        <f>(J620/86400)+25569+(-6/24)</f>
        <v>42317.560219907406</v>
      </c>
      <c r="T620" s="15">
        <f>(I620/86400)+25569+(-5/24)</f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8">
        <f>IFERROR(E621/L621,0)</f>
        <v>1</v>
      </c>
      <c r="Q621" t="str">
        <f>LEFT(N621,SEARCH("/",N621)-1)</f>
        <v>technology</v>
      </c>
      <c r="R621" t="str">
        <f>RIGHT(N621, LEN(N621) - SEARCH("/", N621))</f>
        <v>web</v>
      </c>
      <c r="S621" s="14">
        <f>(J621/86400)+25569+(-6/24)</f>
        <v>41908.400347222225</v>
      </c>
      <c r="T621" s="15">
        <f>(I621/86400)+25569+(-5/24)</f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8">
        <f>IFERROR(E622/L622,0)</f>
        <v>300</v>
      </c>
      <c r="Q622" t="str">
        <f>LEFT(N622,SEARCH("/",N622)-1)</f>
        <v>technology</v>
      </c>
      <c r="R622" t="str">
        <f>RIGHT(N622, LEN(N622) - SEARCH("/", N622))</f>
        <v>web</v>
      </c>
      <c r="S622" s="14">
        <f>(J622/86400)+25569+(-6/24)</f>
        <v>41831.466874999998</v>
      </c>
      <c r="T622" s="15">
        <f>(I622/86400)+25569+(-5/24)</f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8">
        <f>IFERROR(E623/L623,0)</f>
        <v>87</v>
      </c>
      <c r="Q623" t="str">
        <f>LEFT(N623,SEARCH("/",N623)-1)</f>
        <v>technology</v>
      </c>
      <c r="R623" t="str">
        <f>RIGHT(N623, LEN(N623) - SEARCH("/", N623))</f>
        <v>web</v>
      </c>
      <c r="S623" s="14">
        <f>(J623/86400)+25569+(-6/24)</f>
        <v>42528.737696759257</v>
      </c>
      <c r="T623" s="15">
        <f>(I623/86400)+25569+(-5/24)</f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8">
        <f>IFERROR(E624/L624,0)</f>
        <v>37.888888888888886</v>
      </c>
      <c r="Q624" t="str">
        <f>LEFT(N624,SEARCH("/",N624)-1)</f>
        <v>technology</v>
      </c>
      <c r="R624" t="str">
        <f>RIGHT(N624, LEN(N624) - SEARCH("/", N624))</f>
        <v>web</v>
      </c>
      <c r="S624" s="14">
        <f>(J624/86400)+25569+(-6/24)</f>
        <v>42532.524745370371</v>
      </c>
      <c r="T624" s="15">
        <f>(I624/86400)+25569+(-5/24)</f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8">
        <f>IFERROR(E625/L625,0)</f>
        <v>0</v>
      </c>
      <c r="Q625" t="str">
        <f>LEFT(N625,SEARCH("/",N625)-1)</f>
        <v>technology</v>
      </c>
      <c r="R625" t="str">
        <f>RIGHT(N625, LEN(N625) - SEARCH("/", N625))</f>
        <v>web</v>
      </c>
      <c r="S625" s="14">
        <f>(J625/86400)+25569+(-6/24)</f>
        <v>42121.759224537032</v>
      </c>
      <c r="T625" s="15">
        <f>(I625/86400)+25569+(-5/24)</f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8">
        <f>IFERROR(E626/L626,0)</f>
        <v>0</v>
      </c>
      <c r="Q626" t="str">
        <f>LEFT(N626,SEARCH("/",N626)-1)</f>
        <v>technology</v>
      </c>
      <c r="R626" t="str">
        <f>RIGHT(N626, LEN(N626) - SEARCH("/", N626))</f>
        <v>web</v>
      </c>
      <c r="S626" s="14">
        <f>(J626/86400)+25569+(-6/24)</f>
        <v>42108.738900462966</v>
      </c>
      <c r="T626" s="15">
        <f>(I626/86400)+25569+(-5/24)</f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8">
        <f>IFERROR(E627/L627,0)</f>
        <v>0</v>
      </c>
      <c r="Q627" t="str">
        <f>LEFT(N627,SEARCH("/",N627)-1)</f>
        <v>technology</v>
      </c>
      <c r="R627" t="str">
        <f>RIGHT(N627, LEN(N627) - SEARCH("/", N627))</f>
        <v>web</v>
      </c>
      <c r="S627" s="14">
        <f>(J627/86400)+25569+(-6/24)</f>
        <v>42790.645567129628</v>
      </c>
      <c r="T627" s="15">
        <f>(I627/86400)+25569+(-5/24)</f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8">
        <f>IFERROR(E628/L628,0)</f>
        <v>111.41025641025641</v>
      </c>
      <c r="Q628" t="str">
        <f>LEFT(N628,SEARCH("/",N628)-1)</f>
        <v>technology</v>
      </c>
      <c r="R628" t="str">
        <f>RIGHT(N628, LEN(N628) - SEARCH("/", N628))</f>
        <v>web</v>
      </c>
      <c r="S628" s="14">
        <f>(J628/86400)+25569+(-6/24)</f>
        <v>42198.309479166666</v>
      </c>
      <c r="T628" s="15">
        <f>(I628/86400)+25569+(-5/24)</f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8">
        <f>IFERROR(E629/L629,0)</f>
        <v>90</v>
      </c>
      <c r="Q629" t="str">
        <f>LEFT(N629,SEARCH("/",N629)-1)</f>
        <v>technology</v>
      </c>
      <c r="R629" t="str">
        <f>RIGHT(N629, LEN(N629) - SEARCH("/", N629))</f>
        <v>web</v>
      </c>
      <c r="S629" s="14">
        <f>(J629/86400)+25569+(-6/24)</f>
        <v>42384.056840277779</v>
      </c>
      <c r="T629" s="15">
        <f>(I629/86400)+25569+(-5/24)</f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8">
        <f>IFERROR(E630/L630,0)</f>
        <v>0</v>
      </c>
      <c r="Q630" t="str">
        <f>LEFT(N630,SEARCH("/",N630)-1)</f>
        <v>technology</v>
      </c>
      <c r="R630" t="str">
        <f>RIGHT(N630, LEN(N630) - SEARCH("/", N630))</f>
        <v>web</v>
      </c>
      <c r="S630" s="14">
        <f>(J630/86400)+25569+(-6/24)</f>
        <v>41803.442789351851</v>
      </c>
      <c r="T630" s="15">
        <f>(I630/86400)+25569+(-5/24)</f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8">
        <f>IFERROR(E631/L631,0)</f>
        <v>116.66666666666667</v>
      </c>
      <c r="Q631" t="str">
        <f>LEFT(N631,SEARCH("/",N631)-1)</f>
        <v>technology</v>
      </c>
      <c r="R631" t="str">
        <f>RIGHT(N631, LEN(N631) - SEARCH("/", N631))</f>
        <v>web</v>
      </c>
      <c r="S631" s="14">
        <f>(J631/86400)+25569+(-6/24)</f>
        <v>42474.387824074074</v>
      </c>
      <c r="T631" s="15">
        <f>(I631/86400)+25569+(-5/24)</f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8">
        <f>IFERROR(E632/L632,0)</f>
        <v>10</v>
      </c>
      <c r="Q632" t="str">
        <f>LEFT(N632,SEARCH("/",N632)-1)</f>
        <v>technology</v>
      </c>
      <c r="R632" t="str">
        <f>RIGHT(N632, LEN(N632) - SEARCH("/", N632))</f>
        <v>web</v>
      </c>
      <c r="S632" s="14">
        <f>(J632/86400)+25569+(-6/24)</f>
        <v>42223.369456018518</v>
      </c>
      <c r="T632" s="15">
        <f>(I632/86400)+25569+(-5/24)</f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8">
        <f>IFERROR(E633/L633,0)</f>
        <v>76.666666666666671</v>
      </c>
      <c r="Q633" t="str">
        <f>LEFT(N633,SEARCH("/",N633)-1)</f>
        <v>technology</v>
      </c>
      <c r="R633" t="str">
        <f>RIGHT(N633, LEN(N633) - SEARCH("/", N633))</f>
        <v>web</v>
      </c>
      <c r="S633" s="14">
        <f>(J633/86400)+25569+(-6/24)</f>
        <v>42489.522326388891</v>
      </c>
      <c r="T633" s="15">
        <f>(I633/86400)+25569+(-5/24)</f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8">
        <f>IFERROR(E634/L634,0)</f>
        <v>0</v>
      </c>
      <c r="Q634" t="str">
        <f>LEFT(N634,SEARCH("/",N634)-1)</f>
        <v>technology</v>
      </c>
      <c r="R634" t="str">
        <f>RIGHT(N634, LEN(N634) - SEARCH("/", N634))</f>
        <v>web</v>
      </c>
      <c r="S634" s="14">
        <f>(J634/86400)+25569+(-6/24)</f>
        <v>42303.409317129626</v>
      </c>
      <c r="T634" s="15">
        <f>(I634/86400)+25569+(-5/24)</f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8">
        <f>IFERROR(E635/L635,0)</f>
        <v>49.8</v>
      </c>
      <c r="Q635" t="str">
        <f>LEFT(N635,SEARCH("/",N635)-1)</f>
        <v>technology</v>
      </c>
      <c r="R635" t="str">
        <f>RIGHT(N635, LEN(N635) - SEARCH("/", N635))</f>
        <v>web</v>
      </c>
      <c r="S635" s="14">
        <f>(J635/86400)+25569+(-6/24)</f>
        <v>42507.049328703702</v>
      </c>
      <c r="T635" s="15">
        <f>(I635/86400)+25569+(-5/24)</f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8">
        <f>IFERROR(E636/L636,0)</f>
        <v>1</v>
      </c>
      <c r="Q636" t="str">
        <f>LEFT(N636,SEARCH("/",N636)-1)</f>
        <v>technology</v>
      </c>
      <c r="R636" t="str">
        <f>RIGHT(N636, LEN(N636) - SEARCH("/", N636))</f>
        <v>web</v>
      </c>
      <c r="S636" s="14">
        <f>(J636/86400)+25569+(-6/24)</f>
        <v>42031.678576388891</v>
      </c>
      <c r="T636" s="15">
        <f>(I636/86400)+25569+(-5/24)</f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8">
        <f>IFERROR(E637/L637,0)</f>
        <v>2</v>
      </c>
      <c r="Q637" t="str">
        <f>LEFT(N637,SEARCH("/",N637)-1)</f>
        <v>technology</v>
      </c>
      <c r="R637" t="str">
        <f>RIGHT(N637, LEN(N637) - SEARCH("/", N637))</f>
        <v>web</v>
      </c>
      <c r="S637" s="14">
        <f>(J637/86400)+25569+(-6/24)</f>
        <v>42075.842152777783</v>
      </c>
      <c r="T637" s="15">
        <f>(I637/86400)+25569+(-5/24)</f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8">
        <f>IFERROR(E638/L638,0)</f>
        <v>4</v>
      </c>
      <c r="Q638" t="str">
        <f>LEFT(N638,SEARCH("/",N638)-1)</f>
        <v>technology</v>
      </c>
      <c r="R638" t="str">
        <f>RIGHT(N638, LEN(N638) - SEARCH("/", N638))</f>
        <v>web</v>
      </c>
      <c r="S638" s="14">
        <f>(J638/86400)+25569+(-6/24)</f>
        <v>42131.205439814818</v>
      </c>
      <c r="T638" s="15">
        <f>(I638/86400)+25569+(-5/24)</f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8">
        <f>IFERROR(E639/L639,0)</f>
        <v>0</v>
      </c>
      <c r="Q639" t="str">
        <f>LEFT(N639,SEARCH("/",N639)-1)</f>
        <v>technology</v>
      </c>
      <c r="R639" t="str">
        <f>RIGHT(N639, LEN(N639) - SEARCH("/", N639))</f>
        <v>web</v>
      </c>
      <c r="S639" s="14">
        <f>(J639/86400)+25569+(-6/24)</f>
        <v>42762.712013888886</v>
      </c>
      <c r="T639" s="15">
        <f>(I639/86400)+25569+(-5/24)</f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8">
        <f>IFERROR(E640/L640,0)</f>
        <v>3</v>
      </c>
      <c r="Q640" t="str">
        <f>LEFT(N640,SEARCH("/",N640)-1)</f>
        <v>technology</v>
      </c>
      <c r="R640" t="str">
        <f>RIGHT(N640, LEN(N640) - SEARCH("/", N640))</f>
        <v>web</v>
      </c>
      <c r="S640" s="14">
        <f>(J640/86400)+25569+(-6/24)</f>
        <v>42759.343310185184</v>
      </c>
      <c r="T640" s="15">
        <f>(I640/86400)+25569+(-5/24)</f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8">
        <f>IFERROR(E641/L641,0)</f>
        <v>1</v>
      </c>
      <c r="Q641" t="str">
        <f>LEFT(N641,SEARCH("/",N641)-1)</f>
        <v>technology</v>
      </c>
      <c r="R641" t="str">
        <f>RIGHT(N641, LEN(N641) - SEARCH("/", N641))</f>
        <v>web</v>
      </c>
      <c r="S641" s="14">
        <f>(J641/86400)+25569+(-6/24)</f>
        <v>41865.333275462966</v>
      </c>
      <c r="T641" s="15">
        <f>(I641/86400)+25569+(-5/24)</f>
        <v>41925.374942129631</v>
      </c>
    </row>
    <row r="642" spans="1:20" ht="45" x14ac:dyDescent="0.25">
      <c r="A642">
        <v>3292</v>
      </c>
      <c r="B642" s="3" t="s">
        <v>3292</v>
      </c>
      <c r="C642" s="3" t="s">
        <v>7402</v>
      </c>
      <c r="D642" s="8">
        <v>101</v>
      </c>
      <c r="E642" s="8">
        <v>289</v>
      </c>
      <c r="F642" t="s">
        <v>8219</v>
      </c>
      <c r="G642" t="s">
        <v>8225</v>
      </c>
      <c r="H642" t="s">
        <v>8247</v>
      </c>
      <c r="I642">
        <v>1449257348</v>
      </c>
      <c r="J642">
        <v>1444069748</v>
      </c>
      <c r="K642" t="b">
        <v>0</v>
      </c>
      <c r="L642">
        <v>15</v>
      </c>
      <c r="M642" t="b">
        <v>1</v>
      </c>
      <c r="N642" t="s">
        <v>8271</v>
      </c>
      <c r="O642" s="6">
        <f>E642/D642</f>
        <v>2.8613861386138613</v>
      </c>
      <c r="P642" s="8">
        <f>IFERROR(E642/L642,0)</f>
        <v>19.266666666666666</v>
      </c>
      <c r="Q642" t="str">
        <f>LEFT(N642,SEARCH("/",N642)-1)</f>
        <v>theater</v>
      </c>
      <c r="R642" t="str">
        <f>RIGHT(N642, LEN(N642) - SEARCH("/", N642))</f>
        <v>plays</v>
      </c>
      <c r="S642" s="14">
        <f>(J642/86400)+25569+(-6/24)</f>
        <v>42282.520231481481</v>
      </c>
      <c r="T642" s="15">
        <f>(I642/86400)+25569+(-5/24)</f>
        <v>42342.603564814817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8">
        <f>IFERROR(E643/L643,0)</f>
        <v>151.31746031746033</v>
      </c>
      <c r="Q643" t="str">
        <f>LEFT(N643,SEARCH("/",N643)-1)</f>
        <v>technology</v>
      </c>
      <c r="R643" t="str">
        <f>RIGHT(N643, LEN(N643) - SEARCH("/", N643))</f>
        <v>wearables</v>
      </c>
      <c r="S643" s="14">
        <f>(J643/86400)+25569+(-6/24)</f>
        <v>42199.32</v>
      </c>
      <c r="T643" s="15">
        <f>(I643/86400)+25569+(-5/24)</f>
        <v>42229.361666666664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8">
        <f>IFERROR(E644/L644,0)</f>
        <v>134.3592456301748</v>
      </c>
      <c r="Q644" t="str">
        <f>LEFT(N644,SEARCH("/",N644)-1)</f>
        <v>technology</v>
      </c>
      <c r="R644" t="str">
        <f>RIGHT(N644, LEN(N644) - SEARCH("/", N644))</f>
        <v>wearables</v>
      </c>
      <c r="S644" s="14">
        <f>(J644/86400)+25569+(-6/24)</f>
        <v>42199.401319444441</v>
      </c>
      <c r="T644" s="15">
        <f>(I644/86400)+25569+(-5/24)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8">
        <f>IFERROR(E645/L645,0)</f>
        <v>174.02631578947367</v>
      </c>
      <c r="Q645" t="str">
        <f>LEFT(N645,SEARCH("/",N645)-1)</f>
        <v>technology</v>
      </c>
      <c r="R645" t="str">
        <f>RIGHT(N645, LEN(N645) - SEARCH("/", N645))</f>
        <v>wearables</v>
      </c>
      <c r="S645" s="14">
        <f>(J645/86400)+25569+(-6/24)</f>
        <v>42100.392071759255</v>
      </c>
      <c r="T645" s="15">
        <f>(I645/86400)+25569+(-5/24)</f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8">
        <f>IFERROR(E646/L646,0)</f>
        <v>73.486268364348675</v>
      </c>
      <c r="Q646" t="str">
        <f>LEFT(N646,SEARCH("/",N646)-1)</f>
        <v>technology</v>
      </c>
      <c r="R646" t="str">
        <f>RIGHT(N646, LEN(N646) - SEARCH("/", N646))</f>
        <v>wearables</v>
      </c>
      <c r="S646" s="14">
        <f>(J646/86400)+25569+(-6/24)</f>
        <v>41898.415960648148</v>
      </c>
      <c r="T646" s="15">
        <f>(I646/86400)+25569+(-5/24)</f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8">
        <f>IFERROR(E647/L647,0)</f>
        <v>23.518987341772153</v>
      </c>
      <c r="Q647" t="str">
        <f>LEFT(N647,SEARCH("/",N647)-1)</f>
        <v>technology</v>
      </c>
      <c r="R647" t="str">
        <f>RIGHT(N647, LEN(N647) - SEARCH("/", N647))</f>
        <v>wearables</v>
      </c>
      <c r="S647" s="14">
        <f>(J647/86400)+25569+(-6/24)</f>
        <v>42563.776319444441</v>
      </c>
      <c r="T647" s="15">
        <f>(I647/86400)+25569+(-5/24)</f>
        <v>42593.817986111106</v>
      </c>
    </row>
    <row r="648" spans="1:20" ht="60" x14ac:dyDescent="0.25">
      <c r="A648">
        <v>2486</v>
      </c>
      <c r="B648" s="3" t="s">
        <v>2486</v>
      </c>
      <c r="C648" s="3" t="s">
        <v>6596</v>
      </c>
      <c r="D648" s="8">
        <v>300</v>
      </c>
      <c r="E648" s="8">
        <v>797</v>
      </c>
      <c r="F648" t="s">
        <v>8219</v>
      </c>
      <c r="G648" t="s">
        <v>8224</v>
      </c>
      <c r="H648" t="s">
        <v>8246</v>
      </c>
      <c r="I648">
        <v>1335113976</v>
      </c>
      <c r="J648">
        <v>1332521976</v>
      </c>
      <c r="K648" t="b">
        <v>0</v>
      </c>
      <c r="L648">
        <v>30</v>
      </c>
      <c r="M648" t="b">
        <v>1</v>
      </c>
      <c r="N648" t="s">
        <v>8279</v>
      </c>
      <c r="O648" s="6">
        <f>E648/D648</f>
        <v>2.6566666666666667</v>
      </c>
      <c r="P648" s="8">
        <f>IFERROR(E648/L648,0)</f>
        <v>26.566666666666666</v>
      </c>
      <c r="Q648" t="str">
        <f>LEFT(N648,SEARCH("/",N648)-1)</f>
        <v>music</v>
      </c>
      <c r="R648" t="str">
        <f>RIGHT(N648, LEN(N648) - SEARCH("/", N648))</f>
        <v>indie rock</v>
      </c>
      <c r="S648" s="14">
        <f>(J648/86400)+25569+(-6/24)</f>
        <v>40991.458055555559</v>
      </c>
      <c r="T648" s="15">
        <f>(I648/86400)+25569+(-5/24)</f>
        <v>41021.499722222223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8">
        <f>IFERROR(E649/L649,0)</f>
        <v>125.94117647058823</v>
      </c>
      <c r="Q649" t="str">
        <f>LEFT(N649,SEARCH("/",N649)-1)</f>
        <v>technology</v>
      </c>
      <c r="R649" t="str">
        <f>RIGHT(N649, LEN(N649) - SEARCH("/", N649))</f>
        <v>wearables</v>
      </c>
      <c r="S649" s="14">
        <f>(J649/86400)+25569+(-6/24)</f>
        <v>42416.517928240741</v>
      </c>
      <c r="T649" s="15">
        <f>(I649/86400)+25569+(-5/24)</f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8">
        <f>IFERROR(E650/L650,0)</f>
        <v>1644</v>
      </c>
      <c r="Q650" t="str">
        <f>LEFT(N650,SEARCH("/",N650)-1)</f>
        <v>technology</v>
      </c>
      <c r="R650" t="str">
        <f>RIGHT(N650, LEN(N650) - SEARCH("/", N650))</f>
        <v>wearables</v>
      </c>
      <c r="S650" s="14">
        <f>(J650/86400)+25569+(-6/24)</f>
        <v>41891.443379629629</v>
      </c>
      <c r="T650" s="15">
        <f>(I650/86400)+25569+(-5/24)</f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8">
        <f>IFERROR(E651/L651,0)</f>
        <v>42.670731707317074</v>
      </c>
      <c r="Q651" t="str">
        <f>LEFT(N651,SEARCH("/",N651)-1)</f>
        <v>technology</v>
      </c>
      <c r="R651" t="str">
        <f>RIGHT(N651, LEN(N651) - SEARCH("/", N651))</f>
        <v>wearables</v>
      </c>
      <c r="S651" s="14">
        <f>(J651/86400)+25569+(-6/24)</f>
        <v>41877.662187499998</v>
      </c>
      <c r="T651" s="15">
        <f>(I651/86400)+25569+(-5/24)</f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8">
        <f>IFERROR(E652/L652,0)</f>
        <v>35.125</v>
      </c>
      <c r="Q652" t="str">
        <f>LEFT(N652,SEARCH("/",N652)-1)</f>
        <v>technology</v>
      </c>
      <c r="R652" t="str">
        <f>RIGHT(N652, LEN(N652) - SEARCH("/", N652))</f>
        <v>wearables</v>
      </c>
      <c r="S652" s="14">
        <f>(J652/86400)+25569+(-6/24)</f>
        <v>41931.786851851852</v>
      </c>
      <c r="T652" s="15">
        <f>(I652/86400)+25569+(-5/24)</f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8">
        <f>IFERROR(E653/L653,0)</f>
        <v>239.35238095238094</v>
      </c>
      <c r="Q653" t="str">
        <f>LEFT(N653,SEARCH("/",N653)-1)</f>
        <v>technology</v>
      </c>
      <c r="R653" t="str">
        <f>RIGHT(N653, LEN(N653) - SEARCH("/", N653))</f>
        <v>wearables</v>
      </c>
      <c r="S653" s="14">
        <f>(J653/86400)+25569+(-6/24)</f>
        <v>41955.767488425925</v>
      </c>
      <c r="T653" s="15">
        <f>(I653/86400)+25569+(-5/24)</f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8">
        <f>IFERROR(E654/L654,0)</f>
        <v>107.64285714285714</v>
      </c>
      <c r="Q654" t="str">
        <f>LEFT(N654,SEARCH("/",N654)-1)</f>
        <v>technology</v>
      </c>
      <c r="R654" t="str">
        <f>RIGHT(N654, LEN(N654) - SEARCH("/", N654))</f>
        <v>wearables</v>
      </c>
      <c r="S654" s="14">
        <f>(J654/86400)+25569+(-6/24)</f>
        <v>42675.440393518518</v>
      </c>
      <c r="T654" s="15">
        <f>(I654/86400)+25569+(-5/24)</f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8">
        <f>IFERROR(E655/L655,0)</f>
        <v>95.830623306233065</v>
      </c>
      <c r="Q655" t="str">
        <f>LEFT(N655,SEARCH("/",N655)-1)</f>
        <v>technology</v>
      </c>
      <c r="R655" t="str">
        <f>RIGHT(N655, LEN(N655) - SEARCH("/", N655))</f>
        <v>wearables</v>
      </c>
      <c r="S655" s="14">
        <f>(J655/86400)+25569+(-6/24)</f>
        <v>42199.368518518517</v>
      </c>
      <c r="T655" s="15">
        <f>(I655/86400)+25569+(-5/24)</f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>IFERROR(E656/L656,0)</f>
        <v>31.663376110562684</v>
      </c>
      <c r="Q656" t="str">
        <f>LEFT(N656,SEARCH("/",N656)-1)</f>
        <v>technology</v>
      </c>
      <c r="R656" t="str">
        <f>RIGHT(N656, LEN(N656) - SEARCH("/", N656))</f>
        <v>wearables</v>
      </c>
      <c r="S656" s="14">
        <f>(J656/86400)+25569+(-6/24)</f>
        <v>42163.707326388889</v>
      </c>
      <c r="T656" s="15">
        <f>(I656/86400)+25569+(-5/24)</f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8">
        <f>IFERROR(E657/L657,0)</f>
        <v>42.886861313868614</v>
      </c>
      <c r="Q657" t="str">
        <f>LEFT(N657,SEARCH("/",N657)-1)</f>
        <v>technology</v>
      </c>
      <c r="R657" t="str">
        <f>RIGHT(N657, LEN(N657) - SEARCH("/", N657))</f>
        <v>wearables</v>
      </c>
      <c r="S657" s="14">
        <f>(J657/86400)+25569+(-6/24)</f>
        <v>42045.707314814819</v>
      </c>
      <c r="T657" s="15">
        <f>(I657/86400)+25569+(-5/24)</f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8">
        <f>IFERROR(E658/L658,0)</f>
        <v>122.73563218390805</v>
      </c>
      <c r="Q658" t="str">
        <f>LEFT(N658,SEARCH("/",N658)-1)</f>
        <v>technology</v>
      </c>
      <c r="R658" t="str">
        <f>RIGHT(N658, LEN(N658) - SEARCH("/", N658))</f>
        <v>wearables</v>
      </c>
      <c r="S658" s="14">
        <f>(J658/86400)+25569+(-6/24)</f>
        <v>42417.554618055554</v>
      </c>
      <c r="T658" s="15">
        <f>(I658/86400)+25569+(-5/24)</f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8">
        <f>IFERROR(E659/L659,0)</f>
        <v>190.45454545454547</v>
      </c>
      <c r="Q659" t="str">
        <f>LEFT(N659,SEARCH("/",N659)-1)</f>
        <v>technology</v>
      </c>
      <c r="R659" t="str">
        <f>RIGHT(N659, LEN(N659) - SEARCH("/", N659))</f>
        <v>wearables</v>
      </c>
      <c r="S659" s="14">
        <f>(J659/86400)+25569+(-6/24)</f>
        <v>42331.59574074074</v>
      </c>
      <c r="T659" s="15">
        <f>(I659/86400)+25569+(-5/24)</f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8">
        <f>IFERROR(E660/L660,0)</f>
        <v>109.33695652173913</v>
      </c>
      <c r="Q660" t="str">
        <f>LEFT(N660,SEARCH("/",N660)-1)</f>
        <v>technology</v>
      </c>
      <c r="R660" t="str">
        <f>RIGHT(N660, LEN(N660) - SEARCH("/", N660))</f>
        <v>wearables</v>
      </c>
      <c r="S660" s="14">
        <f>(J660/86400)+25569+(-6/24)</f>
        <v>42178.910752314812</v>
      </c>
      <c r="T660" s="15">
        <f>(I660/86400)+25569+(-5/24)</f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8">
        <f>IFERROR(E661/L661,0)</f>
        <v>143.66666666666666</v>
      </c>
      <c r="Q661" t="str">
        <f>LEFT(N661,SEARCH("/",N661)-1)</f>
        <v>technology</v>
      </c>
      <c r="R661" t="str">
        <f>RIGHT(N661, LEN(N661) - SEARCH("/", N661))</f>
        <v>wearables</v>
      </c>
      <c r="S661" s="14">
        <f>(J661/86400)+25569+(-6/24)</f>
        <v>42209.343692129631</v>
      </c>
      <c r="T661" s="15">
        <f>(I661/86400)+25569+(-5/24)</f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8">
        <f>IFERROR(E662/L662,0)</f>
        <v>84.944444444444443</v>
      </c>
      <c r="Q662" t="str">
        <f>LEFT(N662,SEARCH("/",N662)-1)</f>
        <v>technology</v>
      </c>
      <c r="R662" t="str">
        <f>RIGHT(N662, LEN(N662) - SEARCH("/", N662))</f>
        <v>wearables</v>
      </c>
      <c r="S662" s="14">
        <f>(J662/86400)+25569+(-6/24)</f>
        <v>41922.491655092592</v>
      </c>
      <c r="T662" s="15">
        <f>(I662/86400)+25569+(-5/24)</f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8">
        <f>IFERROR(E663/L663,0)</f>
        <v>10.555555555555555</v>
      </c>
      <c r="Q663" t="str">
        <f>LEFT(N663,SEARCH("/",N663)-1)</f>
        <v>technology</v>
      </c>
      <c r="R663" t="str">
        <f>RIGHT(N663, LEN(N663) - SEARCH("/", N663))</f>
        <v>wearables</v>
      </c>
      <c r="S663" s="14">
        <f>(J663/86400)+25569+(-6/24)</f>
        <v>42636.395358796297</v>
      </c>
      <c r="T663" s="15">
        <f>(I663/86400)+25569+(-5/24)</f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8">
        <f>IFERROR(E664/L664,0)</f>
        <v>39</v>
      </c>
      <c r="Q664" t="str">
        <f>LEFT(N664,SEARCH("/",N664)-1)</f>
        <v>technology</v>
      </c>
      <c r="R664" t="str">
        <f>RIGHT(N664, LEN(N664) - SEARCH("/", N664))</f>
        <v>wearables</v>
      </c>
      <c r="S664" s="14">
        <f>(J664/86400)+25569+(-6/24)</f>
        <v>41990.188043981485</v>
      </c>
      <c r="T664" s="15">
        <f>(I664/86400)+25569+(-5/24)</f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8">
        <f>IFERROR(E665/L665,0)</f>
        <v>100</v>
      </c>
      <c r="Q665" t="str">
        <f>LEFT(N665,SEARCH("/",N665)-1)</f>
        <v>technology</v>
      </c>
      <c r="R665" t="str">
        <f>RIGHT(N665, LEN(N665) - SEARCH("/", N665))</f>
        <v>wearables</v>
      </c>
      <c r="S665" s="14">
        <f>(J665/86400)+25569+(-6/24)</f>
        <v>42173.593240740738</v>
      </c>
      <c r="T665" s="15">
        <f>(I665/86400)+25569+(-5/24)</f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8">
        <f>IFERROR(E666/L666,0)</f>
        <v>31.172413793103448</v>
      </c>
      <c r="Q666" t="str">
        <f>LEFT(N666,SEARCH("/",N666)-1)</f>
        <v>technology</v>
      </c>
      <c r="R666" t="str">
        <f>RIGHT(N666, LEN(N666) - SEARCH("/", N666))</f>
        <v>wearables</v>
      </c>
      <c r="S666" s="14">
        <f>(J666/86400)+25569+(-6/24)</f>
        <v>42077.416377314818</v>
      </c>
      <c r="T666" s="15">
        <f>(I666/86400)+25569+(-5/24)</f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8">
        <f>IFERROR(E667/L667,0)</f>
        <v>155.33333333333334</v>
      </c>
      <c r="Q667" t="str">
        <f>LEFT(N667,SEARCH("/",N667)-1)</f>
        <v>technology</v>
      </c>
      <c r="R667" t="str">
        <f>RIGHT(N667, LEN(N667) - SEARCH("/", N667))</f>
        <v>wearables</v>
      </c>
      <c r="S667" s="14">
        <f>(J667/86400)+25569+(-6/24)</f>
        <v>42688.461354166662</v>
      </c>
      <c r="T667" s="15">
        <f>(I667/86400)+25569+(-5/24)</f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8">
        <f>IFERROR(E668/L668,0)</f>
        <v>2</v>
      </c>
      <c r="Q668" t="str">
        <f>LEFT(N668,SEARCH("/",N668)-1)</f>
        <v>technology</v>
      </c>
      <c r="R668" t="str">
        <f>RIGHT(N668, LEN(N668) - SEARCH("/", N668))</f>
        <v>wearables</v>
      </c>
      <c r="S668" s="14">
        <f>(J668/86400)+25569+(-6/24)</f>
        <v>41838.582152777773</v>
      </c>
      <c r="T668" s="15">
        <f>(I668/86400)+25569+(-5/24)</f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8">
        <f>IFERROR(E669/L669,0)</f>
        <v>178.92857142857142</v>
      </c>
      <c r="Q669" t="str">
        <f>LEFT(N669,SEARCH("/",N669)-1)</f>
        <v>technology</v>
      </c>
      <c r="R669" t="str">
        <f>RIGHT(N669, LEN(N669) - SEARCH("/", N669))</f>
        <v>wearables</v>
      </c>
      <c r="S669" s="14">
        <f>(J669/86400)+25569+(-6/24)</f>
        <v>42632.123414351852</v>
      </c>
      <c r="T669" s="15">
        <f>(I669/86400)+25569+(-5/24)</f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8">
        <f>IFERROR(E670/L670,0)</f>
        <v>27.36</v>
      </c>
      <c r="Q670" t="str">
        <f>LEFT(N670,SEARCH("/",N670)-1)</f>
        <v>technology</v>
      </c>
      <c r="R670" t="str">
        <f>RIGHT(N670, LEN(N670) - SEARCH("/", N670))</f>
        <v>wearables</v>
      </c>
      <c r="S670" s="14">
        <f>(J670/86400)+25569+(-6/24)</f>
        <v>42090.581273148149</v>
      </c>
      <c r="T670" s="15">
        <f>(I670/86400)+25569+(-5/24)</f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8">
        <f>IFERROR(E671/L671,0)</f>
        <v>1536.25</v>
      </c>
      <c r="Q671" t="str">
        <f>LEFT(N671,SEARCH("/",N671)-1)</f>
        <v>technology</v>
      </c>
      <c r="R671" t="str">
        <f>RIGHT(N671, LEN(N671) - SEARCH("/", N671))</f>
        <v>wearables</v>
      </c>
      <c r="S671" s="14">
        <f>(J671/86400)+25569+(-6/24)</f>
        <v>42527.375671296293</v>
      </c>
      <c r="T671" s="15">
        <f>(I671/86400)+25569+(-5/24)</f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8">
        <f>IFERROR(E672/L672,0)</f>
        <v>84.99677419354839</v>
      </c>
      <c r="Q672" t="str">
        <f>LEFT(N672,SEARCH("/",N672)-1)</f>
        <v>technology</v>
      </c>
      <c r="R672" t="str">
        <f>RIGHT(N672, LEN(N672) - SEARCH("/", N672))</f>
        <v>wearables</v>
      </c>
      <c r="S672" s="14">
        <f>(J672/86400)+25569+(-6/24)</f>
        <v>42506.459722222222</v>
      </c>
      <c r="T672" s="15">
        <f>(I672/86400)+25569+(-5/24)</f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8">
        <f>IFERROR(E673/L673,0)</f>
        <v>788.5333333333333</v>
      </c>
      <c r="Q673" t="str">
        <f>LEFT(N673,SEARCH("/",N673)-1)</f>
        <v>technology</v>
      </c>
      <c r="R673" t="str">
        <f>RIGHT(N673, LEN(N673) - SEARCH("/", N673))</f>
        <v>wearables</v>
      </c>
      <c r="S673" s="14">
        <f>(J673/86400)+25569+(-6/24)</f>
        <v>41984.442731481482</v>
      </c>
      <c r="T673" s="15">
        <f>(I673/86400)+25569+(-5/24)</f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8">
        <f>IFERROR(E674/L674,0)</f>
        <v>50.29767441860465</v>
      </c>
      <c r="Q674" t="str">
        <f>LEFT(N674,SEARCH("/",N674)-1)</f>
        <v>technology</v>
      </c>
      <c r="R674" t="str">
        <f>RIGHT(N674, LEN(N674) - SEARCH("/", N674))</f>
        <v>wearables</v>
      </c>
      <c r="S674" s="14">
        <f>(J674/86400)+25569+(-6/24)</f>
        <v>41973.969490740739</v>
      </c>
      <c r="T674" s="15">
        <f>(I674/86400)+25569+(-5/24)</f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8">
        <f>IFERROR(E675/L675,0)</f>
        <v>68.333333333333329</v>
      </c>
      <c r="Q675" t="str">
        <f>LEFT(N675,SEARCH("/",N675)-1)</f>
        <v>technology</v>
      </c>
      <c r="R675" t="str">
        <f>RIGHT(N675, LEN(N675) - SEARCH("/", N675))</f>
        <v>wearables</v>
      </c>
      <c r="S675" s="14">
        <f>(J675/86400)+25569+(-6/24)</f>
        <v>41838.590474537035</v>
      </c>
      <c r="T675" s="15">
        <f>(I675/86400)+25569+(-5/24)</f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8">
        <f>IFERROR(E676/L676,0)</f>
        <v>7.5</v>
      </c>
      <c r="Q676" t="str">
        <f>LEFT(N676,SEARCH("/",N676)-1)</f>
        <v>technology</v>
      </c>
      <c r="R676" t="str">
        <f>RIGHT(N676, LEN(N676) - SEARCH("/", N676))</f>
        <v>wearables</v>
      </c>
      <c r="S676" s="14">
        <f>(J676/86400)+25569+(-6/24)</f>
        <v>41802.866053240738</v>
      </c>
      <c r="T676" s="15">
        <f>(I676/86400)+25569+(-5/24)</f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8">
        <f>IFERROR(E677/L677,0)</f>
        <v>34.269230769230766</v>
      </c>
      <c r="Q677" t="str">
        <f>LEFT(N677,SEARCH("/",N677)-1)</f>
        <v>technology</v>
      </c>
      <c r="R677" t="str">
        <f>RIGHT(N677, LEN(N677) - SEARCH("/", N677))</f>
        <v>wearables</v>
      </c>
      <c r="S677" s="14">
        <f>(J677/86400)+25569+(-6/24)</f>
        <v>41975.680601851855</v>
      </c>
      <c r="T677" s="15">
        <f>(I677/86400)+25569+(-5/24)</f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8">
        <f>IFERROR(E678/L678,0)</f>
        <v>61.291666666666664</v>
      </c>
      <c r="Q678" t="str">
        <f>LEFT(N678,SEARCH("/",N678)-1)</f>
        <v>technology</v>
      </c>
      <c r="R678" t="str">
        <f>RIGHT(N678, LEN(N678) - SEARCH("/", N678))</f>
        <v>wearables</v>
      </c>
      <c r="S678" s="14">
        <f>(J678/86400)+25569+(-6/24)</f>
        <v>42012.51829861111</v>
      </c>
      <c r="T678" s="15">
        <f>(I678/86400)+25569+(-5/24)</f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8">
        <f>IFERROR(E679/L679,0)</f>
        <v>133.25</v>
      </c>
      <c r="Q679" t="str">
        <f>LEFT(N679,SEARCH("/",N679)-1)</f>
        <v>technology</v>
      </c>
      <c r="R679" t="str">
        <f>RIGHT(N679, LEN(N679) - SEARCH("/", N679))</f>
        <v>wearables</v>
      </c>
      <c r="S679" s="14">
        <f>(J679/86400)+25569+(-6/24)</f>
        <v>42504.153877314813</v>
      </c>
      <c r="T679" s="15">
        <f>(I679/86400)+25569+(-5/24)</f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8">
        <f>IFERROR(E680/L680,0)</f>
        <v>65.17647058823529</v>
      </c>
      <c r="Q680" t="str">
        <f>LEFT(N680,SEARCH("/",N680)-1)</f>
        <v>technology</v>
      </c>
      <c r="R680" t="str">
        <f>RIGHT(N680, LEN(N680) - SEARCH("/", N680))</f>
        <v>wearables</v>
      </c>
      <c r="S680" s="14">
        <f>(J680/86400)+25569+(-6/24)</f>
        <v>42481.126597222217</v>
      </c>
      <c r="T680" s="15">
        <f>(I680/86400)+25569+(-5/24)</f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8">
        <f>IFERROR(E681/L681,0)</f>
        <v>93.90425531914893</v>
      </c>
      <c r="Q681" t="str">
        <f>LEFT(N681,SEARCH("/",N681)-1)</f>
        <v>technology</v>
      </c>
      <c r="R681" t="str">
        <f>RIGHT(N681, LEN(N681) - SEARCH("/", N681))</f>
        <v>wearables</v>
      </c>
      <c r="S681" s="14">
        <f>(J681/86400)+25569+(-6/24)</f>
        <v>42556.445706018523</v>
      </c>
      <c r="T681" s="15">
        <f>(I681/86400)+25569+(-5/24)</f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8">
        <f>IFERROR(E682/L682,0)</f>
        <v>150.65116279069767</v>
      </c>
      <c r="Q682" t="str">
        <f>LEFT(N682,SEARCH("/",N682)-1)</f>
        <v>technology</v>
      </c>
      <c r="R682" t="str">
        <f>RIGHT(N682, LEN(N682) - SEARCH("/", N682))</f>
        <v>wearables</v>
      </c>
      <c r="S682" s="14">
        <f>(J682/86400)+25569+(-6/24)</f>
        <v>41864.251516203702</v>
      </c>
      <c r="T682" s="15">
        <f>(I682/86400)+25569+(-5/24)</f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8">
        <f>IFERROR(E683/L683,0)</f>
        <v>1</v>
      </c>
      <c r="Q683" t="str">
        <f>LEFT(N683,SEARCH("/",N683)-1)</f>
        <v>technology</v>
      </c>
      <c r="R683" t="str">
        <f>RIGHT(N683, LEN(N683) - SEARCH("/", N683))</f>
        <v>wearables</v>
      </c>
      <c r="S683" s="14">
        <f>(J683/86400)+25569+(-6/24)</f>
        <v>42639.555601851855</v>
      </c>
      <c r="T683" s="15">
        <f>(I683/86400)+25569+(-5/24)</f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8">
        <f>IFERROR(E684/L684,0)</f>
        <v>13.25</v>
      </c>
      <c r="Q684" t="str">
        <f>LEFT(N684,SEARCH("/",N684)-1)</f>
        <v>technology</v>
      </c>
      <c r="R684" t="str">
        <f>RIGHT(N684, LEN(N684) - SEARCH("/", N684))</f>
        <v>wearables</v>
      </c>
      <c r="S684" s="14">
        <f>(J684/86400)+25569+(-6/24)</f>
        <v>42778.515300925923</v>
      </c>
      <c r="T684" s="15">
        <f>(I684/86400)+25569+(-5/24)</f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8">
        <f>IFERROR(E685/L685,0)</f>
        <v>99.333333333333329</v>
      </c>
      <c r="Q685" t="str">
        <f>LEFT(N685,SEARCH("/",N685)-1)</f>
        <v>technology</v>
      </c>
      <c r="R685" t="str">
        <f>RIGHT(N685, LEN(N685) - SEARCH("/", N685))</f>
        <v>wearables</v>
      </c>
      <c r="S685" s="14">
        <f>(J685/86400)+25569+(-6/24)</f>
        <v>42634.650046296301</v>
      </c>
      <c r="T685" s="15">
        <f>(I685/86400)+25569+(-5/24)</f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8">
        <f>IFERROR(E686/L686,0)</f>
        <v>177.39259259259259</v>
      </c>
      <c r="Q686" t="str">
        <f>LEFT(N686,SEARCH("/",N686)-1)</f>
        <v>technology</v>
      </c>
      <c r="R686" t="str">
        <f>RIGHT(N686, LEN(N686) - SEARCH("/", N686))</f>
        <v>wearables</v>
      </c>
      <c r="S686" s="14">
        <f>(J686/86400)+25569+(-6/24)</f>
        <v>41809.223275462966</v>
      </c>
      <c r="T686" s="15">
        <f>(I686/86400)+25569+(-5/24)</f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8">
        <f>IFERROR(E687/L687,0)</f>
        <v>55.3</v>
      </c>
      <c r="Q687" t="str">
        <f>LEFT(N687,SEARCH("/",N687)-1)</f>
        <v>technology</v>
      </c>
      <c r="R687" t="str">
        <f>RIGHT(N687, LEN(N687) - SEARCH("/", N687))</f>
        <v>wearables</v>
      </c>
      <c r="S687" s="14">
        <f>(J687/86400)+25569+(-6/24)</f>
        <v>41971.616574074069</v>
      </c>
      <c r="T687" s="15">
        <f>(I687/86400)+25569+(-5/24)</f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8">
        <f>IFERROR(E688/L688,0)</f>
        <v>0</v>
      </c>
      <c r="Q688" t="str">
        <f>LEFT(N688,SEARCH("/",N688)-1)</f>
        <v>technology</v>
      </c>
      <c r="R688" t="str">
        <f>RIGHT(N688, LEN(N688) - SEARCH("/", N688))</f>
        <v>wearables</v>
      </c>
      <c r="S688" s="14">
        <f>(J688/86400)+25569+(-6/24)</f>
        <v>42189.423263888893</v>
      </c>
      <c r="T688" s="15">
        <f>(I688/86400)+25569+(-5/24)</f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8">
        <f>IFERROR(E689/L689,0)</f>
        <v>591.66666666666663</v>
      </c>
      <c r="Q689" t="str">
        <f>LEFT(N689,SEARCH("/",N689)-1)</f>
        <v>technology</v>
      </c>
      <c r="R689" t="str">
        <f>RIGHT(N689, LEN(N689) - SEARCH("/", N689))</f>
        <v>wearables</v>
      </c>
      <c r="S689" s="14">
        <f>(J689/86400)+25569+(-6/24)</f>
        <v>42711.500613425931</v>
      </c>
      <c r="T689" s="15">
        <f>(I689/86400)+25569+(-5/24)</f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8">
        <f>IFERROR(E690/L690,0)</f>
        <v>405.5</v>
      </c>
      <c r="Q690" t="str">
        <f>LEFT(N690,SEARCH("/",N690)-1)</f>
        <v>technology</v>
      </c>
      <c r="R690" t="str">
        <f>RIGHT(N690, LEN(N690) - SEARCH("/", N690))</f>
        <v>wearables</v>
      </c>
      <c r="S690" s="14">
        <f>(J690/86400)+25569+(-6/24)</f>
        <v>42261.854780092588</v>
      </c>
      <c r="T690" s="15">
        <f>(I690/86400)+25569+(-5/24)</f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8">
        <f>IFERROR(E691/L691,0)</f>
        <v>343.14732142857144</v>
      </c>
      <c r="Q691" t="str">
        <f>LEFT(N691,SEARCH("/",N691)-1)</f>
        <v>technology</v>
      </c>
      <c r="R691" t="str">
        <f>RIGHT(N691, LEN(N691) - SEARCH("/", N691))</f>
        <v>wearables</v>
      </c>
      <c r="S691" s="14">
        <f>(J691/86400)+25569+(-6/24)</f>
        <v>42675.41778935185</v>
      </c>
      <c r="T691" s="15">
        <f>(I691/86400)+25569+(-5/24)</f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8">
        <f>IFERROR(E692/L692,0)</f>
        <v>72.588235294117652</v>
      </c>
      <c r="Q692" t="str">
        <f>LEFT(N692,SEARCH("/",N692)-1)</f>
        <v>technology</v>
      </c>
      <c r="R692" t="str">
        <f>RIGHT(N692, LEN(N692) - SEARCH("/", N692))</f>
        <v>wearables</v>
      </c>
      <c r="S692" s="14">
        <f>(J692/86400)+25569+(-6/24)</f>
        <v>42579.384733796294</v>
      </c>
      <c r="T692" s="15">
        <f>(I692/86400)+25569+(-5/24)</f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8">
        <f>IFERROR(E693/L693,0)</f>
        <v>26</v>
      </c>
      <c r="Q693" t="str">
        <f>LEFT(N693,SEARCH("/",N693)-1)</f>
        <v>technology</v>
      </c>
      <c r="R693" t="str">
        <f>RIGHT(N693, LEN(N693) - SEARCH("/", N693))</f>
        <v>wearables</v>
      </c>
      <c r="S693" s="14">
        <f>(J693/86400)+25569+(-6/24)</f>
        <v>42157.778310185182</v>
      </c>
      <c r="T693" s="15">
        <f>(I693/86400)+25569+(-5/24)</f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8">
        <f>IFERROR(E694/L694,0)</f>
        <v>6.4975124378109452</v>
      </c>
      <c r="Q694" t="str">
        <f>LEFT(N694,SEARCH("/",N694)-1)</f>
        <v>technology</v>
      </c>
      <c r="R694" t="str">
        <f>RIGHT(N694, LEN(N694) - SEARCH("/", N694))</f>
        <v>wearables</v>
      </c>
      <c r="S694" s="14">
        <f>(J694/86400)+25569+(-6/24)</f>
        <v>42696.12572916667</v>
      </c>
      <c r="T694" s="15">
        <f>(I694/86400)+25569+(-5/24)</f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8">
        <f>IFERROR(E695/L695,0)</f>
        <v>119.38513513513513</v>
      </c>
      <c r="Q695" t="str">
        <f>LEFT(N695,SEARCH("/",N695)-1)</f>
        <v>technology</v>
      </c>
      <c r="R695" t="str">
        <f>RIGHT(N695, LEN(N695) - SEARCH("/", N695))</f>
        <v>wearables</v>
      </c>
      <c r="S695" s="14">
        <f>(J695/86400)+25569+(-6/24)</f>
        <v>42094.558182870373</v>
      </c>
      <c r="T695" s="15">
        <f>(I695/86400)+25569+(-5/24)</f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8">
        <f>IFERROR(E696/L696,0)</f>
        <v>84.285714285714292</v>
      </c>
      <c r="Q696" t="str">
        <f>LEFT(N696,SEARCH("/",N696)-1)</f>
        <v>technology</v>
      </c>
      <c r="R696" t="str">
        <f>RIGHT(N696, LEN(N696) - SEARCH("/", N696))</f>
        <v>wearables</v>
      </c>
      <c r="S696" s="14">
        <f>(J696/86400)+25569+(-6/24)</f>
        <v>42737.413877314815</v>
      </c>
      <c r="T696" s="15">
        <f>(I696/86400)+25569+(-5/24)</f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8">
        <f>IFERROR(E697/L697,0)</f>
        <v>90.857142857142861</v>
      </c>
      <c r="Q697" t="str">
        <f>LEFT(N697,SEARCH("/",N697)-1)</f>
        <v>technology</v>
      </c>
      <c r="R697" t="str">
        <f>RIGHT(N697, LEN(N697) - SEARCH("/", N697))</f>
        <v>wearables</v>
      </c>
      <c r="S697" s="14">
        <f>(J697/86400)+25569+(-6/24)</f>
        <v>41913.271064814813</v>
      </c>
      <c r="T697" s="15">
        <f>(I697/86400)+25569+(-5/24)</f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8">
        <f>IFERROR(E698/L698,0)</f>
        <v>1</v>
      </c>
      <c r="Q698" t="str">
        <f>LEFT(N698,SEARCH("/",N698)-1)</f>
        <v>technology</v>
      </c>
      <c r="R698" t="str">
        <f>RIGHT(N698, LEN(N698) - SEARCH("/", N698))</f>
        <v>wearables</v>
      </c>
      <c r="S698" s="14">
        <f>(J698/86400)+25569+(-6/24)</f>
        <v>41815.677106481482</v>
      </c>
      <c r="T698" s="15">
        <f>(I698/86400)+25569+(-5/24)</f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8">
        <f>IFERROR(E699/L699,0)</f>
        <v>20.342105263157894</v>
      </c>
      <c r="Q699" t="str">
        <f>LEFT(N699,SEARCH("/",N699)-1)</f>
        <v>technology</v>
      </c>
      <c r="R699" t="str">
        <f>RIGHT(N699, LEN(N699) - SEARCH("/", N699))</f>
        <v>wearables</v>
      </c>
      <c r="S699" s="14">
        <f>(J699/86400)+25569+(-6/24)</f>
        <v>42388.273020833338</v>
      </c>
      <c r="T699" s="15">
        <f>(I699/86400)+25569+(-5/24)</f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8">
        <f>IFERROR(E700/L700,0)</f>
        <v>530.68965517241384</v>
      </c>
      <c r="Q700" t="str">
        <f>LEFT(N700,SEARCH("/",N700)-1)</f>
        <v>technology</v>
      </c>
      <c r="R700" t="str">
        <f>RIGHT(N700, LEN(N700) - SEARCH("/", N700))</f>
        <v>wearables</v>
      </c>
      <c r="S700" s="14">
        <f>(J700/86400)+25569+(-6/24)</f>
        <v>41866.681076388893</v>
      </c>
      <c r="T700" s="15">
        <f>(I700/86400)+25569+(-5/24)</f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8">
        <f>IFERROR(E701/L701,0)</f>
        <v>120.39184269662923</v>
      </c>
      <c r="Q701" t="str">
        <f>LEFT(N701,SEARCH("/",N701)-1)</f>
        <v>technology</v>
      </c>
      <c r="R701" t="str">
        <f>RIGHT(N701, LEN(N701) - SEARCH("/", N701))</f>
        <v>wearables</v>
      </c>
      <c r="S701" s="14">
        <f>(J701/86400)+25569+(-6/24)</f>
        <v>41563.235509259262</v>
      </c>
      <c r="T701" s="15">
        <f>(I701/86400)+25569+(-5/24)</f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8">
        <f>IFERROR(E702/L702,0)</f>
        <v>13</v>
      </c>
      <c r="Q702" t="str">
        <f>LEFT(N702,SEARCH("/",N702)-1)</f>
        <v>technology</v>
      </c>
      <c r="R702" t="str">
        <f>RIGHT(N702, LEN(N702) - SEARCH("/", N702))</f>
        <v>wearables</v>
      </c>
      <c r="S702" s="14">
        <f>(J702/86400)+25569+(-6/24)</f>
        <v>42715.438437500001</v>
      </c>
      <c r="T702" s="15">
        <f>(I702/86400)+25569+(-5/24)</f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8">
        <f>IFERROR(E703/L703,0)</f>
        <v>291.33333333333331</v>
      </c>
      <c r="Q703" t="str">
        <f>LEFT(N703,SEARCH("/",N703)-1)</f>
        <v>technology</v>
      </c>
      <c r="R703" t="str">
        <f>RIGHT(N703, LEN(N703) - SEARCH("/", N703))</f>
        <v>wearables</v>
      </c>
      <c r="S703" s="14">
        <f>(J703/86400)+25569+(-6/24)</f>
        <v>41813.412962962961</v>
      </c>
      <c r="T703" s="15">
        <f>(I703/86400)+25569+(-5/24)</f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8">
        <f>IFERROR(E704/L704,0)</f>
        <v>124.9191891891892</v>
      </c>
      <c r="Q704" t="str">
        <f>LEFT(N704,SEARCH("/",N704)-1)</f>
        <v>technology</v>
      </c>
      <c r="R704" t="str">
        <f>RIGHT(N704, LEN(N704) - SEARCH("/", N704))</f>
        <v>wearables</v>
      </c>
      <c r="S704" s="14">
        <f>(J704/86400)+25569+(-6/24)</f>
        <v>42668.476701388892</v>
      </c>
      <c r="T704" s="15">
        <f>(I704/86400)+25569+(-5/24)</f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8">
        <f>IFERROR(E705/L705,0)</f>
        <v>119.57142857142857</v>
      </c>
      <c r="Q705" t="str">
        <f>LEFT(N705,SEARCH("/",N705)-1)</f>
        <v>technology</v>
      </c>
      <c r="R705" t="str">
        <f>RIGHT(N705, LEN(N705) - SEARCH("/", N705))</f>
        <v>wearables</v>
      </c>
      <c r="S705" s="14">
        <f>(J705/86400)+25569+(-6/24)</f>
        <v>42711.700798611113</v>
      </c>
      <c r="T705" s="15">
        <f>(I705/86400)+25569+(-5/24)</f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8">
        <f>IFERROR(E706/L706,0)</f>
        <v>120.25</v>
      </c>
      <c r="Q706" t="str">
        <f>LEFT(N706,SEARCH("/",N706)-1)</f>
        <v>technology</v>
      </c>
      <c r="R706" t="str">
        <f>RIGHT(N706, LEN(N706) - SEARCH("/", N706))</f>
        <v>wearables</v>
      </c>
      <c r="S706" s="14">
        <f>(J706/86400)+25569+(-6/24)</f>
        <v>42725.942916666667</v>
      </c>
      <c r="T706" s="15">
        <f>(I706/86400)+25569+(-5/24)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8">
        <f>IFERROR(E707/L707,0)</f>
        <v>195.4</v>
      </c>
      <c r="Q707" t="str">
        <f>LEFT(N707,SEARCH("/",N707)-1)</f>
        <v>technology</v>
      </c>
      <c r="R707" t="str">
        <f>RIGHT(N707, LEN(N707) - SEARCH("/", N707))</f>
        <v>wearables</v>
      </c>
      <c r="S707" s="14">
        <f>(J707/86400)+25569+(-6/24)</f>
        <v>42726.241643518515</v>
      </c>
      <c r="T707" s="15">
        <f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8">
        <f>IFERROR(E708/L708,0)</f>
        <v>0</v>
      </c>
      <c r="Q708" t="str">
        <f>LEFT(N708,SEARCH("/",N708)-1)</f>
        <v>technology</v>
      </c>
      <c r="R708" t="str">
        <f>RIGHT(N708, LEN(N708) - SEARCH("/", N708))</f>
        <v>wearables</v>
      </c>
      <c r="S708" s="14">
        <f>(J708/86400)+25569+(-6/24)</f>
        <v>42676.745173611111</v>
      </c>
      <c r="T708" s="15">
        <f>(I708/86400)+25569+(-5/24)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8">
        <f>IFERROR(E709/L709,0)</f>
        <v>117.69868421052631</v>
      </c>
      <c r="Q709" t="str">
        <f>LEFT(N709,SEARCH("/",N709)-1)</f>
        <v>technology</v>
      </c>
      <c r="R709" t="str">
        <f>RIGHT(N709, LEN(N709) - SEARCH("/", N709))</f>
        <v>wearables</v>
      </c>
      <c r="S709" s="14">
        <f>(J709/86400)+25569+(-6/24)</f>
        <v>42696.413506944446</v>
      </c>
      <c r="T709" s="15">
        <f>(I709/86400)+25569+(-5/24)</f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8">
        <f>IFERROR(E710/L710,0)</f>
        <v>23.948509485094849</v>
      </c>
      <c r="Q710" t="str">
        <f>LEFT(N710,SEARCH("/",N710)-1)</f>
        <v>technology</v>
      </c>
      <c r="R710" t="str">
        <f>RIGHT(N710, LEN(N710) - SEARCH("/", N710))</f>
        <v>wearables</v>
      </c>
      <c r="S710" s="14">
        <f>(J710/86400)+25569+(-6/24)</f>
        <v>41835.331018518518</v>
      </c>
      <c r="T710" s="15">
        <f>(I710/86400)+25569+(-5/24)</f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8">
        <f>IFERROR(E711/L711,0)</f>
        <v>30.5</v>
      </c>
      <c r="Q711" t="str">
        <f>LEFT(N711,SEARCH("/",N711)-1)</f>
        <v>technology</v>
      </c>
      <c r="R711" t="str">
        <f>RIGHT(N711, LEN(N711) - SEARCH("/", N711))</f>
        <v>wearables</v>
      </c>
      <c r="S711" s="14">
        <f>(J711/86400)+25569+(-6/24)</f>
        <v>41947.791192129633</v>
      </c>
      <c r="T711" s="15">
        <f>(I711/86400)+25569+(-5/24)</f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8">
        <f>IFERROR(E712/L712,0)</f>
        <v>0</v>
      </c>
      <c r="Q712" t="str">
        <f>LEFT(N712,SEARCH("/",N712)-1)</f>
        <v>technology</v>
      </c>
      <c r="R712" t="str">
        <f>RIGHT(N712, LEN(N712) - SEARCH("/", N712))</f>
        <v>wearables</v>
      </c>
      <c r="S712" s="14">
        <f>(J712/86400)+25569+(-6/24)</f>
        <v>41837.734976851854</v>
      </c>
      <c r="T712" s="15">
        <f>(I712/86400)+25569+(-5/24)</f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8">
        <f>IFERROR(E713/L713,0)</f>
        <v>99.973372781065095</v>
      </c>
      <c r="Q713" t="str">
        <f>LEFT(N713,SEARCH("/",N713)-1)</f>
        <v>technology</v>
      </c>
      <c r="R713" t="str">
        <f>RIGHT(N713, LEN(N713) - SEARCH("/", N713))</f>
        <v>wearables</v>
      </c>
      <c r="S713" s="14">
        <f>(J713/86400)+25569+(-6/24)</f>
        <v>42678.209120370375</v>
      </c>
      <c r="T713" s="15">
        <f>(I713/86400)+25569+(-5/24)</f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8">
        <f>IFERROR(E714/L714,0)</f>
        <v>26.25</v>
      </c>
      <c r="Q714" t="str">
        <f>LEFT(N714,SEARCH("/",N714)-1)</f>
        <v>technology</v>
      </c>
      <c r="R714" t="str">
        <f>RIGHT(N714, LEN(N714) - SEARCH("/", N714))</f>
        <v>wearables</v>
      </c>
      <c r="S714" s="14">
        <f>(J714/86400)+25569+(-6/24)</f>
        <v>42384.430925925924</v>
      </c>
      <c r="T714" s="15">
        <f>(I714/86400)+25569+(-5/24)</f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8">
        <f>IFERROR(E715/L715,0)</f>
        <v>199</v>
      </c>
      <c r="Q715" t="str">
        <f>LEFT(N715,SEARCH("/",N715)-1)</f>
        <v>technology</v>
      </c>
      <c r="R715" t="str">
        <f>RIGHT(N715, LEN(N715) - SEARCH("/", N715))</f>
        <v>wearables</v>
      </c>
      <c r="S715" s="14">
        <f>(J715/86400)+25569+(-6/24)</f>
        <v>42496.279305555552</v>
      </c>
      <c r="T715" s="15">
        <f>(I715/86400)+25569+(-5/24)</f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8">
        <f>IFERROR(E716/L716,0)</f>
        <v>80.321428571428569</v>
      </c>
      <c r="Q716" t="str">
        <f>LEFT(N716,SEARCH("/",N716)-1)</f>
        <v>technology</v>
      </c>
      <c r="R716" t="str">
        <f>RIGHT(N716, LEN(N716) - SEARCH("/", N716))</f>
        <v>wearables</v>
      </c>
      <c r="S716" s="14">
        <f>(J716/86400)+25569+(-6/24)</f>
        <v>42734.537986111114</v>
      </c>
      <c r="T716" s="15">
        <f>(I716/86400)+25569+(-5/24)</f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8">
        <f>IFERROR(E717/L717,0)</f>
        <v>115.75</v>
      </c>
      <c r="Q717" t="str">
        <f>LEFT(N717,SEARCH("/",N717)-1)</f>
        <v>technology</v>
      </c>
      <c r="R717" t="str">
        <f>RIGHT(N717, LEN(N717) - SEARCH("/", N717))</f>
        <v>wearables</v>
      </c>
      <c r="S717" s="14">
        <f>(J717/86400)+25569+(-6/24)</f>
        <v>42272.840740740736</v>
      </c>
      <c r="T717" s="15">
        <f>(I717/86400)+25569+(-5/24)</f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8">
        <f>IFERROR(E718/L718,0)</f>
        <v>44.6875</v>
      </c>
      <c r="Q718" t="str">
        <f>LEFT(N718,SEARCH("/",N718)-1)</f>
        <v>technology</v>
      </c>
      <c r="R718" t="str">
        <f>RIGHT(N718, LEN(N718) - SEARCH("/", N718))</f>
        <v>wearables</v>
      </c>
      <c r="S718" s="14">
        <f>(J718/86400)+25569+(-6/24)</f>
        <v>41940.408645833333</v>
      </c>
      <c r="T718" s="15">
        <f>(I718/86400)+25569+(-5/24)</f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8">
        <f>IFERROR(E719/L719,0)</f>
        <v>76.25</v>
      </c>
      <c r="Q719" t="str">
        <f>LEFT(N719,SEARCH("/",N719)-1)</f>
        <v>technology</v>
      </c>
      <c r="R719" t="str">
        <f>RIGHT(N719, LEN(N719) - SEARCH("/", N719))</f>
        <v>wearables</v>
      </c>
      <c r="S719" s="14">
        <f>(J719/86400)+25569+(-6/24)</f>
        <v>41857.604189814811</v>
      </c>
      <c r="T719" s="15">
        <f>(I719/86400)+25569+(-5/24)</f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8">
        <f>IFERROR(E720/L720,0)</f>
        <v>22.5</v>
      </c>
      <c r="Q720" t="str">
        <f>LEFT(N720,SEARCH("/",N720)-1)</f>
        <v>technology</v>
      </c>
      <c r="R720" t="str">
        <f>RIGHT(N720, LEN(N720) - SEARCH("/", N720))</f>
        <v>wearables</v>
      </c>
      <c r="S720" s="14">
        <f>(J720/86400)+25569+(-6/24)</f>
        <v>42752.595451388886</v>
      </c>
      <c r="T720" s="15">
        <f>(I720/86400)+25569+(-5/24)</f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8">
        <f>IFERROR(E721/L721,0)</f>
        <v>19.399999999999999</v>
      </c>
      <c r="Q721" t="str">
        <f>LEFT(N721,SEARCH("/",N721)-1)</f>
        <v>technology</v>
      </c>
      <c r="R721" t="str">
        <f>RIGHT(N721, LEN(N721) - SEARCH("/", N721))</f>
        <v>wearables</v>
      </c>
      <c r="S721" s="14">
        <f>(J721/86400)+25569+(-6/24)</f>
        <v>42408.790231481486</v>
      </c>
      <c r="T721" s="15">
        <f>(I721/86400)+25569+(-5/24)</f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8">
        <f>IFERROR(E722/L722,0)</f>
        <v>66.707317073170728</v>
      </c>
      <c r="Q722" t="str">
        <f>LEFT(N722,SEARCH("/",N722)-1)</f>
        <v>publishing</v>
      </c>
      <c r="R722" t="str">
        <f>RIGHT(N722, LEN(N722) - SEARCH("/", N722))</f>
        <v>nonfiction</v>
      </c>
      <c r="S722" s="14">
        <f>(J722/86400)+25569+(-6/24)</f>
        <v>40909.399201388893</v>
      </c>
      <c r="T722" s="15">
        <f>(I722/86400)+25569+(-5/24)</f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8">
        <f>IFERROR(E723/L723,0)</f>
        <v>84.142857142857139</v>
      </c>
      <c r="Q723" t="str">
        <f>LEFT(N723,SEARCH("/",N723)-1)</f>
        <v>publishing</v>
      </c>
      <c r="R723" t="str">
        <f>RIGHT(N723, LEN(N723) - SEARCH("/", N723))</f>
        <v>nonfiction</v>
      </c>
      <c r="S723" s="14">
        <f>(J723/86400)+25569+(-6/24)</f>
        <v>41807.321840277778</v>
      </c>
      <c r="T723" s="15">
        <f>(I723/86400)+25569+(-5/24)</f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8">
        <f>IFERROR(E724/L724,0)</f>
        <v>215.72549019607843</v>
      </c>
      <c r="Q724" t="str">
        <f>LEFT(N724,SEARCH("/",N724)-1)</f>
        <v>publishing</v>
      </c>
      <c r="R724" t="str">
        <f>RIGHT(N724, LEN(N724) - SEARCH("/", N724))</f>
        <v>nonfiction</v>
      </c>
      <c r="S724" s="14">
        <f>(J724/86400)+25569+(-6/24)</f>
        <v>40977.555300925924</v>
      </c>
      <c r="T724" s="15">
        <f>(I724/86400)+25569+(-5/24)</f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8">
        <f>IFERROR(E725/L725,0)</f>
        <v>54.69</v>
      </c>
      <c r="Q725" t="str">
        <f>LEFT(N725,SEARCH("/",N725)-1)</f>
        <v>publishing</v>
      </c>
      <c r="R725" t="str">
        <f>RIGHT(N725, LEN(N725) - SEARCH("/", N725))</f>
        <v>nonfiction</v>
      </c>
      <c r="S725" s="14">
        <f>(J725/86400)+25569+(-6/24)</f>
        <v>42184.56653935185</v>
      </c>
      <c r="T725" s="15">
        <f>(I725/86400)+25569+(-5/24)</f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8">
        <f>IFERROR(E726/L726,0)</f>
        <v>51.62944055944056</v>
      </c>
      <c r="Q726" t="str">
        <f>LEFT(N726,SEARCH("/",N726)-1)</f>
        <v>publishing</v>
      </c>
      <c r="R726" t="str">
        <f>RIGHT(N726, LEN(N726) - SEARCH("/", N726))</f>
        <v>nonfiction</v>
      </c>
      <c r="S726" s="14">
        <f>(J726/86400)+25569+(-6/24)</f>
        <v>40694.388460648144</v>
      </c>
      <c r="T726" s="15">
        <f>(I726/86400)+25569+(-5/24)</f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8">
        <f>IFERROR(E727/L727,0)</f>
        <v>143.35714285714286</v>
      </c>
      <c r="Q727" t="str">
        <f>LEFT(N727,SEARCH("/",N727)-1)</f>
        <v>publishing</v>
      </c>
      <c r="R727" t="str">
        <f>RIGHT(N727, LEN(N727) - SEARCH("/", N727))</f>
        <v>nonfiction</v>
      </c>
      <c r="S727" s="14">
        <f>(J727/86400)+25569+(-6/24)</f>
        <v>42321.376296296294</v>
      </c>
      <c r="T727" s="15">
        <f>(I727/86400)+25569+(-5/24)</f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8">
        <f>IFERROR(E728/L728,0)</f>
        <v>72.428571428571431</v>
      </c>
      <c r="Q728" t="str">
        <f>LEFT(N728,SEARCH("/",N728)-1)</f>
        <v>publishing</v>
      </c>
      <c r="R728" t="str">
        <f>RIGHT(N728, LEN(N728) - SEARCH("/", N728))</f>
        <v>nonfiction</v>
      </c>
      <c r="S728" s="14">
        <f>(J728/86400)+25569+(-6/24)</f>
        <v>41345.792673611111</v>
      </c>
      <c r="T728" s="15">
        <f>(I728/86400)+25569+(-5/24)</f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8">
        <f>IFERROR(E729/L729,0)</f>
        <v>36.530201342281877</v>
      </c>
      <c r="Q729" t="str">
        <f>LEFT(N729,SEARCH("/",N729)-1)</f>
        <v>publishing</v>
      </c>
      <c r="R729" t="str">
        <f>RIGHT(N729, LEN(N729) - SEARCH("/", N729))</f>
        <v>nonfiction</v>
      </c>
      <c r="S729" s="14">
        <f>(J729/86400)+25569+(-6/24)</f>
        <v>41246.770243055558</v>
      </c>
      <c r="T729" s="15">
        <f>(I729/86400)+25569+(-5/24)</f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8">
        <f>IFERROR(E730/L730,0)</f>
        <v>60.903461538461535</v>
      </c>
      <c r="Q730" t="str">
        <f>LEFT(N730,SEARCH("/",N730)-1)</f>
        <v>publishing</v>
      </c>
      <c r="R730" t="str">
        <f>RIGHT(N730, LEN(N730) - SEARCH("/", N730))</f>
        <v>nonfiction</v>
      </c>
      <c r="S730" s="14">
        <f>(J730/86400)+25569+(-6/24)</f>
        <v>40731.587465277778</v>
      </c>
      <c r="T730" s="15">
        <f>(I730/86400)+25569+(-5/24)</f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8">
        <f>IFERROR(E731/L731,0)</f>
        <v>43.55</v>
      </c>
      <c r="Q731" t="str">
        <f>LEFT(N731,SEARCH("/",N731)-1)</f>
        <v>publishing</v>
      </c>
      <c r="R731" t="str">
        <f>RIGHT(N731, LEN(N731) - SEARCH("/", N731))</f>
        <v>nonfiction</v>
      </c>
      <c r="S731" s="14">
        <f>(J731/86400)+25569+(-6/24)</f>
        <v>41110.935891203706</v>
      </c>
      <c r="T731" s="15">
        <f>(I731/86400)+25569+(-5/24)</f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8">
        <f>IFERROR(E732/L732,0)</f>
        <v>99.766037735849054</v>
      </c>
      <c r="Q732" t="str">
        <f>LEFT(N732,SEARCH("/",N732)-1)</f>
        <v>publishing</v>
      </c>
      <c r="R732" t="str">
        <f>RIGHT(N732, LEN(N732) - SEARCH("/", N732))</f>
        <v>nonfiction</v>
      </c>
      <c r="S732" s="14">
        <f>(J732/86400)+25569+(-6/24)</f>
        <v>40854.495266203703</v>
      </c>
      <c r="T732" s="15">
        <f>(I732/86400)+25569+(-5/24)</f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8">
        <f>IFERROR(E733/L733,0)</f>
        <v>88.732394366197184</v>
      </c>
      <c r="Q733" t="str">
        <f>LEFT(N733,SEARCH("/",N733)-1)</f>
        <v>publishing</v>
      </c>
      <c r="R733" t="str">
        <f>RIGHT(N733, LEN(N733) - SEARCH("/", N733))</f>
        <v>nonfiction</v>
      </c>
      <c r="S733" s="14">
        <f>(J733/86400)+25569+(-6/24)</f>
        <v>40879.545682870368</v>
      </c>
      <c r="T733" s="15">
        <f>(I733/86400)+25569+(-5/24)</f>
        <v>40930.041666666664</v>
      </c>
    </row>
    <row r="734" spans="1:20" ht="45" x14ac:dyDescent="0.25">
      <c r="A734">
        <v>1833</v>
      </c>
      <c r="B734" s="3" t="s">
        <v>1834</v>
      </c>
      <c r="C734" s="3" t="s">
        <v>5943</v>
      </c>
      <c r="D734" s="8">
        <v>400</v>
      </c>
      <c r="E734" s="8">
        <v>1050</v>
      </c>
      <c r="F734" t="s">
        <v>8219</v>
      </c>
      <c r="G734" t="s">
        <v>8224</v>
      </c>
      <c r="H734" t="s">
        <v>8246</v>
      </c>
      <c r="I734">
        <v>1362211140</v>
      </c>
      <c r="J734">
        <v>1359421403</v>
      </c>
      <c r="K734" t="b">
        <v>0</v>
      </c>
      <c r="L734">
        <v>25</v>
      </c>
      <c r="M734" t="b">
        <v>1</v>
      </c>
      <c r="N734" t="s">
        <v>8276</v>
      </c>
      <c r="O734" s="6">
        <f>E734/D734</f>
        <v>2.625</v>
      </c>
      <c r="P734" s="8">
        <f>IFERROR(E734/L734,0)</f>
        <v>42</v>
      </c>
      <c r="Q734" t="str">
        <f>LEFT(N734,SEARCH("/",N734)-1)</f>
        <v>music</v>
      </c>
      <c r="R734" t="str">
        <f>RIGHT(N734, LEN(N734) - SEARCH("/", N734))</f>
        <v>rock</v>
      </c>
      <c r="S734" s="14">
        <f>(J734/86400)+25569+(-6/24)</f>
        <v>41302.794016203705</v>
      </c>
      <c r="T734" s="15">
        <f>(I734/86400)+25569+(-5/24)</f>
        <v>41335.124305555553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8">
        <f>IFERROR(E735/L735,0)</f>
        <v>17.822485207100591</v>
      </c>
      <c r="Q735" t="str">
        <f>LEFT(N735,SEARCH("/",N735)-1)</f>
        <v>publishing</v>
      </c>
      <c r="R735" t="str">
        <f>RIGHT(N735, LEN(N735) - SEARCH("/", N735))</f>
        <v>nonfiction</v>
      </c>
      <c r="S735" s="14">
        <f>(J735/86400)+25569+(-6/24)</f>
        <v>41598.170046296298</v>
      </c>
      <c r="T735" s="15">
        <f>(I735/86400)+25569+(-5/24)</f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8">
        <f>IFERROR(E736/L736,0)</f>
        <v>187.19298245614036</v>
      </c>
      <c r="Q736" t="str">
        <f>LEFT(N736,SEARCH("/",N736)-1)</f>
        <v>publishing</v>
      </c>
      <c r="R736" t="str">
        <f>RIGHT(N736, LEN(N736) - SEARCH("/", N736))</f>
        <v>nonfiction</v>
      </c>
      <c r="S736" s="14">
        <f>(J736/86400)+25569+(-6/24)</f>
        <v>42101.914583333331</v>
      </c>
      <c r="T736" s="15">
        <f>(I736/86400)+25569+(-5/24)</f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8">
        <f>IFERROR(E737/L737,0)</f>
        <v>234.80786026200875</v>
      </c>
      <c r="Q737" t="str">
        <f>LEFT(N737,SEARCH("/",N737)-1)</f>
        <v>publishing</v>
      </c>
      <c r="R737" t="str">
        <f>RIGHT(N737, LEN(N737) - SEARCH("/", N737))</f>
        <v>nonfiction</v>
      </c>
      <c r="S737" s="14">
        <f>(J737/86400)+25569+(-6/24)</f>
        <v>41945.779467592591</v>
      </c>
      <c r="T737" s="15">
        <f>(I737/86400)+25569+(-5/24)</f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8">
        <f>IFERROR(E738/L738,0)</f>
        <v>105.04629629629629</v>
      </c>
      <c r="Q738" t="str">
        <f>LEFT(N738,SEARCH("/",N738)-1)</f>
        <v>publishing</v>
      </c>
      <c r="R738" t="str">
        <f>RIGHT(N738, LEN(N738) - SEARCH("/", N738))</f>
        <v>nonfiction</v>
      </c>
      <c r="S738" s="14">
        <f>(J738/86400)+25569+(-6/24)</f>
        <v>41579.484259259261</v>
      </c>
      <c r="T738" s="15">
        <f>(I738/86400)+25569+(-5/24)</f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8">
        <f>IFERROR(E739/L739,0)</f>
        <v>56.666666666666664</v>
      </c>
      <c r="Q739" t="str">
        <f>LEFT(N739,SEARCH("/",N739)-1)</f>
        <v>publishing</v>
      </c>
      <c r="R739" t="str">
        <f>RIGHT(N739, LEN(N739) - SEARCH("/", N739))</f>
        <v>nonfiction</v>
      </c>
      <c r="S739" s="14">
        <f>(J739/86400)+25569+(-6/24)</f>
        <v>41667.025312500002</v>
      </c>
      <c r="T739" s="15">
        <f>(I739/86400)+25569+(-5/24)</f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8">
        <f>IFERROR(E740/L740,0)</f>
        <v>39.048780487804876</v>
      </c>
      <c r="Q740" t="str">
        <f>LEFT(N740,SEARCH("/",N740)-1)</f>
        <v>publishing</v>
      </c>
      <c r="R740" t="str">
        <f>RIGHT(N740, LEN(N740) - SEARCH("/", N740))</f>
        <v>nonfiction</v>
      </c>
      <c r="S740" s="14">
        <f>(J740/86400)+25569+(-6/24)</f>
        <v>41943.354097222225</v>
      </c>
      <c r="T740" s="15">
        <f>(I740/86400)+25569+(-5/24)</f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8">
        <f>IFERROR(E741/L741,0)</f>
        <v>68.345323741007192</v>
      </c>
      <c r="Q741" t="str">
        <f>LEFT(N741,SEARCH("/",N741)-1)</f>
        <v>publishing</v>
      </c>
      <c r="R741" t="str">
        <f>RIGHT(N741, LEN(N741) - SEARCH("/", N741))</f>
        <v>nonfiction</v>
      </c>
      <c r="S741" s="14">
        <f>(J741/86400)+25569+(-6/24)</f>
        <v>41829.252650462964</v>
      </c>
      <c r="T741" s="15">
        <f>(I741/86400)+25569+(-5/24)</f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8">
        <f>IFERROR(E742/L742,0)</f>
        <v>169.57894736842104</v>
      </c>
      <c r="Q742" t="str">
        <f>LEFT(N742,SEARCH("/",N742)-1)</f>
        <v>publishing</v>
      </c>
      <c r="R742" t="str">
        <f>RIGHT(N742, LEN(N742) - SEARCH("/", N742))</f>
        <v>nonfiction</v>
      </c>
      <c r="S742" s="14">
        <f>(J742/86400)+25569+(-6/24)</f>
        <v>42161.896782407406</v>
      </c>
      <c r="T742" s="15">
        <f>(I742/86400)+25569+(-5/24)</f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8">
        <f>IFERROR(E743/L743,0)</f>
        <v>141.42340425531913</v>
      </c>
      <c r="Q743" t="str">
        <f>LEFT(N743,SEARCH("/",N743)-1)</f>
        <v>publishing</v>
      </c>
      <c r="R743" t="str">
        <f>RIGHT(N743, LEN(N743) - SEARCH("/", N743))</f>
        <v>nonfiction</v>
      </c>
      <c r="S743" s="14">
        <f>(J743/86400)+25569+(-6/24)</f>
        <v>41401.398217592592</v>
      </c>
      <c r="T743" s="15">
        <f>(I743/86400)+25569+(-5/24)</f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8">
        <f>IFERROR(E744/L744,0)</f>
        <v>67.391304347826093</v>
      </c>
      <c r="Q744" t="str">
        <f>LEFT(N744,SEARCH("/",N744)-1)</f>
        <v>publishing</v>
      </c>
      <c r="R744" t="str">
        <f>RIGHT(N744, LEN(N744) - SEARCH("/", N744))</f>
        <v>nonfiction</v>
      </c>
      <c r="S744" s="14">
        <f>(J744/86400)+25569+(-6/24)</f>
        <v>41689.667962962965</v>
      </c>
      <c r="T744" s="15">
        <f>(I744/86400)+25569+(-5/24)</f>
        <v>41719.667962962958</v>
      </c>
    </row>
    <row r="745" spans="1:20" ht="60" x14ac:dyDescent="0.25">
      <c r="A745">
        <v>382</v>
      </c>
      <c r="B745" s="3" t="s">
        <v>383</v>
      </c>
      <c r="C745" s="3" t="s">
        <v>4492</v>
      </c>
      <c r="D745" s="8">
        <v>600</v>
      </c>
      <c r="E745" s="8">
        <v>1535</v>
      </c>
      <c r="F745" t="s">
        <v>8219</v>
      </c>
      <c r="G745" t="s">
        <v>8224</v>
      </c>
      <c r="H745" t="s">
        <v>8246</v>
      </c>
      <c r="I745">
        <v>1346950900</v>
      </c>
      <c r="J745">
        <v>1345741300</v>
      </c>
      <c r="K745" t="b">
        <v>0</v>
      </c>
      <c r="L745">
        <v>22</v>
      </c>
      <c r="M745" t="b">
        <v>1</v>
      </c>
      <c r="N745" t="s">
        <v>8269</v>
      </c>
      <c r="O745" s="6">
        <f>E745/D745</f>
        <v>2.5583333333333331</v>
      </c>
      <c r="P745" s="8">
        <f>IFERROR(E745/L745,0)</f>
        <v>69.772727272727266</v>
      </c>
      <c r="Q745" t="str">
        <f>LEFT(N745,SEARCH("/",N745)-1)</f>
        <v>film &amp; video</v>
      </c>
      <c r="R745" t="str">
        <f>RIGHT(N745, LEN(N745) - SEARCH("/", N745))</f>
        <v>documentary</v>
      </c>
      <c r="S745" s="14">
        <f>(J745/86400)+25569+(-6/24)</f>
        <v>41144.459490740745</v>
      </c>
      <c r="T745" s="15">
        <f>(I745/86400)+25569+(-5/24)</f>
        <v>41158.501157407409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8">
        <f>IFERROR(E746/L746,0)</f>
        <v>82.516129032258064</v>
      </c>
      <c r="Q746" t="str">
        <f>LEFT(N746,SEARCH("/",N746)-1)</f>
        <v>publishing</v>
      </c>
      <c r="R746" t="str">
        <f>RIGHT(N746, LEN(N746) - SEARCH("/", N746))</f>
        <v>nonfiction</v>
      </c>
      <c r="S746" s="14">
        <f>(J746/86400)+25569+(-6/24)</f>
        <v>41226.70721064815</v>
      </c>
      <c r="T746" s="15">
        <f>(I746/86400)+25569+(-5/24)</f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8">
        <f>IFERROR(E747/L747,0)</f>
        <v>53.729729729729726</v>
      </c>
      <c r="Q747" t="str">
        <f>LEFT(N747,SEARCH("/",N747)-1)</f>
        <v>publishing</v>
      </c>
      <c r="R747" t="str">
        <f>RIGHT(N747, LEN(N747) - SEARCH("/", N747))</f>
        <v>nonfiction</v>
      </c>
      <c r="S747" s="14">
        <f>(J747/86400)+25569+(-6/24)</f>
        <v>41367.322280092594</v>
      </c>
      <c r="T747" s="15">
        <f>(I747/86400)+25569+(-5/24)</f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8">
        <f>IFERROR(E748/L748,0)</f>
        <v>34.206185567010309</v>
      </c>
      <c r="Q748" t="str">
        <f>LEFT(N748,SEARCH("/",N748)-1)</f>
        <v>publishing</v>
      </c>
      <c r="R748" t="str">
        <f>RIGHT(N748, LEN(N748) - SEARCH("/", N748))</f>
        <v>nonfiction</v>
      </c>
      <c r="S748" s="14">
        <f>(J748/86400)+25569+(-6/24)</f>
        <v>41156.792928240742</v>
      </c>
      <c r="T748" s="15">
        <f>(I748/86400)+25569+(-5/24)</f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8">
        <f>IFERROR(E749/L749,0)</f>
        <v>127.32727272727273</v>
      </c>
      <c r="Q749" t="str">
        <f>LEFT(N749,SEARCH("/",N749)-1)</f>
        <v>publishing</v>
      </c>
      <c r="R749" t="str">
        <f>RIGHT(N749, LEN(N749) - SEARCH("/", N749))</f>
        <v>nonfiction</v>
      </c>
      <c r="S749" s="14">
        <f>(J749/86400)+25569+(-6/24)</f>
        <v>41988.298831018517</v>
      </c>
      <c r="T749" s="15">
        <f>(I749/86400)+25569+(-5/24)</f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8">
        <f>IFERROR(E750/L750,0)</f>
        <v>45.56818181818182</v>
      </c>
      <c r="Q750" t="str">
        <f>LEFT(N750,SEARCH("/",N750)-1)</f>
        <v>publishing</v>
      </c>
      <c r="R750" t="str">
        <f>RIGHT(N750, LEN(N750) - SEARCH("/", N750))</f>
        <v>nonfiction</v>
      </c>
      <c r="S750" s="14">
        <f>(J750/86400)+25569+(-6/24)</f>
        <v>41831.596828703703</v>
      </c>
      <c r="T750" s="15">
        <f>(I750/86400)+25569+(-5/24)</f>
        <v>41861.638495370367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8">
        <f>IFERROR(E751/L751,0)</f>
        <v>95.963636363636368</v>
      </c>
      <c r="Q751" t="str">
        <f>LEFT(N751,SEARCH("/",N751)-1)</f>
        <v>publishing</v>
      </c>
      <c r="R751" t="str">
        <f>RIGHT(N751, LEN(N751) - SEARCH("/", N751))</f>
        <v>nonfiction</v>
      </c>
      <c r="S751" s="14">
        <f>(J751/86400)+25569+(-6/24)</f>
        <v>42733.69131944445</v>
      </c>
      <c r="T751" s="15">
        <f>(I751/86400)+25569+(-5/24)</f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8">
        <f>IFERROR(E752/L752,0)</f>
        <v>77.271186440677965</v>
      </c>
      <c r="Q752" t="str">
        <f>LEFT(N752,SEARCH("/",N752)-1)</f>
        <v>publishing</v>
      </c>
      <c r="R752" t="str">
        <f>RIGHT(N752, LEN(N752) - SEARCH("/", N752))</f>
        <v>nonfiction</v>
      </c>
      <c r="S752" s="14">
        <f>(J752/86400)+25569+(-6/24)</f>
        <v>41299.628148148149</v>
      </c>
      <c r="T752" s="15">
        <f>(I752/86400)+25569+(-5/24)</f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8">
        <f>IFERROR(E753/L753,0)</f>
        <v>57.338709677419352</v>
      </c>
      <c r="Q753" t="str">
        <f>LEFT(N753,SEARCH("/",N753)-1)</f>
        <v>publishing</v>
      </c>
      <c r="R753" t="str">
        <f>RIGHT(N753, LEN(N753) - SEARCH("/", N753))</f>
        <v>nonfiction</v>
      </c>
      <c r="S753" s="14">
        <f>(J753/86400)+25569+(-6/24)</f>
        <v>40713.380497685182</v>
      </c>
      <c r="T753" s="15">
        <f>(I753/86400)+25569+(-5/24)</f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8">
        <f>IFERROR(E754/L754,0)</f>
        <v>53.19047619047619</v>
      </c>
      <c r="Q754" t="str">
        <f>LEFT(N754,SEARCH("/",N754)-1)</f>
        <v>publishing</v>
      </c>
      <c r="R754" t="str">
        <f>RIGHT(N754, LEN(N754) - SEARCH("/", N754))</f>
        <v>nonfiction</v>
      </c>
      <c r="S754" s="14">
        <f>(J754/86400)+25569+(-6/24)</f>
        <v>42639.171493055561</v>
      </c>
      <c r="T754" s="15">
        <f>(I754/86400)+25569+(-5/24)</f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8">
        <f>IFERROR(E755/L755,0)</f>
        <v>492.30769230769232</v>
      </c>
      <c r="Q755" t="str">
        <f>LEFT(N755,SEARCH("/",N755)-1)</f>
        <v>publishing</v>
      </c>
      <c r="R755" t="str">
        <f>RIGHT(N755, LEN(N755) - SEARCH("/", N755))</f>
        <v>nonfiction</v>
      </c>
      <c r="S755" s="14">
        <f>(J755/86400)+25569+(-6/24)</f>
        <v>42019.340173611112</v>
      </c>
      <c r="T755" s="15">
        <f>(I755/86400)+25569+(-5/24)</f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8">
        <f>IFERROR(E756/L756,0)</f>
        <v>42.346938775510203</v>
      </c>
      <c r="Q756" t="str">
        <f>LEFT(N756,SEARCH("/",N756)-1)</f>
        <v>publishing</v>
      </c>
      <c r="R756" t="str">
        <f>RIGHT(N756, LEN(N756) - SEARCH("/", N756))</f>
        <v>nonfiction</v>
      </c>
      <c r="S756" s="14">
        <f>(J756/86400)+25569+(-6/24)</f>
        <v>41249.499085648145</v>
      </c>
      <c r="T756" s="15">
        <f>(I756/86400)+25569+(-5/24)</f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8">
        <f>IFERROR(E757/L757,0)</f>
        <v>37.466029411764708</v>
      </c>
      <c r="Q757" t="str">
        <f>LEFT(N757,SEARCH("/",N757)-1)</f>
        <v>publishing</v>
      </c>
      <c r="R757" t="str">
        <f>RIGHT(N757, LEN(N757) - SEARCH("/", N757))</f>
        <v>nonfiction</v>
      </c>
      <c r="S757" s="14">
        <f>(J757/86400)+25569+(-6/24)</f>
        <v>41383.355057870373</v>
      </c>
      <c r="T757" s="15">
        <f>(I757/86400)+25569+(-5/24)</f>
        <v>41413.820138888885</v>
      </c>
    </row>
    <row r="758" spans="1:20" ht="60" x14ac:dyDescent="0.25">
      <c r="A758">
        <v>3652</v>
      </c>
      <c r="B758" s="3" t="s">
        <v>2867</v>
      </c>
      <c r="C758" s="3" t="s">
        <v>7762</v>
      </c>
      <c r="D758" s="8">
        <v>300</v>
      </c>
      <c r="E758" s="8">
        <v>752</v>
      </c>
      <c r="F758" t="s">
        <v>8219</v>
      </c>
      <c r="G758" t="s">
        <v>8229</v>
      </c>
      <c r="H758" t="s">
        <v>8251</v>
      </c>
      <c r="I758">
        <v>1472097540</v>
      </c>
      <c r="J758">
        <v>1471188502</v>
      </c>
      <c r="K758" t="b">
        <v>0</v>
      </c>
      <c r="L758">
        <v>17</v>
      </c>
      <c r="M758" t="b">
        <v>1</v>
      </c>
      <c r="N758" t="s">
        <v>8271</v>
      </c>
      <c r="O758" s="6">
        <f>E758/D758</f>
        <v>2.5066666666666668</v>
      </c>
      <c r="P758" s="8">
        <f>IFERROR(E758/L758,0)</f>
        <v>44.235294117647058</v>
      </c>
      <c r="Q758" t="str">
        <f>LEFT(N758,SEARCH("/",N758)-1)</f>
        <v>theater</v>
      </c>
      <c r="R758" t="str">
        <f>RIGHT(N758, LEN(N758) - SEARCH("/", N758))</f>
        <v>plays</v>
      </c>
      <c r="S758" s="14">
        <f>(J758/86400)+25569+(-6/24)</f>
        <v>42596.394699074073</v>
      </c>
      <c r="T758" s="15">
        <f>(I758/86400)+25569+(-5/24)</f>
        <v>42606.957638888889</v>
      </c>
    </row>
    <row r="759" spans="1:20" ht="45" x14ac:dyDescent="0.25">
      <c r="A759">
        <v>2175</v>
      </c>
      <c r="B759" s="3" t="s">
        <v>2176</v>
      </c>
      <c r="C759" s="3" t="s">
        <v>6285</v>
      </c>
      <c r="D759" s="8">
        <v>700</v>
      </c>
      <c r="E759" s="8">
        <v>1750</v>
      </c>
      <c r="F759" t="s">
        <v>8219</v>
      </c>
      <c r="G759" t="s">
        <v>8224</v>
      </c>
      <c r="H759" t="s">
        <v>8246</v>
      </c>
      <c r="I759">
        <v>1469059986</v>
      </c>
      <c r="J759">
        <v>1468455186</v>
      </c>
      <c r="K759" t="b">
        <v>0</v>
      </c>
      <c r="L759">
        <v>26</v>
      </c>
      <c r="M759" t="b">
        <v>1</v>
      </c>
      <c r="N759" t="s">
        <v>8276</v>
      </c>
      <c r="O759" s="6">
        <f>E759/D759</f>
        <v>2.5</v>
      </c>
      <c r="P759" s="8">
        <f>IFERROR(E759/L759,0)</f>
        <v>67.307692307692307</v>
      </c>
      <c r="Q759" t="str">
        <f>LEFT(N759,SEARCH("/",N759)-1)</f>
        <v>music</v>
      </c>
      <c r="R759" t="str">
        <f>RIGHT(N759, LEN(N759) - SEARCH("/", N759))</f>
        <v>rock</v>
      </c>
      <c r="S759" s="14">
        <f>(J759/86400)+25569+(-6/24)</f>
        <v>42564.759097222224</v>
      </c>
      <c r="T759" s="15">
        <f>(I759/86400)+25569+(-5/24)</f>
        <v>42571.800763888888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8">
        <f>IFERROR(E760/L760,0)</f>
        <v>134.21052631578948</v>
      </c>
      <c r="Q760" t="str">
        <f>LEFT(N760,SEARCH("/",N760)-1)</f>
        <v>publishing</v>
      </c>
      <c r="R760" t="str">
        <f>RIGHT(N760, LEN(N760) - SEARCH("/", N760))</f>
        <v>nonfiction</v>
      </c>
      <c r="S760" s="14">
        <f>(J760/86400)+25569+(-6/24)</f>
        <v>40429.586435185185</v>
      </c>
      <c r="T760" s="15">
        <f>(I760/86400)+25569+(-5/24)</f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8">
        <f>IFERROR(E761/L761,0)</f>
        <v>51.474747474747474</v>
      </c>
      <c r="Q761" t="str">
        <f>LEFT(N761,SEARCH("/",N761)-1)</f>
        <v>publishing</v>
      </c>
      <c r="R761" t="str">
        <f>RIGHT(N761, LEN(N761) - SEARCH("/", N761))</f>
        <v>nonfiction</v>
      </c>
      <c r="S761" s="14">
        <f>(J761/86400)+25569+(-6/24)</f>
        <v>41789.080312500002</v>
      </c>
      <c r="T761" s="15">
        <f>(I761/86400)+25569+(-5/24)</f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8">
        <f>IFERROR(E762/L762,0)</f>
        <v>0</v>
      </c>
      <c r="Q762" t="str">
        <f>LEFT(N762,SEARCH("/",N762)-1)</f>
        <v>publishing</v>
      </c>
      <c r="R762" t="str">
        <f>RIGHT(N762, LEN(N762) - SEARCH("/", N762))</f>
        <v>fiction</v>
      </c>
      <c r="S762" s="14">
        <f>(J762/86400)+25569+(-6/24)</f>
        <v>42670.514039351852</v>
      </c>
      <c r="T762" s="15">
        <f>(I762/86400)+25569+(-5/24)</f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8">
        <f>IFERROR(E763/L763,0)</f>
        <v>39.166666666666664</v>
      </c>
      <c r="Q763" t="str">
        <f>LEFT(N763,SEARCH("/",N763)-1)</f>
        <v>publishing</v>
      </c>
      <c r="R763" t="str">
        <f>RIGHT(N763, LEN(N763) - SEARCH("/", N763))</f>
        <v>fiction</v>
      </c>
      <c r="S763" s="14">
        <f>(J763/86400)+25569+(-6/24)</f>
        <v>41642.501458333332</v>
      </c>
      <c r="T763" s="15">
        <f>(I763/86400)+25569+(-5/24)</f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8">
        <f>IFERROR(E764/L764,0)</f>
        <v>0</v>
      </c>
      <c r="Q764" t="str">
        <f>LEFT(N764,SEARCH("/",N764)-1)</f>
        <v>publishing</v>
      </c>
      <c r="R764" t="str">
        <f>RIGHT(N764, LEN(N764) - SEARCH("/", N764))</f>
        <v>fiction</v>
      </c>
      <c r="S764" s="14">
        <f>(J764/86400)+25569+(-6/24)</f>
        <v>42690.608449074076</v>
      </c>
      <c r="T764" s="15">
        <f>(I764/86400)+25569+(-5/24)</f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8">
        <f>IFERROR(E765/L765,0)</f>
        <v>5</v>
      </c>
      <c r="Q765" t="str">
        <f>LEFT(N765,SEARCH("/",N765)-1)</f>
        <v>publishing</v>
      </c>
      <c r="R765" t="str">
        <f>RIGHT(N765, LEN(N765) - SEARCH("/", N765))</f>
        <v>fiction</v>
      </c>
      <c r="S765" s="14">
        <f>(J765/86400)+25569+(-6/24)</f>
        <v>41471.196851851855</v>
      </c>
      <c r="T765" s="15">
        <f>(I765/86400)+25569+(-5/24)</f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8">
        <f>IFERROR(E766/L766,0)</f>
        <v>0</v>
      </c>
      <c r="Q766" t="str">
        <f>LEFT(N766,SEARCH("/",N766)-1)</f>
        <v>publishing</v>
      </c>
      <c r="R766" t="str">
        <f>RIGHT(N766, LEN(N766) - SEARCH("/", N766))</f>
        <v>fiction</v>
      </c>
      <c r="S766" s="14">
        <f>(J766/86400)+25569+(-6/24)</f>
        <v>42226.923159722224</v>
      </c>
      <c r="T766" s="15">
        <f>(I766/86400)+25569+(-5/24)</f>
        <v>42256.964826388888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8">
        <f>IFERROR(E767/L767,0)</f>
        <v>57.295454545454547</v>
      </c>
      <c r="Q767" t="str">
        <f>LEFT(N767,SEARCH("/",N767)-1)</f>
        <v>publishing</v>
      </c>
      <c r="R767" t="str">
        <f>RIGHT(N767, LEN(N767) - SEARCH("/", N767))</f>
        <v>fiction</v>
      </c>
      <c r="S767" s="14">
        <f>(J767/86400)+25569+(-6/24)</f>
        <v>41901.292638888888</v>
      </c>
      <c r="T767" s="15">
        <f>(I767/86400)+25569+(-5/24)</f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8">
        <f>IFERROR(E768/L768,0)</f>
        <v>0</v>
      </c>
      <c r="Q768" t="str">
        <f>LEFT(N768,SEARCH("/",N768)-1)</f>
        <v>publishing</v>
      </c>
      <c r="R768" t="str">
        <f>RIGHT(N768, LEN(N768) - SEARCH("/", N768))</f>
        <v>fiction</v>
      </c>
      <c r="S768" s="14">
        <f>(J768/86400)+25569+(-6/24)</f>
        <v>42021.533368055556</v>
      </c>
      <c r="T768" s="15">
        <f>(I768/86400)+25569+(-5/24)</f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8">
        <f>IFERROR(E769/L769,0)</f>
        <v>59</v>
      </c>
      <c r="Q769" t="str">
        <f>LEFT(N769,SEARCH("/",N769)-1)</f>
        <v>publishing</v>
      </c>
      <c r="R769" t="str">
        <f>RIGHT(N769, LEN(N769) - SEARCH("/", N769))</f>
        <v>fiction</v>
      </c>
      <c r="S769" s="14">
        <f>(J769/86400)+25569+(-6/24)</f>
        <v>42114.893634259264</v>
      </c>
      <c r="T769" s="15">
        <f>(I769/86400)+25569+(-5/24)</f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8">
        <f>IFERROR(E770/L770,0)</f>
        <v>0</v>
      </c>
      <c r="Q770" t="str">
        <f>LEFT(N770,SEARCH("/",N770)-1)</f>
        <v>publishing</v>
      </c>
      <c r="R770" t="str">
        <f>RIGHT(N770, LEN(N770) - SEARCH("/", N770))</f>
        <v>fiction</v>
      </c>
      <c r="S770" s="14">
        <f>(J770/86400)+25569+(-6/24)</f>
        <v>41593.957060185188</v>
      </c>
      <c r="T770" s="15">
        <f>(I770/86400)+25569+(-5/24)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8">
        <f>IFERROR(E771/L771,0)</f>
        <v>31.846153846153847</v>
      </c>
      <c r="Q771" t="str">
        <f>LEFT(N771,SEARCH("/",N771)-1)</f>
        <v>publishing</v>
      </c>
      <c r="R771" t="str">
        <f>RIGHT(N771, LEN(N771) - SEARCH("/", N771))</f>
        <v>fiction</v>
      </c>
      <c r="S771" s="14">
        <f>(J771/86400)+25569+(-6/24)</f>
        <v>41604.746458333335</v>
      </c>
      <c r="T771" s="15">
        <f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8">
        <f>IFERROR(E772/L772,0)</f>
        <v>0</v>
      </c>
      <c r="Q772" t="str">
        <f>LEFT(N772,SEARCH("/",N772)-1)</f>
        <v>publishing</v>
      </c>
      <c r="R772" t="str">
        <f>RIGHT(N772, LEN(N772) - SEARCH("/", N772))</f>
        <v>fiction</v>
      </c>
      <c r="S772" s="14">
        <f>(J772/86400)+25569+(-6/24)</f>
        <v>41289.7496412037</v>
      </c>
      <c r="T772" s="15">
        <f>(I772/86400)+25569+(-5/24)</f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8">
        <f>IFERROR(E773/L773,0)</f>
        <v>10</v>
      </c>
      <c r="Q773" t="str">
        <f>LEFT(N773,SEARCH("/",N773)-1)</f>
        <v>publishing</v>
      </c>
      <c r="R773" t="str">
        <f>RIGHT(N773, LEN(N773) - SEARCH("/", N773))</f>
        <v>fiction</v>
      </c>
      <c r="S773" s="14">
        <f>(J773/86400)+25569+(-6/24)</f>
        <v>42349.574097222227</v>
      </c>
      <c r="T773" s="15">
        <f>(I773/86400)+25569+(-5/24)</f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8">
        <f>IFERROR(E774/L774,0)</f>
        <v>50</v>
      </c>
      <c r="Q774" t="str">
        <f>LEFT(N774,SEARCH("/",N774)-1)</f>
        <v>publishing</v>
      </c>
      <c r="R774" t="str">
        <f>RIGHT(N774, LEN(N774) - SEARCH("/", N774))</f>
        <v>fiction</v>
      </c>
      <c r="S774" s="14">
        <f>(J774/86400)+25569+(-6/24)</f>
        <v>40067.806932870371</v>
      </c>
      <c r="T774" s="15">
        <f>(I774/86400)+25569+(-5/24)</f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8">
        <f>IFERROR(E775/L775,0)</f>
        <v>16</v>
      </c>
      <c r="Q775" t="str">
        <f>LEFT(N775,SEARCH("/",N775)-1)</f>
        <v>publishing</v>
      </c>
      <c r="R775" t="str">
        <f>RIGHT(N775, LEN(N775) - SEARCH("/", N775))</f>
        <v>fiction</v>
      </c>
      <c r="S775" s="14">
        <f>(J775/86400)+25569+(-6/24)</f>
        <v>42100.485937500001</v>
      </c>
      <c r="T775" s="15">
        <f>(I775/86400)+25569+(-5/24)</f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8">
        <f>IFERROR(E776/L776,0)</f>
        <v>39</v>
      </c>
      <c r="Q776" t="str">
        <f>LEFT(N776,SEARCH("/",N776)-1)</f>
        <v>publishing</v>
      </c>
      <c r="R776" t="str">
        <f>RIGHT(N776, LEN(N776) - SEARCH("/", N776))</f>
        <v>fiction</v>
      </c>
      <c r="S776" s="14">
        <f>(J776/86400)+25569+(-6/24)</f>
        <v>41663.530300925922</v>
      </c>
      <c r="T776" s="15">
        <f>(I776/86400)+25569+(-5/24)</f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8">
        <f>IFERROR(E777/L777,0)</f>
        <v>34</v>
      </c>
      <c r="Q777" t="str">
        <f>LEFT(N777,SEARCH("/",N777)-1)</f>
        <v>publishing</v>
      </c>
      <c r="R777" t="str">
        <f>RIGHT(N777, LEN(N777) - SEARCH("/", N777))</f>
        <v>fiction</v>
      </c>
      <c r="S777" s="14">
        <f>(J777/86400)+25569+(-6/24)</f>
        <v>40862.810127314813</v>
      </c>
      <c r="T777" s="15">
        <f>(I777/86400)+25569+(-5/24)</f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8">
        <f>IFERROR(E778/L778,0)</f>
        <v>63.122807017543863</v>
      </c>
      <c r="Q778" t="str">
        <f>LEFT(N778,SEARCH("/",N778)-1)</f>
        <v>publishing</v>
      </c>
      <c r="R778" t="str">
        <f>RIGHT(N778, LEN(N778) - SEARCH("/", N778))</f>
        <v>fiction</v>
      </c>
      <c r="S778" s="14">
        <f>(J778/86400)+25569+(-6/24)</f>
        <v>42250.435706018514</v>
      </c>
      <c r="T778" s="15">
        <f>(I778/86400)+25569+(-5/24)</f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8">
        <f>IFERROR(E779/L779,0)</f>
        <v>7</v>
      </c>
      <c r="Q779" t="str">
        <f>LEFT(N779,SEARCH("/",N779)-1)</f>
        <v>publishing</v>
      </c>
      <c r="R779" t="str">
        <f>RIGHT(N779, LEN(N779) - SEARCH("/", N779))</f>
        <v>fiction</v>
      </c>
      <c r="S779" s="14">
        <f>(J779/86400)+25569+(-6/24)</f>
        <v>41456.731215277774</v>
      </c>
      <c r="T779" s="15">
        <f>(I779/86400)+25569+(-5/24)</f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8">
        <f>IFERROR(E780/L780,0)</f>
        <v>2</v>
      </c>
      <c r="Q780" t="str">
        <f>LEFT(N780,SEARCH("/",N780)-1)</f>
        <v>publishing</v>
      </c>
      <c r="R780" t="str">
        <f>RIGHT(N780, LEN(N780) - SEARCH("/", N780))</f>
        <v>fiction</v>
      </c>
      <c r="S780" s="14">
        <f>(J780/86400)+25569+(-6/24)</f>
        <v>41729.452314814815</v>
      </c>
      <c r="T780" s="15">
        <f>(I780/86400)+25569+(-5/24)</f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8">
        <f>IFERROR(E781/L781,0)</f>
        <v>66.666666666666671</v>
      </c>
      <c r="Q781" t="str">
        <f>LEFT(N781,SEARCH("/",N781)-1)</f>
        <v>publishing</v>
      </c>
      <c r="R781" t="str">
        <f>RIGHT(N781, LEN(N781) - SEARCH("/", N781))</f>
        <v>fiction</v>
      </c>
      <c r="S781" s="14">
        <f>(J781/86400)+25569+(-6/24)</f>
        <v>40436.43408564815</v>
      </c>
      <c r="T781" s="15">
        <f>(I781/86400)+25569+(-5/24)</f>
        <v>40465.958333333328</v>
      </c>
    </row>
    <row r="782" spans="1:20" ht="75" x14ac:dyDescent="0.25">
      <c r="A782">
        <v>1287</v>
      </c>
      <c r="B782" s="3" t="s">
        <v>1288</v>
      </c>
      <c r="C782" s="3" t="s">
        <v>5397</v>
      </c>
      <c r="D782" s="8">
        <v>250</v>
      </c>
      <c r="E782" s="8">
        <v>605</v>
      </c>
      <c r="F782" t="s">
        <v>8219</v>
      </c>
      <c r="G782" t="s">
        <v>8225</v>
      </c>
      <c r="H782" t="s">
        <v>8247</v>
      </c>
      <c r="I782">
        <v>1434120856</v>
      </c>
      <c r="J782">
        <v>1428936856</v>
      </c>
      <c r="K782" t="b">
        <v>0</v>
      </c>
      <c r="L782">
        <v>25</v>
      </c>
      <c r="M782" t="b">
        <v>1</v>
      </c>
      <c r="N782" t="s">
        <v>8271</v>
      </c>
      <c r="O782" s="6">
        <f>E782/D782</f>
        <v>2.42</v>
      </c>
      <c r="P782" s="8">
        <f>IFERROR(E782/L782,0)</f>
        <v>24.2</v>
      </c>
      <c r="Q782" t="str">
        <f>LEFT(N782,SEARCH("/",N782)-1)</f>
        <v>theater</v>
      </c>
      <c r="R782" t="str">
        <f>RIGHT(N782, LEN(N782) - SEARCH("/", N782))</f>
        <v>plays</v>
      </c>
      <c r="S782" s="14">
        <f>(J782/86400)+25569+(-6/24)</f>
        <v>42107.371018518519</v>
      </c>
      <c r="T782" s="15">
        <f>(I782/86400)+25569+(-5/24)</f>
        <v>42167.412685185183</v>
      </c>
    </row>
    <row r="783" spans="1:20" ht="45" x14ac:dyDescent="0.25">
      <c r="A783">
        <v>2815</v>
      </c>
      <c r="B783" s="3" t="s">
        <v>2815</v>
      </c>
      <c r="C783" s="3" t="s">
        <v>6925</v>
      </c>
      <c r="D783" s="8">
        <v>250</v>
      </c>
      <c r="E783" s="8">
        <v>605</v>
      </c>
      <c r="F783" t="s">
        <v>8219</v>
      </c>
      <c r="G783" t="s">
        <v>8229</v>
      </c>
      <c r="H783" t="s">
        <v>8251</v>
      </c>
      <c r="I783">
        <v>1470595109</v>
      </c>
      <c r="J783">
        <v>1468003109</v>
      </c>
      <c r="K783" t="b">
        <v>0</v>
      </c>
      <c r="L783">
        <v>14</v>
      </c>
      <c r="M783" t="b">
        <v>1</v>
      </c>
      <c r="N783" t="s">
        <v>8271</v>
      </c>
      <c r="O783" s="6">
        <f>E783/D783</f>
        <v>2.42</v>
      </c>
      <c r="P783" s="8">
        <f>IFERROR(E783/L783,0)</f>
        <v>43.214285714285715</v>
      </c>
      <c r="Q783" t="str">
        <f>LEFT(N783,SEARCH("/",N783)-1)</f>
        <v>theater</v>
      </c>
      <c r="R783" t="str">
        <f>RIGHT(N783, LEN(N783) - SEARCH("/", N783))</f>
        <v>plays</v>
      </c>
      <c r="S783" s="14">
        <f>(J783/86400)+25569+(-6/24)</f>
        <v>42559.526724537034</v>
      </c>
      <c r="T783" s="15">
        <f>(I783/86400)+25569+(-5/24)</f>
        <v>42589.568391203698</v>
      </c>
    </row>
    <row r="784" spans="1:20" ht="45" x14ac:dyDescent="0.25">
      <c r="A784">
        <v>1923</v>
      </c>
      <c r="B784" s="3" t="s">
        <v>1924</v>
      </c>
      <c r="C784" s="3" t="s">
        <v>6033</v>
      </c>
      <c r="D784" s="8">
        <v>125</v>
      </c>
      <c r="E784" s="8">
        <v>301</v>
      </c>
      <c r="F784" t="s">
        <v>8219</v>
      </c>
      <c r="G784" t="s">
        <v>8224</v>
      </c>
      <c r="H784" t="s">
        <v>8246</v>
      </c>
      <c r="I784">
        <v>1317099540</v>
      </c>
      <c r="J784">
        <v>1313612532</v>
      </c>
      <c r="K784" t="b">
        <v>0</v>
      </c>
      <c r="L784">
        <v>13</v>
      </c>
      <c r="M784" t="b">
        <v>1</v>
      </c>
      <c r="N784" t="s">
        <v>8279</v>
      </c>
      <c r="O784" s="6">
        <f>E784/D784</f>
        <v>2.4079999999999999</v>
      </c>
      <c r="P784" s="8">
        <f>IFERROR(E784/L784,0)</f>
        <v>23.153846153846153</v>
      </c>
      <c r="Q784" t="str">
        <f>LEFT(N784,SEARCH("/",N784)-1)</f>
        <v>music</v>
      </c>
      <c r="R784" t="str">
        <f>RIGHT(N784, LEN(N784) - SEARCH("/", N784))</f>
        <v>indie rock</v>
      </c>
      <c r="S784" s="14">
        <f>(J784/86400)+25569+(-6/24)</f>
        <v>40772.598749999997</v>
      </c>
      <c r="T784" s="15">
        <f>(I784/86400)+25569+(-5/24)</f>
        <v>40812.999305555553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8">
        <f>IFERROR(E785/L785,0)</f>
        <v>63.485714285714288</v>
      </c>
      <c r="Q785" t="str">
        <f>LEFT(N785,SEARCH("/",N785)-1)</f>
        <v>music</v>
      </c>
      <c r="R785" t="str">
        <f>RIGHT(N785, LEN(N785) - SEARCH("/", N785))</f>
        <v>rock</v>
      </c>
      <c r="S785" s="14">
        <f>(J785/86400)+25569+(-6/24)</f>
        <v>40987.523715277777</v>
      </c>
      <c r="T785" s="15">
        <f>(I785/86400)+25569+(-5/24)</f>
        <v>41026.708333333328</v>
      </c>
    </row>
    <row r="786" spans="1:20" ht="45" x14ac:dyDescent="0.25">
      <c r="A786">
        <v>3718</v>
      </c>
      <c r="B786" s="3" t="s">
        <v>3715</v>
      </c>
      <c r="C786" s="3" t="s">
        <v>7828</v>
      </c>
      <c r="D786" s="8">
        <v>500</v>
      </c>
      <c r="E786" s="8">
        <v>1197</v>
      </c>
      <c r="F786" t="s">
        <v>8219</v>
      </c>
      <c r="G786" t="s">
        <v>8225</v>
      </c>
      <c r="H786" t="s">
        <v>8247</v>
      </c>
      <c r="I786">
        <v>1425057075</v>
      </c>
      <c r="J786">
        <v>1422465075</v>
      </c>
      <c r="K786" t="b">
        <v>0</v>
      </c>
      <c r="L786">
        <v>46</v>
      </c>
      <c r="M786" t="b">
        <v>1</v>
      </c>
      <c r="N786" t="s">
        <v>8271</v>
      </c>
      <c r="O786" s="6">
        <f>E786/D786</f>
        <v>2.3940000000000001</v>
      </c>
      <c r="P786" s="8">
        <f>IFERROR(E786/L786,0)</f>
        <v>26.021739130434781</v>
      </c>
      <c r="Q786" t="str">
        <f>LEFT(N786,SEARCH("/",N786)-1)</f>
        <v>theater</v>
      </c>
      <c r="R786" t="str">
        <f>RIGHT(N786, LEN(N786) - SEARCH("/", N786))</f>
        <v>plays</v>
      </c>
      <c r="S786" s="14">
        <f>(J786/86400)+25569+(-6/24)</f>
        <v>42032.466145833328</v>
      </c>
      <c r="T786" s="15">
        <f>(I786/86400)+25569+(-5/24)</f>
        <v>42062.507812499993</v>
      </c>
    </row>
    <row r="787" spans="1:20" ht="45" x14ac:dyDescent="0.25">
      <c r="A787">
        <v>757</v>
      </c>
      <c r="B787" s="3" t="s">
        <v>758</v>
      </c>
      <c r="C787" s="3" t="s">
        <v>4867</v>
      </c>
      <c r="D787" s="8">
        <v>250</v>
      </c>
      <c r="E787" s="8">
        <v>595</v>
      </c>
      <c r="F787" t="s">
        <v>8219</v>
      </c>
      <c r="G787" t="s">
        <v>8224</v>
      </c>
      <c r="H787" t="s">
        <v>8246</v>
      </c>
      <c r="I787">
        <v>1354756714</v>
      </c>
      <c r="J787">
        <v>1353547114</v>
      </c>
      <c r="K787" t="b">
        <v>0</v>
      </c>
      <c r="L787">
        <v>18</v>
      </c>
      <c r="M787" t="b">
        <v>1</v>
      </c>
      <c r="N787" t="s">
        <v>8274</v>
      </c>
      <c r="O787" s="6">
        <f>E787/D787</f>
        <v>2.38</v>
      </c>
      <c r="P787" s="8">
        <f>IFERROR(E787/L787,0)</f>
        <v>33.055555555555557</v>
      </c>
      <c r="Q787" t="str">
        <f>LEFT(N787,SEARCH("/",N787)-1)</f>
        <v>publishing</v>
      </c>
      <c r="R787" t="str">
        <f>RIGHT(N787, LEN(N787) - SEARCH("/", N787))</f>
        <v>nonfiction</v>
      </c>
      <c r="S787" s="14">
        <f>(J787/86400)+25569+(-6/24)</f>
        <v>41234.804560185185</v>
      </c>
      <c r="T787" s="15">
        <f>(I787/86400)+25569+(-5/24)</f>
        <v>41248.846226851849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8">
        <f>IFERROR(E788/L788,0)</f>
        <v>162.27272727272728</v>
      </c>
      <c r="Q788" t="str">
        <f>LEFT(N788,SEARCH("/",N788)-1)</f>
        <v>music</v>
      </c>
      <c r="R788" t="str">
        <f>RIGHT(N788, LEN(N788) - SEARCH("/", N788))</f>
        <v>rock</v>
      </c>
      <c r="S788" s="14">
        <f>(J788/86400)+25569+(-6/24)</f>
        <v>40982.805949074071</v>
      </c>
      <c r="T788" s="15">
        <f>(I788/86400)+25569+(-5/24)</f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8">
        <f>IFERROR(E789/L789,0)</f>
        <v>80.588235294117652</v>
      </c>
      <c r="Q789" t="str">
        <f>LEFT(N789,SEARCH("/",N789)-1)</f>
        <v>music</v>
      </c>
      <c r="R789" t="str">
        <f>RIGHT(N789, LEN(N789) - SEARCH("/", N789))</f>
        <v>rock</v>
      </c>
      <c r="S789" s="14">
        <f>(J789/86400)+25569+(-6/24)</f>
        <v>41549.377615740741</v>
      </c>
      <c r="T789" s="15">
        <f>(I789/86400)+25569+(-5/24)</f>
        <v>41579.419282407405</v>
      </c>
    </row>
    <row r="790" spans="1:20" ht="45" x14ac:dyDescent="0.25">
      <c r="A790">
        <v>3818</v>
      </c>
      <c r="B790" s="3" t="s">
        <v>3815</v>
      </c>
      <c r="C790" s="3" t="s">
        <v>7928</v>
      </c>
      <c r="D790" s="8">
        <v>250</v>
      </c>
      <c r="E790" s="8">
        <v>570</v>
      </c>
      <c r="F790" t="s">
        <v>8219</v>
      </c>
      <c r="G790" t="s">
        <v>8224</v>
      </c>
      <c r="H790" t="s">
        <v>8246</v>
      </c>
      <c r="I790">
        <v>1426187582</v>
      </c>
      <c r="J790">
        <v>1423599182</v>
      </c>
      <c r="K790" t="b">
        <v>0</v>
      </c>
      <c r="L790">
        <v>10</v>
      </c>
      <c r="M790" t="b">
        <v>1</v>
      </c>
      <c r="N790" t="s">
        <v>8271</v>
      </c>
      <c r="O790" s="6">
        <f>E790/D790</f>
        <v>2.2799999999999998</v>
      </c>
      <c r="P790" s="8">
        <f>IFERROR(E790/L790,0)</f>
        <v>57</v>
      </c>
      <c r="Q790" t="str">
        <f>LEFT(N790,SEARCH("/",N790)-1)</f>
        <v>theater</v>
      </c>
      <c r="R790" t="str">
        <f>RIGHT(N790, LEN(N790) - SEARCH("/", N790))</f>
        <v>plays</v>
      </c>
      <c r="S790" s="14">
        <f>(J790/86400)+25569+(-6/24)</f>
        <v>42045.59238425926</v>
      </c>
      <c r="T790" s="15">
        <f>(I790/86400)+25569+(-5/24)</f>
        <v>42075.592384259253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8">
        <f>IFERROR(E791/L791,0)</f>
        <v>132.85714285714286</v>
      </c>
      <c r="Q791" t="str">
        <f>LEFT(N791,SEARCH("/",N791)-1)</f>
        <v>music</v>
      </c>
      <c r="R791" t="str">
        <f>RIGHT(N791, LEN(N791) - SEARCH("/", N791))</f>
        <v>rock</v>
      </c>
      <c r="S791" s="14">
        <f>(J791/86400)+25569+(-6/24)</f>
        <v>41276.936111111107</v>
      </c>
      <c r="T791" s="15">
        <f>(I791/86400)+25569+(-5/24)</f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8">
        <f>IFERROR(E792/L792,0)</f>
        <v>92.547820512820508</v>
      </c>
      <c r="Q792" t="str">
        <f>LEFT(N792,SEARCH("/",N792)-1)</f>
        <v>music</v>
      </c>
      <c r="R792" t="str">
        <f>RIGHT(N792, LEN(N792) - SEARCH("/", N792))</f>
        <v>rock</v>
      </c>
      <c r="S792" s="14">
        <f>(J792/86400)+25569+(-6/24)</f>
        <v>41275.797905092593</v>
      </c>
      <c r="T792" s="15">
        <f>(I792/86400)+25569+(-5/24)</f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8">
        <f>IFERROR(E793/L793,0)</f>
        <v>60.859375</v>
      </c>
      <c r="Q793" t="str">
        <f>LEFT(N793,SEARCH("/",N793)-1)</f>
        <v>music</v>
      </c>
      <c r="R793" t="str">
        <f>RIGHT(N793, LEN(N793) - SEARCH("/", N793))</f>
        <v>rock</v>
      </c>
      <c r="S793" s="14">
        <f>(J793/86400)+25569+(-6/24)</f>
        <v>41557.530624999999</v>
      </c>
      <c r="T793" s="15">
        <f>(I793/86400)+25569+(-5/24)</f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8">
        <f>IFERROR(E794/L794,0)</f>
        <v>41.851833333333339</v>
      </c>
      <c r="Q794" t="str">
        <f>LEFT(N794,SEARCH("/",N794)-1)</f>
        <v>music</v>
      </c>
      <c r="R794" t="str">
        <f>RIGHT(N794, LEN(N794) - SEARCH("/", N794))</f>
        <v>rock</v>
      </c>
      <c r="S794" s="14">
        <f>(J794/86400)+25569+(-6/24)</f>
        <v>41555.62364583333</v>
      </c>
      <c r="T794" s="15">
        <f>(I794/86400)+25569+(-5/24)</f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8">
        <f>IFERROR(E795/L795,0)</f>
        <v>88.325937499999995</v>
      </c>
      <c r="Q795" t="str">
        <f>LEFT(N795,SEARCH("/",N795)-1)</f>
        <v>music</v>
      </c>
      <c r="R795" t="str">
        <f>RIGHT(N795, LEN(N795) - SEARCH("/", N795))</f>
        <v>rock</v>
      </c>
      <c r="S795" s="14">
        <f>(J795/86400)+25569+(-6/24)</f>
        <v>41442.491249999999</v>
      </c>
      <c r="T795" s="15">
        <f>(I795/86400)+25569+(-5/24)</f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8">
        <f>IFERROR(E796/L796,0)</f>
        <v>158.96226415094338</v>
      </c>
      <c r="Q796" t="str">
        <f>LEFT(N796,SEARCH("/",N796)-1)</f>
        <v>music</v>
      </c>
      <c r="R796" t="str">
        <f>RIGHT(N796, LEN(N796) - SEARCH("/", N796))</f>
        <v>rock</v>
      </c>
      <c r="S796" s="14">
        <f>(J796/86400)+25569+(-6/24)</f>
        <v>40735.865011574075</v>
      </c>
      <c r="T796" s="15">
        <f>(I796/86400)+25569+(-5/24)</f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8">
        <f>IFERROR(E797/L797,0)</f>
        <v>85.054347826086953</v>
      </c>
      <c r="Q797" t="str">
        <f>LEFT(N797,SEARCH("/",N797)-1)</f>
        <v>music</v>
      </c>
      <c r="R797" t="str">
        <f>RIGHT(N797, LEN(N797) - SEARCH("/", N797))</f>
        <v>rock</v>
      </c>
      <c r="S797" s="14">
        <f>(J797/86400)+25569+(-6/24)</f>
        <v>40963.363032407404</v>
      </c>
      <c r="T797" s="15">
        <f>(I797/86400)+25569+(-5/24)</f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8">
        <f>IFERROR(E798/L798,0)</f>
        <v>112.61111111111111</v>
      </c>
      <c r="Q798" t="str">
        <f>LEFT(N798,SEARCH("/",N798)-1)</f>
        <v>music</v>
      </c>
      <c r="R798" t="str">
        <f>RIGHT(N798, LEN(N798) - SEARCH("/", N798))</f>
        <v>rock</v>
      </c>
      <c r="S798" s="14">
        <f>(J798/86400)+25569+(-6/24)</f>
        <v>41502.632928240739</v>
      </c>
      <c r="T798" s="15">
        <f>(I798/86400)+25569+(-5/24)</f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8">
        <f>IFERROR(E799/L799,0)</f>
        <v>45.436619718309856</v>
      </c>
      <c r="Q799" t="str">
        <f>LEFT(N799,SEARCH("/",N799)-1)</f>
        <v>music</v>
      </c>
      <c r="R799" t="str">
        <f>RIGHT(N799, LEN(N799) - SEARCH("/", N799))</f>
        <v>rock</v>
      </c>
      <c r="S799" s="14">
        <f>(J799/86400)+25569+(-6/24)</f>
        <v>40996.744074074071</v>
      </c>
      <c r="T799" s="15">
        <f>(I799/86400)+25569+(-5/24)</f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8">
        <f>IFERROR(E800/L800,0)</f>
        <v>46.218390804597703</v>
      </c>
      <c r="Q800" t="str">
        <f>LEFT(N800,SEARCH("/",N800)-1)</f>
        <v>music</v>
      </c>
      <c r="R800" t="str">
        <f>RIGHT(N800, LEN(N800) - SEARCH("/", N800))</f>
        <v>rock</v>
      </c>
      <c r="S800" s="14">
        <f>(J800/86400)+25569+(-6/24)</f>
        <v>41882.340127314819</v>
      </c>
      <c r="T800" s="15">
        <f>(I800/86400)+25569+(-5/24)</f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8">
        <f>IFERROR(E801/L801,0)</f>
        <v>178.60714285714286</v>
      </c>
      <c r="Q801" t="str">
        <f>LEFT(N801,SEARCH("/",N801)-1)</f>
        <v>music</v>
      </c>
      <c r="R801" t="str">
        <f>RIGHT(N801, LEN(N801) - SEARCH("/", N801))</f>
        <v>rock</v>
      </c>
      <c r="S801" s="14">
        <f>(J801/86400)+25569+(-6/24)</f>
        <v>40996.417199074072</v>
      </c>
      <c r="T801" s="15">
        <f>(I801/86400)+25569+(-5/24)</f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8">
        <f>IFERROR(E802/L802,0)</f>
        <v>40.75</v>
      </c>
      <c r="Q802" t="str">
        <f>LEFT(N802,SEARCH("/",N802)-1)</f>
        <v>music</v>
      </c>
      <c r="R802" t="str">
        <f>RIGHT(N802, LEN(N802) - SEARCH("/", N802))</f>
        <v>rock</v>
      </c>
      <c r="S802" s="14">
        <f>(J802/86400)+25569+(-6/24)</f>
        <v>41863.183495370373</v>
      </c>
      <c r="T802" s="15">
        <f>(I802/86400)+25569+(-5/24)</f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8">
        <f>IFERROR(E803/L803,0)</f>
        <v>43.733921568627444</v>
      </c>
      <c r="Q803" t="str">
        <f>LEFT(N803,SEARCH("/",N803)-1)</f>
        <v>music</v>
      </c>
      <c r="R803" t="str">
        <f>RIGHT(N803, LEN(N803) - SEARCH("/", N803))</f>
        <v>rock</v>
      </c>
      <c r="S803" s="14">
        <f>(J803/86400)+25569+(-6/24)</f>
        <v>40695.545370370368</v>
      </c>
      <c r="T803" s="15">
        <f>(I803/86400)+25569+(-5/24)</f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8">
        <f>IFERROR(E804/L804,0)</f>
        <v>81.066666666666663</v>
      </c>
      <c r="Q804" t="str">
        <f>LEFT(N804,SEARCH("/",N804)-1)</f>
        <v>music</v>
      </c>
      <c r="R804" t="str">
        <f>RIGHT(N804, LEN(N804) - SEARCH("/", N804))</f>
        <v>rock</v>
      </c>
      <c r="S804" s="14">
        <f>(J804/86400)+25569+(-6/24)</f>
        <v>41122.772268518514</v>
      </c>
      <c r="T804" s="15">
        <f>(I804/86400)+25569+(-5/24)</f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8">
        <f>IFERROR(E805/L805,0)</f>
        <v>74.60526315789474</v>
      </c>
      <c r="Q805" t="str">
        <f>LEFT(N805,SEARCH("/",N805)-1)</f>
        <v>music</v>
      </c>
      <c r="R805" t="str">
        <f>RIGHT(N805, LEN(N805) - SEARCH("/", N805))</f>
        <v>rock</v>
      </c>
      <c r="S805" s="14">
        <f>(J805/86400)+25569+(-6/24)</f>
        <v>40665.699976851851</v>
      </c>
      <c r="T805" s="15">
        <f>(I805/86400)+25569+(-5/24)</f>
        <v>40691.833333333328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8">
        <f>IFERROR(E806/L806,0)</f>
        <v>305.55555555555554</v>
      </c>
      <c r="Q806" t="str">
        <f>LEFT(N806,SEARCH("/",N806)-1)</f>
        <v>music</v>
      </c>
      <c r="R806" t="str">
        <f>RIGHT(N806, LEN(N806) - SEARCH("/", N806))</f>
        <v>rock</v>
      </c>
      <c r="S806" s="14">
        <f>(J806/86400)+25569+(-6/24)</f>
        <v>40729.855624999997</v>
      </c>
      <c r="T806" s="15">
        <f>(I806/86400)+25569+(-5/24)</f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8">
        <f>IFERROR(E807/L807,0)</f>
        <v>58.333333333333336</v>
      </c>
      <c r="Q807" t="str">
        <f>LEFT(N807,SEARCH("/",N807)-1)</f>
        <v>music</v>
      </c>
      <c r="R807" t="str">
        <f>RIGHT(N807, LEN(N807) - SEARCH("/", N807))</f>
        <v>rock</v>
      </c>
      <c r="S807" s="14">
        <f>(J807/86400)+25569+(-6/24)</f>
        <v>40690.573055555556</v>
      </c>
      <c r="T807" s="15">
        <f>(I807/86400)+25569+(-5/24)</f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8">
        <f>IFERROR(E808/L808,0)</f>
        <v>117.67605633802818</v>
      </c>
      <c r="Q808" t="str">
        <f>LEFT(N808,SEARCH("/",N808)-1)</f>
        <v>music</v>
      </c>
      <c r="R808" t="str">
        <f>RIGHT(N808, LEN(N808) - SEARCH("/", N808))</f>
        <v>rock</v>
      </c>
      <c r="S808" s="14">
        <f>(J808/86400)+25569+(-6/24)</f>
        <v>40763.441423611112</v>
      </c>
      <c r="T808" s="15">
        <f>(I808/86400)+25569+(-5/24)</f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8">
        <f>IFERROR(E809/L809,0)</f>
        <v>73.771929824561397</v>
      </c>
      <c r="Q809" t="str">
        <f>LEFT(N809,SEARCH("/",N809)-1)</f>
        <v>music</v>
      </c>
      <c r="R809" t="str">
        <f>RIGHT(N809, LEN(N809) - SEARCH("/", N809))</f>
        <v>rock</v>
      </c>
      <c r="S809" s="14">
        <f>(J809/86400)+25569+(-6/24)</f>
        <v>42759.378599537042</v>
      </c>
      <c r="T809" s="15">
        <f>(I809/86400)+25569+(-5/24)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8">
        <f>IFERROR(E810/L810,0)</f>
        <v>104.65116279069767</v>
      </c>
      <c r="Q810" t="str">
        <f>LEFT(N810,SEARCH("/",N810)-1)</f>
        <v>music</v>
      </c>
      <c r="R810" t="str">
        <f>RIGHT(N810, LEN(N810) - SEARCH("/", N810))</f>
        <v>rock</v>
      </c>
      <c r="S810" s="14">
        <f>(J810/86400)+25569+(-6/24)</f>
        <v>41961.850532407407</v>
      </c>
      <c r="T810" s="15">
        <f>(I810/86400)+25569+(-5/24)</f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8">
        <f>IFERROR(E811/L811,0)</f>
        <v>79.82692307692308</v>
      </c>
      <c r="Q811" t="str">
        <f>LEFT(N811,SEARCH("/",N811)-1)</f>
        <v>music</v>
      </c>
      <c r="R811" t="str">
        <f>RIGHT(N811, LEN(N811) - SEARCH("/", N811))</f>
        <v>rock</v>
      </c>
      <c r="S811" s="14">
        <f>(J811/86400)+25569+(-6/24)</f>
        <v>41628.583680555559</v>
      </c>
      <c r="T811" s="15">
        <f>(I811/86400)+25569+(-5/24)</f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8">
        <f>IFERROR(E812/L812,0)</f>
        <v>58.333333333333336</v>
      </c>
      <c r="Q812" t="str">
        <f>LEFT(N812,SEARCH("/",N812)-1)</f>
        <v>music</v>
      </c>
      <c r="R812" t="str">
        <f>RIGHT(N812, LEN(N812) - SEARCH("/", N812))</f>
        <v>rock</v>
      </c>
      <c r="S812" s="14">
        <f>(J812/86400)+25569+(-6/24)</f>
        <v>41122.806273148148</v>
      </c>
      <c r="T812" s="15">
        <f>(I812/86400)+25569+(-5/24)</f>
        <v>41152.847939814812</v>
      </c>
    </row>
    <row r="813" spans="1:20" ht="45" x14ac:dyDescent="0.25">
      <c r="A813">
        <v>3830</v>
      </c>
      <c r="B813" s="3" t="s">
        <v>3827</v>
      </c>
      <c r="C813" s="3" t="s">
        <v>7939</v>
      </c>
      <c r="D813" s="8">
        <v>100</v>
      </c>
      <c r="E813" s="8">
        <v>225</v>
      </c>
      <c r="F813" t="s">
        <v>8219</v>
      </c>
      <c r="G813" t="s">
        <v>8224</v>
      </c>
      <c r="H813" t="s">
        <v>8246</v>
      </c>
      <c r="I813">
        <v>1464371211</v>
      </c>
      <c r="J813">
        <v>1463161611</v>
      </c>
      <c r="K813" t="b">
        <v>0</v>
      </c>
      <c r="L813">
        <v>3</v>
      </c>
      <c r="M813" t="b">
        <v>1</v>
      </c>
      <c r="N813" t="s">
        <v>8271</v>
      </c>
      <c r="O813" s="6">
        <f>E813/D813</f>
        <v>2.25</v>
      </c>
      <c r="P813" s="8">
        <f>IFERROR(E813/L813,0)</f>
        <v>75</v>
      </c>
      <c r="Q813" t="str">
        <f>LEFT(N813,SEARCH("/",N813)-1)</f>
        <v>theater</v>
      </c>
      <c r="R813" t="str">
        <f>RIGHT(N813, LEN(N813) - SEARCH("/", N813))</f>
        <v>plays</v>
      </c>
      <c r="S813" s="14">
        <f>(J813/86400)+25569+(-6/24)</f>
        <v>42503.490868055553</v>
      </c>
      <c r="T813" s="15">
        <f>(I813/86400)+25569+(-5/24)</f>
        <v>42517.532534722217</v>
      </c>
    </row>
    <row r="814" spans="1:20" ht="60" x14ac:dyDescent="0.25">
      <c r="A814">
        <v>3391</v>
      </c>
      <c r="B814" s="3" t="s">
        <v>3390</v>
      </c>
      <c r="C814" s="3" t="s">
        <v>7501</v>
      </c>
      <c r="D814" s="8">
        <v>500</v>
      </c>
      <c r="E814" s="8">
        <v>1115</v>
      </c>
      <c r="F814" t="s">
        <v>8219</v>
      </c>
      <c r="G814" t="s">
        <v>8224</v>
      </c>
      <c r="H814" t="s">
        <v>8246</v>
      </c>
      <c r="I814">
        <v>1407536880</v>
      </c>
      <c r="J814">
        <v>1404997548</v>
      </c>
      <c r="K814" t="b">
        <v>0</v>
      </c>
      <c r="L814">
        <v>18</v>
      </c>
      <c r="M814" t="b">
        <v>1</v>
      </c>
      <c r="N814" t="s">
        <v>8271</v>
      </c>
      <c r="O814" s="6">
        <f>E814/D814</f>
        <v>2.23</v>
      </c>
      <c r="P814" s="8">
        <f>IFERROR(E814/L814,0)</f>
        <v>61.944444444444443</v>
      </c>
      <c r="Q814" t="str">
        <f>LEFT(N814,SEARCH("/",N814)-1)</f>
        <v>theater</v>
      </c>
      <c r="R814" t="str">
        <f>RIGHT(N814, LEN(N814) - SEARCH("/", N814))</f>
        <v>plays</v>
      </c>
      <c r="S814" s="14">
        <f>(J814/86400)+25569+(-6/24)</f>
        <v>41830.295694444445</v>
      </c>
      <c r="T814" s="15">
        <f>(I814/86400)+25569+(-5/24)</f>
        <v>41859.727777777771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8">
        <f>IFERROR(E815/L815,0)</f>
        <v>24.999375000000001</v>
      </c>
      <c r="Q815" t="str">
        <f>LEFT(N815,SEARCH("/",N815)-1)</f>
        <v>music</v>
      </c>
      <c r="R815" t="str">
        <f>RIGHT(N815, LEN(N815) - SEARCH("/", N815))</f>
        <v>rock</v>
      </c>
      <c r="S815" s="14">
        <f>(J815/86400)+25569+(-6/24)</f>
        <v>41080.710243055553</v>
      </c>
      <c r="T815" s="15">
        <f>(I815/86400)+25569+(-5/24)</f>
        <v>41110.751909722218</v>
      </c>
    </row>
    <row r="816" spans="1:20" ht="45" x14ac:dyDescent="0.25">
      <c r="A816">
        <v>2256</v>
      </c>
      <c r="B816" s="3" t="s">
        <v>2257</v>
      </c>
      <c r="C816" s="3" t="s">
        <v>6366</v>
      </c>
      <c r="D816" s="8">
        <v>480</v>
      </c>
      <c r="E816" s="8">
        <v>1069</v>
      </c>
      <c r="F816" t="s">
        <v>8219</v>
      </c>
      <c r="G816" t="s">
        <v>8225</v>
      </c>
      <c r="H816" t="s">
        <v>8247</v>
      </c>
      <c r="I816">
        <v>1479811846</v>
      </c>
      <c r="J816">
        <v>1478602246</v>
      </c>
      <c r="K816" t="b">
        <v>0</v>
      </c>
      <c r="L816">
        <v>50</v>
      </c>
      <c r="M816" t="b">
        <v>1</v>
      </c>
      <c r="N816" t="s">
        <v>8297</v>
      </c>
      <c r="O816" s="6">
        <f>E816/D816</f>
        <v>2.2270833333333333</v>
      </c>
      <c r="P816" s="8">
        <f>IFERROR(E816/L816,0)</f>
        <v>21.38</v>
      </c>
      <c r="Q816" t="str">
        <f>LEFT(N816,SEARCH("/",N816)-1)</f>
        <v>games</v>
      </c>
      <c r="R816" t="str">
        <f>RIGHT(N816, LEN(N816) - SEARCH("/", N816))</f>
        <v>tabletop games</v>
      </c>
      <c r="S816" s="14">
        <f>(J816/86400)+25569+(-6/24)</f>
        <v>42682.201921296291</v>
      </c>
      <c r="T816" s="15">
        <f>(I816/86400)+25569+(-5/24)</f>
        <v>42696.243587962956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8">
        <f>IFERROR(E817/L817,0)</f>
        <v>99.534883720930239</v>
      </c>
      <c r="Q817" t="str">
        <f>LEFT(N817,SEARCH("/",N817)-1)</f>
        <v>music</v>
      </c>
      <c r="R817" t="str">
        <f>RIGHT(N817, LEN(N817) - SEARCH("/", N817))</f>
        <v>rock</v>
      </c>
      <c r="S817" s="14">
        <f>(J817/86400)+25569+(-6/24)</f>
        <v>41914.667858796296</v>
      </c>
      <c r="T817" s="15">
        <f>(I817/86400)+25569+(-5/24)</f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8">
        <f>IFERROR(E818/L818,0)</f>
        <v>39.31</v>
      </c>
      <c r="Q818" t="str">
        <f>LEFT(N818,SEARCH("/",N818)-1)</f>
        <v>music</v>
      </c>
      <c r="R818" t="str">
        <f>RIGHT(N818, LEN(N818) - SEARCH("/", N818))</f>
        <v>rock</v>
      </c>
      <c r="S818" s="14">
        <f>(J818/86400)+25569+(-6/24)</f>
        <v>41341.620868055557</v>
      </c>
      <c r="T818" s="15">
        <f>(I818/86400)+25569+(-5/24)</f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8">
        <f>IFERROR(E819/L819,0)</f>
        <v>89.419999999999987</v>
      </c>
      <c r="Q819" t="str">
        <f>LEFT(N819,SEARCH("/",N819)-1)</f>
        <v>music</v>
      </c>
      <c r="R819" t="str">
        <f>RIGHT(N819, LEN(N819) - SEARCH("/", N819))</f>
        <v>rock</v>
      </c>
      <c r="S819" s="14">
        <f>(J819/86400)+25569+(-6/24)</f>
        <v>40925.349664351852</v>
      </c>
      <c r="T819" s="15">
        <f>(I819/86400)+25569+(-5/24)</f>
        <v>40978.999305555553</v>
      </c>
    </row>
    <row r="820" spans="1:20" ht="45" x14ac:dyDescent="0.25">
      <c r="A820">
        <v>3366</v>
      </c>
      <c r="B820" s="3" t="s">
        <v>3365</v>
      </c>
      <c r="C820" s="3" t="s">
        <v>7476</v>
      </c>
      <c r="D820" s="8">
        <v>500</v>
      </c>
      <c r="E820" s="8">
        <v>1105</v>
      </c>
      <c r="F820" t="s">
        <v>8219</v>
      </c>
      <c r="G820" t="s">
        <v>8224</v>
      </c>
      <c r="H820" t="s">
        <v>8246</v>
      </c>
      <c r="I820">
        <v>1431481037</v>
      </c>
      <c r="J820">
        <v>1428889037</v>
      </c>
      <c r="K820" t="b">
        <v>0</v>
      </c>
      <c r="L820">
        <v>18</v>
      </c>
      <c r="M820" t="b">
        <v>1</v>
      </c>
      <c r="N820" t="s">
        <v>8271</v>
      </c>
      <c r="O820" s="6">
        <f>E820/D820</f>
        <v>2.21</v>
      </c>
      <c r="P820" s="8">
        <f>IFERROR(E820/L820,0)</f>
        <v>61.388888888888886</v>
      </c>
      <c r="Q820" t="str">
        <f>LEFT(N820,SEARCH("/",N820)-1)</f>
        <v>theater</v>
      </c>
      <c r="R820" t="str">
        <f>RIGHT(N820, LEN(N820) - SEARCH("/", N820))</f>
        <v>plays</v>
      </c>
      <c r="S820" s="14">
        <f>(J820/86400)+25569+(-6/24)</f>
        <v>42106.817557870367</v>
      </c>
      <c r="T820" s="15">
        <f>(I820/86400)+25569+(-5/24)</f>
        <v>42136.859224537031</v>
      </c>
    </row>
    <row r="821" spans="1:20" ht="45" x14ac:dyDescent="0.25">
      <c r="A821">
        <v>109</v>
      </c>
      <c r="B821" s="3" t="s">
        <v>111</v>
      </c>
      <c r="C821" s="3" t="s">
        <v>4220</v>
      </c>
      <c r="D821" s="8">
        <v>1000</v>
      </c>
      <c r="E821" s="8">
        <v>2195</v>
      </c>
      <c r="F821" t="s">
        <v>8219</v>
      </c>
      <c r="G821" t="s">
        <v>8224</v>
      </c>
      <c r="H821" t="s">
        <v>8246</v>
      </c>
      <c r="I821">
        <v>1298680630</v>
      </c>
      <c r="J821">
        <v>1296088630</v>
      </c>
      <c r="K821" t="b">
        <v>0</v>
      </c>
      <c r="L821">
        <v>47</v>
      </c>
      <c r="M821" t="b">
        <v>1</v>
      </c>
      <c r="N821" t="s">
        <v>8266</v>
      </c>
      <c r="O821" s="6">
        <f>E821/D821</f>
        <v>2.1949999999999998</v>
      </c>
      <c r="P821" s="8">
        <f>IFERROR(E821/L821,0)</f>
        <v>46.702127659574465</v>
      </c>
      <c r="Q821" t="str">
        <f>LEFT(N821,SEARCH("/",N821)-1)</f>
        <v>film &amp; video</v>
      </c>
      <c r="R821" t="str">
        <f>RIGHT(N821, LEN(N821) - SEARCH("/", N821))</f>
        <v>shorts</v>
      </c>
      <c r="S821" s="14">
        <f>(J821/86400)+25569+(-6/24)</f>
        <v>40569.775810185187</v>
      </c>
      <c r="T821" s="15">
        <f>(I821/86400)+25569+(-5/24)</f>
        <v>40599.817476851851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8">
        <f>IFERROR(E822/L822,0)</f>
        <v>70.55263157894737</v>
      </c>
      <c r="Q822" t="str">
        <f>LEFT(N822,SEARCH("/",N822)-1)</f>
        <v>music</v>
      </c>
      <c r="R822" t="str">
        <f>RIGHT(N822, LEN(N822) - SEARCH("/", N822))</f>
        <v>rock</v>
      </c>
      <c r="S822" s="14">
        <f>(J822/86400)+25569+(-6/24)</f>
        <v>41768.591921296298</v>
      </c>
      <c r="T822" s="15">
        <f>(I822/86400)+25569+(-5/24)</f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8">
        <f>IFERROR(E823/L823,0)</f>
        <v>224.12820512820514</v>
      </c>
      <c r="Q823" t="str">
        <f>LEFT(N823,SEARCH("/",N823)-1)</f>
        <v>music</v>
      </c>
      <c r="R823" t="str">
        <f>RIGHT(N823, LEN(N823) - SEARCH("/", N823))</f>
        <v>rock</v>
      </c>
      <c r="S823" s="14">
        <f>(J823/86400)+25569+(-6/24)</f>
        <v>42093.672048611115</v>
      </c>
      <c r="T823" s="15">
        <f>(I823/86400)+25569+(-5/24)</f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8">
        <f>IFERROR(E824/L824,0)</f>
        <v>51.811594202898547</v>
      </c>
      <c r="Q824" t="str">
        <f>LEFT(N824,SEARCH("/",N824)-1)</f>
        <v>music</v>
      </c>
      <c r="R824" t="str">
        <f>RIGHT(N824, LEN(N824) - SEARCH("/", N824))</f>
        <v>rock</v>
      </c>
      <c r="S824" s="14">
        <f>(J824/86400)+25569+(-6/24)</f>
        <v>41157.697337962964</v>
      </c>
      <c r="T824" s="15">
        <f>(I824/86400)+25569+(-5/24)</f>
        <v>41187.739004629628</v>
      </c>
    </row>
    <row r="825" spans="1:20" ht="30" x14ac:dyDescent="0.25">
      <c r="A825">
        <v>1386</v>
      </c>
      <c r="B825" s="3" t="s">
        <v>1387</v>
      </c>
      <c r="C825" s="3" t="s">
        <v>5496</v>
      </c>
      <c r="D825" s="8">
        <v>400</v>
      </c>
      <c r="E825" s="8">
        <v>875</v>
      </c>
      <c r="F825" t="s">
        <v>8219</v>
      </c>
      <c r="G825" t="s">
        <v>8224</v>
      </c>
      <c r="H825" t="s">
        <v>8246</v>
      </c>
      <c r="I825">
        <v>1438183889</v>
      </c>
      <c r="J825">
        <v>1435591889</v>
      </c>
      <c r="K825" t="b">
        <v>0</v>
      </c>
      <c r="L825">
        <v>14</v>
      </c>
      <c r="M825" t="b">
        <v>1</v>
      </c>
      <c r="N825" t="s">
        <v>8276</v>
      </c>
      <c r="O825" s="6">
        <f>E825/D825</f>
        <v>2.1875</v>
      </c>
      <c r="P825" s="8">
        <f>IFERROR(E825/L825,0)</f>
        <v>62.5</v>
      </c>
      <c r="Q825" t="str">
        <f>LEFT(N825,SEARCH("/",N825)-1)</f>
        <v>music</v>
      </c>
      <c r="R825" t="str">
        <f>RIGHT(N825, LEN(N825) - SEARCH("/", N825))</f>
        <v>rock</v>
      </c>
      <c r="S825" s="14">
        <f>(J825/86400)+25569+(-6/24)</f>
        <v>42184.396863425922</v>
      </c>
      <c r="T825" s="15">
        <f>(I825/86400)+25569+(-5/24)</f>
        <v>42214.438530092586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8">
        <f>IFERROR(E826/L826,0)</f>
        <v>39.816666666666663</v>
      </c>
      <c r="Q826" t="str">
        <f>LEFT(N826,SEARCH("/",N826)-1)</f>
        <v>music</v>
      </c>
      <c r="R826" t="str">
        <f>RIGHT(N826, LEN(N826) - SEARCH("/", N826))</f>
        <v>rock</v>
      </c>
      <c r="S826" s="14">
        <f>(J826/86400)+25569+(-6/24)</f>
        <v>40249.992106481484</v>
      </c>
      <c r="T826" s="15">
        <f>(I826/86400)+25569+(-5/24)</f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8">
        <f>IFERROR(E827/L827,0)</f>
        <v>126.8080808080808</v>
      </c>
      <c r="Q827" t="str">
        <f>LEFT(N827,SEARCH("/",N827)-1)</f>
        <v>music</v>
      </c>
      <c r="R827" t="str">
        <f>RIGHT(N827, LEN(N827) - SEARCH("/", N827))</f>
        <v>rock</v>
      </c>
      <c r="S827" s="14">
        <f>(J827/86400)+25569+(-6/24)</f>
        <v>41186.056527777779</v>
      </c>
      <c r="T827" s="15">
        <f>(I827/86400)+25569+(-5/24)</f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8">
        <f>IFERROR(E828/L828,0)</f>
        <v>113.87755102040816</v>
      </c>
      <c r="Q828" t="str">
        <f>LEFT(N828,SEARCH("/",N828)-1)</f>
        <v>music</v>
      </c>
      <c r="R828" t="str">
        <f>RIGHT(N828, LEN(N828) - SEARCH("/", N828))</f>
        <v>rock</v>
      </c>
      <c r="S828" s="14">
        <f>(J828/86400)+25569+(-6/24)</f>
        <v>40972.788541666669</v>
      </c>
      <c r="T828" s="15">
        <f>(I828/86400)+25569+(-5/24)</f>
        <v>40993.788541666661</v>
      </c>
    </row>
    <row r="829" spans="1:20" ht="60" x14ac:dyDescent="0.25">
      <c r="A829">
        <v>856</v>
      </c>
      <c r="B829" s="3" t="s">
        <v>857</v>
      </c>
      <c r="C829" s="3" t="s">
        <v>4966</v>
      </c>
      <c r="D829" s="8">
        <v>250</v>
      </c>
      <c r="E829" s="8">
        <v>545</v>
      </c>
      <c r="F829" t="s">
        <v>8219</v>
      </c>
      <c r="G829" t="s">
        <v>8236</v>
      </c>
      <c r="H829" t="s">
        <v>8249</v>
      </c>
      <c r="I829">
        <v>1477422000</v>
      </c>
      <c r="J829">
        <v>1472282956</v>
      </c>
      <c r="K829" t="b">
        <v>0</v>
      </c>
      <c r="L829">
        <v>28</v>
      </c>
      <c r="M829" t="b">
        <v>1</v>
      </c>
      <c r="N829" t="s">
        <v>8277</v>
      </c>
      <c r="O829" s="6">
        <f>E829/D829</f>
        <v>2.1800000000000002</v>
      </c>
      <c r="P829" s="8">
        <f>IFERROR(E829/L829,0)</f>
        <v>19.464285714285715</v>
      </c>
      <c r="Q829" t="str">
        <f>LEFT(N829,SEARCH("/",N829)-1)</f>
        <v>music</v>
      </c>
      <c r="R829" t="str">
        <f>RIGHT(N829, LEN(N829) - SEARCH("/", N829))</f>
        <v>metal</v>
      </c>
      <c r="S829" s="14">
        <f>(J829/86400)+25569+(-6/24)</f>
        <v>42609.061990740738</v>
      </c>
      <c r="T829" s="15">
        <f>(I829/86400)+25569+(-5/24)</f>
        <v>42668.583333333336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8">
        <f>IFERROR(E830/L830,0)</f>
        <v>36.60526315789474</v>
      </c>
      <c r="Q830" t="str">
        <f>LEFT(N830,SEARCH("/",N830)-1)</f>
        <v>music</v>
      </c>
      <c r="R830" t="str">
        <f>RIGHT(N830, LEN(N830) - SEARCH("/", N830))</f>
        <v>rock</v>
      </c>
      <c r="S830" s="14">
        <f>(J830/86400)+25569+(-6/24)</f>
        <v>41072.800717592589</v>
      </c>
      <c r="T830" s="15">
        <f>(I830/86400)+25569+(-5/24)</f>
        <v>41085.474999999999</v>
      </c>
    </row>
    <row r="831" spans="1:20" ht="45" x14ac:dyDescent="0.25">
      <c r="A831">
        <v>3362</v>
      </c>
      <c r="B831" s="3" t="s">
        <v>3361</v>
      </c>
      <c r="C831" s="3" t="s">
        <v>7472</v>
      </c>
      <c r="D831" s="8">
        <v>500</v>
      </c>
      <c r="E831" s="8">
        <v>1090</v>
      </c>
      <c r="F831" t="s">
        <v>8219</v>
      </c>
      <c r="G831" t="s">
        <v>8224</v>
      </c>
      <c r="H831" t="s">
        <v>8246</v>
      </c>
      <c r="I831">
        <v>1425704100</v>
      </c>
      <c r="J831">
        <v>1424484717</v>
      </c>
      <c r="K831" t="b">
        <v>0</v>
      </c>
      <c r="L831">
        <v>20</v>
      </c>
      <c r="M831" t="b">
        <v>1</v>
      </c>
      <c r="N831" t="s">
        <v>8271</v>
      </c>
      <c r="O831" s="6">
        <f>E831/D831</f>
        <v>2.1800000000000002</v>
      </c>
      <c r="P831" s="8">
        <f>IFERROR(E831/L831,0)</f>
        <v>54.5</v>
      </c>
      <c r="Q831" t="str">
        <f>LEFT(N831,SEARCH("/",N831)-1)</f>
        <v>theater</v>
      </c>
      <c r="R831" t="str">
        <f>RIGHT(N831, LEN(N831) - SEARCH("/", N831))</f>
        <v>plays</v>
      </c>
      <c r="S831" s="14">
        <f>(J831/86400)+25569+(-6/24)</f>
        <v>42055.841631944444</v>
      </c>
      <c r="T831" s="15">
        <f>(I831/86400)+25569+(-5/24)</f>
        <v>42069.996527777774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8">
        <f>IFERROR(E832/L832,0)</f>
        <v>60.65625</v>
      </c>
      <c r="Q832" t="str">
        <f>LEFT(N832,SEARCH("/",N832)-1)</f>
        <v>music</v>
      </c>
      <c r="R832" t="str">
        <f>RIGHT(N832, LEN(N832) - SEARCH("/", N832))</f>
        <v>rock</v>
      </c>
      <c r="S832" s="14">
        <f>(J832/86400)+25569+(-6/24)</f>
        <v>41325.275752314818</v>
      </c>
      <c r="T832" s="15">
        <f>(I832/86400)+25569+(-5/24)</f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8">
        <f>IFERROR(E833/L833,0)</f>
        <v>175</v>
      </c>
      <c r="Q833" t="str">
        <f>LEFT(N833,SEARCH("/",N833)-1)</f>
        <v>music</v>
      </c>
      <c r="R833" t="str">
        <f>RIGHT(N833, LEN(N833) - SEARCH("/", N833))</f>
        <v>rock</v>
      </c>
      <c r="S833" s="14">
        <f>(J833/86400)+25569+(-6/24)</f>
        <v>40996.396921296298</v>
      </c>
      <c r="T833" s="15">
        <f>(I833/86400)+25569+(-5/24)</f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8">
        <f>IFERROR(E834/L834,0)</f>
        <v>97.993896103896105</v>
      </c>
      <c r="Q834" t="str">
        <f>LEFT(N834,SEARCH("/",N834)-1)</f>
        <v>music</v>
      </c>
      <c r="R834" t="str">
        <f>RIGHT(N834, LEN(N834) - SEARCH("/", N834))</f>
        <v>rock</v>
      </c>
      <c r="S834" s="14">
        <f>(J834/86400)+25569+(-6/24)</f>
        <v>40869.425173611111</v>
      </c>
      <c r="T834" s="15">
        <f>(I834/86400)+25569+(-5/24)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8">
        <f>IFERROR(E835/L835,0)</f>
        <v>148.78048780487805</v>
      </c>
      <c r="Q835" t="str">
        <f>LEFT(N835,SEARCH("/",N835)-1)</f>
        <v>music</v>
      </c>
      <c r="R835" t="str">
        <f>RIGHT(N835, LEN(N835) - SEARCH("/", N835))</f>
        <v>rock</v>
      </c>
      <c r="S835" s="14">
        <f>(J835/86400)+25569+(-6/24)</f>
        <v>41718.628182870372</v>
      </c>
      <c r="T835" s="15">
        <f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8">
        <f>IFERROR(E836/L836,0)</f>
        <v>96.08</v>
      </c>
      <c r="Q836" t="str">
        <f>LEFT(N836,SEARCH("/",N836)-1)</f>
        <v>music</v>
      </c>
      <c r="R836" t="str">
        <f>RIGHT(N836, LEN(N836) - SEARCH("/", N836))</f>
        <v>rock</v>
      </c>
      <c r="S836" s="14">
        <f>(J836/86400)+25569+(-6/24)</f>
        <v>41422.572824074072</v>
      </c>
      <c r="T836" s="15">
        <f>(I836/86400)+25569+(-5/24)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8">
        <f>IFERROR(E837/L837,0)</f>
        <v>58.625</v>
      </c>
      <c r="Q837" t="str">
        <f>LEFT(N837,SEARCH("/",N837)-1)</f>
        <v>music</v>
      </c>
      <c r="R837" t="str">
        <f>RIGHT(N837, LEN(N837) - SEARCH("/", N837))</f>
        <v>rock</v>
      </c>
      <c r="S837" s="14">
        <f>(J837/86400)+25569+(-6/24)</f>
        <v>41005.20784722222</v>
      </c>
      <c r="T837" s="15">
        <f>(I837/86400)+25569+(-5/24)</f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8">
        <f>IFERROR(E838/L838,0)</f>
        <v>109.70695652173914</v>
      </c>
      <c r="Q838" t="str">
        <f>LEFT(N838,SEARCH("/",N838)-1)</f>
        <v>music</v>
      </c>
      <c r="R838" t="str">
        <f>RIGHT(N838, LEN(N838) - SEARCH("/", N838))</f>
        <v>rock</v>
      </c>
      <c r="S838" s="14">
        <f>(J838/86400)+25569+(-6/24)</f>
        <v>41523.806921296295</v>
      </c>
      <c r="T838" s="15">
        <f>(I838/86400)+25569+(-5/24)</f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8">
        <f>IFERROR(E839/L839,0)</f>
        <v>49.112903225806448</v>
      </c>
      <c r="Q839" t="str">
        <f>LEFT(N839,SEARCH("/",N839)-1)</f>
        <v>music</v>
      </c>
      <c r="R839" t="str">
        <f>RIGHT(N839, LEN(N839) - SEARCH("/", N839))</f>
        <v>rock</v>
      </c>
      <c r="S839" s="14">
        <f>(J839/86400)+25569+(-6/24)</f>
        <v>41730.748402777775</v>
      </c>
      <c r="T839" s="15">
        <f>(I839/86400)+25569+(-5/24)</f>
        <v>41760.79006944444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8">
        <f>IFERROR(E840/L840,0)</f>
        <v>47.672131147540981</v>
      </c>
      <c r="Q840" t="str">
        <f>LEFT(N840,SEARCH("/",N840)-1)</f>
        <v>music</v>
      </c>
      <c r="R840" t="str">
        <f>RIGHT(N840, LEN(N840) - SEARCH("/", N840))</f>
        <v>rock</v>
      </c>
      <c r="S840" s="14">
        <f>(J840/86400)+25569+(-6/24)</f>
        <v>40895.647974537038</v>
      </c>
      <c r="T840" s="15">
        <f>(I840/86400)+25569+(-5/24)</f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8">
        <f>IFERROR(E841/L841,0)</f>
        <v>60.737812499999997</v>
      </c>
      <c r="Q841" t="str">
        <f>LEFT(N841,SEARCH("/",N841)-1)</f>
        <v>music</v>
      </c>
      <c r="R841" t="str">
        <f>RIGHT(N841, LEN(N841) - SEARCH("/", N841))</f>
        <v>rock</v>
      </c>
      <c r="S841" s="14">
        <f>(J841/86400)+25569+(-6/24)</f>
        <v>41144.513379629629</v>
      </c>
      <c r="T841" s="15">
        <f>(I841/86400)+25569+(-5/24)</f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8">
        <f>IFERROR(E842/L842,0)</f>
        <v>63.37715789473684</v>
      </c>
      <c r="Q842" t="str">
        <f>LEFT(N842,SEARCH("/",N842)-1)</f>
        <v>music</v>
      </c>
      <c r="R842" t="str">
        <f>RIGHT(N842, LEN(N842) - SEARCH("/", N842))</f>
        <v>metal</v>
      </c>
      <c r="S842" s="14">
        <f>(J842/86400)+25569+(-6/24)</f>
        <v>42606.976701388892</v>
      </c>
      <c r="T842" s="15">
        <f>(I842/86400)+25569+(-5/24)</f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8">
        <f>IFERROR(E843/L843,0)</f>
        <v>53.893617021276597</v>
      </c>
      <c r="Q843" t="str">
        <f>LEFT(N843,SEARCH("/",N843)-1)</f>
        <v>music</v>
      </c>
      <c r="R843" t="str">
        <f>RIGHT(N843, LEN(N843) - SEARCH("/", N843))</f>
        <v>metal</v>
      </c>
      <c r="S843" s="14">
        <f>(J843/86400)+25569+(-6/24)</f>
        <v>41923.588692129633</v>
      </c>
      <c r="T843" s="15">
        <f>(I843/86400)+25569+(-5/24)</f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8">
        <f>IFERROR(E844/L844,0)</f>
        <v>66.871794871794876</v>
      </c>
      <c r="Q844" t="str">
        <f>LEFT(N844,SEARCH("/",N844)-1)</f>
        <v>music</v>
      </c>
      <c r="R844" t="str">
        <f>RIGHT(N844, LEN(N844) - SEARCH("/", N844))</f>
        <v>metal</v>
      </c>
      <c r="S844" s="14">
        <f>(J844/86400)+25569+(-6/24)</f>
        <v>41526.34239583333</v>
      </c>
      <c r="T844" s="15">
        <f>(I844/86400)+25569+(-5/24)</f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8">
        <f>IFERROR(E845/L845,0)</f>
        <v>63.102362204724407</v>
      </c>
      <c r="Q845" t="str">
        <f>LEFT(N845,SEARCH("/",N845)-1)</f>
        <v>music</v>
      </c>
      <c r="R845" t="str">
        <f>RIGHT(N845, LEN(N845) - SEARCH("/", N845))</f>
        <v>metal</v>
      </c>
      <c r="S845" s="14">
        <f>(J845/86400)+25569+(-6/24)</f>
        <v>42695.007870370369</v>
      </c>
      <c r="T845" s="15">
        <f>(I845/86400)+25569+(-5/24)</f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8">
        <f>IFERROR(E846/L846,0)</f>
        <v>36.628930817610062</v>
      </c>
      <c r="Q846" t="str">
        <f>LEFT(N846,SEARCH("/",N846)-1)</f>
        <v>music</v>
      </c>
      <c r="R846" t="str">
        <f>RIGHT(N846, LEN(N846) - SEARCH("/", N846))</f>
        <v>metal</v>
      </c>
      <c r="S846" s="14">
        <f>(J846/86400)+25569+(-6/24)</f>
        <v>41905.434629629628</v>
      </c>
      <c r="T846" s="15">
        <f>(I846/86400)+25569+(-5/24)</f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8">
        <f>IFERROR(E847/L847,0)</f>
        <v>34.005706214689269</v>
      </c>
      <c r="Q847" t="str">
        <f>LEFT(N847,SEARCH("/",N847)-1)</f>
        <v>music</v>
      </c>
      <c r="R847" t="str">
        <f>RIGHT(N847, LEN(N847) - SEARCH("/", N847))</f>
        <v>metal</v>
      </c>
      <c r="S847" s="14">
        <f>(J847/86400)+25569+(-6/24)</f>
        <v>42577.955972222218</v>
      </c>
      <c r="T847" s="15">
        <f>(I847/86400)+25569+(-5/24)</f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8">
        <f>IFERROR(E848/L848,0)</f>
        <v>28.553404255319148</v>
      </c>
      <c r="Q848" t="str">
        <f>LEFT(N848,SEARCH("/",N848)-1)</f>
        <v>music</v>
      </c>
      <c r="R848" t="str">
        <f>RIGHT(N848, LEN(N848) - SEARCH("/", N848))</f>
        <v>metal</v>
      </c>
      <c r="S848" s="14">
        <f>(J848/86400)+25569+(-6/24)</f>
        <v>41694.141840277778</v>
      </c>
      <c r="T848" s="15">
        <f>(I848/86400)+25569+(-5/24)</f>
        <v>41708.375</v>
      </c>
    </row>
    <row r="849" spans="1:20" ht="60" x14ac:dyDescent="0.25">
      <c r="A849">
        <v>3471</v>
      </c>
      <c r="B849" s="3" t="s">
        <v>3470</v>
      </c>
      <c r="C849" s="3" t="s">
        <v>7581</v>
      </c>
      <c r="D849" s="8">
        <v>500</v>
      </c>
      <c r="E849" s="8">
        <v>1073</v>
      </c>
      <c r="F849" t="s">
        <v>8219</v>
      </c>
      <c r="G849" t="s">
        <v>8225</v>
      </c>
      <c r="H849" t="s">
        <v>8247</v>
      </c>
      <c r="I849">
        <v>1409515200</v>
      </c>
      <c r="J849">
        <v>1405971690</v>
      </c>
      <c r="K849" t="b">
        <v>0</v>
      </c>
      <c r="L849">
        <v>30</v>
      </c>
      <c r="M849" t="b">
        <v>1</v>
      </c>
      <c r="N849" t="s">
        <v>8271</v>
      </c>
      <c r="O849" s="6">
        <f>E849/D849</f>
        <v>2.1459999999999999</v>
      </c>
      <c r="P849" s="8">
        <f>IFERROR(E849/L849,0)</f>
        <v>35.766666666666666</v>
      </c>
      <c r="Q849" t="str">
        <f>LEFT(N849,SEARCH("/",N849)-1)</f>
        <v>theater</v>
      </c>
      <c r="R849" t="str">
        <f>RIGHT(N849, LEN(N849) - SEARCH("/", N849))</f>
        <v>plays</v>
      </c>
      <c r="S849" s="14">
        <f>(J849/86400)+25569+(-6/24)</f>
        <v>41841.570486111115</v>
      </c>
      <c r="T849" s="15">
        <f>(I849/86400)+25569+(-5/24)</f>
        <v>41882.625</v>
      </c>
    </row>
    <row r="850" spans="1:20" ht="60" x14ac:dyDescent="0.25">
      <c r="A850">
        <v>3037</v>
      </c>
      <c r="B850" s="3" t="s">
        <v>3037</v>
      </c>
      <c r="C850" s="3" t="s">
        <v>7147</v>
      </c>
      <c r="D850" s="8">
        <v>500</v>
      </c>
      <c r="E850" s="8">
        <v>1066</v>
      </c>
      <c r="F850" t="s">
        <v>8219</v>
      </c>
      <c r="G850" t="s">
        <v>8224</v>
      </c>
      <c r="H850" t="s">
        <v>8246</v>
      </c>
      <c r="I850">
        <v>1285995540</v>
      </c>
      <c r="J850">
        <v>1279574773</v>
      </c>
      <c r="K850" t="b">
        <v>0</v>
      </c>
      <c r="L850">
        <v>32</v>
      </c>
      <c r="M850" t="b">
        <v>1</v>
      </c>
      <c r="N850" t="s">
        <v>8303</v>
      </c>
      <c r="O850" s="6">
        <f>E850/D850</f>
        <v>2.1320000000000001</v>
      </c>
      <c r="P850" s="8">
        <f>IFERROR(E850/L850,0)</f>
        <v>33.3125</v>
      </c>
      <c r="Q850" t="str">
        <f>LEFT(N850,SEARCH("/",N850)-1)</f>
        <v>theater</v>
      </c>
      <c r="R850" t="str">
        <f>RIGHT(N850, LEN(N850) - SEARCH("/", N850))</f>
        <v>spaces</v>
      </c>
      <c r="S850" s="14">
        <f>(J850/86400)+25569+(-6/24)</f>
        <v>40378.643206018518</v>
      </c>
      <c r="T850" s="15">
        <f>(I850/86400)+25569+(-5/24)</f>
        <v>40452.999305555553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8">
        <f>IFERROR(E851/L851,0)</f>
        <v>41.704347826086959</v>
      </c>
      <c r="Q851" t="str">
        <f>LEFT(N851,SEARCH("/",N851)-1)</f>
        <v>music</v>
      </c>
      <c r="R851" t="str">
        <f>RIGHT(N851, LEN(N851) - SEARCH("/", N851))</f>
        <v>metal</v>
      </c>
      <c r="S851" s="14">
        <f>(J851/86400)+25569+(-6/24)</f>
        <v>42050.898888888885</v>
      </c>
      <c r="T851" s="15">
        <f>(I851/86400)+25569+(-5/24)</f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8">
        <f>IFERROR(E852/L852,0)</f>
        <v>46.669172932330824</v>
      </c>
      <c r="Q852" t="str">
        <f>LEFT(N852,SEARCH("/",N852)-1)</f>
        <v>music</v>
      </c>
      <c r="R852" t="str">
        <f>RIGHT(N852, LEN(N852) - SEARCH("/", N852))</f>
        <v>metal</v>
      </c>
      <c r="S852" s="14">
        <f>(J852/86400)+25569+(-6/24)</f>
        <v>42452.577743055561</v>
      </c>
      <c r="T852" s="15">
        <f>(I852/86400)+25569+(-5/24)</f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8">
        <f>IFERROR(E853/L853,0)</f>
        <v>37.271428571428572</v>
      </c>
      <c r="Q853" t="str">
        <f>LEFT(N853,SEARCH("/",N853)-1)</f>
        <v>music</v>
      </c>
      <c r="R853" t="str">
        <f>RIGHT(N853, LEN(N853) - SEARCH("/", N853))</f>
        <v>metal</v>
      </c>
      <c r="S853" s="14">
        <f>(J853/86400)+25569+(-6/24)</f>
        <v>42522.630243055552</v>
      </c>
      <c r="T853" s="15">
        <f>(I853/86400)+25569+(-5/24)</f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8">
        <f>IFERROR(E854/L854,0)</f>
        <v>59.258064516129032</v>
      </c>
      <c r="Q854" t="str">
        <f>LEFT(N854,SEARCH("/",N854)-1)</f>
        <v>music</v>
      </c>
      <c r="R854" t="str">
        <f>RIGHT(N854, LEN(N854) - SEARCH("/", N854))</f>
        <v>metal</v>
      </c>
      <c r="S854" s="14">
        <f>(J854/86400)+25569+(-6/24)</f>
        <v>42656.555497685185</v>
      </c>
      <c r="T854" s="15">
        <f>(I854/86400)+25569+(-5/24)</f>
        <v>42667.666666666664</v>
      </c>
    </row>
    <row r="855" spans="1:20" ht="60" x14ac:dyDescent="0.25">
      <c r="A855">
        <v>2333</v>
      </c>
      <c r="B855" s="3" t="s">
        <v>2334</v>
      </c>
      <c r="C855" s="3" t="s">
        <v>6443</v>
      </c>
      <c r="D855" s="8">
        <v>600</v>
      </c>
      <c r="E855" s="8">
        <v>1273</v>
      </c>
      <c r="F855" t="s">
        <v>8219</v>
      </c>
      <c r="G855" t="s">
        <v>8224</v>
      </c>
      <c r="H855" t="s">
        <v>8246</v>
      </c>
      <c r="I855">
        <v>1401385800</v>
      </c>
      <c r="J855">
        <v>1399563390</v>
      </c>
      <c r="K855" t="b">
        <v>1</v>
      </c>
      <c r="L855">
        <v>94</v>
      </c>
      <c r="M855" t="b">
        <v>1</v>
      </c>
      <c r="N855" t="s">
        <v>8298</v>
      </c>
      <c r="O855" s="6">
        <f>E855/D855</f>
        <v>2.1216666666666666</v>
      </c>
      <c r="P855" s="8">
        <f>IFERROR(E855/L855,0)</f>
        <v>13.542553191489361</v>
      </c>
      <c r="Q855" t="str">
        <f>LEFT(N855,SEARCH("/",N855)-1)</f>
        <v>food</v>
      </c>
      <c r="R855" t="str">
        <f>RIGHT(N855, LEN(N855) - SEARCH("/", N855))</f>
        <v>small batch</v>
      </c>
      <c r="S855" s="14">
        <f>(J855/86400)+25569+(-6/24)</f>
        <v>41767.400347222225</v>
      </c>
      <c r="T855" s="15">
        <f>(I855/86400)+25569+(-5/24)</f>
        <v>41788.534722222219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8">
        <f>IFERROR(E856/L856,0)</f>
        <v>65.8623246492986</v>
      </c>
      <c r="Q856" t="str">
        <f>LEFT(N856,SEARCH("/",N856)-1)</f>
        <v>music</v>
      </c>
      <c r="R856" t="str">
        <f>RIGHT(N856, LEN(N856) - SEARCH("/", N856))</f>
        <v>metal</v>
      </c>
      <c r="S856" s="14">
        <f>(J856/86400)+25569+(-6/24)</f>
        <v>42701.962337962963</v>
      </c>
      <c r="T856" s="15">
        <f>(I856/86400)+25569+(-5/24)</f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8">
        <f>IFERROR(E857/L857,0)</f>
        <v>31.914893617021278</v>
      </c>
      <c r="Q857" t="str">
        <f>LEFT(N857,SEARCH("/",N857)-1)</f>
        <v>music</v>
      </c>
      <c r="R857" t="str">
        <f>RIGHT(N857, LEN(N857) - SEARCH("/", N857))</f>
        <v>metal</v>
      </c>
      <c r="S857" s="14">
        <f>(J857/86400)+25569+(-6/24)</f>
        <v>42544.875196759254</v>
      </c>
      <c r="T857" s="15">
        <f>(I857/86400)+25569+(-5/24)</f>
        <v>42574.916863425919</v>
      </c>
    </row>
    <row r="858" spans="1:20" ht="45" x14ac:dyDescent="0.25">
      <c r="A858">
        <v>1283</v>
      </c>
      <c r="B858" s="3" t="s">
        <v>1284</v>
      </c>
      <c r="C858" s="3" t="s">
        <v>5393</v>
      </c>
      <c r="D858" s="8">
        <v>1000</v>
      </c>
      <c r="E858" s="8">
        <v>2110.5</v>
      </c>
      <c r="F858" t="s">
        <v>8219</v>
      </c>
      <c r="G858" t="s">
        <v>8224</v>
      </c>
      <c r="H858" t="s">
        <v>8246</v>
      </c>
      <c r="I858">
        <v>1362974400</v>
      </c>
      <c r="J858">
        <v>1360948389</v>
      </c>
      <c r="K858" t="b">
        <v>1</v>
      </c>
      <c r="L858">
        <v>22</v>
      </c>
      <c r="M858" t="b">
        <v>1</v>
      </c>
      <c r="N858" t="s">
        <v>8276</v>
      </c>
      <c r="O858" s="6">
        <f>E858/D858</f>
        <v>2.1105</v>
      </c>
      <c r="P858" s="8">
        <f>IFERROR(E858/L858,0)</f>
        <v>95.931818181818187</v>
      </c>
      <c r="Q858" t="str">
        <f>LEFT(N858,SEARCH("/",N858)-1)</f>
        <v>music</v>
      </c>
      <c r="R858" t="str">
        <f>RIGHT(N858, LEN(N858) - SEARCH("/", N858))</f>
        <v>rock</v>
      </c>
      <c r="S858" s="14">
        <f>(J858/86400)+25569+(-6/24)</f>
        <v>41320.467465277776</v>
      </c>
      <c r="T858" s="15">
        <f>(I858/86400)+25569+(-5/24)</f>
        <v>41343.958333333328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8">
        <f>IFERROR(E859/L859,0)</f>
        <v>50</v>
      </c>
      <c r="Q859" t="str">
        <f>LEFT(N859,SEARCH("/",N859)-1)</f>
        <v>music</v>
      </c>
      <c r="R859" t="str">
        <f>RIGHT(N859, LEN(N859) - SEARCH("/", N859))</f>
        <v>metal</v>
      </c>
      <c r="S859" s="14">
        <f>(J859/86400)+25569+(-6/24)</f>
        <v>42291.331377314811</v>
      </c>
      <c r="T859" s="15">
        <f>(I859/86400)+25569+(-5/24)</f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8">
        <f>IFERROR(E860/L860,0)</f>
        <v>22.737763157894737</v>
      </c>
      <c r="Q860" t="str">
        <f>LEFT(N860,SEARCH("/",N860)-1)</f>
        <v>music</v>
      </c>
      <c r="R860" t="str">
        <f>RIGHT(N860, LEN(N860) - SEARCH("/", N860))</f>
        <v>metal</v>
      </c>
      <c r="S860" s="14">
        <f>(J860/86400)+25569+(-6/24)</f>
        <v>42079.495578703703</v>
      </c>
      <c r="T860" s="15">
        <f>(I860/86400)+25569+(-5/24)</f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8">
        <f>IFERROR(E861/L861,0)</f>
        <v>42.724489795918366</v>
      </c>
      <c r="Q861" t="str">
        <f>LEFT(N861,SEARCH("/",N861)-1)</f>
        <v>music</v>
      </c>
      <c r="R861" t="str">
        <f>RIGHT(N861, LEN(N861) - SEARCH("/", N861))</f>
        <v>metal</v>
      </c>
      <c r="S861" s="14">
        <f>(J861/86400)+25569+(-6/24)</f>
        <v>42128.570231481484</v>
      </c>
      <c r="T861" s="15">
        <f>(I861/86400)+25569+(-5/24)</f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8">
        <f>IFERROR(E862/L862,0)</f>
        <v>52.916666666666664</v>
      </c>
      <c r="Q862" t="str">
        <f>LEFT(N862,SEARCH("/",N862)-1)</f>
        <v>music</v>
      </c>
      <c r="R862" t="str">
        <f>RIGHT(N862, LEN(N862) - SEARCH("/", N862))</f>
        <v>jazz</v>
      </c>
      <c r="S862" s="14">
        <f>(J862/86400)+25569+(-6/24)</f>
        <v>41570.232789351852</v>
      </c>
      <c r="T862" s="15">
        <f>(I862/86400)+25569+(-5/24)</f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8">
        <f>IFERROR(E863/L863,0)</f>
        <v>50.5</v>
      </c>
      <c r="Q863" t="str">
        <f>LEFT(N863,SEARCH("/",N863)-1)</f>
        <v>music</v>
      </c>
      <c r="R863" t="str">
        <f>RIGHT(N863, LEN(N863) - SEARCH("/", N863))</f>
        <v>jazz</v>
      </c>
      <c r="S863" s="14">
        <f>(J863/86400)+25569+(-6/24)</f>
        <v>42599.715324074074</v>
      </c>
      <c r="T863" s="15">
        <f>(I863/86400)+25569+(-5/24)</f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8">
        <f>IFERROR(E864/L864,0)</f>
        <v>42.5</v>
      </c>
      <c r="Q864" t="str">
        <f>LEFT(N864,SEARCH("/",N864)-1)</f>
        <v>music</v>
      </c>
      <c r="R864" t="str">
        <f>RIGHT(N864, LEN(N864) - SEARCH("/", N864))</f>
        <v>jazz</v>
      </c>
      <c r="S864" s="14">
        <f>(J864/86400)+25569+(-6/24)</f>
        <v>41559.3049537037</v>
      </c>
      <c r="T864" s="15">
        <f>(I864/86400)+25569+(-5/24)</f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8">
        <f>IFERROR(E865/L865,0)</f>
        <v>18</v>
      </c>
      <c r="Q865" t="str">
        <f>LEFT(N865,SEARCH("/",N865)-1)</f>
        <v>music</v>
      </c>
      <c r="R865" t="str">
        <f>RIGHT(N865, LEN(N865) - SEARCH("/", N865))</f>
        <v>jazz</v>
      </c>
      <c r="S865" s="14">
        <f>(J865/86400)+25569+(-6/24)</f>
        <v>40920.867662037039</v>
      </c>
      <c r="T865" s="15">
        <f>(I865/86400)+25569+(-5/24)</f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8">
        <f>IFERROR(E866/L866,0)</f>
        <v>34.177215189873415</v>
      </c>
      <c r="Q866" t="str">
        <f>LEFT(N866,SEARCH("/",N866)-1)</f>
        <v>music</v>
      </c>
      <c r="R866" t="str">
        <f>RIGHT(N866, LEN(N866) - SEARCH("/", N866))</f>
        <v>jazz</v>
      </c>
      <c r="S866" s="14">
        <f>(J866/86400)+25569+(-6/24)</f>
        <v>41540.856921296298</v>
      </c>
      <c r="T866" s="15">
        <f>(I866/86400)+25569+(-5/24)</f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8">
        <f>IFERROR(E867/L867,0)</f>
        <v>22.5</v>
      </c>
      <c r="Q867" t="str">
        <f>LEFT(N867,SEARCH("/",N867)-1)</f>
        <v>music</v>
      </c>
      <c r="R867" t="str">
        <f>RIGHT(N867, LEN(N867) - SEARCH("/", N867))</f>
        <v>jazz</v>
      </c>
      <c r="S867" s="14">
        <f>(J867/86400)+25569+(-6/24)</f>
        <v>41230.523113425923</v>
      </c>
      <c r="T867" s="15">
        <f>(I867/86400)+25569+(-5/24)</f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8">
        <f>IFERROR(E868/L868,0)</f>
        <v>58.18181818181818</v>
      </c>
      <c r="Q868" t="str">
        <f>LEFT(N868,SEARCH("/",N868)-1)</f>
        <v>music</v>
      </c>
      <c r="R868" t="str">
        <f>RIGHT(N868, LEN(N868) - SEARCH("/", N868))</f>
        <v>jazz</v>
      </c>
      <c r="S868" s="14">
        <f>(J868/86400)+25569+(-6/24)</f>
        <v>42025.387939814813</v>
      </c>
      <c r="T868" s="15">
        <f>(I868/86400)+25569+(-5/24)</f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8">
        <f>IFERROR(E869/L869,0)</f>
        <v>109.18181818181819</v>
      </c>
      <c r="Q869" t="str">
        <f>LEFT(N869,SEARCH("/",N869)-1)</f>
        <v>music</v>
      </c>
      <c r="R869" t="str">
        <f>RIGHT(N869, LEN(N869) - SEARCH("/", N869))</f>
        <v>jazz</v>
      </c>
      <c r="S869" s="14">
        <f>(J869/86400)+25569+(-6/24)</f>
        <v>40087.855393518519</v>
      </c>
      <c r="T869" s="15">
        <f>(I869/86400)+25569+(-5/24)</f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8">
        <f>IFERROR(E870/L870,0)</f>
        <v>50</v>
      </c>
      <c r="Q870" t="str">
        <f>LEFT(N870,SEARCH("/",N870)-1)</f>
        <v>music</v>
      </c>
      <c r="R870" t="str">
        <f>RIGHT(N870, LEN(N870) - SEARCH("/", N870))</f>
        <v>jazz</v>
      </c>
      <c r="S870" s="14">
        <f>(J870/86400)+25569+(-6/24)</f>
        <v>41615.777754629627</v>
      </c>
      <c r="T870" s="15">
        <f>(I870/86400)+25569+(-5/24)</f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8">
        <f>IFERROR(E871/L871,0)</f>
        <v>346.66666666666669</v>
      </c>
      <c r="Q871" t="str">
        <f>LEFT(N871,SEARCH("/",N871)-1)</f>
        <v>music</v>
      </c>
      <c r="R871" t="str">
        <f>RIGHT(N871, LEN(N871) - SEARCH("/", N871))</f>
        <v>jazz</v>
      </c>
      <c r="S871" s="14">
        <f>(J871/86400)+25569+(-6/24)</f>
        <v>41342.595567129625</v>
      </c>
      <c r="T871" s="15">
        <f>(I871/86400)+25569+(-5/24)</f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8">
        <f>IFERROR(E872/L872,0)</f>
        <v>12.4</v>
      </c>
      <c r="Q872" t="str">
        <f>LEFT(N872,SEARCH("/",N872)-1)</f>
        <v>music</v>
      </c>
      <c r="R872" t="str">
        <f>RIGHT(N872, LEN(N872) - SEARCH("/", N872))</f>
        <v>jazz</v>
      </c>
      <c r="S872" s="14">
        <f>(J872/86400)+25569+(-6/24)</f>
        <v>41487.772256944445</v>
      </c>
      <c r="T872" s="15">
        <f>(I872/86400)+25569+(-5/24)</f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8">
        <f>IFERROR(E873/L873,0)</f>
        <v>27.083333333333332</v>
      </c>
      <c r="Q873" t="str">
        <f>LEFT(N873,SEARCH("/",N873)-1)</f>
        <v>music</v>
      </c>
      <c r="R873" t="str">
        <f>RIGHT(N873, LEN(N873) - SEARCH("/", N873))</f>
        <v>jazz</v>
      </c>
      <c r="S873" s="14">
        <f>(J873/86400)+25569+(-6/24)</f>
        <v>41577.311284722222</v>
      </c>
      <c r="T873" s="15">
        <f>(I873/86400)+25569+(-5/24)</f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8">
        <f>IFERROR(E874/L874,0)</f>
        <v>32.5</v>
      </c>
      <c r="Q874" t="str">
        <f>LEFT(N874,SEARCH("/",N874)-1)</f>
        <v>music</v>
      </c>
      <c r="R874" t="str">
        <f>RIGHT(N874, LEN(N874) - SEARCH("/", N874))</f>
        <v>jazz</v>
      </c>
      <c r="S874" s="14">
        <f>(J874/86400)+25569+(-6/24)</f>
        <v>40567.575543981482</v>
      </c>
      <c r="T874" s="15">
        <f>(I874/86400)+25569+(-5/24)</f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8">
        <f>IFERROR(E875/L875,0)</f>
        <v>9</v>
      </c>
      <c r="Q875" t="str">
        <f>LEFT(N875,SEARCH("/",N875)-1)</f>
        <v>music</v>
      </c>
      <c r="R875" t="str">
        <f>RIGHT(N875, LEN(N875) - SEARCH("/", N875))</f>
        <v>jazz</v>
      </c>
      <c r="S875" s="14">
        <f>(J875/86400)+25569+(-6/24)</f>
        <v>41183.917129629626</v>
      </c>
      <c r="T875" s="15">
        <f>(I875/86400)+25569+(-5/24)</f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8">
        <f>IFERROR(E876/L876,0)</f>
        <v>34.761904761904759</v>
      </c>
      <c r="Q876" t="str">
        <f>LEFT(N876,SEARCH("/",N876)-1)</f>
        <v>music</v>
      </c>
      <c r="R876" t="str">
        <f>RIGHT(N876, LEN(N876) - SEARCH("/", N876))</f>
        <v>jazz</v>
      </c>
      <c r="S876" s="14">
        <f>(J876/86400)+25569+(-6/24)</f>
        <v>41368.333726851852</v>
      </c>
      <c r="T876" s="15">
        <f>(I876/86400)+25569+(-5/24)</f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8">
        <f>IFERROR(E877/L877,0)</f>
        <v>0</v>
      </c>
      <c r="Q877" t="str">
        <f>LEFT(N877,SEARCH("/",N877)-1)</f>
        <v>music</v>
      </c>
      <c r="R877" t="str">
        <f>RIGHT(N877, LEN(N877) - SEARCH("/", N877))</f>
        <v>jazz</v>
      </c>
      <c r="S877" s="14">
        <f>(J877/86400)+25569+(-6/24)</f>
        <v>42248.473738425921</v>
      </c>
      <c r="T877" s="15">
        <f>(I877/86400)+25569+(-5/24)</f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8">
        <f>IFERROR(E878/L878,0)</f>
        <v>28.577777777777779</v>
      </c>
      <c r="Q878" t="str">
        <f>LEFT(N878,SEARCH("/",N878)-1)</f>
        <v>music</v>
      </c>
      <c r="R878" t="str">
        <f>RIGHT(N878, LEN(N878) - SEARCH("/", N878))</f>
        <v>jazz</v>
      </c>
      <c r="S878" s="14">
        <f>(J878/86400)+25569+(-6/24)</f>
        <v>41276.246840277774</v>
      </c>
      <c r="T878" s="15">
        <f>(I878/86400)+25569+(-5/24)</f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8">
        <f>IFERROR(E879/L879,0)</f>
        <v>46.586206896551722</v>
      </c>
      <c r="Q879" t="str">
        <f>LEFT(N879,SEARCH("/",N879)-1)</f>
        <v>music</v>
      </c>
      <c r="R879" t="str">
        <f>RIGHT(N879, LEN(N879) - SEARCH("/", N879))</f>
        <v>jazz</v>
      </c>
      <c r="S879" s="14">
        <f>(J879/86400)+25569+(-6/24)</f>
        <v>41597.538888888885</v>
      </c>
      <c r="T879" s="15">
        <f>(I879/86400)+25569+(-5/24)</f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8">
        <f>IFERROR(E880/L880,0)</f>
        <v>32.5</v>
      </c>
      <c r="Q880" t="str">
        <f>LEFT(N880,SEARCH("/",N880)-1)</f>
        <v>music</v>
      </c>
      <c r="R880" t="str">
        <f>RIGHT(N880, LEN(N880) - SEARCH("/", N880))</f>
        <v>jazz</v>
      </c>
      <c r="S880" s="14">
        <f>(J880/86400)+25569+(-6/24)</f>
        <v>40504.982916666668</v>
      </c>
      <c r="T880" s="15">
        <f>(I880/86400)+25569+(-5/24)</f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8">
        <f>IFERROR(E881/L881,0)</f>
        <v>21.466666666666665</v>
      </c>
      <c r="Q881" t="str">
        <f>LEFT(N881,SEARCH("/",N881)-1)</f>
        <v>music</v>
      </c>
      <c r="R881" t="str">
        <f>RIGHT(N881, LEN(N881) - SEARCH("/", N881))</f>
        <v>jazz</v>
      </c>
      <c r="S881" s="14">
        <f>(J881/86400)+25569+(-6/24)</f>
        <v>41037.579918981479</v>
      </c>
      <c r="T881" s="15">
        <f>(I881/86400)+25569+(-5/24)</f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8">
        <f>IFERROR(E882/L882,0)</f>
        <v>14.125</v>
      </c>
      <c r="Q882" t="str">
        <f>LEFT(N882,SEARCH("/",N882)-1)</f>
        <v>music</v>
      </c>
      <c r="R882" t="str">
        <f>RIGHT(N882, LEN(N882) - SEARCH("/", N882))</f>
        <v>indie rock</v>
      </c>
      <c r="S882" s="14">
        <f>(J882/86400)+25569+(-6/24)</f>
        <v>41179.07104166667</v>
      </c>
      <c r="T882" s="15">
        <f>(I882/86400)+25569+(-5/24)</f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8">
        <f>IFERROR(E883/L883,0)</f>
        <v>30</v>
      </c>
      <c r="Q883" t="str">
        <f>LEFT(N883,SEARCH("/",N883)-1)</f>
        <v>music</v>
      </c>
      <c r="R883" t="str">
        <f>RIGHT(N883, LEN(N883) - SEARCH("/", N883))</f>
        <v>indie rock</v>
      </c>
      <c r="S883" s="14">
        <f>(J883/86400)+25569+(-6/24)</f>
        <v>40877.00099537037</v>
      </c>
      <c r="T883" s="15">
        <f>(I883/86400)+25569+(-5/24)</f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8">
        <f>IFERROR(E884/L884,0)</f>
        <v>21.571428571428573</v>
      </c>
      <c r="Q884" t="str">
        <f>LEFT(N884,SEARCH("/",N884)-1)</f>
        <v>music</v>
      </c>
      <c r="R884" t="str">
        <f>RIGHT(N884, LEN(N884) - SEARCH("/", N884))</f>
        <v>indie rock</v>
      </c>
      <c r="S884" s="14">
        <f>(J884/86400)+25569+(-6/24)</f>
        <v>40759.610532407409</v>
      </c>
      <c r="T884" s="15">
        <f>(I884/86400)+25569+(-5/24)</f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8">
        <f>IFERROR(E885/L885,0)</f>
        <v>83.375</v>
      </c>
      <c r="Q885" t="str">
        <f>LEFT(N885,SEARCH("/",N885)-1)</f>
        <v>music</v>
      </c>
      <c r="R885" t="str">
        <f>RIGHT(N885, LEN(N885) - SEARCH("/", N885))</f>
        <v>indie rock</v>
      </c>
      <c r="S885" s="14">
        <f>(J885/86400)+25569+(-6/24)</f>
        <v>42371.685590277775</v>
      </c>
      <c r="T885" s="15">
        <f>(I885/86400)+25569+(-5/24)</f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8">
        <f>IFERROR(E886/L886,0)</f>
        <v>10</v>
      </c>
      <c r="Q886" t="str">
        <f>LEFT(N886,SEARCH("/",N886)-1)</f>
        <v>music</v>
      </c>
      <c r="R886" t="str">
        <f>RIGHT(N886, LEN(N886) - SEARCH("/", N886))</f>
        <v>indie rock</v>
      </c>
      <c r="S886" s="14">
        <f>(J886/86400)+25569+(-6/24)</f>
        <v>40981.552615740744</v>
      </c>
      <c r="T886" s="15">
        <f>(I886/86400)+25569+(-5/24)</f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8">
        <f>IFERROR(E887/L887,0)</f>
        <v>35.714285714285715</v>
      </c>
      <c r="Q887" t="str">
        <f>LEFT(N887,SEARCH("/",N887)-1)</f>
        <v>music</v>
      </c>
      <c r="R887" t="str">
        <f>RIGHT(N887, LEN(N887) - SEARCH("/", N887))</f>
        <v>indie rock</v>
      </c>
      <c r="S887" s="14">
        <f>(J887/86400)+25569+(-6/24)</f>
        <v>42713.691099537042</v>
      </c>
      <c r="T887" s="15">
        <f>(I887/86400)+25569+(-5/24)</f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8">
        <f>IFERROR(E888/L888,0)</f>
        <v>29.285714285714285</v>
      </c>
      <c r="Q888" t="str">
        <f>LEFT(N888,SEARCH("/",N888)-1)</f>
        <v>music</v>
      </c>
      <c r="R888" t="str">
        <f>RIGHT(N888, LEN(N888) - SEARCH("/", N888))</f>
        <v>indie rock</v>
      </c>
      <c r="S888" s="14">
        <f>(J888/86400)+25569+(-6/24)</f>
        <v>42603.620520833334</v>
      </c>
      <c r="T888" s="15">
        <f>(I888/86400)+25569+(-5/24)</f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8">
        <f>IFERROR(E889/L889,0)</f>
        <v>0</v>
      </c>
      <c r="Q889" t="str">
        <f>LEFT(N889,SEARCH("/",N889)-1)</f>
        <v>music</v>
      </c>
      <c r="R889" t="str">
        <f>RIGHT(N889, LEN(N889) - SEARCH("/", N889))</f>
        <v>indie rock</v>
      </c>
      <c r="S889" s="14">
        <f>(J889/86400)+25569+(-6/24)</f>
        <v>41026.708969907406</v>
      </c>
      <c r="T889" s="15">
        <f>(I889/86400)+25569+(-5/24)</f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8">
        <f>IFERROR(E890/L890,0)</f>
        <v>18</v>
      </c>
      <c r="Q890" t="str">
        <f>LEFT(N890,SEARCH("/",N890)-1)</f>
        <v>music</v>
      </c>
      <c r="R890" t="str">
        <f>RIGHT(N890, LEN(N890) - SEARCH("/", N890))</f>
        <v>indie rock</v>
      </c>
      <c r="S890" s="14">
        <f>(J890/86400)+25569+(-6/24)</f>
        <v>40751.503298611111</v>
      </c>
      <c r="T890" s="15">
        <f>(I890/86400)+25569+(-5/24)</f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8">
        <f>IFERROR(E891/L891,0)</f>
        <v>73.760000000000005</v>
      </c>
      <c r="Q891" t="str">
        <f>LEFT(N891,SEARCH("/",N891)-1)</f>
        <v>music</v>
      </c>
      <c r="R891" t="str">
        <f>RIGHT(N891, LEN(N891) - SEARCH("/", N891))</f>
        <v>indie rock</v>
      </c>
      <c r="S891" s="14">
        <f>(J891/86400)+25569+(-6/24)</f>
        <v>41887.534062500003</v>
      </c>
      <c r="T891" s="15">
        <f>(I891/86400)+25569+(-5/24)</f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8">
        <f>IFERROR(E892/L892,0)</f>
        <v>31.25</v>
      </c>
      <c r="Q892" t="str">
        <f>LEFT(N892,SEARCH("/",N892)-1)</f>
        <v>music</v>
      </c>
      <c r="R892" t="str">
        <f>RIGHT(N892, LEN(N892) - SEARCH("/", N892))</f>
        <v>indie rock</v>
      </c>
      <c r="S892" s="14">
        <f>(J892/86400)+25569+(-6/24)</f>
        <v>41569.448831018519</v>
      </c>
      <c r="T892" s="15">
        <f>(I892/86400)+25569+(-5/24)</f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8">
        <f>IFERROR(E893/L893,0)</f>
        <v>28.888888888888889</v>
      </c>
      <c r="Q893" t="str">
        <f>LEFT(N893,SEARCH("/",N893)-1)</f>
        <v>music</v>
      </c>
      <c r="R893" t="str">
        <f>RIGHT(N893, LEN(N893) - SEARCH("/", N893))</f>
        <v>indie rock</v>
      </c>
      <c r="S893" s="14">
        <f>(J893/86400)+25569+(-6/24)</f>
        <v>41841.781597222223</v>
      </c>
      <c r="T893" s="15">
        <f>(I893/86400)+25569+(-5/24)</f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8">
        <f>IFERROR(E894/L894,0)</f>
        <v>143.8235294117647</v>
      </c>
      <c r="Q894" t="str">
        <f>LEFT(N894,SEARCH("/",N894)-1)</f>
        <v>music</v>
      </c>
      <c r="R894" t="str">
        <f>RIGHT(N894, LEN(N894) - SEARCH("/", N894))</f>
        <v>indie rock</v>
      </c>
      <c r="S894" s="14">
        <f>(J894/86400)+25569+(-6/24)</f>
        <v>40303.95003472222</v>
      </c>
      <c r="T894" s="15">
        <f>(I894/86400)+25569+(-5/24)</f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8">
        <f>IFERROR(E895/L895,0)</f>
        <v>40</v>
      </c>
      <c r="Q895" t="str">
        <f>LEFT(N895,SEARCH("/",N895)-1)</f>
        <v>music</v>
      </c>
      <c r="R895" t="str">
        <f>RIGHT(N895, LEN(N895) - SEARCH("/", N895))</f>
        <v>indie rock</v>
      </c>
      <c r="S895" s="14">
        <f>(J895/86400)+25569+(-6/24)</f>
        <v>42065.647719907407</v>
      </c>
      <c r="T895" s="15">
        <f>(I895/86400)+25569+(-5/24)</f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8">
        <f>IFERROR(E896/L896,0)</f>
        <v>147.81132075471697</v>
      </c>
      <c r="Q896" t="str">
        <f>LEFT(N896,SEARCH("/",N896)-1)</f>
        <v>music</v>
      </c>
      <c r="R896" t="str">
        <f>RIGHT(N896, LEN(N896) - SEARCH("/", N896))</f>
        <v>indie rock</v>
      </c>
      <c r="S896" s="14">
        <f>(J896/86400)+25569+(-6/24)</f>
        <v>42496.73159722222</v>
      </c>
      <c r="T896" s="15">
        <f>(I896/86400)+25569+(-5/24)</f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8">
        <f>IFERROR(E897/L897,0)</f>
        <v>27.857142857142858</v>
      </c>
      <c r="Q897" t="str">
        <f>LEFT(N897,SEARCH("/",N897)-1)</f>
        <v>music</v>
      </c>
      <c r="R897" t="str">
        <f>RIGHT(N897, LEN(N897) - SEARCH("/", N897))</f>
        <v>indie rock</v>
      </c>
      <c r="S897" s="14">
        <f>(J897/86400)+25569+(-6/24)</f>
        <v>40430.877650462964</v>
      </c>
      <c r="T897" s="15">
        <f>(I897/86400)+25569+(-5/24)</f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8">
        <f>IFERROR(E898/L898,0)</f>
        <v>44.444444444444443</v>
      </c>
      <c r="Q898" t="str">
        <f>LEFT(N898,SEARCH("/",N898)-1)</f>
        <v>music</v>
      </c>
      <c r="R898" t="str">
        <f>RIGHT(N898, LEN(N898) - SEARCH("/", N898))</f>
        <v>indie rock</v>
      </c>
      <c r="S898" s="14">
        <f>(J898/86400)+25569+(-6/24)</f>
        <v>42218.622986111106</v>
      </c>
      <c r="T898" s="15">
        <f>(I898/86400)+25569+(-5/24)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8">
        <f>IFERROR(E899/L899,0)</f>
        <v>0</v>
      </c>
      <c r="Q899" t="str">
        <f>LEFT(N899,SEARCH("/",N899)-1)</f>
        <v>music</v>
      </c>
      <c r="R899" t="str">
        <f>RIGHT(N899, LEN(N899) - SEARCH("/", N899))</f>
        <v>indie rock</v>
      </c>
      <c r="S899" s="14">
        <f>(J899/86400)+25569+(-6/24)</f>
        <v>41211.438750000001</v>
      </c>
      <c r="T899" s="15">
        <f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8">
        <f>IFERROR(E900/L900,0)</f>
        <v>35</v>
      </c>
      <c r="Q900" t="str">
        <f>LEFT(N900,SEARCH("/",N900)-1)</f>
        <v>music</v>
      </c>
      <c r="R900" t="str">
        <f>RIGHT(N900, LEN(N900) - SEARCH("/", N900))</f>
        <v>indie rock</v>
      </c>
      <c r="S900" s="14">
        <f>(J900/86400)+25569+(-6/24)</f>
        <v>40878.508217592593</v>
      </c>
      <c r="T900" s="15">
        <f>(I900/86400)+25569+(-5/24)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8">
        <f>IFERROR(E901/L901,0)</f>
        <v>35</v>
      </c>
      <c r="Q901" t="str">
        <f>LEFT(N901,SEARCH("/",N901)-1)</f>
        <v>music</v>
      </c>
      <c r="R901" t="str">
        <f>RIGHT(N901, LEN(N901) - SEARCH("/", N901))</f>
        <v>indie rock</v>
      </c>
      <c r="S901" s="14">
        <f>(J901/86400)+25569+(-6/24)</f>
        <v>40645.849097222221</v>
      </c>
      <c r="T901" s="15">
        <f>(I901/86400)+25569+(-5/24)</f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8">
        <f>IFERROR(E902/L902,0)</f>
        <v>10.5</v>
      </c>
      <c r="Q902" t="str">
        <f>LEFT(N902,SEARCH("/",N902)-1)</f>
        <v>music</v>
      </c>
      <c r="R902" t="str">
        <f>RIGHT(N902, LEN(N902) - SEARCH("/", N902))</f>
        <v>jazz</v>
      </c>
      <c r="S902" s="14">
        <f>(J902/86400)+25569+(-6/24)</f>
        <v>42429.59956018519</v>
      </c>
      <c r="T902" s="15">
        <f>(I902/86400)+25569+(-5/24)</f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8">
        <f>IFERROR(E903/L903,0)</f>
        <v>0</v>
      </c>
      <c r="Q903" t="str">
        <f>LEFT(N903,SEARCH("/",N903)-1)</f>
        <v>music</v>
      </c>
      <c r="R903" t="str">
        <f>RIGHT(N903, LEN(N903) - SEARCH("/", N903))</f>
        <v>jazz</v>
      </c>
      <c r="S903" s="14">
        <f>(J903/86400)+25569+(-6/24)</f>
        <v>40291.56150462963</v>
      </c>
      <c r="T903" s="15">
        <f>(I903/86400)+25569+(-5/24)</f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8">
        <f>IFERROR(E904/L904,0)</f>
        <v>30</v>
      </c>
      <c r="Q904" t="str">
        <f>LEFT(N904,SEARCH("/",N904)-1)</f>
        <v>music</v>
      </c>
      <c r="R904" t="str">
        <f>RIGHT(N904, LEN(N904) - SEARCH("/", N904))</f>
        <v>jazz</v>
      </c>
      <c r="S904" s="14">
        <f>(J904/86400)+25569+(-6/24)</f>
        <v>41829.715532407405</v>
      </c>
      <c r="T904" s="15">
        <f>(I904/86400)+25569+(-5/24)</f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8">
        <f>IFERROR(E905/L905,0)</f>
        <v>40</v>
      </c>
      <c r="Q905" t="str">
        <f>LEFT(N905,SEARCH("/",N905)-1)</f>
        <v>music</v>
      </c>
      <c r="R905" t="str">
        <f>RIGHT(N905, LEN(N905) - SEARCH("/", N905))</f>
        <v>jazz</v>
      </c>
      <c r="S905" s="14">
        <f>(J905/86400)+25569+(-6/24)</f>
        <v>41149.546064814815</v>
      </c>
      <c r="T905" s="15">
        <f>(I905/86400)+25569+(-5/24)</f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8">
        <f>IFERROR(E906/L906,0)</f>
        <v>50.333333333333336</v>
      </c>
      <c r="Q906" t="str">
        <f>LEFT(N906,SEARCH("/",N906)-1)</f>
        <v>music</v>
      </c>
      <c r="R906" t="str">
        <f>RIGHT(N906, LEN(N906) - SEARCH("/", N906))</f>
        <v>jazz</v>
      </c>
      <c r="S906" s="14">
        <f>(J906/86400)+25569+(-6/24)</f>
        <v>42341.830289351856</v>
      </c>
      <c r="T906" s="15">
        <f>(I906/86400)+25569+(-5/24)</f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8">
        <f>IFERROR(E907/L907,0)</f>
        <v>32.666666666666664</v>
      </c>
      <c r="Q907" t="str">
        <f>LEFT(N907,SEARCH("/",N907)-1)</f>
        <v>music</v>
      </c>
      <c r="R907" t="str">
        <f>RIGHT(N907, LEN(N907) - SEARCH("/", N907))</f>
        <v>jazz</v>
      </c>
      <c r="S907" s="14">
        <f>(J907/86400)+25569+(-6/24)</f>
        <v>40506.989884259259</v>
      </c>
      <c r="T907" s="15">
        <f>(I907/86400)+25569+(-5/24)</f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8">
        <f>IFERROR(E908/L908,0)</f>
        <v>0</v>
      </c>
      <c r="Q908" t="str">
        <f>LEFT(N908,SEARCH("/",N908)-1)</f>
        <v>music</v>
      </c>
      <c r="R908" t="str">
        <f>RIGHT(N908, LEN(N908) - SEARCH("/", N908))</f>
        <v>jazz</v>
      </c>
      <c r="S908" s="14">
        <f>(J908/86400)+25569+(-6/24)</f>
        <v>41680.939699074072</v>
      </c>
      <c r="T908" s="15">
        <f>(I908/86400)+25569+(-5/24)</f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8">
        <f>IFERROR(E909/L909,0)</f>
        <v>0</v>
      </c>
      <c r="Q909" t="str">
        <f>LEFT(N909,SEARCH("/",N909)-1)</f>
        <v>music</v>
      </c>
      <c r="R909" t="str">
        <f>RIGHT(N909, LEN(N909) - SEARCH("/", N909))</f>
        <v>jazz</v>
      </c>
      <c r="S909" s="14">
        <f>(J909/86400)+25569+(-6/24)</f>
        <v>40766.942395833335</v>
      </c>
      <c r="T909" s="15">
        <f>(I909/86400)+25569+(-5/24)</f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8">
        <f>IFERROR(E910/L910,0)</f>
        <v>0</v>
      </c>
      <c r="Q910" t="str">
        <f>LEFT(N910,SEARCH("/",N910)-1)</f>
        <v>music</v>
      </c>
      <c r="R910" t="str">
        <f>RIGHT(N910, LEN(N910) - SEARCH("/", N910))</f>
        <v>jazz</v>
      </c>
      <c r="S910" s="14">
        <f>(J910/86400)+25569+(-6/24)</f>
        <v>40340.551562499997</v>
      </c>
      <c r="T910" s="15">
        <f>(I910/86400)+25569+(-5/24)</f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8">
        <f>IFERROR(E911/L911,0)</f>
        <v>65</v>
      </c>
      <c r="Q911" t="str">
        <f>LEFT(N911,SEARCH("/",N911)-1)</f>
        <v>music</v>
      </c>
      <c r="R911" t="str">
        <f>RIGHT(N911, LEN(N911) - SEARCH("/", N911))</f>
        <v>jazz</v>
      </c>
      <c r="S911" s="14">
        <f>(J911/86400)+25569+(-6/24)</f>
        <v>41081.44027777778</v>
      </c>
      <c r="T911" s="15">
        <f>(I911/86400)+25569+(-5/24)</f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8">
        <f>IFERROR(E912/L912,0)</f>
        <v>24.6</v>
      </c>
      <c r="Q912" t="str">
        <f>LEFT(N912,SEARCH("/",N912)-1)</f>
        <v>music</v>
      </c>
      <c r="R912" t="str">
        <f>RIGHT(N912, LEN(N912) - SEARCH("/", N912))</f>
        <v>jazz</v>
      </c>
      <c r="S912" s="14">
        <f>(J912/86400)+25569+(-6/24)</f>
        <v>42737.295358796298</v>
      </c>
      <c r="T912" s="15">
        <f>(I912/86400)+25569+(-5/24)</f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8">
        <f>IFERROR(E913/L913,0)</f>
        <v>0</v>
      </c>
      <c r="Q913" t="str">
        <f>LEFT(N913,SEARCH("/",N913)-1)</f>
        <v>music</v>
      </c>
      <c r="R913" t="str">
        <f>RIGHT(N913, LEN(N913) - SEARCH("/", N913))</f>
        <v>jazz</v>
      </c>
      <c r="S913" s="14">
        <f>(J913/86400)+25569+(-6/24)</f>
        <v>41641.755150462966</v>
      </c>
      <c r="T913" s="15">
        <f>(I913/86400)+25569+(-5/24)</f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8">
        <f>IFERROR(E914/L914,0)</f>
        <v>15</v>
      </c>
      <c r="Q914" t="str">
        <f>LEFT(N914,SEARCH("/",N914)-1)</f>
        <v>music</v>
      </c>
      <c r="R914" t="str">
        <f>RIGHT(N914, LEN(N914) - SEARCH("/", N914))</f>
        <v>jazz</v>
      </c>
      <c r="S914" s="14">
        <f>(J914/86400)+25569+(-6/24)</f>
        <v>41193.859340277777</v>
      </c>
      <c r="T914" s="15">
        <f>(I914/86400)+25569+(-5/24)</f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8">
        <f>IFERROR(E915/L915,0)</f>
        <v>82.583333333333329</v>
      </c>
      <c r="Q915" t="str">
        <f>LEFT(N915,SEARCH("/",N915)-1)</f>
        <v>music</v>
      </c>
      <c r="R915" t="str">
        <f>RIGHT(N915, LEN(N915) - SEARCH("/", N915))</f>
        <v>jazz</v>
      </c>
      <c r="S915" s="14">
        <f>(J915/86400)+25569+(-6/24)</f>
        <v>41003.889108796298</v>
      </c>
      <c r="T915" s="15">
        <f>(I915/86400)+25569+(-5/24)</f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8">
        <f>IFERROR(E916/L916,0)</f>
        <v>0</v>
      </c>
      <c r="Q916" t="str">
        <f>LEFT(N916,SEARCH("/",N916)-1)</f>
        <v>music</v>
      </c>
      <c r="R916" t="str">
        <f>RIGHT(N916, LEN(N916) - SEARCH("/", N916))</f>
        <v>jazz</v>
      </c>
      <c r="S916" s="14">
        <f>(J916/86400)+25569+(-6/24)</f>
        <v>41116.513275462959</v>
      </c>
      <c r="T916" s="15">
        <f>(I916/86400)+25569+(-5/24)</f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8">
        <f>IFERROR(E917/L917,0)</f>
        <v>41.666666666666664</v>
      </c>
      <c r="Q917" t="str">
        <f>LEFT(N917,SEARCH("/",N917)-1)</f>
        <v>music</v>
      </c>
      <c r="R917" t="str">
        <f>RIGHT(N917, LEN(N917) - SEARCH("/", N917))</f>
        <v>jazz</v>
      </c>
      <c r="S917" s="14">
        <f>(J917/86400)+25569+(-6/24)</f>
        <v>40937.429560185185</v>
      </c>
      <c r="T917" s="15">
        <f>(I917/86400)+25569+(-5/24)</f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8">
        <f>IFERROR(E918/L918,0)</f>
        <v>0</v>
      </c>
      <c r="Q918" t="str">
        <f>LEFT(N918,SEARCH("/",N918)-1)</f>
        <v>music</v>
      </c>
      <c r="R918" t="str">
        <f>RIGHT(N918, LEN(N918) - SEARCH("/", N918))</f>
        <v>jazz</v>
      </c>
      <c r="S918" s="14">
        <f>(J918/86400)+25569+(-6/24)</f>
        <v>40434.603402777779</v>
      </c>
      <c r="T918" s="15">
        <f>(I918/86400)+25569+(-5/24)</f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8">
        <f>IFERROR(E919/L919,0)</f>
        <v>30</v>
      </c>
      <c r="Q919" t="str">
        <f>LEFT(N919,SEARCH("/",N919)-1)</f>
        <v>music</v>
      </c>
      <c r="R919" t="str">
        <f>RIGHT(N919, LEN(N919) - SEARCH("/", N919))</f>
        <v>jazz</v>
      </c>
      <c r="S919" s="14">
        <f>(J919/86400)+25569+(-6/24)</f>
        <v>41802.69363425926</v>
      </c>
      <c r="T919" s="15">
        <f>(I919/86400)+25569+(-5/24)</f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8">
        <f>IFERROR(E920/L920,0)</f>
        <v>19.600000000000001</v>
      </c>
      <c r="Q920" t="str">
        <f>LEFT(N920,SEARCH("/",N920)-1)</f>
        <v>music</v>
      </c>
      <c r="R920" t="str">
        <f>RIGHT(N920, LEN(N920) - SEARCH("/", N920))</f>
        <v>jazz</v>
      </c>
      <c r="S920" s="14">
        <f>(J920/86400)+25569+(-6/24)</f>
        <v>41944.666215277779</v>
      </c>
      <c r="T920" s="15">
        <f>(I920/86400)+25569+(-5/24)</f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8">
        <f>IFERROR(E921/L921,0)</f>
        <v>100</v>
      </c>
      <c r="Q921" t="str">
        <f>LEFT(N921,SEARCH("/",N921)-1)</f>
        <v>music</v>
      </c>
      <c r="R921" t="str">
        <f>RIGHT(N921, LEN(N921) - SEARCH("/", N921))</f>
        <v>jazz</v>
      </c>
      <c r="S921" s="14">
        <f>(J921/86400)+25569+(-6/24)</f>
        <v>41227.391724537039</v>
      </c>
      <c r="T921" s="15">
        <f>(I921/86400)+25569+(-5/24)</f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8">
        <f>IFERROR(E922/L922,0)</f>
        <v>0</v>
      </c>
      <c r="Q922" t="str">
        <f>LEFT(N922,SEARCH("/",N922)-1)</f>
        <v>music</v>
      </c>
      <c r="R922" t="str">
        <f>RIGHT(N922, LEN(N922) - SEARCH("/", N922))</f>
        <v>jazz</v>
      </c>
      <c r="S922" s="14">
        <f>(J922/86400)+25569+(-6/24)</f>
        <v>41562.421550925923</v>
      </c>
      <c r="T922" s="15">
        <f>(I922/86400)+25569+(-5/24)</f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8">
        <f>IFERROR(E923/L923,0)</f>
        <v>231.75</v>
      </c>
      <c r="Q923" t="str">
        <f>LEFT(N923,SEARCH("/",N923)-1)</f>
        <v>music</v>
      </c>
      <c r="R923" t="str">
        <f>RIGHT(N923, LEN(N923) - SEARCH("/", N923))</f>
        <v>jazz</v>
      </c>
      <c r="S923" s="14">
        <f>(J923/86400)+25569+(-6/24)</f>
        <v>40846.921018518522</v>
      </c>
      <c r="T923" s="15">
        <f>(I923/86400)+25569+(-5/24)</f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8">
        <f>IFERROR(E924/L924,0)</f>
        <v>189.33333333333334</v>
      </c>
      <c r="Q924" t="str">
        <f>LEFT(N924,SEARCH("/",N924)-1)</f>
        <v>music</v>
      </c>
      <c r="R924" t="str">
        <f>RIGHT(N924, LEN(N924) - SEARCH("/", N924))</f>
        <v>jazz</v>
      </c>
      <c r="S924" s="14">
        <f>(J924/86400)+25569+(-6/24)</f>
        <v>41878.280011574076</v>
      </c>
      <c r="T924" s="15">
        <f>(I924/86400)+25569+(-5/24)</f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8">
        <f>IFERROR(E925/L925,0)</f>
        <v>55</v>
      </c>
      <c r="Q925" t="str">
        <f>LEFT(N925,SEARCH("/",N925)-1)</f>
        <v>music</v>
      </c>
      <c r="R925" t="str">
        <f>RIGHT(N925, LEN(N925) - SEARCH("/", N925))</f>
        <v>jazz</v>
      </c>
      <c r="S925" s="14">
        <f>(J925/86400)+25569+(-6/24)</f>
        <v>41934.709756944445</v>
      </c>
      <c r="T925" s="15">
        <f>(I925/86400)+25569+(-5/24)</f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8">
        <f>IFERROR(E926/L926,0)</f>
        <v>21.8</v>
      </c>
      <c r="Q926" t="str">
        <f>LEFT(N926,SEARCH("/",N926)-1)</f>
        <v>music</v>
      </c>
      <c r="R926" t="str">
        <f>RIGHT(N926, LEN(N926) - SEARCH("/", N926))</f>
        <v>jazz</v>
      </c>
      <c r="S926" s="14">
        <f>(J926/86400)+25569+(-6/24)</f>
        <v>41288.692928240736</v>
      </c>
      <c r="T926" s="15">
        <f>(I926/86400)+25569+(-5/24)</f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8">
        <f>IFERROR(E927/L927,0)</f>
        <v>32</v>
      </c>
      <c r="Q927" t="str">
        <f>LEFT(N927,SEARCH("/",N927)-1)</f>
        <v>music</v>
      </c>
      <c r="R927" t="str">
        <f>RIGHT(N927, LEN(N927) - SEARCH("/", N927))</f>
        <v>jazz</v>
      </c>
      <c r="S927" s="14">
        <f>(J927/86400)+25569+(-6/24)</f>
        <v>41575.630914351852</v>
      </c>
      <c r="T927" s="15">
        <f>(I927/86400)+25569+(-5/24)</f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8">
        <f>IFERROR(E928/L928,0)</f>
        <v>0</v>
      </c>
      <c r="Q928" t="str">
        <f>LEFT(N928,SEARCH("/",N928)-1)</f>
        <v>music</v>
      </c>
      <c r="R928" t="str">
        <f>RIGHT(N928, LEN(N928) - SEARCH("/", N928))</f>
        <v>jazz</v>
      </c>
      <c r="S928" s="14">
        <f>(J928/86400)+25569+(-6/24)</f>
        <v>40337.77002314815</v>
      </c>
      <c r="T928" s="15">
        <f>(I928/86400)+25569+(-5/24)</f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8">
        <f>IFERROR(E929/L929,0)</f>
        <v>0</v>
      </c>
      <c r="Q929" t="str">
        <f>LEFT(N929,SEARCH("/",N929)-1)</f>
        <v>music</v>
      </c>
      <c r="R929" t="str">
        <f>RIGHT(N929, LEN(N929) - SEARCH("/", N929))</f>
        <v>jazz</v>
      </c>
      <c r="S929" s="14">
        <f>(J929/86400)+25569+(-6/24)</f>
        <v>41013.572858796295</v>
      </c>
      <c r="T929" s="15">
        <f>(I929/86400)+25569+(-5/24)</f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8">
        <f>IFERROR(E930/L930,0)</f>
        <v>56.25</v>
      </c>
      <c r="Q930" t="str">
        <f>LEFT(N930,SEARCH("/",N930)-1)</f>
        <v>music</v>
      </c>
      <c r="R930" t="str">
        <f>RIGHT(N930, LEN(N930) - SEARCH("/", N930))</f>
        <v>jazz</v>
      </c>
      <c r="S930" s="14">
        <f>(J930/86400)+25569+(-6/24)</f>
        <v>41180.61241898148</v>
      </c>
      <c r="T930" s="15">
        <f>(I930/86400)+25569+(-5/24)</f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8">
        <f>IFERROR(E931/L931,0)</f>
        <v>0</v>
      </c>
      <c r="Q931" t="str">
        <f>LEFT(N931,SEARCH("/",N931)-1)</f>
        <v>music</v>
      </c>
      <c r="R931" t="str">
        <f>RIGHT(N931, LEN(N931) - SEARCH("/", N931))</f>
        <v>jazz</v>
      </c>
      <c r="S931" s="14">
        <f>(J931/86400)+25569+(-6/24)</f>
        <v>40977.988067129627</v>
      </c>
      <c r="T931" s="15">
        <f>(I931/86400)+25569+(-5/24)</f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8">
        <f>IFERROR(E932/L932,0)</f>
        <v>69</v>
      </c>
      <c r="Q932" t="str">
        <f>LEFT(N932,SEARCH("/",N932)-1)</f>
        <v>music</v>
      </c>
      <c r="R932" t="str">
        <f>RIGHT(N932, LEN(N932) - SEARCH("/", N932))</f>
        <v>jazz</v>
      </c>
      <c r="S932" s="14">
        <f>(J932/86400)+25569+(-6/24)</f>
        <v>40312.665578703702</v>
      </c>
      <c r="T932" s="15">
        <f>(I932/86400)+25569+(-5/24)</f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8">
        <f>IFERROR(E933/L933,0)</f>
        <v>18.714285714285715</v>
      </c>
      <c r="Q933" t="str">
        <f>LEFT(N933,SEARCH("/",N933)-1)</f>
        <v>music</v>
      </c>
      <c r="R933" t="str">
        <f>RIGHT(N933, LEN(N933) - SEARCH("/", N933))</f>
        <v>jazz</v>
      </c>
      <c r="S933" s="14">
        <f>(J933/86400)+25569+(-6/24)</f>
        <v>41680.109976851854</v>
      </c>
      <c r="T933" s="15">
        <f>(I933/86400)+25569+(-5/24)</f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8">
        <f>IFERROR(E934/L934,0)</f>
        <v>46.033333333333331</v>
      </c>
      <c r="Q934" t="str">
        <f>LEFT(N934,SEARCH("/",N934)-1)</f>
        <v>music</v>
      </c>
      <c r="R934" t="str">
        <f>RIGHT(N934, LEN(N934) - SEARCH("/", N934))</f>
        <v>jazz</v>
      </c>
      <c r="S934" s="14">
        <f>(J934/86400)+25569+(-6/24)</f>
        <v>41310.719270833331</v>
      </c>
      <c r="T934" s="15">
        <f>(I934/86400)+25569+(-5/24)</f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8">
        <f>IFERROR(E935/L935,0)</f>
        <v>60</v>
      </c>
      <c r="Q935" t="str">
        <f>LEFT(N935,SEARCH("/",N935)-1)</f>
        <v>music</v>
      </c>
      <c r="R935" t="str">
        <f>RIGHT(N935, LEN(N935) - SEARCH("/", N935))</f>
        <v>jazz</v>
      </c>
      <c r="S935" s="14">
        <f>(J935/86400)+25569+(-6/24)</f>
        <v>41710.919085648144</v>
      </c>
      <c r="T935" s="15">
        <f>(I935/86400)+25569+(-5/24)</f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8">
        <f>IFERROR(E936/L936,0)</f>
        <v>50.666666666666664</v>
      </c>
      <c r="Q936" t="str">
        <f>LEFT(N936,SEARCH("/",N936)-1)</f>
        <v>music</v>
      </c>
      <c r="R936" t="str">
        <f>RIGHT(N936, LEN(N936) - SEARCH("/", N936))</f>
        <v>jazz</v>
      </c>
      <c r="S936" s="14">
        <f>(J936/86400)+25569+(-6/24)</f>
        <v>41733.487083333333</v>
      </c>
      <c r="T936" s="15">
        <f>(I936/86400)+25569+(-5/24)</f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8">
        <f>IFERROR(E937/L937,0)</f>
        <v>25</v>
      </c>
      <c r="Q937" t="str">
        <f>LEFT(N937,SEARCH("/",N937)-1)</f>
        <v>music</v>
      </c>
      <c r="R937" t="str">
        <f>RIGHT(N937, LEN(N937) - SEARCH("/", N937))</f>
        <v>jazz</v>
      </c>
      <c r="S937" s="14">
        <f>(J937/86400)+25569+(-6/24)</f>
        <v>42368.083668981482</v>
      </c>
      <c r="T937" s="15">
        <f>(I937/86400)+25569+(-5/24)</f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8">
        <f>IFERROR(E938/L938,0)</f>
        <v>0</v>
      </c>
      <c r="Q938" t="str">
        <f>LEFT(N938,SEARCH("/",N938)-1)</f>
        <v>music</v>
      </c>
      <c r="R938" t="str">
        <f>RIGHT(N938, LEN(N938) - SEARCH("/", N938))</f>
        <v>jazz</v>
      </c>
      <c r="S938" s="14">
        <f>(J938/86400)+25569+(-6/24)</f>
        <v>40882.774178240739</v>
      </c>
      <c r="T938" s="15">
        <f>(I938/86400)+25569+(-5/24)</f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8">
        <f>IFERROR(E939/L939,0)</f>
        <v>20</v>
      </c>
      <c r="Q939" t="str">
        <f>LEFT(N939,SEARCH("/",N939)-1)</f>
        <v>music</v>
      </c>
      <c r="R939" t="str">
        <f>RIGHT(N939, LEN(N939) - SEARCH("/", N939))</f>
        <v>jazz</v>
      </c>
      <c r="S939" s="14">
        <f>(J939/86400)+25569+(-6/24)</f>
        <v>41551.548113425924</v>
      </c>
      <c r="T939" s="15">
        <f>(I939/86400)+25569+(-5/24)</f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8">
        <f>IFERROR(E940/L940,0)</f>
        <v>25</v>
      </c>
      <c r="Q940" t="str">
        <f>LEFT(N940,SEARCH("/",N940)-1)</f>
        <v>music</v>
      </c>
      <c r="R940" t="str">
        <f>RIGHT(N940, LEN(N940) - SEARCH("/", N940))</f>
        <v>jazz</v>
      </c>
      <c r="S940" s="14">
        <f>(J940/86400)+25569+(-6/24)</f>
        <v>41124.229722222226</v>
      </c>
      <c r="T940" s="15">
        <f>(I940/86400)+25569+(-5/24)</f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8">
        <f>IFERROR(E941/L941,0)</f>
        <v>20</v>
      </c>
      <c r="Q941" t="str">
        <f>LEFT(N941,SEARCH("/",N941)-1)</f>
        <v>music</v>
      </c>
      <c r="R941" t="str">
        <f>RIGHT(N941, LEN(N941) - SEARCH("/", N941))</f>
        <v>jazz</v>
      </c>
      <c r="S941" s="14">
        <f>(J941/86400)+25569+(-6/24)</f>
        <v>41416.513171296298</v>
      </c>
      <c r="T941" s="15">
        <f>(I941/86400)+25569+(-5/24)</f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8">
        <f>IFERROR(E942/L942,0)</f>
        <v>110.28571428571429</v>
      </c>
      <c r="Q942" t="str">
        <f>LEFT(N942,SEARCH("/",N942)-1)</f>
        <v>technology</v>
      </c>
      <c r="R942" t="str">
        <f>RIGHT(N942, LEN(N942) - SEARCH("/", N942))</f>
        <v>wearables</v>
      </c>
      <c r="S942" s="14">
        <f>(J942/86400)+25569+(-6/24)</f>
        <v>42181.758402777778</v>
      </c>
      <c r="T942" s="15">
        <f>(I942/86400)+25569+(-5/24)</f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8">
        <f>IFERROR(E943/L943,0)</f>
        <v>37.451612903225808</v>
      </c>
      <c r="Q943" t="str">
        <f>LEFT(N943,SEARCH("/",N943)-1)</f>
        <v>technology</v>
      </c>
      <c r="R943" t="str">
        <f>RIGHT(N943, LEN(N943) - SEARCH("/", N943))</f>
        <v>wearables</v>
      </c>
      <c r="S943" s="14">
        <f>(J943/86400)+25569+(-6/24)</f>
        <v>42745.846585648149</v>
      </c>
      <c r="T943" s="15">
        <f>(I943/86400)+25569+(-5/24)</f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8">
        <f>IFERROR(E944/L944,0)</f>
        <v>41.75</v>
      </c>
      <c r="Q944" t="str">
        <f>LEFT(N944,SEARCH("/",N944)-1)</f>
        <v>technology</v>
      </c>
      <c r="R944" t="str">
        <f>RIGHT(N944, LEN(N944) - SEARCH("/", N944))</f>
        <v>wearables</v>
      </c>
      <c r="S944" s="14">
        <f>(J944/86400)+25569+(-6/24)</f>
        <v>42382.593287037038</v>
      </c>
      <c r="T944" s="15">
        <f>(I944/86400)+25569+(-5/24)</f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8">
        <f>IFERROR(E945/L945,0)</f>
        <v>24.083333333333332</v>
      </c>
      <c r="Q945" t="str">
        <f>LEFT(N945,SEARCH("/",N945)-1)</f>
        <v>technology</v>
      </c>
      <c r="R945" t="str">
        <f>RIGHT(N945, LEN(N945) - SEARCH("/", N945))</f>
        <v>wearables</v>
      </c>
      <c r="S945" s="14">
        <f>(J945/86400)+25569+(-6/24)</f>
        <v>42673.41788194445</v>
      </c>
      <c r="T945" s="15">
        <f>(I945/86400)+25569+(-5/24)</f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8">
        <f>IFERROR(E946/L946,0)</f>
        <v>69.40625</v>
      </c>
      <c r="Q946" t="str">
        <f>LEFT(N946,SEARCH("/",N946)-1)</f>
        <v>technology</v>
      </c>
      <c r="R946" t="str">
        <f>RIGHT(N946, LEN(N946) - SEARCH("/", N946))</f>
        <v>wearables</v>
      </c>
      <c r="S946" s="14">
        <f>(J946/86400)+25569+(-6/24)</f>
        <v>42444.333912037036</v>
      </c>
      <c r="T946" s="15">
        <f>(I946/86400)+25569+(-5/24)</f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8">
        <f>IFERROR(E947/L947,0)</f>
        <v>155.25</v>
      </c>
      <c r="Q947" t="str">
        <f>LEFT(N947,SEARCH("/",N947)-1)</f>
        <v>technology</v>
      </c>
      <c r="R947" t="str">
        <f>RIGHT(N947, LEN(N947) - SEARCH("/", N947))</f>
        <v>wearables</v>
      </c>
      <c r="S947" s="14">
        <f>(J947/86400)+25569+(-6/24)</f>
        <v>42732.622986111106</v>
      </c>
      <c r="T947" s="15">
        <f>(I947/86400)+25569+(-5/24)</f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8">
        <f>IFERROR(E948/L948,0)</f>
        <v>57.2</v>
      </c>
      <c r="Q948" t="str">
        <f>LEFT(N948,SEARCH("/",N948)-1)</f>
        <v>technology</v>
      </c>
      <c r="R948" t="str">
        <f>RIGHT(N948, LEN(N948) - SEARCH("/", N948))</f>
        <v>wearables</v>
      </c>
      <c r="S948" s="14">
        <f>(J948/86400)+25569+(-6/24)</f>
        <v>42592.500555555554</v>
      </c>
      <c r="T948" s="15">
        <f>(I948/86400)+25569+(-5/24)</f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8">
        <f>IFERROR(E949/L949,0)</f>
        <v>0</v>
      </c>
      <c r="Q949" t="str">
        <f>LEFT(N949,SEARCH("/",N949)-1)</f>
        <v>technology</v>
      </c>
      <c r="R949" t="str">
        <f>RIGHT(N949, LEN(N949) - SEARCH("/", N949))</f>
        <v>wearables</v>
      </c>
      <c r="S949" s="14">
        <f>(J949/86400)+25569+(-6/24)</f>
        <v>42491.531319444446</v>
      </c>
      <c r="T949" s="15">
        <f>(I949/86400)+25569+(-5/24)</f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8">
        <f>IFERROR(E950/L950,0)</f>
        <v>60</v>
      </c>
      <c r="Q950" t="str">
        <f>LEFT(N950,SEARCH("/",N950)-1)</f>
        <v>technology</v>
      </c>
      <c r="R950" t="str">
        <f>RIGHT(N950, LEN(N950) - SEARCH("/", N950))</f>
        <v>wearables</v>
      </c>
      <c r="S950" s="14">
        <f>(J950/86400)+25569+(-6/24)</f>
        <v>42411.578287037039</v>
      </c>
      <c r="T950" s="15">
        <f>(I950/86400)+25569+(-5/24)</f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8">
        <f>IFERROR(E951/L951,0)</f>
        <v>39</v>
      </c>
      <c r="Q951" t="str">
        <f>LEFT(N951,SEARCH("/",N951)-1)</f>
        <v>technology</v>
      </c>
      <c r="R951" t="str">
        <f>RIGHT(N951, LEN(N951) - SEARCH("/", N951))</f>
        <v>wearables</v>
      </c>
      <c r="S951" s="14">
        <f>(J951/86400)+25569+(-6/24)</f>
        <v>42360.793703703705</v>
      </c>
      <c r="T951" s="15">
        <f>(I951/86400)+25569+(-5/24)</f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8">
        <f>IFERROR(E952/L952,0)</f>
        <v>58.416666666666664</v>
      </c>
      <c r="Q952" t="str">
        <f>LEFT(N952,SEARCH("/",N952)-1)</f>
        <v>technology</v>
      </c>
      <c r="R952" t="str">
        <f>RIGHT(N952, LEN(N952) - SEARCH("/", N952))</f>
        <v>wearables</v>
      </c>
      <c r="S952" s="14">
        <f>(J952/86400)+25569+(-6/24)</f>
        <v>42356.500706018516</v>
      </c>
      <c r="T952" s="15">
        <f>(I952/86400)+25569+(-5/24)</f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8">
        <f>IFERROR(E953/L953,0)</f>
        <v>158.63636363636363</v>
      </c>
      <c r="Q953" t="str">
        <f>LEFT(N953,SEARCH("/",N953)-1)</f>
        <v>technology</v>
      </c>
      <c r="R953" t="str">
        <f>RIGHT(N953, LEN(N953) - SEARCH("/", N953))</f>
        <v>wearables</v>
      </c>
      <c r="S953" s="14">
        <f>(J953/86400)+25569+(-6/24)</f>
        <v>42480.403611111113</v>
      </c>
      <c r="T953" s="15">
        <f>(I953/86400)+25569+(-5/24)</f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8">
        <f>IFERROR(E954/L954,0)</f>
        <v>99.857142857142861</v>
      </c>
      <c r="Q954" t="str">
        <f>LEFT(N954,SEARCH("/",N954)-1)</f>
        <v>technology</v>
      </c>
      <c r="R954" t="str">
        <f>RIGHT(N954, LEN(N954) - SEARCH("/", N954))</f>
        <v>wearables</v>
      </c>
      <c r="S954" s="14">
        <f>(J954/86400)+25569+(-6/24)</f>
        <v>42662.363564814819</v>
      </c>
      <c r="T954" s="15">
        <f>(I954/86400)+25569+(-5/24)</f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8">
        <f>IFERROR(E955/L955,0)</f>
        <v>25.2</v>
      </c>
      <c r="Q955" t="str">
        <f>LEFT(N955,SEARCH("/",N955)-1)</f>
        <v>technology</v>
      </c>
      <c r="R955" t="str">
        <f>RIGHT(N955, LEN(N955) - SEARCH("/", N955))</f>
        <v>wearables</v>
      </c>
      <c r="S955" s="14">
        <f>(J955/86400)+25569+(-6/24)</f>
        <v>41998.914340277777</v>
      </c>
      <c r="T955" s="15">
        <f>(I955/86400)+25569+(-5/24)</f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8">
        <f>IFERROR(E956/L956,0)</f>
        <v>89.191780821917803</v>
      </c>
      <c r="Q956" t="str">
        <f>LEFT(N956,SEARCH("/",N956)-1)</f>
        <v>technology</v>
      </c>
      <c r="R956" t="str">
        <f>RIGHT(N956, LEN(N956) - SEARCH("/", N956))</f>
        <v>wearables</v>
      </c>
      <c r="S956" s="14">
        <f>(J956/86400)+25569+(-6/24)</f>
        <v>42194.583784722221</v>
      </c>
      <c r="T956" s="15">
        <f>(I956/86400)+25569+(-5/24)</f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8">
        <f>IFERROR(E957/L957,0)</f>
        <v>182.6236559139785</v>
      </c>
      <c r="Q957" t="str">
        <f>LEFT(N957,SEARCH("/",N957)-1)</f>
        <v>technology</v>
      </c>
      <c r="R957" t="str">
        <f>RIGHT(N957, LEN(N957) - SEARCH("/", N957))</f>
        <v>wearables</v>
      </c>
      <c r="S957" s="14">
        <f>(J957/86400)+25569+(-6/24)</f>
        <v>42586.045138888891</v>
      </c>
      <c r="T957" s="15">
        <f>(I957/86400)+25569+(-5/24)</f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8">
        <f>IFERROR(E958/L958,0)</f>
        <v>50.647058823529413</v>
      </c>
      <c r="Q958" t="str">
        <f>LEFT(N958,SEARCH("/",N958)-1)</f>
        <v>technology</v>
      </c>
      <c r="R958" t="str">
        <f>RIGHT(N958, LEN(N958) - SEARCH("/", N958))</f>
        <v>wearables</v>
      </c>
      <c r="S958" s="14">
        <f>(J958/86400)+25569+(-6/24)</f>
        <v>42060.663877314815</v>
      </c>
      <c r="T958" s="15">
        <f>(I958/86400)+25569+(-5/24)</f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8">
        <f>IFERROR(E959/L959,0)</f>
        <v>33.285714285714285</v>
      </c>
      <c r="Q959" t="str">
        <f>LEFT(N959,SEARCH("/",N959)-1)</f>
        <v>technology</v>
      </c>
      <c r="R959" t="str">
        <f>RIGHT(N959, LEN(N959) - SEARCH("/", N959))</f>
        <v>wearables</v>
      </c>
      <c r="S959" s="14">
        <f>(J959/86400)+25569+(-6/24)</f>
        <v>42660.302465277782</v>
      </c>
      <c r="T959" s="15">
        <f>(I959/86400)+25569+(-5/24)</f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8">
        <f>IFERROR(E960/L960,0)</f>
        <v>51.823529411764703</v>
      </c>
      <c r="Q960" t="str">
        <f>LEFT(N960,SEARCH("/",N960)-1)</f>
        <v>technology</v>
      </c>
      <c r="R960" t="str">
        <f>RIGHT(N960, LEN(N960) - SEARCH("/", N960))</f>
        <v>wearables</v>
      </c>
      <c r="S960" s="14">
        <f>(J960/86400)+25569+(-6/24)</f>
        <v>42082.552812499998</v>
      </c>
      <c r="T960" s="15">
        <f>(I960/86400)+25569+(-5/24)</f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8">
        <f>IFERROR(E961/L961,0)</f>
        <v>113.62573099415205</v>
      </c>
      <c r="Q961" t="str">
        <f>LEFT(N961,SEARCH("/",N961)-1)</f>
        <v>technology</v>
      </c>
      <c r="R961" t="str">
        <f>RIGHT(N961, LEN(N961) - SEARCH("/", N961))</f>
        <v>wearables</v>
      </c>
      <c r="S961" s="14">
        <f>(J961/86400)+25569+(-6/24)</f>
        <v>41992.924363425926</v>
      </c>
      <c r="T961" s="15">
        <f>(I961/86400)+25569+(-5/24)</f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8">
        <f>IFERROR(E962/L962,0)</f>
        <v>136.46276595744681</v>
      </c>
      <c r="Q962" t="str">
        <f>LEFT(N962,SEARCH("/",N962)-1)</f>
        <v>technology</v>
      </c>
      <c r="R962" t="str">
        <f>RIGHT(N962, LEN(N962) - SEARCH("/", N962))</f>
        <v>wearables</v>
      </c>
      <c r="S962" s="14">
        <f>(J962/86400)+25569+(-6/24)</f>
        <v>42766.376793981486</v>
      </c>
      <c r="T962" s="15">
        <f>(I962/86400)+25569+(-5/24)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8">
        <f>IFERROR(E963/L963,0)</f>
        <v>364.35454545454547</v>
      </c>
      <c r="Q963" t="str">
        <f>LEFT(N963,SEARCH("/",N963)-1)</f>
        <v>technology</v>
      </c>
      <c r="R963" t="str">
        <f>RIGHT(N963, LEN(N963) - SEARCH("/", N963))</f>
        <v>wearables</v>
      </c>
      <c r="S963" s="14">
        <f>(J963/86400)+25569+(-6/24)</f>
        <v>42740.443692129629</v>
      </c>
      <c r="T963" s="15">
        <f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8">
        <f>IFERROR(E964/L964,0)</f>
        <v>19.243243243243242</v>
      </c>
      <c r="Q964" t="str">
        <f>LEFT(N964,SEARCH("/",N964)-1)</f>
        <v>technology</v>
      </c>
      <c r="R964" t="str">
        <f>RIGHT(N964, LEN(N964) - SEARCH("/", N964))</f>
        <v>wearables</v>
      </c>
      <c r="S964" s="14">
        <f>(J964/86400)+25569+(-6/24)</f>
        <v>42373.462418981479</v>
      </c>
      <c r="T964" s="15">
        <f>(I964/86400)+25569+(-5/24)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8">
        <f>IFERROR(E965/L965,0)</f>
        <v>41.888888888888886</v>
      </c>
      <c r="Q965" t="str">
        <f>LEFT(N965,SEARCH("/",N965)-1)</f>
        <v>technology</v>
      </c>
      <c r="R965" t="str">
        <f>RIGHT(N965, LEN(N965) - SEARCH("/", N965))</f>
        <v>wearables</v>
      </c>
      <c r="S965" s="14">
        <f>(J965/86400)+25569+(-6/24)</f>
        <v>42625.385636574079</v>
      </c>
      <c r="T965" s="15">
        <f>(I965/86400)+25569+(-5/24)</f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8">
        <f>IFERROR(E966/L966,0)</f>
        <v>30.310344827586206</v>
      </c>
      <c r="Q966" t="str">
        <f>LEFT(N966,SEARCH("/",N966)-1)</f>
        <v>technology</v>
      </c>
      <c r="R966" t="str">
        <f>RIGHT(N966, LEN(N966) - SEARCH("/", N966))</f>
        <v>wearables</v>
      </c>
      <c r="S966" s="14">
        <f>(J966/86400)+25569+(-6/24)</f>
        <v>42208.378692129627</v>
      </c>
      <c r="T966" s="15">
        <f>(I966/86400)+25569+(-5/24)</f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8">
        <f>IFERROR(E967/L967,0)</f>
        <v>49.666666666666664</v>
      </c>
      <c r="Q967" t="str">
        <f>LEFT(N967,SEARCH("/",N967)-1)</f>
        <v>technology</v>
      </c>
      <c r="R967" t="str">
        <f>RIGHT(N967, LEN(N967) - SEARCH("/", N967))</f>
        <v>wearables</v>
      </c>
      <c r="S967" s="14">
        <f>(J967/86400)+25569+(-6/24)</f>
        <v>42636.766736111109</v>
      </c>
      <c r="T967" s="15">
        <f>(I967/86400)+25569+(-5/24)</f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8">
        <f>IFERROR(E968/L968,0)</f>
        <v>59.2</v>
      </c>
      <c r="Q968" t="str">
        <f>LEFT(N968,SEARCH("/",N968)-1)</f>
        <v>technology</v>
      </c>
      <c r="R968" t="str">
        <f>RIGHT(N968, LEN(N968) - SEARCH("/", N968))</f>
        <v>wearables</v>
      </c>
      <c r="S968" s="14">
        <f>(J968/86400)+25569+(-6/24)</f>
        <v>42619.385787037041</v>
      </c>
      <c r="T968" s="15">
        <f>(I968/86400)+25569+(-5/24)</f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8">
        <f>IFERROR(E969/L969,0)</f>
        <v>43.97530864197531</v>
      </c>
      <c r="Q969" t="str">
        <f>LEFT(N969,SEARCH("/",N969)-1)</f>
        <v>technology</v>
      </c>
      <c r="R969" t="str">
        <f>RIGHT(N969, LEN(N969) - SEARCH("/", N969))</f>
        <v>wearables</v>
      </c>
      <c r="S969" s="14">
        <f>(J969/86400)+25569+(-6/24)</f>
        <v>42422.004328703704</v>
      </c>
      <c r="T969" s="15">
        <f>(I969/86400)+25569+(-5/24)</f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8">
        <f>IFERROR(E970/L970,0)</f>
        <v>26.5</v>
      </c>
      <c r="Q970" t="str">
        <f>LEFT(N970,SEARCH("/",N970)-1)</f>
        <v>technology</v>
      </c>
      <c r="R970" t="str">
        <f>RIGHT(N970, LEN(N970) - SEARCH("/", N970))</f>
        <v>wearables</v>
      </c>
      <c r="S970" s="14">
        <f>(J970/86400)+25569+(-6/24)</f>
        <v>41836.597615740742</v>
      </c>
      <c r="T970" s="15">
        <f>(I970/86400)+25569+(-5/24)</f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8">
        <f>IFERROR(E971/L971,0)</f>
        <v>1272.7272727272727</v>
      </c>
      <c r="Q971" t="str">
        <f>LEFT(N971,SEARCH("/",N971)-1)</f>
        <v>technology</v>
      </c>
      <c r="R971" t="str">
        <f>RIGHT(N971, LEN(N971) - SEARCH("/", N971))</f>
        <v>wearables</v>
      </c>
      <c r="S971" s="14">
        <f>(J971/86400)+25569+(-6/24)</f>
        <v>42742.05332175926</v>
      </c>
      <c r="T971" s="15">
        <f>(I971/86400)+25569+(-5/24)</f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8">
        <f>IFERROR(E972/L972,0)</f>
        <v>164</v>
      </c>
      <c r="Q972" t="str">
        <f>LEFT(N972,SEARCH("/",N972)-1)</f>
        <v>technology</v>
      </c>
      <c r="R972" t="str">
        <f>RIGHT(N972, LEN(N972) - SEARCH("/", N972))</f>
        <v>wearables</v>
      </c>
      <c r="S972" s="14">
        <f>(J972/86400)+25569+(-6/24)</f>
        <v>42720.970520833333</v>
      </c>
      <c r="T972" s="15">
        <f>(I972/86400)+25569+(-5/24)</f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8">
        <f>IFERROR(E973/L973,0)</f>
        <v>45.2</v>
      </c>
      <c r="Q973" t="str">
        <f>LEFT(N973,SEARCH("/",N973)-1)</f>
        <v>technology</v>
      </c>
      <c r="R973" t="str">
        <f>RIGHT(N973, LEN(N973) - SEARCH("/", N973))</f>
        <v>wearables</v>
      </c>
      <c r="S973" s="14">
        <f>(J973/86400)+25569+(-6/24)</f>
        <v>42111.459027777775</v>
      </c>
      <c r="T973" s="15">
        <f>(I973/86400)+25569+(-5/24)</f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8">
        <f>IFERROR(E974/L974,0)</f>
        <v>153.88888888888889</v>
      </c>
      <c r="Q974" t="str">
        <f>LEFT(N974,SEARCH("/",N974)-1)</f>
        <v>technology</v>
      </c>
      <c r="R974" t="str">
        <f>RIGHT(N974, LEN(N974) - SEARCH("/", N974))</f>
        <v>wearables</v>
      </c>
      <c r="S974" s="14">
        <f>(J974/86400)+25569+(-6/24)</f>
        <v>41856.615717592591</v>
      </c>
      <c r="T974" s="15">
        <f>(I974/86400)+25569+(-5/24)</f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8">
        <f>IFERROR(E975/L975,0)</f>
        <v>51.375</v>
      </c>
      <c r="Q975" t="str">
        <f>LEFT(N975,SEARCH("/",N975)-1)</f>
        <v>technology</v>
      </c>
      <c r="R975" t="str">
        <f>RIGHT(N975, LEN(N975) - SEARCH("/", N975))</f>
        <v>wearables</v>
      </c>
      <c r="S975" s="14">
        <f>(J975/86400)+25569+(-6/24)</f>
        <v>42256.764965277776</v>
      </c>
      <c r="T975" s="15">
        <f>(I975/86400)+25569+(-5/24)</f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8">
        <f>IFERROR(E976/L976,0)</f>
        <v>93.333333333333329</v>
      </c>
      <c r="Q976" t="str">
        <f>LEFT(N976,SEARCH("/",N976)-1)</f>
        <v>technology</v>
      </c>
      <c r="R976" t="str">
        <f>RIGHT(N976, LEN(N976) - SEARCH("/", N976))</f>
        <v>wearables</v>
      </c>
      <c r="S976" s="14">
        <f>(J976/86400)+25569+(-6/24)</f>
        <v>42424.499490740738</v>
      </c>
      <c r="T976" s="15">
        <f>(I976/86400)+25569+(-5/24)</f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8">
        <f>IFERROR(E977/L977,0)</f>
        <v>108.625</v>
      </c>
      <c r="Q977" t="str">
        <f>LEFT(N977,SEARCH("/",N977)-1)</f>
        <v>technology</v>
      </c>
      <c r="R977" t="str">
        <f>RIGHT(N977, LEN(N977) - SEARCH("/", N977))</f>
        <v>wearables</v>
      </c>
      <c r="S977" s="14">
        <f>(J977/86400)+25569+(-6/24)</f>
        <v>42489.446585648147</v>
      </c>
      <c r="T977" s="15">
        <f>(I977/86400)+25569+(-5/24)</f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8">
        <f>IFERROR(E978/L978,0)</f>
        <v>160.5</v>
      </c>
      <c r="Q978" t="str">
        <f>LEFT(N978,SEARCH("/",N978)-1)</f>
        <v>technology</v>
      </c>
      <c r="R978" t="str">
        <f>RIGHT(N978, LEN(N978) - SEARCH("/", N978))</f>
        <v>wearables</v>
      </c>
      <c r="S978" s="14">
        <f>(J978/86400)+25569+(-6/24)</f>
        <v>42184.808993055558</v>
      </c>
      <c r="T978" s="15">
        <f>(I978/86400)+25569+(-5/24)</f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8">
        <f>IFERROR(E979/L979,0)</f>
        <v>75.75</v>
      </c>
      <c r="Q979" t="str">
        <f>LEFT(N979,SEARCH("/",N979)-1)</f>
        <v>technology</v>
      </c>
      <c r="R979" t="str">
        <f>RIGHT(N979, LEN(N979) - SEARCH("/", N979))</f>
        <v>wearables</v>
      </c>
      <c r="S979" s="14">
        <f>(J979/86400)+25569+(-6/24)</f>
        <v>42391.692094907412</v>
      </c>
      <c r="T979" s="15">
        <f>(I979/86400)+25569+(-5/24)</f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8">
        <f>IFERROR(E980/L980,0)</f>
        <v>790.83739837398377</v>
      </c>
      <c r="Q980" t="str">
        <f>LEFT(N980,SEARCH("/",N980)-1)</f>
        <v>technology</v>
      </c>
      <c r="R980" t="str">
        <f>RIGHT(N980, LEN(N980) - SEARCH("/", N980))</f>
        <v>wearables</v>
      </c>
      <c r="S980" s="14">
        <f>(J980/86400)+25569+(-6/24)</f>
        <v>42395.059039351851</v>
      </c>
      <c r="T980" s="15">
        <f>(I980/86400)+25569+(-5/24)</f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8">
        <f>IFERROR(E981/L981,0)</f>
        <v>301.93916666666667</v>
      </c>
      <c r="Q981" t="str">
        <f>LEFT(N981,SEARCH("/",N981)-1)</f>
        <v>technology</v>
      </c>
      <c r="R981" t="str">
        <f>RIGHT(N981, LEN(N981) - SEARCH("/", N981))</f>
        <v>wearables</v>
      </c>
      <c r="S981" s="14">
        <f>(J981/86400)+25569+(-6/24)</f>
        <v>42506.166990740741</v>
      </c>
      <c r="T981" s="15">
        <f>(I981/86400)+25569+(-5/24)</f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8">
        <f>IFERROR(E982/L982,0)</f>
        <v>47.935483870967744</v>
      </c>
      <c r="Q982" t="str">
        <f>LEFT(N982,SEARCH("/",N982)-1)</f>
        <v>technology</v>
      </c>
      <c r="R982" t="str">
        <f>RIGHT(N982, LEN(N982) - SEARCH("/", N982))</f>
        <v>wearables</v>
      </c>
      <c r="S982" s="14">
        <f>(J982/86400)+25569+(-6/24)</f>
        <v>41928.654189814813</v>
      </c>
      <c r="T982" s="15">
        <f>(I982/86400)+25569+(-5/24)</f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8">
        <f>IFERROR(E983/L983,0)</f>
        <v>2.75</v>
      </c>
      <c r="Q983" t="str">
        <f>LEFT(N983,SEARCH("/",N983)-1)</f>
        <v>technology</v>
      </c>
      <c r="R983" t="str">
        <f>RIGHT(N983, LEN(N983) - SEARCH("/", N983))</f>
        <v>wearables</v>
      </c>
      <c r="S983" s="14">
        <f>(J983/86400)+25569+(-6/24)</f>
        <v>41830.697013888886</v>
      </c>
      <c r="T983" s="15">
        <f>(I983/86400)+25569+(-5/24)</f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8">
        <f>IFERROR(E984/L984,0)</f>
        <v>1</v>
      </c>
      <c r="Q984" t="str">
        <f>LEFT(N984,SEARCH("/",N984)-1)</f>
        <v>technology</v>
      </c>
      <c r="R984" t="str">
        <f>RIGHT(N984, LEN(N984) - SEARCH("/", N984))</f>
        <v>wearables</v>
      </c>
      <c r="S984" s="14">
        <f>(J984/86400)+25569+(-6/24)</f>
        <v>42615.503310185188</v>
      </c>
      <c r="T984" s="15">
        <f>(I984/86400)+25569+(-5/24)</f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8">
        <f>IFERROR(E985/L985,0)</f>
        <v>171.79329608938548</v>
      </c>
      <c r="Q985" t="str">
        <f>LEFT(N985,SEARCH("/",N985)-1)</f>
        <v>technology</v>
      </c>
      <c r="R985" t="str">
        <f>RIGHT(N985, LEN(N985) - SEARCH("/", N985))</f>
        <v>wearables</v>
      </c>
      <c r="S985" s="14">
        <f>(J985/86400)+25569+(-6/24)</f>
        <v>42574.417650462958</v>
      </c>
      <c r="T985" s="15">
        <f>(I985/86400)+25569+(-5/24)</f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8">
        <f>IFERROR(E986/L986,0)</f>
        <v>35.333333333333336</v>
      </c>
      <c r="Q986" t="str">
        <f>LEFT(N986,SEARCH("/",N986)-1)</f>
        <v>technology</v>
      </c>
      <c r="R986" t="str">
        <f>RIGHT(N986, LEN(N986) - SEARCH("/", N986))</f>
        <v>wearables</v>
      </c>
      <c r="S986" s="14">
        <f>(J986/86400)+25569+(-6/24)</f>
        <v>42060.86583333333</v>
      </c>
      <c r="T986" s="15">
        <f>(I986/86400)+25569+(-5/24)</f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8">
        <f>IFERROR(E987/L987,0)</f>
        <v>82.086956521739125</v>
      </c>
      <c r="Q987" t="str">
        <f>LEFT(N987,SEARCH("/",N987)-1)</f>
        <v>technology</v>
      </c>
      <c r="R987" t="str">
        <f>RIGHT(N987, LEN(N987) - SEARCH("/", N987))</f>
        <v>wearables</v>
      </c>
      <c r="S987" s="14">
        <f>(J987/86400)+25569+(-6/24)</f>
        <v>42339.717708333337</v>
      </c>
      <c r="T987" s="15">
        <f>(I987/86400)+25569+(-5/24)</f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8">
        <f>IFERROR(E988/L988,0)</f>
        <v>110.8695652173913</v>
      </c>
      <c r="Q988" t="str">
        <f>LEFT(N988,SEARCH("/",N988)-1)</f>
        <v>technology</v>
      </c>
      <c r="R988" t="str">
        <f>RIGHT(N988, LEN(N988) - SEARCH("/", N988))</f>
        <v>wearables</v>
      </c>
      <c r="S988" s="14">
        <f>(J988/86400)+25569+(-6/24)</f>
        <v>42324.517361111109</v>
      </c>
      <c r="T988" s="15">
        <f>(I988/86400)+25569+(-5/24)</f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8">
        <f>IFERROR(E989/L989,0)</f>
        <v>161.21951219512195</v>
      </c>
      <c r="Q989" t="str">
        <f>LEFT(N989,SEARCH("/",N989)-1)</f>
        <v>technology</v>
      </c>
      <c r="R989" t="str">
        <f>RIGHT(N989, LEN(N989) - SEARCH("/", N989))</f>
        <v>wearables</v>
      </c>
      <c r="S989" s="14">
        <f>(J989/86400)+25569+(-6/24)</f>
        <v>41773.044560185182</v>
      </c>
      <c r="T989" s="15">
        <f>(I989/86400)+25569+(-5/24)</f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8">
        <f>IFERROR(E990/L990,0)</f>
        <v>0</v>
      </c>
      <c r="Q990" t="str">
        <f>LEFT(N990,SEARCH("/",N990)-1)</f>
        <v>technology</v>
      </c>
      <c r="R990" t="str">
        <f>RIGHT(N990, LEN(N990) - SEARCH("/", N990))</f>
        <v>wearables</v>
      </c>
      <c r="S990" s="14">
        <f>(J990/86400)+25569+(-6/24)</f>
        <v>42614.106770833328</v>
      </c>
      <c r="T990" s="15">
        <f>(I990/86400)+25569+(-5/24)</f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8">
        <f>IFERROR(E991/L991,0)</f>
        <v>52.40625</v>
      </c>
      <c r="Q991" t="str">
        <f>LEFT(N991,SEARCH("/",N991)-1)</f>
        <v>technology</v>
      </c>
      <c r="R991" t="str">
        <f>RIGHT(N991, LEN(N991) - SEARCH("/", N991))</f>
        <v>wearables</v>
      </c>
      <c r="S991" s="14">
        <f>(J991/86400)+25569+(-6/24)</f>
        <v>42611.683969907404</v>
      </c>
      <c r="T991" s="15">
        <f>(I991/86400)+25569+(-5/24)</f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8">
        <f>IFERROR(E992/L992,0)</f>
        <v>13</v>
      </c>
      <c r="Q992" t="str">
        <f>LEFT(N992,SEARCH("/",N992)-1)</f>
        <v>technology</v>
      </c>
      <c r="R992" t="str">
        <f>RIGHT(N992, LEN(N992) - SEARCH("/", N992))</f>
        <v>wearables</v>
      </c>
      <c r="S992" s="14">
        <f>(J992/86400)+25569+(-6/24)</f>
        <v>41855.534305555557</v>
      </c>
      <c r="T992" s="15">
        <f>(I992/86400)+25569+(-5/24)</f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8">
        <f>IFERROR(E993/L993,0)</f>
        <v>30.285714285714285</v>
      </c>
      <c r="Q993" t="str">
        <f>LEFT(N993,SEARCH("/",N993)-1)</f>
        <v>technology</v>
      </c>
      <c r="R993" t="str">
        <f>RIGHT(N993, LEN(N993) - SEARCH("/", N993))</f>
        <v>wearables</v>
      </c>
      <c r="S993" s="14">
        <f>(J993/86400)+25569+(-6/24)</f>
        <v>42538.50680555556</v>
      </c>
      <c r="T993" s="15">
        <f>(I993/86400)+25569+(-5/24)</f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8">
        <f>IFERROR(E994/L994,0)</f>
        <v>116.75</v>
      </c>
      <c r="Q994" t="str">
        <f>LEFT(N994,SEARCH("/",N994)-1)</f>
        <v>technology</v>
      </c>
      <c r="R994" t="str">
        <f>RIGHT(N994, LEN(N994) - SEARCH("/", N994))</f>
        <v>wearables</v>
      </c>
      <c r="S994" s="14">
        <f>(J994/86400)+25569+(-6/24)</f>
        <v>42437.674988425926</v>
      </c>
      <c r="T994" s="15">
        <f>(I994/86400)+25569+(-5/24)</f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8">
        <f>IFERROR(E995/L995,0)</f>
        <v>89.59693877551021</v>
      </c>
      <c r="Q995" t="str">
        <f>LEFT(N995,SEARCH("/",N995)-1)</f>
        <v>technology</v>
      </c>
      <c r="R995" t="str">
        <f>RIGHT(N995, LEN(N995) - SEARCH("/", N995))</f>
        <v>wearables</v>
      </c>
      <c r="S995" s="14">
        <f>(J995/86400)+25569+(-6/24)</f>
        <v>42652.714907407411</v>
      </c>
      <c r="T995" s="15">
        <f>(I995/86400)+25569+(-5/24)</f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8">
        <f>IFERROR(E996/L996,0)</f>
        <v>424.45454545454544</v>
      </c>
      <c r="Q996" t="str">
        <f>LEFT(N996,SEARCH("/",N996)-1)</f>
        <v>technology</v>
      </c>
      <c r="R996" t="str">
        <f>RIGHT(N996, LEN(N996) - SEARCH("/", N996))</f>
        <v>wearables</v>
      </c>
      <c r="S996" s="14">
        <f>(J996/86400)+25569+(-6/24)</f>
        <v>41921.013078703705</v>
      </c>
      <c r="T996" s="15">
        <f>(I996/86400)+25569+(-5/24)</f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8">
        <f>IFERROR(E997/L997,0)</f>
        <v>80.666666666666671</v>
      </c>
      <c r="Q997" t="str">
        <f>LEFT(N997,SEARCH("/",N997)-1)</f>
        <v>technology</v>
      </c>
      <c r="R997" t="str">
        <f>RIGHT(N997, LEN(N997) - SEARCH("/", N997))</f>
        <v>wearables</v>
      </c>
      <c r="S997" s="14">
        <f>(J997/86400)+25569+(-6/24)</f>
        <v>41947.690740740742</v>
      </c>
      <c r="T997" s="15">
        <f>(I997/86400)+25569+(-5/24)</f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8">
        <f>IFERROR(E998/L998,0)</f>
        <v>13</v>
      </c>
      <c r="Q998" t="str">
        <f>LEFT(N998,SEARCH("/",N998)-1)</f>
        <v>technology</v>
      </c>
      <c r="R998" t="str">
        <f>RIGHT(N998, LEN(N998) - SEARCH("/", N998))</f>
        <v>wearables</v>
      </c>
      <c r="S998" s="14">
        <f>(J998/86400)+25569+(-6/24)</f>
        <v>41817.616435185184</v>
      </c>
      <c r="T998" s="15">
        <f>(I998/86400)+25569+(-5/24)</f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8">
        <f>IFERROR(E999/L999,0)</f>
        <v>8.125</v>
      </c>
      <c r="Q999" t="str">
        <f>LEFT(N999,SEARCH("/",N999)-1)</f>
        <v>technology</v>
      </c>
      <c r="R999" t="str">
        <f>RIGHT(N999, LEN(N999) - SEARCH("/", N999))</f>
        <v>wearables</v>
      </c>
      <c r="S999" s="14">
        <f>(J999/86400)+25569+(-6/24)</f>
        <v>41940.85297453704</v>
      </c>
      <c r="T999" s="15">
        <f>(I999/86400)+25569+(-5/24)</f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8">
        <f>IFERROR(E1000/L1000,0)</f>
        <v>153.42794759825327</v>
      </c>
      <c r="Q1000" t="str">
        <f>LEFT(N1000,SEARCH("/",N1000)-1)</f>
        <v>technology</v>
      </c>
      <c r="R1000" t="str">
        <f>RIGHT(N1000, LEN(N1000) - SEARCH("/", N1000))</f>
        <v>wearables</v>
      </c>
      <c r="S1000" s="14">
        <f>(J1000/86400)+25569+(-6/24)</f>
        <v>42281.918993055559</v>
      </c>
      <c r="T1000" s="15">
        <f>(I1000/86400)+25569+(-5/24)</f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8">
        <f>IFERROR(E1001/L1001,0)</f>
        <v>292.07499999999999</v>
      </c>
      <c r="Q1001" t="str">
        <f>LEFT(N1001,SEARCH("/",N1001)-1)</f>
        <v>technology</v>
      </c>
      <c r="R1001" t="str">
        <f>RIGHT(N1001, LEN(N1001) - SEARCH("/", N1001))</f>
        <v>wearables</v>
      </c>
      <c r="S1001" s="14">
        <f>(J1001/86400)+25569+(-6/24)</f>
        <v>41926.04965277778</v>
      </c>
      <c r="T1001" s="15">
        <f>(I1001/86400)+25569+(-5/24)</f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8">
        <f>IFERROR(E1002/L1002,0)</f>
        <v>3304</v>
      </c>
      <c r="Q1002" t="str">
        <f>LEFT(N1002,SEARCH("/",N1002)-1)</f>
        <v>technology</v>
      </c>
      <c r="R1002" t="str">
        <f>RIGHT(N1002, LEN(N1002) - SEARCH("/", N1002))</f>
        <v>wearables</v>
      </c>
      <c r="S1002" s="14">
        <f>(J1002/86400)+25569+(-6/24)</f>
        <v>42748.80972222222</v>
      </c>
      <c r="T1002" s="15">
        <f>(I1002/86400)+25569+(-5/24)</f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8">
        <f>IFERROR(E1003/L1003,0)</f>
        <v>1300</v>
      </c>
      <c r="Q1003" t="str">
        <f>LEFT(N1003,SEARCH("/",N1003)-1)</f>
        <v>technology</v>
      </c>
      <c r="R1003" t="str">
        <f>RIGHT(N1003, LEN(N1003) - SEARCH("/", N1003))</f>
        <v>wearables</v>
      </c>
      <c r="S1003" s="14">
        <f>(J1003/86400)+25569+(-6/24)</f>
        <v>42720.470057870371</v>
      </c>
      <c r="T1003" s="15">
        <f>(I1003/86400)+25569+(-5/24)</f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8">
        <f>IFERROR(E1004/L1004,0)</f>
        <v>134.54545454545453</v>
      </c>
      <c r="Q1004" t="str">
        <f>LEFT(N1004,SEARCH("/",N1004)-1)</f>
        <v>technology</v>
      </c>
      <c r="R1004" t="str">
        <f>RIGHT(N1004, LEN(N1004) - SEARCH("/", N1004))</f>
        <v>wearables</v>
      </c>
      <c r="S1004" s="14">
        <f>(J1004/86400)+25569+(-6/24)</f>
        <v>42325.434189814812</v>
      </c>
      <c r="T1004" s="15">
        <f>(I1004/86400)+25569+(-5/24)</f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8">
        <f>IFERROR(E1005/L1005,0)</f>
        <v>214.06666666666666</v>
      </c>
      <c r="Q1005" t="str">
        <f>LEFT(N1005,SEARCH("/",N1005)-1)</f>
        <v>technology</v>
      </c>
      <c r="R1005" t="str">
        <f>RIGHT(N1005, LEN(N1005) - SEARCH("/", N1005))</f>
        <v>wearables</v>
      </c>
      <c r="S1005" s="14">
        <f>(J1005/86400)+25569+(-6/24)</f>
        <v>42780.459039351852</v>
      </c>
      <c r="T1005" s="15">
        <f>(I1005/86400)+25569+(-5/24)</f>
        <v>42810.459039351852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8">
        <f>IFERROR(E1006/L1006,0)</f>
        <v>216.33684210526314</v>
      </c>
      <c r="Q1006" t="str">
        <f>LEFT(N1006,SEARCH("/",N1006)-1)</f>
        <v>technology</v>
      </c>
      <c r="R1006" t="str">
        <f>RIGHT(N1006, LEN(N1006) - SEARCH("/", N1006))</f>
        <v>wearables</v>
      </c>
      <c r="S1006" s="14">
        <f>(J1006/86400)+25569+(-6/24)</f>
        <v>42388.458645833336</v>
      </c>
      <c r="T1006" s="15">
        <f>(I1006/86400)+25569+(-5/24)</f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8">
        <f>IFERROR(E1007/L1007,0)</f>
        <v>932.31055900621118</v>
      </c>
      <c r="Q1007" t="str">
        <f>LEFT(N1007,SEARCH("/",N1007)-1)</f>
        <v>technology</v>
      </c>
      <c r="R1007" t="str">
        <f>RIGHT(N1007, LEN(N1007) - SEARCH("/", N1007))</f>
        <v>wearables</v>
      </c>
      <c r="S1007" s="14">
        <f>(J1007/86400)+25569+(-6/24)</f>
        <v>42276.374803240746</v>
      </c>
      <c r="T1007" s="15">
        <f>(I1007/86400)+25569+(-5/24)</f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8">
        <f>IFERROR(E1008/L1008,0)</f>
        <v>29.25</v>
      </c>
      <c r="Q1008" t="str">
        <f>LEFT(N1008,SEARCH("/",N1008)-1)</f>
        <v>technology</v>
      </c>
      <c r="R1008" t="str">
        <f>RIGHT(N1008, LEN(N1008) - SEARCH("/", N1008))</f>
        <v>wearables</v>
      </c>
      <c r="S1008" s="14">
        <f>(J1008/86400)+25569+(-6/24)</f>
        <v>41976.790185185186</v>
      </c>
      <c r="T1008" s="15">
        <f>(I1008/86400)+25569+(-5/24)</f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8">
        <f>IFERROR(E1009/L1009,0)</f>
        <v>174.94736842105263</v>
      </c>
      <c r="Q1009" t="str">
        <f>LEFT(N1009,SEARCH("/",N1009)-1)</f>
        <v>technology</v>
      </c>
      <c r="R1009" t="str">
        <f>RIGHT(N1009, LEN(N1009) - SEARCH("/", N1009))</f>
        <v>wearables</v>
      </c>
      <c r="S1009" s="14">
        <f>(J1009/86400)+25569+(-6/24)</f>
        <v>42676.333599537036</v>
      </c>
      <c r="T1009" s="15">
        <f>(I1009/86400)+25569+(-5/24)</f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8">
        <f>IFERROR(E1010/L1010,0)</f>
        <v>250</v>
      </c>
      <c r="Q1010" t="str">
        <f>LEFT(N1010,SEARCH("/",N1010)-1)</f>
        <v>technology</v>
      </c>
      <c r="R1010" t="str">
        <f>RIGHT(N1010, LEN(N1010) - SEARCH("/", N1010))</f>
        <v>wearables</v>
      </c>
      <c r="S1010" s="14">
        <f>(J1010/86400)+25569+(-6/24)</f>
        <v>42702.559201388889</v>
      </c>
      <c r="T1010" s="15">
        <f>(I1010/86400)+25569+(-5/24)</f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8">
        <f>IFERROR(E1011/L1011,0)</f>
        <v>65</v>
      </c>
      <c r="Q1011" t="str">
        <f>LEFT(N1011,SEARCH("/",N1011)-1)</f>
        <v>technology</v>
      </c>
      <c r="R1011" t="str">
        <f>RIGHT(N1011, LEN(N1011) - SEARCH("/", N1011))</f>
        <v>wearables</v>
      </c>
      <c r="S1011" s="14">
        <f>(J1011/86400)+25569+(-6/24)</f>
        <v>42510.354699074072</v>
      </c>
      <c r="T1011" s="15">
        <f>(I1011/86400)+25569+(-5/24)</f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8">
        <f>IFERROR(E1012/L1012,0)</f>
        <v>55</v>
      </c>
      <c r="Q1012" t="str">
        <f>LEFT(N1012,SEARCH("/",N1012)-1)</f>
        <v>technology</v>
      </c>
      <c r="R1012" t="str">
        <f>RIGHT(N1012, LEN(N1012) - SEARCH("/", N1012))</f>
        <v>wearables</v>
      </c>
      <c r="S1012" s="14">
        <f>(J1012/86400)+25569+(-6/24)</f>
        <v>42561.579421296294</v>
      </c>
      <c r="T1012" s="15">
        <f>(I1012/86400)+25569+(-5/24)</f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8">
        <f>IFERROR(E1013/L1013,0)</f>
        <v>75</v>
      </c>
      <c r="Q1013" t="str">
        <f>LEFT(N1013,SEARCH("/",N1013)-1)</f>
        <v>technology</v>
      </c>
      <c r="R1013" t="str">
        <f>RIGHT(N1013, LEN(N1013) - SEARCH("/", N1013))</f>
        <v>wearables</v>
      </c>
      <c r="S1013" s="14">
        <f>(J1013/86400)+25569+(-6/24)</f>
        <v>41946.648090277777</v>
      </c>
      <c r="T1013" s="15">
        <f>(I1013/86400)+25569+(-5/24)</f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8">
        <f>IFERROR(E1014/L1014,0)</f>
        <v>1389.3561935483872</v>
      </c>
      <c r="Q1014" t="str">
        <f>LEFT(N1014,SEARCH("/",N1014)-1)</f>
        <v>technology</v>
      </c>
      <c r="R1014" t="str">
        <f>RIGHT(N1014, LEN(N1014) - SEARCH("/", N1014))</f>
        <v>wearables</v>
      </c>
      <c r="S1014" s="14">
        <f>(J1014/86400)+25569+(-6/24)</f>
        <v>42714.190416666665</v>
      </c>
      <c r="T1014" s="15">
        <f>(I1014/86400)+25569+(-5/24)</f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8">
        <f>IFERROR(E1015/L1015,0)</f>
        <v>95.911111111111111</v>
      </c>
      <c r="Q1015" t="str">
        <f>LEFT(N1015,SEARCH("/",N1015)-1)</f>
        <v>technology</v>
      </c>
      <c r="R1015" t="str">
        <f>RIGHT(N1015, LEN(N1015) - SEARCH("/", N1015))</f>
        <v>wearables</v>
      </c>
      <c r="S1015" s="14">
        <f>(J1015/86400)+25569+(-6/24)</f>
        <v>42339.583981481483</v>
      </c>
      <c r="T1015" s="15">
        <f>(I1015/86400)+25569+(-5/24)</f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8">
        <f>IFERROR(E1016/L1016,0)</f>
        <v>191.25</v>
      </c>
      <c r="Q1016" t="str">
        <f>LEFT(N1016,SEARCH("/",N1016)-1)</f>
        <v>technology</v>
      </c>
      <c r="R1016" t="str">
        <f>RIGHT(N1016, LEN(N1016) - SEARCH("/", N1016))</f>
        <v>wearables</v>
      </c>
      <c r="S1016" s="14">
        <f>(J1016/86400)+25569+(-6/24)</f>
        <v>41954.752488425926</v>
      </c>
      <c r="T1016" s="15">
        <f>(I1016/86400)+25569+(-5/24)</f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8">
        <f>IFERROR(E1017/L1017,0)</f>
        <v>40</v>
      </c>
      <c r="Q1017" t="str">
        <f>LEFT(N1017,SEARCH("/",N1017)-1)</f>
        <v>technology</v>
      </c>
      <c r="R1017" t="str">
        <f>RIGHT(N1017, LEN(N1017) - SEARCH("/", N1017))</f>
        <v>wearables</v>
      </c>
      <c r="S1017" s="14">
        <f>(J1017/86400)+25569+(-6/24)</f>
        <v>42303.628414351857</v>
      </c>
      <c r="T1017" s="15">
        <f>(I1017/86400)+25569+(-5/24)</f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8">
        <f>IFERROR(E1018/L1018,0)</f>
        <v>74.78947368421052</v>
      </c>
      <c r="Q1018" t="str">
        <f>LEFT(N1018,SEARCH("/",N1018)-1)</f>
        <v>technology</v>
      </c>
      <c r="R1018" t="str">
        <f>RIGHT(N1018, LEN(N1018) - SEARCH("/", N1018))</f>
        <v>wearables</v>
      </c>
      <c r="S1018" s="14">
        <f>(J1018/86400)+25569+(-6/24)</f>
        <v>42421.857129629629</v>
      </c>
      <c r="T1018" s="15">
        <f>(I1018/86400)+25569+(-5/24)</f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8">
        <f>IFERROR(E1019/L1019,0)</f>
        <v>161.11830985915492</v>
      </c>
      <c r="Q1019" t="str">
        <f>LEFT(N1019,SEARCH("/",N1019)-1)</f>
        <v>technology</v>
      </c>
      <c r="R1019" t="str">
        <f>RIGHT(N1019, LEN(N1019) - SEARCH("/", N1019))</f>
        <v>wearables</v>
      </c>
      <c r="S1019" s="14">
        <f>(J1019/86400)+25569+(-6/24)</f>
        <v>42289.425173611111</v>
      </c>
      <c r="T1019" s="15">
        <f>(I1019/86400)+25569+(-5/24)</f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8">
        <f>IFERROR(E1020/L1020,0)</f>
        <v>88.714285714285708</v>
      </c>
      <c r="Q1020" t="str">
        <f>LEFT(N1020,SEARCH("/",N1020)-1)</f>
        <v>technology</v>
      </c>
      <c r="R1020" t="str">
        <f>RIGHT(N1020, LEN(N1020) - SEARCH("/", N1020))</f>
        <v>wearables</v>
      </c>
      <c r="S1020" s="14">
        <f>(J1020/86400)+25569+(-6/24)</f>
        <v>42535.242280092592</v>
      </c>
      <c r="T1020" s="15">
        <f>(I1020/86400)+25569+(-5/24)</f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8">
        <f>IFERROR(E1021/L1021,0)</f>
        <v>53.25</v>
      </c>
      <c r="Q1021" t="str">
        <f>LEFT(N1021,SEARCH("/",N1021)-1)</f>
        <v>technology</v>
      </c>
      <c r="R1021" t="str">
        <f>RIGHT(N1021, LEN(N1021) - SEARCH("/", N1021))</f>
        <v>wearables</v>
      </c>
      <c r="S1021" s="14">
        <f>(J1021/86400)+25569+(-6/24)</f>
        <v>42009.723946759259</v>
      </c>
      <c r="T1021" s="15">
        <f>(I1021/86400)+25569+(-5/24)</f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8">
        <f>IFERROR(E1022/L1022,0)</f>
        <v>106.2</v>
      </c>
      <c r="Q1022" t="str">
        <f>LEFT(N1022,SEARCH("/",N1022)-1)</f>
        <v>music</v>
      </c>
      <c r="R1022" t="str">
        <f>RIGHT(N1022, LEN(N1022) - SEARCH("/", N1022))</f>
        <v>electronic music</v>
      </c>
      <c r="S1022" s="14">
        <f>(J1022/86400)+25569+(-6/24)</f>
        <v>42126.819548611107</v>
      </c>
      <c r="T1022" s="15">
        <f>(I1022/86400)+25569+(-5/24)</f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8">
        <f>IFERROR(E1023/L1023,0)</f>
        <v>22.079728033472804</v>
      </c>
      <c r="Q1023" t="str">
        <f>LEFT(N1023,SEARCH("/",N1023)-1)</f>
        <v>music</v>
      </c>
      <c r="R1023" t="str">
        <f>RIGHT(N1023, LEN(N1023) - SEARCH("/", N1023))</f>
        <v>electronic music</v>
      </c>
      <c r="S1023" s="14">
        <f>(J1023/86400)+25569+(-6/24)</f>
        <v>42271.001979166671</v>
      </c>
      <c r="T1023" s="15">
        <f>(I1023/86400)+25569+(-5/24)</f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8">
        <f>IFERROR(E1024/L1024,0)</f>
        <v>31.054054054054053</v>
      </c>
      <c r="Q1024" t="str">
        <f>LEFT(N1024,SEARCH("/",N1024)-1)</f>
        <v>music</v>
      </c>
      <c r="R1024" t="str">
        <f>RIGHT(N1024, LEN(N1024) - SEARCH("/", N1024))</f>
        <v>electronic music</v>
      </c>
      <c r="S1024" s="14">
        <f>(J1024/86400)+25569+(-6/24)</f>
        <v>42111.396724537037</v>
      </c>
      <c r="T1024" s="15">
        <f>(I1024/86400)+25569+(-5/24)</f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8">
        <f>IFERROR(E1025/L1025,0)</f>
        <v>36.206106870229007</v>
      </c>
      <c r="Q1025" t="str">
        <f>LEFT(N1025,SEARCH("/",N1025)-1)</f>
        <v>music</v>
      </c>
      <c r="R1025" t="str">
        <f>RIGHT(N1025, LEN(N1025) - SEARCH("/", N1025))</f>
        <v>electronic music</v>
      </c>
      <c r="S1025" s="14">
        <f>(J1025/86400)+25569+(-6/24)</f>
        <v>42145.669687500005</v>
      </c>
      <c r="T1025" s="15">
        <f>(I1025/86400)+25569+(-5/24)</f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8">
        <f>IFERROR(E1026/L1026,0)</f>
        <v>388.9762295081967</v>
      </c>
      <c r="Q1026" t="str">
        <f>LEFT(N1026,SEARCH("/",N1026)-1)</f>
        <v>music</v>
      </c>
      <c r="R1026" t="str">
        <f>RIGHT(N1026, LEN(N1026) - SEARCH("/", N1026))</f>
        <v>electronic music</v>
      </c>
      <c r="S1026" s="14">
        <f>(J1026/86400)+25569+(-6/24)</f>
        <v>42370.330590277779</v>
      </c>
      <c r="T1026" s="15">
        <f>(I1026/86400)+25569+(-5/24)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8">
        <f>IFERROR(E1027/L1027,0)</f>
        <v>71.848571428571432</v>
      </c>
      <c r="Q1027" t="str">
        <f>LEFT(N1027,SEARCH("/",N1027)-1)</f>
        <v>music</v>
      </c>
      <c r="R1027" t="str">
        <f>RIGHT(N1027, LEN(N1027) - SEARCH("/", N1027))</f>
        <v>electronic music</v>
      </c>
      <c r="S1027" s="14">
        <f>(J1027/86400)+25569+(-6/24)</f>
        <v>42049.583761574075</v>
      </c>
      <c r="T1027" s="15">
        <f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8">
        <f>IFERROR(E1028/L1028,0)</f>
        <v>57.381803278688523</v>
      </c>
      <c r="Q1028" t="str">
        <f>LEFT(N1028,SEARCH("/",N1028)-1)</f>
        <v>music</v>
      </c>
      <c r="R1028" t="str">
        <f>RIGHT(N1028, LEN(N1028) - SEARCH("/", N1028))</f>
        <v>electronic music</v>
      </c>
      <c r="S1028" s="14">
        <f>(J1028/86400)+25569+(-6/24)</f>
        <v>42426.157592592594</v>
      </c>
      <c r="T1028" s="15">
        <f>(I1028/86400)+25569+(-5/24)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8">
        <f>IFERROR(E1029/L1029,0)</f>
        <v>69.666666666666671</v>
      </c>
      <c r="Q1029" t="str">
        <f>LEFT(N1029,SEARCH("/",N1029)-1)</f>
        <v>music</v>
      </c>
      <c r="R1029" t="str">
        <f>RIGHT(N1029, LEN(N1029) - SEARCH("/", N1029))</f>
        <v>electronic music</v>
      </c>
      <c r="S1029" s="14">
        <f>(J1029/86400)+25569+(-6/24)</f>
        <v>41904.784108796295</v>
      </c>
      <c r="T1029" s="15">
        <f>(I1029/86400)+25569+(-5/24)</f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8">
        <f>IFERROR(E1030/L1030,0)</f>
        <v>45.988235294117644</v>
      </c>
      <c r="Q1030" t="str">
        <f>LEFT(N1030,SEARCH("/",N1030)-1)</f>
        <v>music</v>
      </c>
      <c r="R1030" t="str">
        <f>RIGHT(N1030, LEN(N1030) - SEARCH("/", N1030))</f>
        <v>electronic music</v>
      </c>
      <c r="S1030" s="14">
        <f>(J1030/86400)+25569+(-6/24)</f>
        <v>42755.377372685187</v>
      </c>
      <c r="T1030" s="15">
        <f>(I1030/86400)+25569+(-5/24)</f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8">
        <f>IFERROR(E1031/L1031,0)</f>
        <v>79.262411347517727</v>
      </c>
      <c r="Q1031" t="str">
        <f>LEFT(N1031,SEARCH("/",N1031)-1)</f>
        <v>music</v>
      </c>
      <c r="R1031" t="str">
        <f>RIGHT(N1031, LEN(N1031) - SEARCH("/", N1031))</f>
        <v>electronic music</v>
      </c>
      <c r="S1031" s="14">
        <f>(J1031/86400)+25569+(-6/24)</f>
        <v>42044.461886574078</v>
      </c>
      <c r="T1031" s="15">
        <f>(I1031/86400)+25569+(-5/24)</f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8">
        <f>IFERROR(E1032/L1032,0)</f>
        <v>43.031446540880502</v>
      </c>
      <c r="Q1032" t="str">
        <f>LEFT(N1032,SEARCH("/",N1032)-1)</f>
        <v>music</v>
      </c>
      <c r="R1032" t="str">
        <f>RIGHT(N1032, LEN(N1032) - SEARCH("/", N1032))</f>
        <v>electronic music</v>
      </c>
      <c r="S1032" s="14">
        <f>(J1032/86400)+25569+(-6/24)</f>
        <v>42611.233206018514</v>
      </c>
      <c r="T1032" s="15">
        <f>(I1032/86400)+25569+(-5/24)</f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8">
        <f>IFERROR(E1033/L1033,0)</f>
        <v>108.48484848484848</v>
      </c>
      <c r="Q1033" t="str">
        <f>LEFT(N1033,SEARCH("/",N1033)-1)</f>
        <v>music</v>
      </c>
      <c r="R1033" t="str">
        <f>RIGHT(N1033, LEN(N1033) - SEARCH("/", N1033))</f>
        <v>electronic music</v>
      </c>
      <c r="S1033" s="14">
        <f>(J1033/86400)+25569+(-6/24)</f>
        <v>42324.514004629629</v>
      </c>
      <c r="T1033" s="15">
        <f>(I1033/86400)+25569+(-5/24)</f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8">
        <f>IFERROR(E1034/L1034,0)</f>
        <v>61.029583333333335</v>
      </c>
      <c r="Q1034" t="str">
        <f>LEFT(N1034,SEARCH("/",N1034)-1)</f>
        <v>music</v>
      </c>
      <c r="R1034" t="str">
        <f>RIGHT(N1034, LEN(N1034) - SEARCH("/", N1034))</f>
        <v>electronic music</v>
      </c>
      <c r="S1034" s="14">
        <f>(J1034/86400)+25569+(-6/24)</f>
        <v>42514.416956018518</v>
      </c>
      <c r="T1034" s="15">
        <f>(I1034/86400)+25569+(-5/24)</f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8">
        <f>IFERROR(E1035/L1035,0)</f>
        <v>50.592592592592595</v>
      </c>
      <c r="Q1035" t="str">
        <f>LEFT(N1035,SEARCH("/",N1035)-1)</f>
        <v>music</v>
      </c>
      <c r="R1035" t="str">
        <f>RIGHT(N1035, LEN(N1035) - SEARCH("/", N1035))</f>
        <v>electronic music</v>
      </c>
      <c r="S1035" s="14">
        <f>(J1035/86400)+25569+(-6/24)</f>
        <v>42688.482407407406</v>
      </c>
      <c r="T1035" s="15">
        <f>(I1035/86400)+25569+(-5/24)</f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8">
        <f>IFERROR(E1036/L1036,0)</f>
        <v>39.157168674698795</v>
      </c>
      <c r="Q1036" t="str">
        <f>LEFT(N1036,SEARCH("/",N1036)-1)</f>
        <v>music</v>
      </c>
      <c r="R1036" t="str">
        <f>RIGHT(N1036, LEN(N1036) - SEARCH("/", N1036))</f>
        <v>electronic music</v>
      </c>
      <c r="S1036" s="14">
        <f>(J1036/86400)+25569+(-6/24)</f>
        <v>42554.916712962964</v>
      </c>
      <c r="T1036" s="15">
        <f>(I1036/86400)+25569+(-5/24)</f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8">
        <f>IFERROR(E1037/L1037,0)</f>
        <v>65.15789473684211</v>
      </c>
      <c r="Q1037" t="str">
        <f>LEFT(N1037,SEARCH("/",N1037)-1)</f>
        <v>music</v>
      </c>
      <c r="R1037" t="str">
        <f>RIGHT(N1037, LEN(N1037) - SEARCH("/", N1037))</f>
        <v>electronic music</v>
      </c>
      <c r="S1037" s="14">
        <f>(J1037/86400)+25569+(-6/24)</f>
        <v>42016.391435185185</v>
      </c>
      <c r="T1037" s="15">
        <f>(I1037/86400)+25569+(-5/24)</f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8">
        <f>IFERROR(E1038/L1038,0)</f>
        <v>23.963127962085309</v>
      </c>
      <c r="Q1038" t="str">
        <f>LEFT(N1038,SEARCH("/",N1038)-1)</f>
        <v>music</v>
      </c>
      <c r="R1038" t="str">
        <f>RIGHT(N1038, LEN(N1038) - SEARCH("/", N1038))</f>
        <v>electronic music</v>
      </c>
      <c r="S1038" s="14">
        <f>(J1038/86400)+25569+(-6/24)</f>
        <v>41249.198958333334</v>
      </c>
      <c r="T1038" s="15">
        <f>(I1038/86400)+25569+(-5/24)</f>
        <v>41281.125</v>
      </c>
    </row>
    <row r="1039" spans="1:20" ht="45" x14ac:dyDescent="0.25">
      <c r="A1039">
        <v>3408</v>
      </c>
      <c r="B1039" s="3" t="s">
        <v>3407</v>
      </c>
      <c r="C1039" s="3" t="s">
        <v>7518</v>
      </c>
      <c r="D1039" s="8">
        <v>500</v>
      </c>
      <c r="E1039" s="8">
        <v>1055</v>
      </c>
      <c r="F1039" t="s">
        <v>8219</v>
      </c>
      <c r="G1039" t="s">
        <v>8224</v>
      </c>
      <c r="H1039" t="s">
        <v>8246</v>
      </c>
      <c r="I1039">
        <v>1405727304</v>
      </c>
      <c r="J1039">
        <v>1403135304</v>
      </c>
      <c r="K1039" t="b">
        <v>0</v>
      </c>
      <c r="L1039">
        <v>18</v>
      </c>
      <c r="M1039" t="b">
        <v>1</v>
      </c>
      <c r="N1039" t="s">
        <v>8271</v>
      </c>
      <c r="O1039" s="6">
        <f>E1039/D1039</f>
        <v>2.11</v>
      </c>
      <c r="P1039" s="8">
        <f>IFERROR(E1039/L1039,0)</f>
        <v>58.611111111111114</v>
      </c>
      <c r="Q1039" t="str">
        <f>LEFT(N1039,SEARCH("/",N1039)-1)</f>
        <v>theater</v>
      </c>
      <c r="R1039" t="str">
        <f>RIGHT(N1039, LEN(N1039) - SEARCH("/", N1039))</f>
        <v>plays</v>
      </c>
      <c r="S1039" s="14">
        <f>(J1039/86400)+25569+(-6/24)</f>
        <v>41808.741944444446</v>
      </c>
      <c r="T1039" s="15">
        <f>(I1039/86400)+25569+(-5/24)</f>
        <v>41838.78361111111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8">
        <f>IFERROR(E1040/L1040,0)</f>
        <v>35.73770491803279</v>
      </c>
      <c r="Q1040" t="str">
        <f>LEFT(N1040,SEARCH("/",N1040)-1)</f>
        <v>music</v>
      </c>
      <c r="R1040" t="str">
        <f>RIGHT(N1040, LEN(N1040) - SEARCH("/", N1040))</f>
        <v>electronic music</v>
      </c>
      <c r="S1040" s="14">
        <f>(J1040/86400)+25569+(-6/24)</f>
        <v>42417.981747685189</v>
      </c>
      <c r="T1040" s="15">
        <f>(I1040/86400)+25569+(-5/24)</f>
        <v>42447.981747685182</v>
      </c>
    </row>
    <row r="1041" spans="1:20" ht="60" x14ac:dyDescent="0.25">
      <c r="A1041">
        <v>3314</v>
      </c>
      <c r="B1041" s="3" t="s">
        <v>3314</v>
      </c>
      <c r="C1041" s="3" t="s">
        <v>7424</v>
      </c>
      <c r="D1041" s="8">
        <v>800</v>
      </c>
      <c r="E1041" s="8">
        <v>1686</v>
      </c>
      <c r="F1041" t="s">
        <v>8219</v>
      </c>
      <c r="G1041" t="s">
        <v>8225</v>
      </c>
      <c r="H1041" t="s">
        <v>8247</v>
      </c>
      <c r="I1041">
        <v>1431115500</v>
      </c>
      <c r="J1041">
        <v>1428733511</v>
      </c>
      <c r="K1041" t="b">
        <v>0</v>
      </c>
      <c r="L1041">
        <v>58</v>
      </c>
      <c r="M1041" t="b">
        <v>1</v>
      </c>
      <c r="N1041" t="s">
        <v>8271</v>
      </c>
      <c r="O1041" s="6">
        <f>E1041/D1041</f>
        <v>2.1074999999999999</v>
      </c>
      <c r="P1041" s="8">
        <f>IFERROR(E1041/L1041,0)</f>
        <v>29.068965517241381</v>
      </c>
      <c r="Q1041" t="str">
        <f>LEFT(N1041,SEARCH("/",N1041)-1)</f>
        <v>theater</v>
      </c>
      <c r="R1041" t="str">
        <f>RIGHT(N1041, LEN(N1041) - SEARCH("/", N1041))</f>
        <v>plays</v>
      </c>
      <c r="S1041" s="14">
        <f>(J1041/86400)+25569+(-6/24)</f>
        <v>42105.017488425925</v>
      </c>
      <c r="T1041" s="15">
        <f>(I1041/86400)+25569+(-5/24)</f>
        <v>42132.628472222219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8">
        <f>IFERROR(E1042/L1042,0)</f>
        <v>250</v>
      </c>
      <c r="Q1042" t="str">
        <f>LEFT(N1042,SEARCH("/",N1042)-1)</f>
        <v>journalism</v>
      </c>
      <c r="R1042" t="str">
        <f>RIGHT(N1042, LEN(N1042) - SEARCH("/", N1042))</f>
        <v>audio</v>
      </c>
      <c r="S1042" s="14">
        <f>(J1042/86400)+25569+(-6/24)</f>
        <v>42579.458437499998</v>
      </c>
      <c r="T1042" s="15">
        <f>(I1042/86400)+25569+(-5/24)</f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8">
        <f>IFERROR(E1043/L1043,0)</f>
        <v>0</v>
      </c>
      <c r="Q1043" t="str">
        <f>LEFT(N1043,SEARCH("/",N1043)-1)</f>
        <v>journalism</v>
      </c>
      <c r="R1043" t="str">
        <f>RIGHT(N1043, LEN(N1043) - SEARCH("/", N1043))</f>
        <v>audio</v>
      </c>
      <c r="S1043" s="14">
        <f>(J1043/86400)+25569+(-6/24)</f>
        <v>41830.81009259259</v>
      </c>
      <c r="T1043" s="15">
        <f>(I1043/86400)+25569+(-5/24)</f>
        <v>41850.851759259254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8">
        <f>IFERROR(E1044/L1044,0)</f>
        <v>10</v>
      </c>
      <c r="Q1044" t="str">
        <f>LEFT(N1044,SEARCH("/",N1044)-1)</f>
        <v>journalism</v>
      </c>
      <c r="R1044" t="str">
        <f>RIGHT(N1044, LEN(N1044) - SEARCH("/", N1044))</f>
        <v>audio</v>
      </c>
      <c r="S1044" s="14">
        <f>(J1044/86400)+25569+(-6/24)</f>
        <v>41851.446157407408</v>
      </c>
      <c r="T1044" s="15">
        <f>(I1044/86400)+25569+(-5/24)</f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8">
        <f>IFERROR(E1045/L1045,0)</f>
        <v>29.236301369863014</v>
      </c>
      <c r="Q1045" t="str">
        <f>LEFT(N1045,SEARCH("/",N1045)-1)</f>
        <v>journalism</v>
      </c>
      <c r="R1045" t="str">
        <f>RIGHT(N1045, LEN(N1045) - SEARCH("/", N1045))</f>
        <v>audio</v>
      </c>
      <c r="S1045" s="14">
        <f>(J1045/86400)+25569+(-6/24)</f>
        <v>42114.002951388888</v>
      </c>
      <c r="T1045" s="15">
        <f>(I1045/86400)+25569+(-5/24)</f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8">
        <f>IFERROR(E1046/L1046,0)</f>
        <v>3</v>
      </c>
      <c r="Q1046" t="str">
        <f>LEFT(N1046,SEARCH("/",N1046)-1)</f>
        <v>journalism</v>
      </c>
      <c r="R1046" t="str">
        <f>RIGHT(N1046, LEN(N1046) - SEARCH("/", N1046))</f>
        <v>audio</v>
      </c>
      <c r="S1046" s="14">
        <f>(J1046/86400)+25569+(-6/24)</f>
        <v>42011.675937499997</v>
      </c>
      <c r="T1046" s="15">
        <f>(I1046/86400)+25569+(-5/24)</f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8">
        <f>IFERROR(E1047/L1047,0)</f>
        <v>33.25</v>
      </c>
      <c r="Q1047" t="str">
        <f>LEFT(N1047,SEARCH("/",N1047)-1)</f>
        <v>journalism</v>
      </c>
      <c r="R1047" t="str">
        <f>RIGHT(N1047, LEN(N1047) - SEARCH("/", N1047))</f>
        <v>audio</v>
      </c>
      <c r="S1047" s="14">
        <f>(J1047/86400)+25569+(-6/24)</f>
        <v>41844.624421296292</v>
      </c>
      <c r="T1047" s="15">
        <f>(I1047/86400)+25569+(-5/24)</f>
        <v>41874.666087962956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8">
        <f>IFERROR(E1048/L1048,0)</f>
        <v>0</v>
      </c>
      <c r="Q1048" t="str">
        <f>LEFT(N1048,SEARCH("/",N1048)-1)</f>
        <v>journalism</v>
      </c>
      <c r="R1048" t="str">
        <f>RIGHT(N1048, LEN(N1048) - SEARCH("/", N1048))</f>
        <v>audio</v>
      </c>
      <c r="S1048" s="14">
        <f>(J1048/86400)+25569+(-6/24)</f>
        <v>42319.601388888885</v>
      </c>
      <c r="T1048" s="15">
        <f>(I1048/86400)+25569+(-5/24)</f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8">
        <f>IFERROR(E1049/L1049,0)</f>
        <v>1</v>
      </c>
      <c r="Q1049" t="str">
        <f>LEFT(N1049,SEARCH("/",N1049)-1)</f>
        <v>journalism</v>
      </c>
      <c r="R1049" t="str">
        <f>RIGHT(N1049, LEN(N1049) - SEARCH("/", N1049))</f>
        <v>audio</v>
      </c>
      <c r="S1049" s="14">
        <f>(J1049/86400)+25569+(-6/24)</f>
        <v>41918.568460648152</v>
      </c>
      <c r="T1049" s="15">
        <f>(I1049/86400)+25569+(-5/24)</f>
        <v>41948.65179398148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8">
        <f>IFERROR(E1050/L1050,0)</f>
        <v>53</v>
      </c>
      <c r="Q1050" t="str">
        <f>LEFT(N1050,SEARCH("/",N1050)-1)</f>
        <v>journalism</v>
      </c>
      <c r="R1050" t="str">
        <f>RIGHT(N1050, LEN(N1050) - SEARCH("/", N1050))</f>
        <v>audio</v>
      </c>
      <c r="S1050" s="14">
        <f>(J1050/86400)+25569+(-6/24)</f>
        <v>42597.803113425922</v>
      </c>
      <c r="T1050" s="15">
        <f>(I1050/86400)+25569+(-5/24)</f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8">
        <f>IFERROR(E1051/L1051,0)</f>
        <v>0</v>
      </c>
      <c r="Q1051" t="str">
        <f>LEFT(N1051,SEARCH("/",N1051)-1)</f>
        <v>journalism</v>
      </c>
      <c r="R1051" t="str">
        <f>RIGHT(N1051, LEN(N1051) - SEARCH("/", N1051))</f>
        <v>audio</v>
      </c>
      <c r="S1051" s="14">
        <f>(J1051/86400)+25569+(-6/24)</f>
        <v>42382.181076388893</v>
      </c>
      <c r="T1051" s="15">
        <f>(I1051/86400)+25569+(-5/24)</f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8">
        <f>IFERROR(E1052/L1052,0)</f>
        <v>0</v>
      </c>
      <c r="Q1052" t="str">
        <f>LEFT(N1052,SEARCH("/",N1052)-1)</f>
        <v>journalism</v>
      </c>
      <c r="R1052" t="str">
        <f>RIGHT(N1052, LEN(N1052) - SEARCH("/", N1052))</f>
        <v>audio</v>
      </c>
      <c r="S1052" s="14">
        <f>(J1052/86400)+25569+(-6/24)</f>
        <v>42231.5471875</v>
      </c>
      <c r="T1052" s="15">
        <f>(I1052/86400)+25569+(-5/24)</f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8">
        <f>IFERROR(E1053/L1053,0)</f>
        <v>0</v>
      </c>
      <c r="Q1053" t="str">
        <f>LEFT(N1053,SEARCH("/",N1053)-1)</f>
        <v>journalism</v>
      </c>
      <c r="R1053" t="str">
        <f>RIGHT(N1053, LEN(N1053) - SEARCH("/", N1053))</f>
        <v>audio</v>
      </c>
      <c r="S1053" s="14">
        <f>(J1053/86400)+25569+(-6/24)</f>
        <v>41849.764178240745</v>
      </c>
      <c r="T1053" s="15">
        <f>(I1053/86400)+25569+(-5/24)</f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8">
        <f>IFERROR(E1054/L1054,0)</f>
        <v>0</v>
      </c>
      <c r="Q1054" t="str">
        <f>LEFT(N1054,SEARCH("/",N1054)-1)</f>
        <v>journalism</v>
      </c>
      <c r="R1054" t="str">
        <f>RIGHT(N1054, LEN(N1054) - SEARCH("/", N1054))</f>
        <v>audio</v>
      </c>
      <c r="S1054" s="14">
        <f>(J1054/86400)+25569+(-6/24)</f>
        <v>42483.547395833331</v>
      </c>
      <c r="T1054" s="15">
        <f>(I1054/86400)+25569+(-5/24)</f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8">
        <f>IFERROR(E1055/L1055,0)</f>
        <v>15</v>
      </c>
      <c r="Q1055" t="str">
        <f>LEFT(N1055,SEARCH("/",N1055)-1)</f>
        <v>journalism</v>
      </c>
      <c r="R1055" t="str">
        <f>RIGHT(N1055, LEN(N1055) - SEARCH("/", N1055))</f>
        <v>audio</v>
      </c>
      <c r="S1055" s="14">
        <f>(J1055/86400)+25569+(-6/24)</f>
        <v>42774.922824074078</v>
      </c>
      <c r="T1055" s="15">
        <f>(I1055/86400)+25569+(-5/24)</f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8">
        <f>IFERROR(E1056/L1056,0)</f>
        <v>0</v>
      </c>
      <c r="Q1056" t="str">
        <f>LEFT(N1056,SEARCH("/",N1056)-1)</f>
        <v>journalism</v>
      </c>
      <c r="R1056" t="str">
        <f>RIGHT(N1056, LEN(N1056) - SEARCH("/", N1056))</f>
        <v>audio</v>
      </c>
      <c r="S1056" s="14">
        <f>(J1056/86400)+25569+(-6/24)</f>
        <v>41831.601840277777</v>
      </c>
      <c r="T1056" s="15">
        <f>(I1056/86400)+25569+(-5/24)</f>
        <v>41861.708333333328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8">
        <f>IFERROR(E1057/L1057,0)</f>
        <v>0</v>
      </c>
      <c r="Q1057" t="str">
        <f>LEFT(N1057,SEARCH("/",N1057)-1)</f>
        <v>journalism</v>
      </c>
      <c r="R1057" t="str">
        <f>RIGHT(N1057, LEN(N1057) - SEARCH("/", N1057))</f>
        <v>audio</v>
      </c>
      <c r="S1057" s="14">
        <f>(J1057/86400)+25569+(-6/24)</f>
        <v>42406.742418981477</v>
      </c>
      <c r="T1057" s="15">
        <f>(I1057/86400)+25569+(-5/24)</f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8">
        <f>IFERROR(E1058/L1058,0)</f>
        <v>0</v>
      </c>
      <c r="Q1058" t="str">
        <f>LEFT(N1058,SEARCH("/",N1058)-1)</f>
        <v>journalism</v>
      </c>
      <c r="R1058" t="str">
        <f>RIGHT(N1058, LEN(N1058) - SEARCH("/", N1058))</f>
        <v>audio</v>
      </c>
      <c r="S1058" s="14">
        <f>(J1058/86400)+25569+(-6/24)</f>
        <v>42058.469641203701</v>
      </c>
      <c r="T1058" s="15">
        <f>(I1058/86400)+25569+(-5/24)</f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8">
        <f>IFERROR(E1059/L1059,0)</f>
        <v>0</v>
      </c>
      <c r="Q1059" t="str">
        <f>LEFT(N1059,SEARCH("/",N1059)-1)</f>
        <v>journalism</v>
      </c>
      <c r="R1059" t="str">
        <f>RIGHT(N1059, LEN(N1059) - SEARCH("/", N1059))</f>
        <v>audio</v>
      </c>
      <c r="S1059" s="14">
        <f>(J1059/86400)+25569+(-6/24)</f>
        <v>42678.621331018519</v>
      </c>
      <c r="T1059" s="15">
        <f>(I1059/86400)+25569+(-5/24)</f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8">
        <f>IFERROR(E1060/L1060,0)</f>
        <v>0</v>
      </c>
      <c r="Q1060" t="str">
        <f>LEFT(N1060,SEARCH("/",N1060)-1)</f>
        <v>journalism</v>
      </c>
      <c r="R1060" t="str">
        <f>RIGHT(N1060, LEN(N1060) - SEARCH("/", N1060))</f>
        <v>audio</v>
      </c>
      <c r="S1060" s="14">
        <f>(J1060/86400)+25569+(-6/24)</f>
        <v>42047.650960648149</v>
      </c>
      <c r="T1060" s="15">
        <f>(I1060/86400)+25569+(-5/24)</f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8">
        <f>IFERROR(E1061/L1061,0)</f>
        <v>0</v>
      </c>
      <c r="Q1061" t="str">
        <f>LEFT(N1061,SEARCH("/",N1061)-1)</f>
        <v>journalism</v>
      </c>
      <c r="R1061" t="str">
        <f>RIGHT(N1061, LEN(N1061) - SEARCH("/", N1061))</f>
        <v>audio</v>
      </c>
      <c r="S1061" s="14">
        <f>(J1061/86400)+25569+(-6/24)</f>
        <v>42046.54</v>
      </c>
      <c r="T1061" s="15">
        <f>(I1061/86400)+25569+(-5/24)</f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8">
        <f>IFERROR(E1062/L1062,0)</f>
        <v>50</v>
      </c>
      <c r="Q1062" t="str">
        <f>LEFT(N1062,SEARCH("/",N1062)-1)</f>
        <v>journalism</v>
      </c>
      <c r="R1062" t="str">
        <f>RIGHT(N1062, LEN(N1062) - SEARCH("/", N1062))</f>
        <v>audio</v>
      </c>
      <c r="S1062" s="14">
        <f>(J1062/86400)+25569+(-6/24)</f>
        <v>42079.663113425922</v>
      </c>
      <c r="T1062" s="15">
        <f>(I1062/86400)+25569+(-5/24)</f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8">
        <f>IFERROR(E1063/L1063,0)</f>
        <v>0</v>
      </c>
      <c r="Q1063" t="str">
        <f>LEFT(N1063,SEARCH("/",N1063)-1)</f>
        <v>journalism</v>
      </c>
      <c r="R1063" t="str">
        <f>RIGHT(N1063, LEN(N1063) - SEARCH("/", N1063))</f>
        <v>audio</v>
      </c>
      <c r="S1063" s="14">
        <f>(J1063/86400)+25569+(-6/24)</f>
        <v>42432.026712962965</v>
      </c>
      <c r="T1063" s="15">
        <f>(I1063/86400)+25569+(-5/24)</f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8">
        <f>IFERROR(E1064/L1064,0)</f>
        <v>47.5</v>
      </c>
      <c r="Q1064" t="str">
        <f>LEFT(N1064,SEARCH("/",N1064)-1)</f>
        <v>journalism</v>
      </c>
      <c r="R1064" t="str">
        <f>RIGHT(N1064, LEN(N1064) - SEARCH("/", N1064))</f>
        <v>audio</v>
      </c>
      <c r="S1064" s="14">
        <f>(J1064/86400)+25569+(-6/24)</f>
        <v>42556.557187500002</v>
      </c>
      <c r="T1064" s="15">
        <f>(I1064/86400)+25569+(-5/24)</f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8">
        <f>IFERROR(E1065/L1065,0)</f>
        <v>0</v>
      </c>
      <c r="Q1065" t="str">
        <f>LEFT(N1065,SEARCH("/",N1065)-1)</f>
        <v>journalism</v>
      </c>
      <c r="R1065" t="str">
        <f>RIGHT(N1065, LEN(N1065) - SEARCH("/", N1065))</f>
        <v>audio</v>
      </c>
      <c r="S1065" s="14">
        <f>(J1065/86400)+25569+(-6/24)</f>
        <v>42582.780810185184</v>
      </c>
      <c r="T1065" s="15">
        <f>(I1065/86400)+25569+(-5/24)</f>
        <v>42612.822476851848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8">
        <f>IFERROR(E1066/L1066,0)</f>
        <v>65.666666666666671</v>
      </c>
      <c r="Q1066" t="str">
        <f>LEFT(N1066,SEARCH("/",N1066)-1)</f>
        <v>games</v>
      </c>
      <c r="R1066" t="str">
        <f>RIGHT(N1066, LEN(N1066) - SEARCH("/", N1066))</f>
        <v>video games</v>
      </c>
      <c r="S1066" s="14">
        <f>(J1066/86400)+25569+(-6/24)</f>
        <v>41416.978043981479</v>
      </c>
      <c r="T1066" s="15">
        <f>(I1066/86400)+25569+(-5/24)</f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8">
        <f>IFERROR(E1067/L1067,0)</f>
        <v>16.2</v>
      </c>
      <c r="Q1067" t="str">
        <f>LEFT(N1067,SEARCH("/",N1067)-1)</f>
        <v>games</v>
      </c>
      <c r="R1067" t="str">
        <f>RIGHT(N1067, LEN(N1067) - SEARCH("/", N1067))</f>
        <v>video games</v>
      </c>
      <c r="S1067" s="14">
        <f>(J1067/86400)+25569+(-6/24)</f>
        <v>41661.131041666667</v>
      </c>
      <c r="T1067" s="15">
        <f>(I1067/86400)+25569+(-5/24)</f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8">
        <f>IFERROR(E1068/L1068,0)</f>
        <v>34.128378378378379</v>
      </c>
      <c r="Q1068" t="str">
        <f>LEFT(N1068,SEARCH("/",N1068)-1)</f>
        <v>games</v>
      </c>
      <c r="R1068" t="str">
        <f>RIGHT(N1068, LEN(N1068) - SEARCH("/", N1068))</f>
        <v>video games</v>
      </c>
      <c r="S1068" s="14">
        <f>(J1068/86400)+25569+(-6/24)</f>
        <v>41445.712754629625</v>
      </c>
      <c r="T1068" s="15">
        <f>(I1068/86400)+25569+(-5/24)</f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8">
        <f>IFERROR(E1069/L1069,0)</f>
        <v>13</v>
      </c>
      <c r="Q1069" t="str">
        <f>LEFT(N1069,SEARCH("/",N1069)-1)</f>
        <v>games</v>
      </c>
      <c r="R1069" t="str">
        <f>RIGHT(N1069, LEN(N1069) - SEARCH("/", N1069))</f>
        <v>video games</v>
      </c>
      <c r="S1069" s="14">
        <f>(J1069/86400)+25569+(-6/24)</f>
        <v>41599.605682870373</v>
      </c>
      <c r="T1069" s="15">
        <f>(I1069/86400)+25569+(-5/24)</f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8">
        <f>IFERROR(E1070/L1070,0)</f>
        <v>11.25</v>
      </c>
      <c r="Q1070" t="str">
        <f>LEFT(N1070,SEARCH("/",N1070)-1)</f>
        <v>games</v>
      </c>
      <c r="R1070" t="str">
        <f>RIGHT(N1070, LEN(N1070) - SEARCH("/", N1070))</f>
        <v>video games</v>
      </c>
      <c r="S1070" s="14">
        <f>(J1070/86400)+25569+(-6/24)</f>
        <v>42440.121111111112</v>
      </c>
      <c r="T1070" s="15">
        <f>(I1070/86400)+25569+(-5/24)</f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8">
        <f>IFERROR(E1071/L1071,0)</f>
        <v>40.476190476190474</v>
      </c>
      <c r="Q1071" t="str">
        <f>LEFT(N1071,SEARCH("/",N1071)-1)</f>
        <v>games</v>
      </c>
      <c r="R1071" t="str">
        <f>RIGHT(N1071, LEN(N1071) - SEARCH("/", N1071))</f>
        <v>video games</v>
      </c>
      <c r="S1071" s="14">
        <f>(J1071/86400)+25569+(-6/24)</f>
        <v>41571.979849537034</v>
      </c>
      <c r="T1071" s="15">
        <f>(I1071/86400)+25569+(-5/24)</f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8">
        <f>IFERROR(E1072/L1072,0)</f>
        <v>35</v>
      </c>
      <c r="Q1072" t="str">
        <f>LEFT(N1072,SEARCH("/",N1072)-1)</f>
        <v>games</v>
      </c>
      <c r="R1072" t="str">
        <f>RIGHT(N1072, LEN(N1072) - SEARCH("/", N1072))</f>
        <v>video games</v>
      </c>
      <c r="S1072" s="14">
        <f>(J1072/86400)+25569+(-6/24)</f>
        <v>41162.761828703704</v>
      </c>
      <c r="T1072" s="15">
        <f>(I1072/86400)+25569+(-5/24)</f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8">
        <f>IFERROR(E1073/L1073,0)</f>
        <v>0</v>
      </c>
      <c r="Q1073" t="str">
        <f>LEFT(N1073,SEARCH("/",N1073)-1)</f>
        <v>games</v>
      </c>
      <c r="R1073" t="str">
        <f>RIGHT(N1073, LEN(N1073) - SEARCH("/", N1073))</f>
        <v>video games</v>
      </c>
      <c r="S1073" s="14">
        <f>(J1073/86400)+25569+(-6/24)</f>
        <v>42295.503391203703</v>
      </c>
      <c r="T1073" s="15">
        <f>(I1073/86400)+25569+(-5/24)</f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8">
        <f>IFERROR(E1074/L1074,0)</f>
        <v>12.75</v>
      </c>
      <c r="Q1074" t="str">
        <f>LEFT(N1074,SEARCH("/",N1074)-1)</f>
        <v>games</v>
      </c>
      <c r="R1074" t="str">
        <f>RIGHT(N1074, LEN(N1074) - SEARCH("/", N1074))</f>
        <v>video games</v>
      </c>
      <c r="S1074" s="14">
        <f>(J1074/86400)+25569+(-6/24)</f>
        <v>41645.582141203704</v>
      </c>
      <c r="T1074" s="15">
        <f>(I1074/86400)+25569+(-5/24)</f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8">
        <f>IFERROR(E1075/L1075,0)</f>
        <v>10</v>
      </c>
      <c r="Q1075" t="str">
        <f>LEFT(N1075,SEARCH("/",N1075)-1)</f>
        <v>games</v>
      </c>
      <c r="R1075" t="str">
        <f>RIGHT(N1075, LEN(N1075) - SEARCH("/", N1075))</f>
        <v>video games</v>
      </c>
      <c r="S1075" s="14">
        <f>(J1075/86400)+25569+(-6/24)</f>
        <v>40802.714594907404</v>
      </c>
      <c r="T1075" s="15">
        <f>(I1075/86400)+25569+(-5/24)</f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8">
        <f>IFERROR(E1076/L1076,0)</f>
        <v>113.56666666666666</v>
      </c>
      <c r="Q1076" t="str">
        <f>LEFT(N1076,SEARCH("/",N1076)-1)</f>
        <v>games</v>
      </c>
      <c r="R1076" t="str">
        <f>RIGHT(N1076, LEN(N1076) - SEARCH("/", N1076))</f>
        <v>video games</v>
      </c>
      <c r="S1076" s="14">
        <f>(J1076/86400)+25569+(-6/24)</f>
        <v>41612.922974537039</v>
      </c>
      <c r="T1076" s="15">
        <f>(I1076/86400)+25569+(-5/24)</f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8">
        <f>IFERROR(E1077/L1077,0)</f>
        <v>15</v>
      </c>
      <c r="Q1077" t="str">
        <f>LEFT(N1077,SEARCH("/",N1077)-1)</f>
        <v>games</v>
      </c>
      <c r="R1077" t="str">
        <f>RIGHT(N1077, LEN(N1077) - SEARCH("/", N1077))</f>
        <v>video games</v>
      </c>
      <c r="S1077" s="14">
        <f>(J1077/86400)+25569+(-6/24)</f>
        <v>41005.654120370367</v>
      </c>
      <c r="T1077" s="15">
        <f>(I1077/86400)+25569+(-5/24)</f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8">
        <f>IFERROR(E1078/L1078,0)</f>
        <v>48.281025641025643</v>
      </c>
      <c r="Q1078" t="str">
        <f>LEFT(N1078,SEARCH("/",N1078)-1)</f>
        <v>games</v>
      </c>
      <c r="R1078" t="str">
        <f>RIGHT(N1078, LEN(N1078) - SEARCH("/", N1078))</f>
        <v>video games</v>
      </c>
      <c r="S1078" s="14">
        <f>(J1078/86400)+25569+(-6/24)</f>
        <v>41838.127893518518</v>
      </c>
      <c r="T1078" s="15">
        <f>(I1078/86400)+25569+(-5/24)</f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8">
        <f>IFERROR(E1079/L1079,0)</f>
        <v>43.976047904191617</v>
      </c>
      <c r="Q1079" t="str">
        <f>LEFT(N1079,SEARCH("/",N1079)-1)</f>
        <v>games</v>
      </c>
      <c r="R1079" t="str">
        <f>RIGHT(N1079, LEN(N1079) - SEARCH("/", N1079))</f>
        <v>video games</v>
      </c>
      <c r="S1079" s="14">
        <f>(J1079/86400)+25569+(-6/24)</f>
        <v>42352.91679398148</v>
      </c>
      <c r="T1079" s="15">
        <f>(I1079/86400)+25569+(-5/24)</f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8">
        <f>IFERROR(E1080/L1080,0)</f>
        <v>9</v>
      </c>
      <c r="Q1080" t="str">
        <f>LEFT(N1080,SEARCH("/",N1080)-1)</f>
        <v>games</v>
      </c>
      <c r="R1080" t="str">
        <f>RIGHT(N1080, LEN(N1080) - SEARCH("/", N1080))</f>
        <v>video games</v>
      </c>
      <c r="S1080" s="14">
        <f>(J1080/86400)+25569+(-6/24)</f>
        <v>40700.945844907408</v>
      </c>
      <c r="T1080" s="15">
        <f>(I1080/86400)+25569+(-5/24)</f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8">
        <f>IFERROR(E1081/L1081,0)</f>
        <v>37.666666666666664</v>
      </c>
      <c r="Q1081" t="str">
        <f>LEFT(N1081,SEARCH("/",N1081)-1)</f>
        <v>games</v>
      </c>
      <c r="R1081" t="str">
        <f>RIGHT(N1081, LEN(N1081) - SEARCH("/", N1081))</f>
        <v>video games</v>
      </c>
      <c r="S1081" s="14">
        <f>(J1081/86400)+25569+(-6/24)</f>
        <v>42479.316388888888</v>
      </c>
      <c r="T1081" s="15">
        <f>(I1081/86400)+25569+(-5/24)</f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8">
        <f>IFERROR(E1082/L1082,0)</f>
        <v>18.581632653061224</v>
      </c>
      <c r="Q1082" t="str">
        <f>LEFT(N1082,SEARCH("/",N1082)-1)</f>
        <v>games</v>
      </c>
      <c r="R1082" t="str">
        <f>RIGHT(N1082, LEN(N1082) - SEARCH("/", N1082))</f>
        <v>video games</v>
      </c>
      <c r="S1082" s="14">
        <f>(J1082/86400)+25569+(-6/24)</f>
        <v>41739.888113425928</v>
      </c>
      <c r="T1082" s="15">
        <f>(I1082/86400)+25569+(-5/24)</f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8">
        <f>IFERROR(E1083/L1083,0)</f>
        <v>3</v>
      </c>
      <c r="Q1083" t="str">
        <f>LEFT(N1083,SEARCH("/",N1083)-1)</f>
        <v>games</v>
      </c>
      <c r="R1083" t="str">
        <f>RIGHT(N1083, LEN(N1083) - SEARCH("/", N1083))</f>
        <v>video games</v>
      </c>
      <c r="S1083" s="14">
        <f>(J1083/86400)+25569+(-6/24)</f>
        <v>42002.676990740743</v>
      </c>
      <c r="T1083" s="15">
        <f>(I1083/86400)+25569+(-5/24)</f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8">
        <f>IFERROR(E1084/L1084,0)</f>
        <v>18.666666666666668</v>
      </c>
      <c r="Q1084" t="str">
        <f>LEFT(N1084,SEARCH("/",N1084)-1)</f>
        <v>games</v>
      </c>
      <c r="R1084" t="str">
        <f>RIGHT(N1084, LEN(N1084) - SEARCH("/", N1084))</f>
        <v>video games</v>
      </c>
      <c r="S1084" s="14">
        <f>(J1084/86400)+25569+(-6/24)</f>
        <v>41101.656111111108</v>
      </c>
      <c r="T1084" s="15">
        <f>(I1084/86400)+25569+(-5/24)</f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8">
        <f>IFERROR(E1085/L1085,0)</f>
        <v>410</v>
      </c>
      <c r="Q1085" t="str">
        <f>LEFT(N1085,SEARCH("/",N1085)-1)</f>
        <v>games</v>
      </c>
      <c r="R1085" t="str">
        <f>RIGHT(N1085, LEN(N1085) - SEARCH("/", N1085))</f>
        <v>video games</v>
      </c>
      <c r="S1085" s="14">
        <f>(J1085/86400)+25569+(-6/24)</f>
        <v>41793.409525462965</v>
      </c>
      <c r="T1085" s="15">
        <f>(I1085/86400)+25569+(-5/24)</f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8">
        <f>IFERROR(E1086/L1086,0)</f>
        <v>0</v>
      </c>
      <c r="Q1086" t="str">
        <f>LEFT(N1086,SEARCH("/",N1086)-1)</f>
        <v>games</v>
      </c>
      <c r="R1086" t="str">
        <f>RIGHT(N1086, LEN(N1086) - SEARCH("/", N1086))</f>
        <v>video games</v>
      </c>
      <c r="S1086" s="14">
        <f>(J1086/86400)+25569+(-6/24)</f>
        <v>41829.662083333329</v>
      </c>
      <c r="T1086" s="15">
        <f>(I1086/86400)+25569+(-5/24)</f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8">
        <f>IFERROR(E1087/L1087,0)</f>
        <v>114</v>
      </c>
      <c r="Q1087" t="str">
        <f>LEFT(N1087,SEARCH("/",N1087)-1)</f>
        <v>games</v>
      </c>
      <c r="R1087" t="str">
        <f>RIGHT(N1087, LEN(N1087) - SEARCH("/", N1087))</f>
        <v>video games</v>
      </c>
      <c r="S1087" s="14">
        <f>(J1087/86400)+25569+(-6/24)</f>
        <v>42413.421006944445</v>
      </c>
      <c r="T1087" s="15">
        <f>(I1087/86400)+25569+(-5/24)</f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8">
        <f>IFERROR(E1088/L1088,0)</f>
        <v>7.5</v>
      </c>
      <c r="Q1088" t="str">
        <f>LEFT(N1088,SEARCH("/",N1088)-1)</f>
        <v>games</v>
      </c>
      <c r="R1088" t="str">
        <f>RIGHT(N1088, LEN(N1088) - SEARCH("/", N1088))</f>
        <v>video games</v>
      </c>
      <c r="S1088" s="14">
        <f>(J1088/86400)+25569+(-6/24)</f>
        <v>41845.616793981484</v>
      </c>
      <c r="T1088" s="15">
        <f>(I1088/86400)+25569+(-5/24)</f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8">
        <f>IFERROR(E1089/L1089,0)</f>
        <v>0</v>
      </c>
      <c r="Q1089" t="str">
        <f>LEFT(N1089,SEARCH("/",N1089)-1)</f>
        <v>games</v>
      </c>
      <c r="R1089" t="str">
        <f>RIGHT(N1089, LEN(N1089) - SEARCH("/", N1089))</f>
        <v>video games</v>
      </c>
      <c r="S1089" s="14">
        <f>(J1089/86400)+25569+(-6/24)</f>
        <v>41775.463969907403</v>
      </c>
      <c r="T1089" s="15">
        <f>(I1089/86400)+25569+(-5/24)</f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8">
        <f>IFERROR(E1090/L1090,0)</f>
        <v>43.41727891156463</v>
      </c>
      <c r="Q1090" t="str">
        <f>LEFT(N1090,SEARCH("/",N1090)-1)</f>
        <v>games</v>
      </c>
      <c r="R1090" t="str">
        <f>RIGHT(N1090, LEN(N1090) - SEARCH("/", N1090))</f>
        <v>video games</v>
      </c>
      <c r="S1090" s="14">
        <f>(J1090/86400)+25569+(-6/24)</f>
        <v>41723.549386574072</v>
      </c>
      <c r="T1090" s="15">
        <f>(I1090/86400)+25569+(-5/24)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8">
        <f>IFERROR(E1091/L1091,0)</f>
        <v>23.959183673469386</v>
      </c>
      <c r="Q1091" t="str">
        <f>LEFT(N1091,SEARCH("/",N1091)-1)</f>
        <v>games</v>
      </c>
      <c r="R1091" t="str">
        <f>RIGHT(N1091, LEN(N1091) - SEARCH("/", N1091))</f>
        <v>video games</v>
      </c>
      <c r="S1091" s="14">
        <f>(J1091/86400)+25569+(-6/24)</f>
        <v>42150.939525462964</v>
      </c>
      <c r="T1091" s="15">
        <f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8">
        <f>IFERROR(E1092/L1092,0)</f>
        <v>5</v>
      </c>
      <c r="Q1092" t="str">
        <f>LEFT(N1092,SEARCH("/",N1092)-1)</f>
        <v>games</v>
      </c>
      <c r="R1092" t="str">
        <f>RIGHT(N1092, LEN(N1092) - SEARCH("/", N1092))</f>
        <v>video games</v>
      </c>
      <c r="S1092" s="14">
        <f>(J1092/86400)+25569+(-6/24)</f>
        <v>42122.935798611114</v>
      </c>
      <c r="T1092" s="15">
        <f>(I1092/86400)+25569+(-5/24)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8">
        <f>IFERROR(E1093/L1093,0)</f>
        <v>12.5</v>
      </c>
      <c r="Q1093" t="str">
        <f>LEFT(N1093,SEARCH("/",N1093)-1)</f>
        <v>games</v>
      </c>
      <c r="R1093" t="str">
        <f>RIGHT(N1093, LEN(N1093) - SEARCH("/", N1093))</f>
        <v>video games</v>
      </c>
      <c r="S1093" s="14">
        <f>(J1093/86400)+25569+(-6/24)</f>
        <v>42440.570277777777</v>
      </c>
      <c r="T1093" s="15">
        <f>(I1093/86400)+25569+(-5/24)</f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8">
        <f>IFERROR(E1094/L1094,0)</f>
        <v>3</v>
      </c>
      <c r="Q1094" t="str">
        <f>LEFT(N1094,SEARCH("/",N1094)-1)</f>
        <v>games</v>
      </c>
      <c r="R1094" t="str">
        <f>RIGHT(N1094, LEN(N1094) - SEARCH("/", N1094))</f>
        <v>video games</v>
      </c>
      <c r="S1094" s="14">
        <f>(J1094/86400)+25569+(-6/24)</f>
        <v>41249.775902777779</v>
      </c>
      <c r="T1094" s="15">
        <f>(I1094/86400)+25569+(-5/24)</f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8">
        <f>IFERROR(E1095/L1095,0)</f>
        <v>10.5625</v>
      </c>
      <c r="Q1095" t="str">
        <f>LEFT(N1095,SEARCH("/",N1095)-1)</f>
        <v>games</v>
      </c>
      <c r="R1095" t="str">
        <f>RIGHT(N1095, LEN(N1095) - SEARCH("/", N1095))</f>
        <v>video games</v>
      </c>
      <c r="S1095" s="14">
        <f>(J1095/86400)+25569+(-6/24)</f>
        <v>42396.723807870367</v>
      </c>
      <c r="T1095" s="15">
        <f>(I1095/86400)+25569+(-5/24)</f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8">
        <f>IFERROR(E1096/L1096,0)</f>
        <v>122.00037037037038</v>
      </c>
      <c r="Q1096" t="str">
        <f>LEFT(N1096,SEARCH("/",N1096)-1)</f>
        <v>games</v>
      </c>
      <c r="R1096" t="str">
        <f>RIGHT(N1096, LEN(N1096) - SEARCH("/", N1096))</f>
        <v>video games</v>
      </c>
      <c r="S1096" s="14">
        <f>(J1096/86400)+25569+(-6/24)</f>
        <v>40795.46334490741</v>
      </c>
      <c r="T1096" s="15">
        <f>(I1096/86400)+25569+(-5/24)</f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8">
        <f>IFERROR(E1097/L1097,0)</f>
        <v>267.80851063829789</v>
      </c>
      <c r="Q1097" t="str">
        <f>LEFT(N1097,SEARCH("/",N1097)-1)</f>
        <v>games</v>
      </c>
      <c r="R1097" t="str">
        <f>RIGHT(N1097, LEN(N1097) - SEARCH("/", N1097))</f>
        <v>video games</v>
      </c>
      <c r="S1097" s="14">
        <f>(J1097/86400)+25569+(-6/24)</f>
        <v>41486.287268518521</v>
      </c>
      <c r="T1097" s="15">
        <f>(I1097/86400)+25569+(-5/24)</f>
        <v>41516.328935185185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8">
        <f>IFERROR(E1098/L1098,0)</f>
        <v>74.206896551724142</v>
      </c>
      <c r="Q1098" t="str">
        <f>LEFT(N1098,SEARCH("/",N1098)-1)</f>
        <v>games</v>
      </c>
      <c r="R1098" t="str">
        <f>RIGHT(N1098, LEN(N1098) - SEARCH("/", N1098))</f>
        <v>video games</v>
      </c>
      <c r="S1098" s="14">
        <f>(J1098/86400)+25569+(-6/24)</f>
        <v>41885.26798611111</v>
      </c>
      <c r="T1098" s="15">
        <f>(I1098/86400)+25569+(-5/24)</f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8">
        <f>IFERROR(E1099/L1099,0)</f>
        <v>6.7142857142857144</v>
      </c>
      <c r="Q1099" t="str">
        <f>LEFT(N1099,SEARCH("/",N1099)-1)</f>
        <v>games</v>
      </c>
      <c r="R1099" t="str">
        <f>RIGHT(N1099, LEN(N1099) - SEARCH("/", N1099))</f>
        <v>video games</v>
      </c>
      <c r="S1099" s="14">
        <f>(J1099/86400)+25569+(-6/24)</f>
        <v>41660.542557870373</v>
      </c>
      <c r="T1099" s="15">
        <f>(I1099/86400)+25569+(-5/24)</f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8">
        <f>IFERROR(E1100/L1100,0)</f>
        <v>81.954545454545453</v>
      </c>
      <c r="Q1100" t="str">
        <f>LEFT(N1100,SEARCH("/",N1100)-1)</f>
        <v>games</v>
      </c>
      <c r="R1100" t="str">
        <f>RIGHT(N1100, LEN(N1100) - SEARCH("/", N1100))</f>
        <v>video games</v>
      </c>
      <c r="S1100" s="14">
        <f>(J1100/86400)+25569+(-6/24)</f>
        <v>41712.512673611112</v>
      </c>
      <c r="T1100" s="15">
        <f>(I1100/86400)+25569+(-5/24)</f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8">
        <f>IFERROR(E1101/L1101,0)</f>
        <v>25</v>
      </c>
      <c r="Q1101" t="str">
        <f>LEFT(N1101,SEARCH("/",N1101)-1)</f>
        <v>games</v>
      </c>
      <c r="R1101" t="str">
        <f>RIGHT(N1101, LEN(N1101) - SEARCH("/", N1101))</f>
        <v>video games</v>
      </c>
      <c r="S1101" s="14">
        <f>(J1101/86400)+25569+(-6/24)</f>
        <v>42107.586435185185</v>
      </c>
      <c r="T1101" s="15">
        <f>(I1101/86400)+25569+(-5/24)</f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8">
        <f>IFERROR(E1102/L1102,0)</f>
        <v>10</v>
      </c>
      <c r="Q1102" t="str">
        <f>LEFT(N1102,SEARCH("/",N1102)-1)</f>
        <v>games</v>
      </c>
      <c r="R1102" t="str">
        <f>RIGHT(N1102, LEN(N1102) - SEARCH("/", N1102))</f>
        <v>video games</v>
      </c>
      <c r="S1102" s="14">
        <f>(J1102/86400)+25569+(-6/24)</f>
        <v>42383.860775462963</v>
      </c>
      <c r="T1102" s="15">
        <f>(I1102/86400)+25569+(-5/24)</f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8">
        <f>IFERROR(E1103/L1103,0)</f>
        <v>6.833333333333333</v>
      </c>
      <c r="Q1103" t="str">
        <f>LEFT(N1103,SEARCH("/",N1103)-1)</f>
        <v>games</v>
      </c>
      <c r="R1103" t="str">
        <f>RIGHT(N1103, LEN(N1103) - SEARCH("/", N1103))</f>
        <v>video games</v>
      </c>
      <c r="S1103" s="14">
        <f>(J1103/86400)+25569+(-6/24)</f>
        <v>42538.52243055556</v>
      </c>
      <c r="T1103" s="15">
        <f>(I1103/86400)+25569+(-5/24)</f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8">
        <f>IFERROR(E1104/L1104,0)</f>
        <v>17.708333333333332</v>
      </c>
      <c r="Q1104" t="str">
        <f>LEFT(N1104,SEARCH("/",N1104)-1)</f>
        <v>games</v>
      </c>
      <c r="R1104" t="str">
        <f>RIGHT(N1104, LEN(N1104) - SEARCH("/", N1104))</f>
        <v>video games</v>
      </c>
      <c r="S1104" s="14">
        <f>(J1104/86400)+25569+(-6/24)</f>
        <v>41576.795428240745</v>
      </c>
      <c r="T1104" s="15">
        <f>(I1104/86400)+25569+(-5/24)</f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8">
        <f>IFERROR(E1105/L1105,0)</f>
        <v>16.2</v>
      </c>
      <c r="Q1105" t="str">
        <f>LEFT(N1105,SEARCH("/",N1105)-1)</f>
        <v>games</v>
      </c>
      <c r="R1105" t="str">
        <f>RIGHT(N1105, LEN(N1105) - SEARCH("/", N1105))</f>
        <v>video games</v>
      </c>
      <c r="S1105" s="14">
        <f>(J1105/86400)+25569+(-6/24)</f>
        <v>42478.97210648148</v>
      </c>
      <c r="T1105" s="15">
        <f>(I1105/86400)+25569+(-5/24)</f>
        <v>42539.013773148145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8">
        <f>IFERROR(E1106/L1106,0)</f>
        <v>80.297297297297291</v>
      </c>
      <c r="Q1106" t="str">
        <f>LEFT(N1106,SEARCH("/",N1106)-1)</f>
        <v>games</v>
      </c>
      <c r="R1106" t="str">
        <f>RIGHT(N1106, LEN(N1106) - SEARCH("/", N1106))</f>
        <v>video games</v>
      </c>
      <c r="S1106" s="14">
        <f>(J1106/86400)+25569+(-6/24)</f>
        <v>41771.15996527778</v>
      </c>
      <c r="T1106" s="15">
        <f>(I1106/86400)+25569+(-5/24)</f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8">
        <f>IFERROR(E1107/L1107,0)</f>
        <v>71.55</v>
      </c>
      <c r="Q1107" t="str">
        <f>LEFT(N1107,SEARCH("/",N1107)-1)</f>
        <v>games</v>
      </c>
      <c r="R1107" t="str">
        <f>RIGHT(N1107, LEN(N1107) - SEARCH("/", N1107))</f>
        <v>video games</v>
      </c>
      <c r="S1107" s="14">
        <f>(J1107/86400)+25569+(-6/24)</f>
        <v>41691.885729166665</v>
      </c>
      <c r="T1107" s="15">
        <f>(I1107/86400)+25569+(-5/24)</f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8">
        <f>IFERROR(E1108/L1108,0)</f>
        <v>23.571428571428573</v>
      </c>
      <c r="Q1108" t="str">
        <f>LEFT(N1108,SEARCH("/",N1108)-1)</f>
        <v>games</v>
      </c>
      <c r="R1108" t="str">
        <f>RIGHT(N1108, LEN(N1108) - SEARCH("/", N1108))</f>
        <v>video games</v>
      </c>
      <c r="S1108" s="14">
        <f>(J1108/86400)+25569+(-6/24)</f>
        <v>40973.490451388891</v>
      </c>
      <c r="T1108" s="15">
        <f>(I1108/86400)+25569+(-5/24)</f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8">
        <f>IFERROR(E1109/L1109,0)</f>
        <v>0</v>
      </c>
      <c r="Q1109" t="str">
        <f>LEFT(N1109,SEARCH("/",N1109)-1)</f>
        <v>games</v>
      </c>
      <c r="R1109" t="str">
        <f>RIGHT(N1109, LEN(N1109) - SEARCH("/", N1109))</f>
        <v>video games</v>
      </c>
      <c r="S1109" s="14">
        <f>(J1109/86400)+25569+(-6/24)</f>
        <v>41813.611388888887</v>
      </c>
      <c r="T1109" s="15">
        <f>(I1109/86400)+25569+(-5/24)</f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8">
        <f>IFERROR(E1110/L1110,0)</f>
        <v>34.88095238095238</v>
      </c>
      <c r="Q1110" t="str">
        <f>LEFT(N1110,SEARCH("/",N1110)-1)</f>
        <v>games</v>
      </c>
      <c r="R1110" t="str">
        <f>RIGHT(N1110, LEN(N1110) - SEARCH("/", N1110))</f>
        <v>video games</v>
      </c>
      <c r="S1110" s="14">
        <f>(J1110/86400)+25569+(-6/24)</f>
        <v>40952.386979166666</v>
      </c>
      <c r="T1110" s="15">
        <f>(I1110/86400)+25569+(-5/24)</f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8">
        <f>IFERROR(E1111/L1111,0)</f>
        <v>15</v>
      </c>
      <c r="Q1111" t="str">
        <f>LEFT(N1111,SEARCH("/",N1111)-1)</f>
        <v>games</v>
      </c>
      <c r="R1111" t="str">
        <f>RIGHT(N1111, LEN(N1111) - SEARCH("/", N1111))</f>
        <v>video games</v>
      </c>
      <c r="S1111" s="14">
        <f>(J1111/86400)+25569+(-6/24)</f>
        <v>42662.502199074079</v>
      </c>
      <c r="T1111" s="15">
        <f>(I1111/86400)+25569+(-5/24)</f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8">
        <f>IFERROR(E1112/L1112,0)</f>
        <v>23.181818181818183</v>
      </c>
      <c r="Q1112" t="str">
        <f>LEFT(N1112,SEARCH("/",N1112)-1)</f>
        <v>games</v>
      </c>
      <c r="R1112" t="str">
        <f>RIGHT(N1112, LEN(N1112) - SEARCH("/", N1112))</f>
        <v>video games</v>
      </c>
      <c r="S1112" s="14">
        <f>(J1112/86400)+25569+(-6/24)</f>
        <v>41220.683124999996</v>
      </c>
      <c r="T1112" s="15">
        <f>(I1112/86400)+25569+(-5/24)</f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8">
        <f>IFERROR(E1113/L1113,0)</f>
        <v>1</v>
      </c>
      <c r="Q1113" t="str">
        <f>LEFT(N1113,SEARCH("/",N1113)-1)</f>
        <v>games</v>
      </c>
      <c r="R1113" t="str">
        <f>RIGHT(N1113, LEN(N1113) - SEARCH("/", N1113))</f>
        <v>video games</v>
      </c>
      <c r="S1113" s="14">
        <f>(J1113/86400)+25569+(-6/24)</f>
        <v>42346.953587962962</v>
      </c>
      <c r="T1113" s="15">
        <f>(I1113/86400)+25569+(-5/24)</f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8">
        <f>IFERROR(E1114/L1114,0)</f>
        <v>100.23371794871794</v>
      </c>
      <c r="Q1114" t="str">
        <f>LEFT(N1114,SEARCH("/",N1114)-1)</f>
        <v>games</v>
      </c>
      <c r="R1114" t="str">
        <f>RIGHT(N1114, LEN(N1114) - SEARCH("/", N1114))</f>
        <v>video games</v>
      </c>
      <c r="S1114" s="14">
        <f>(J1114/86400)+25569+(-6/24)</f>
        <v>41963.509386574078</v>
      </c>
      <c r="T1114" s="15">
        <f>(I1114/86400)+25569+(-5/24)</f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8">
        <f>IFERROR(E1115/L1115,0)</f>
        <v>5</v>
      </c>
      <c r="Q1115" t="str">
        <f>LEFT(N1115,SEARCH("/",N1115)-1)</f>
        <v>games</v>
      </c>
      <c r="R1115" t="str">
        <f>RIGHT(N1115, LEN(N1115) - SEARCH("/", N1115))</f>
        <v>video games</v>
      </c>
      <c r="S1115" s="14">
        <f>(J1115/86400)+25569+(-6/24)</f>
        <v>41835.727083333331</v>
      </c>
      <c r="T1115" s="15">
        <f>(I1115/86400)+25569+(-5/24)</f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8">
        <f>IFERROR(E1116/L1116,0)</f>
        <v>3.3333333333333335</v>
      </c>
      <c r="Q1116" t="str">
        <f>LEFT(N1116,SEARCH("/",N1116)-1)</f>
        <v>games</v>
      </c>
      <c r="R1116" t="str">
        <f>RIGHT(N1116, LEN(N1116) - SEARCH("/", N1116))</f>
        <v>video games</v>
      </c>
      <c r="S1116" s="14">
        <f>(J1116/86400)+25569+(-6/24)</f>
        <v>41526.095914351856</v>
      </c>
      <c r="T1116" s="15">
        <f>(I1116/86400)+25569+(-5/24)</f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8">
        <f>IFERROR(E1117/L1117,0)</f>
        <v>13.25</v>
      </c>
      <c r="Q1117" t="str">
        <f>LEFT(N1117,SEARCH("/",N1117)-1)</f>
        <v>games</v>
      </c>
      <c r="R1117" t="str">
        <f>RIGHT(N1117, LEN(N1117) - SEARCH("/", N1117))</f>
        <v>video games</v>
      </c>
      <c r="S1117" s="14">
        <f>(J1117/86400)+25569+(-6/24)</f>
        <v>42429.445543981477</v>
      </c>
      <c r="T1117" s="15">
        <f>(I1117/86400)+25569+(-5/24)</f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8">
        <f>IFERROR(E1118/L1118,0)</f>
        <v>17.852</v>
      </c>
      <c r="Q1118" t="str">
        <f>LEFT(N1118,SEARCH("/",N1118)-1)</f>
        <v>games</v>
      </c>
      <c r="R1118" t="str">
        <f>RIGHT(N1118, LEN(N1118) - SEARCH("/", N1118))</f>
        <v>video games</v>
      </c>
      <c r="S1118" s="14">
        <f>(J1118/86400)+25569+(-6/24)</f>
        <v>41009.597314814819</v>
      </c>
      <c r="T1118" s="15">
        <f>(I1118/86400)+25569+(-5/24)</f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8">
        <f>IFERROR(E1119/L1119,0)</f>
        <v>10.375</v>
      </c>
      <c r="Q1119" t="str">
        <f>LEFT(N1119,SEARCH("/",N1119)-1)</f>
        <v>games</v>
      </c>
      <c r="R1119" t="str">
        <f>RIGHT(N1119, LEN(N1119) - SEARCH("/", N1119))</f>
        <v>video games</v>
      </c>
      <c r="S1119" s="14">
        <f>(J1119/86400)+25569+(-6/24)</f>
        <v>42333.348530092597</v>
      </c>
      <c r="T1119" s="15">
        <f>(I1119/86400)+25569+(-5/24)</f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8">
        <f>IFERROR(E1120/L1120,0)</f>
        <v>36.333333333333336</v>
      </c>
      <c r="Q1120" t="str">
        <f>LEFT(N1120,SEARCH("/",N1120)-1)</f>
        <v>games</v>
      </c>
      <c r="R1120" t="str">
        <f>RIGHT(N1120, LEN(N1120) - SEARCH("/", N1120))</f>
        <v>video games</v>
      </c>
      <c r="S1120" s="14">
        <f>(J1120/86400)+25569+(-6/24)</f>
        <v>41703.91642361111</v>
      </c>
      <c r="T1120" s="15">
        <f>(I1120/86400)+25569+(-5/24)</f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8">
        <f>IFERROR(E1121/L1121,0)</f>
        <v>5</v>
      </c>
      <c r="Q1121" t="str">
        <f>LEFT(N1121,SEARCH("/",N1121)-1)</f>
        <v>games</v>
      </c>
      <c r="R1121" t="str">
        <f>RIGHT(N1121, LEN(N1121) - SEARCH("/", N1121))</f>
        <v>video games</v>
      </c>
      <c r="S1121" s="14">
        <f>(J1121/86400)+25569+(-6/24)</f>
        <v>41722.542407407411</v>
      </c>
      <c r="T1121" s="15">
        <f>(I1121/86400)+25569+(-5/24)</f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8">
        <f>IFERROR(E1122/L1122,0)</f>
        <v>0</v>
      </c>
      <c r="Q1122" t="str">
        <f>LEFT(N1122,SEARCH("/",N1122)-1)</f>
        <v>games</v>
      </c>
      <c r="R1122" t="str">
        <f>RIGHT(N1122, LEN(N1122) - SEARCH("/", N1122))</f>
        <v>video games</v>
      </c>
      <c r="S1122" s="14">
        <f>(J1122/86400)+25569+(-6/24)</f>
        <v>40799.622685185182</v>
      </c>
      <c r="T1122" s="15">
        <f>(I1122/86400)+25569+(-5/24)</f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8">
        <f>IFERROR(E1123/L1123,0)</f>
        <v>5.8</v>
      </c>
      <c r="Q1123" t="str">
        <f>LEFT(N1123,SEARCH("/",N1123)-1)</f>
        <v>games</v>
      </c>
      <c r="R1123" t="str">
        <f>RIGHT(N1123, LEN(N1123) - SEARCH("/", N1123))</f>
        <v>video games</v>
      </c>
      <c r="S1123" s="14">
        <f>(J1123/86400)+25569+(-6/24)</f>
        <v>42412.684212962966</v>
      </c>
      <c r="T1123" s="15">
        <f>(I1123/86400)+25569+(-5/24)</f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8">
        <f>IFERROR(E1124/L1124,0)</f>
        <v>0</v>
      </c>
      <c r="Q1124" t="str">
        <f>LEFT(N1124,SEARCH("/",N1124)-1)</f>
        <v>games</v>
      </c>
      <c r="R1124" t="str">
        <f>RIGHT(N1124, LEN(N1124) - SEARCH("/", N1124))</f>
        <v>video games</v>
      </c>
      <c r="S1124" s="14">
        <f>(J1124/86400)+25569+(-6/24)</f>
        <v>41410.453993055555</v>
      </c>
      <c r="T1124" s="15">
        <f>(I1124/86400)+25569+(-5/24)</f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8">
        <f>IFERROR(E1125/L1125,0)</f>
        <v>3.6666666666666665</v>
      </c>
      <c r="Q1125" t="str">
        <f>LEFT(N1125,SEARCH("/",N1125)-1)</f>
        <v>games</v>
      </c>
      <c r="R1125" t="str">
        <f>RIGHT(N1125, LEN(N1125) - SEARCH("/", N1125))</f>
        <v>video games</v>
      </c>
      <c r="S1125" s="14">
        <f>(J1125/86400)+25569+(-6/24)</f>
        <v>41718.2737037037</v>
      </c>
      <c r="T1125" s="15">
        <f>(I1125/86400)+25569+(-5/24)</f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8">
        <f>IFERROR(E1126/L1126,0)</f>
        <v>60.714285714285715</v>
      </c>
      <c r="Q1126" t="str">
        <f>LEFT(N1126,SEARCH("/",N1126)-1)</f>
        <v>games</v>
      </c>
      <c r="R1126" t="str">
        <f>RIGHT(N1126, LEN(N1126) - SEARCH("/", N1126))</f>
        <v>mobile games</v>
      </c>
      <c r="S1126" s="14">
        <f>(J1126/86400)+25569+(-6/24)</f>
        <v>42094.417256944449</v>
      </c>
      <c r="T1126" s="15">
        <f>(I1126/86400)+25569+(-5/24)</f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8">
        <f>IFERROR(E1127/L1127,0)</f>
        <v>0</v>
      </c>
      <c r="Q1127" t="str">
        <f>LEFT(N1127,SEARCH("/",N1127)-1)</f>
        <v>games</v>
      </c>
      <c r="R1127" t="str">
        <f>RIGHT(N1127, LEN(N1127) - SEARCH("/", N1127))</f>
        <v>mobile games</v>
      </c>
      <c r="S1127" s="14">
        <f>(J1127/86400)+25569+(-6/24)</f>
        <v>42212.374189814815</v>
      </c>
      <c r="T1127" s="15">
        <f>(I1127/86400)+25569+(-5/24)</f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8">
        <f>IFERROR(E1128/L1128,0)</f>
        <v>5</v>
      </c>
      <c r="Q1128" t="str">
        <f>LEFT(N1128,SEARCH("/",N1128)-1)</f>
        <v>games</v>
      </c>
      <c r="R1128" t="str">
        <f>RIGHT(N1128, LEN(N1128) - SEARCH("/", N1128))</f>
        <v>mobile games</v>
      </c>
      <c r="S1128" s="14">
        <f>(J1128/86400)+25569+(-6/24)</f>
        <v>42535.077476851853</v>
      </c>
      <c r="T1128" s="15">
        <f>(I1128/86400)+25569+(-5/24)</f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8">
        <f>IFERROR(E1129/L1129,0)</f>
        <v>25.434782608695652</v>
      </c>
      <c r="Q1129" t="str">
        <f>LEFT(N1129,SEARCH("/",N1129)-1)</f>
        <v>games</v>
      </c>
      <c r="R1129" t="str">
        <f>RIGHT(N1129, LEN(N1129) - SEARCH("/", N1129))</f>
        <v>mobile games</v>
      </c>
      <c r="S1129" s="14">
        <f>(J1129/86400)+25569+(-6/24)</f>
        <v>41926.604166666664</v>
      </c>
      <c r="T1129" s="15">
        <f>(I1129/86400)+25569+(-5/24)</f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8">
        <f>IFERROR(E1130/L1130,0)</f>
        <v>1</v>
      </c>
      <c r="Q1130" t="str">
        <f>LEFT(N1130,SEARCH("/",N1130)-1)</f>
        <v>games</v>
      </c>
      <c r="R1130" t="str">
        <f>RIGHT(N1130, LEN(N1130) - SEARCH("/", N1130))</f>
        <v>mobile games</v>
      </c>
      <c r="S1130" s="14">
        <f>(J1130/86400)+25569+(-6/24)</f>
        <v>41828.399502314816</v>
      </c>
      <c r="T1130" s="15">
        <f>(I1130/86400)+25569+(-5/24)</f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8">
        <f>IFERROR(E1131/L1131,0)</f>
        <v>10.5</v>
      </c>
      <c r="Q1131" t="str">
        <f>LEFT(N1131,SEARCH("/",N1131)-1)</f>
        <v>games</v>
      </c>
      <c r="R1131" t="str">
        <f>RIGHT(N1131, LEN(N1131) - SEARCH("/", N1131))</f>
        <v>mobile games</v>
      </c>
      <c r="S1131" s="14">
        <f>(J1131/86400)+25569+(-6/24)</f>
        <v>42496.014965277776</v>
      </c>
      <c r="T1131" s="15">
        <f>(I1131/86400)+25569+(-5/24)</f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8">
        <f>IFERROR(E1132/L1132,0)</f>
        <v>3.6666666666666665</v>
      </c>
      <c r="Q1132" t="str">
        <f>LEFT(N1132,SEARCH("/",N1132)-1)</f>
        <v>games</v>
      </c>
      <c r="R1132" t="str">
        <f>RIGHT(N1132, LEN(N1132) - SEARCH("/", N1132))</f>
        <v>mobile games</v>
      </c>
      <c r="S1132" s="14">
        <f>(J1132/86400)+25569+(-6/24)</f>
        <v>41908.746527777781</v>
      </c>
      <c r="T1132" s="15">
        <f>(I1132/86400)+25569+(-5/24)</f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8">
        <f>IFERROR(E1133/L1133,0)</f>
        <v>0</v>
      </c>
      <c r="Q1133" t="str">
        <f>LEFT(N1133,SEARCH("/",N1133)-1)</f>
        <v>games</v>
      </c>
      <c r="R1133" t="str">
        <f>RIGHT(N1133, LEN(N1133) - SEARCH("/", N1133))</f>
        <v>mobile games</v>
      </c>
      <c r="S1133" s="14">
        <f>(J1133/86400)+25569+(-6/24)</f>
        <v>42332.658194444448</v>
      </c>
      <c r="T1133" s="15">
        <f>(I1133/86400)+25569+(-5/24)</f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8">
        <f>IFERROR(E1134/L1134,0)</f>
        <v>110.61538461538461</v>
      </c>
      <c r="Q1134" t="str">
        <f>LEFT(N1134,SEARCH("/",N1134)-1)</f>
        <v>games</v>
      </c>
      <c r="R1134" t="str">
        <f>RIGHT(N1134, LEN(N1134) - SEARCH("/", N1134))</f>
        <v>mobile games</v>
      </c>
      <c r="S1134" s="14">
        <f>(J1134/86400)+25569+(-6/24)</f>
        <v>42705.865405092598</v>
      </c>
      <c r="T1134" s="15">
        <f>(I1134/86400)+25569+(-5/24)</f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8">
        <f>IFERROR(E1135/L1135,0)</f>
        <v>20</v>
      </c>
      <c r="Q1135" t="str">
        <f>LEFT(N1135,SEARCH("/",N1135)-1)</f>
        <v>games</v>
      </c>
      <c r="R1135" t="str">
        <f>RIGHT(N1135, LEN(N1135) - SEARCH("/", N1135))</f>
        <v>mobile games</v>
      </c>
      <c r="S1135" s="14">
        <f>(J1135/86400)+25569+(-6/24)</f>
        <v>41821.157187500001</v>
      </c>
      <c r="T1135" s="15">
        <f>(I1135/86400)+25569+(-5/24)</f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8">
        <f>IFERROR(E1136/L1136,0)</f>
        <v>1</v>
      </c>
      <c r="Q1136" t="str">
        <f>LEFT(N1136,SEARCH("/",N1136)-1)</f>
        <v>games</v>
      </c>
      <c r="R1136" t="str">
        <f>RIGHT(N1136, LEN(N1136) - SEARCH("/", N1136))</f>
        <v>mobile games</v>
      </c>
      <c r="S1136" s="14">
        <f>(J1136/86400)+25569+(-6/24)</f>
        <v>41958.035046296296</v>
      </c>
      <c r="T1136" s="15">
        <f>(I1136/86400)+25569+(-5/24)</f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8">
        <f>IFERROR(E1137/L1137,0)</f>
        <v>50</v>
      </c>
      <c r="Q1137" t="str">
        <f>LEFT(N1137,SEARCH("/",N1137)-1)</f>
        <v>games</v>
      </c>
      <c r="R1137" t="str">
        <f>RIGHT(N1137, LEN(N1137) - SEARCH("/", N1137))</f>
        <v>mobile games</v>
      </c>
      <c r="S1137" s="14">
        <f>(J1137/86400)+25569+(-6/24)</f>
        <v>42558.73951388889</v>
      </c>
      <c r="T1137" s="15">
        <f>(I1137/86400)+25569+(-5/24)</f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8">
        <f>IFERROR(E1138/L1138,0)</f>
        <v>45</v>
      </c>
      <c r="Q1138" t="str">
        <f>LEFT(N1138,SEARCH("/",N1138)-1)</f>
        <v>games</v>
      </c>
      <c r="R1138" t="str">
        <f>RIGHT(N1138, LEN(N1138) - SEARCH("/", N1138))</f>
        <v>mobile games</v>
      </c>
      <c r="S1138" s="14">
        <f>(J1138/86400)+25569+(-6/24)</f>
        <v>42327.421631944446</v>
      </c>
      <c r="T1138" s="15">
        <f>(I1138/86400)+25569+(-5/24)</f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8">
        <f>IFERROR(E1139/L1139,0)</f>
        <v>253.2051282051282</v>
      </c>
      <c r="Q1139" t="str">
        <f>LEFT(N1139,SEARCH("/",N1139)-1)</f>
        <v>games</v>
      </c>
      <c r="R1139" t="str">
        <f>RIGHT(N1139, LEN(N1139) - SEARCH("/", N1139))</f>
        <v>mobile games</v>
      </c>
      <c r="S1139" s="14">
        <f>(J1139/86400)+25569+(-6/24)</f>
        <v>42453.569687499999</v>
      </c>
      <c r="T1139" s="15">
        <f>(I1139/86400)+25569+(-5/24)</f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8">
        <f>IFERROR(E1140/L1140,0)</f>
        <v>31.25</v>
      </c>
      <c r="Q1140" t="str">
        <f>LEFT(N1140,SEARCH("/",N1140)-1)</f>
        <v>games</v>
      </c>
      <c r="R1140" t="str">
        <f>RIGHT(N1140, LEN(N1140) - SEARCH("/", N1140))</f>
        <v>mobile games</v>
      </c>
      <c r="S1140" s="14">
        <f>(J1140/86400)+25569+(-6/24)</f>
        <v>42736.6566087963</v>
      </c>
      <c r="T1140" s="15">
        <f>(I1140/86400)+25569+(-5/24)</f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8">
        <f>IFERROR(E1141/L1141,0)</f>
        <v>5</v>
      </c>
      <c r="Q1141" t="str">
        <f>LEFT(N1141,SEARCH("/",N1141)-1)</f>
        <v>games</v>
      </c>
      <c r="R1141" t="str">
        <f>RIGHT(N1141, LEN(N1141) - SEARCH("/", N1141))</f>
        <v>mobile games</v>
      </c>
      <c r="S1141" s="14">
        <f>(J1141/86400)+25569+(-6/24)</f>
        <v>41975.09752314815</v>
      </c>
      <c r="T1141" s="15">
        <f>(I1141/86400)+25569+(-5/24)</f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8">
        <f>IFERROR(E1142/L1142,0)</f>
        <v>0</v>
      </c>
      <c r="Q1142" t="str">
        <f>LEFT(N1142,SEARCH("/",N1142)-1)</f>
        <v>games</v>
      </c>
      <c r="R1142" t="str">
        <f>RIGHT(N1142, LEN(N1142) - SEARCH("/", N1142))</f>
        <v>mobile games</v>
      </c>
      <c r="S1142" s="14">
        <f>(J1142/86400)+25569+(-6/24)</f>
        <v>42192.212048611109</v>
      </c>
      <c r="T1142" s="15">
        <f>(I1142/86400)+25569+(-5/24)</f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8">
        <f>IFERROR(E1143/L1143,0)</f>
        <v>0</v>
      </c>
      <c r="Q1143" t="str">
        <f>LEFT(N1143,SEARCH("/",N1143)-1)</f>
        <v>games</v>
      </c>
      <c r="R1143" t="str">
        <f>RIGHT(N1143, LEN(N1143) - SEARCH("/", N1143))</f>
        <v>mobile games</v>
      </c>
      <c r="S1143" s="14">
        <f>(J1143/86400)+25569+(-6/24)</f>
        <v>42164.449652777781</v>
      </c>
      <c r="T1143" s="15">
        <f>(I1143/86400)+25569+(-5/24)</f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8">
        <f>IFERROR(E1144/L1144,0)</f>
        <v>0</v>
      </c>
      <c r="Q1144" t="str">
        <f>LEFT(N1144,SEARCH("/",N1144)-1)</f>
        <v>games</v>
      </c>
      <c r="R1144" t="str">
        <f>RIGHT(N1144, LEN(N1144) - SEARCH("/", N1144))</f>
        <v>mobile games</v>
      </c>
      <c r="S1144" s="14">
        <f>(J1144/86400)+25569+(-6/24)</f>
        <v>42021.756099537037</v>
      </c>
      <c r="T1144" s="15">
        <f>(I1144/86400)+25569+(-5/24)</f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8">
        <f>IFERROR(E1145/L1145,0)</f>
        <v>23.25</v>
      </c>
      <c r="Q1145" t="str">
        <f>LEFT(N1145,SEARCH("/",N1145)-1)</f>
        <v>games</v>
      </c>
      <c r="R1145" t="str">
        <f>RIGHT(N1145, LEN(N1145) - SEARCH("/", N1145))</f>
        <v>mobile games</v>
      </c>
      <c r="S1145" s="14">
        <f>(J1145/86400)+25569+(-6/24)</f>
        <v>42324.94358796296</v>
      </c>
      <c r="T1145" s="15">
        <f>(I1145/86400)+25569+(-5/24)</f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8">
        <f>IFERROR(E1146/L1146,0)</f>
        <v>0</v>
      </c>
      <c r="Q1146" t="str">
        <f>LEFT(N1146,SEARCH("/",N1146)-1)</f>
        <v>food</v>
      </c>
      <c r="R1146" t="str">
        <f>RIGHT(N1146, LEN(N1146) - SEARCH("/", N1146))</f>
        <v>food trucks</v>
      </c>
      <c r="S1146" s="14">
        <f>(J1146/86400)+25569+(-6/24)</f>
        <v>42092.931944444441</v>
      </c>
      <c r="T1146" s="15">
        <f>(I1146/86400)+25569+(-5/24)</f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8">
        <f>IFERROR(E1147/L1147,0)</f>
        <v>100</v>
      </c>
      <c r="Q1147" t="str">
        <f>LEFT(N1147,SEARCH("/",N1147)-1)</f>
        <v>food</v>
      </c>
      <c r="R1147" t="str">
        <f>RIGHT(N1147, LEN(N1147) - SEARCH("/", N1147))</f>
        <v>food trucks</v>
      </c>
      <c r="S1147" s="14">
        <f>(J1147/86400)+25569+(-6/24)</f>
        <v>41854.49759259259</v>
      </c>
      <c r="T1147" s="15">
        <f>(I1147/86400)+25569+(-5/24)</f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8">
        <f>IFERROR(E1148/L1148,0)</f>
        <v>44.166666666666664</v>
      </c>
      <c r="Q1148" t="str">
        <f>LEFT(N1148,SEARCH("/",N1148)-1)</f>
        <v>food</v>
      </c>
      <c r="R1148" t="str">
        <f>RIGHT(N1148, LEN(N1148) - SEARCH("/", N1148))</f>
        <v>food trucks</v>
      </c>
      <c r="S1148" s="14">
        <f>(J1148/86400)+25569+(-6/24)</f>
        <v>41723.7033912037</v>
      </c>
      <c r="T1148" s="15">
        <f>(I1148/86400)+25569+(-5/24)</f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8">
        <f>IFERROR(E1149/L1149,0)</f>
        <v>0</v>
      </c>
      <c r="Q1149" t="str">
        <f>LEFT(N1149,SEARCH("/",N1149)-1)</f>
        <v>food</v>
      </c>
      <c r="R1149" t="str">
        <f>RIGHT(N1149, LEN(N1149) - SEARCH("/", N1149))</f>
        <v>food trucks</v>
      </c>
      <c r="S1149" s="14">
        <f>(J1149/86400)+25569+(-6/24)</f>
        <v>41871.722025462965</v>
      </c>
      <c r="T1149" s="15">
        <f>(I1149/86400)+25569+(-5/24)</f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8">
        <f>IFERROR(E1150/L1150,0)</f>
        <v>24.333333333333332</v>
      </c>
      <c r="Q1150" t="str">
        <f>LEFT(N1150,SEARCH("/",N1150)-1)</f>
        <v>food</v>
      </c>
      <c r="R1150" t="str">
        <f>RIGHT(N1150, LEN(N1150) - SEARCH("/", N1150))</f>
        <v>food trucks</v>
      </c>
      <c r="S1150" s="14">
        <f>(J1150/86400)+25569+(-6/24)</f>
        <v>42674.921076388884</v>
      </c>
      <c r="T1150" s="15">
        <f>(I1150/86400)+25569+(-5/24)</f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8">
        <f>IFERROR(E1151/L1151,0)</f>
        <v>37.5</v>
      </c>
      <c r="Q1151" t="str">
        <f>LEFT(N1151,SEARCH("/",N1151)-1)</f>
        <v>food</v>
      </c>
      <c r="R1151" t="str">
        <f>RIGHT(N1151, LEN(N1151) - SEARCH("/", N1151))</f>
        <v>food trucks</v>
      </c>
      <c r="S1151" s="14">
        <f>(J1151/86400)+25569+(-6/24)</f>
        <v>42507.46025462963</v>
      </c>
      <c r="T1151" s="15">
        <f>(I1151/86400)+25569+(-5/24)</f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8">
        <f>IFERROR(E1152/L1152,0)</f>
        <v>42</v>
      </c>
      <c r="Q1152" t="str">
        <f>LEFT(N1152,SEARCH("/",N1152)-1)</f>
        <v>food</v>
      </c>
      <c r="R1152" t="str">
        <f>RIGHT(N1152, LEN(N1152) - SEARCH("/", N1152))</f>
        <v>food trucks</v>
      </c>
      <c r="S1152" s="14">
        <f>(J1152/86400)+25569+(-6/24)</f>
        <v>42317.704571759255</v>
      </c>
      <c r="T1152" s="15">
        <f>(I1152/86400)+25569+(-5/24)</f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8">
        <f>IFERROR(E1153/L1153,0)</f>
        <v>0</v>
      </c>
      <c r="Q1153" t="str">
        <f>LEFT(N1153,SEARCH("/",N1153)-1)</f>
        <v>food</v>
      </c>
      <c r="R1153" t="str">
        <f>RIGHT(N1153, LEN(N1153) - SEARCH("/", N1153))</f>
        <v>food trucks</v>
      </c>
      <c r="S1153" s="14">
        <f>(J1153/86400)+25569+(-6/24)</f>
        <v>42223.852581018524</v>
      </c>
      <c r="T1153" s="15">
        <f>(I1153/86400)+25569+(-5/24)</f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8">
        <f>IFERROR(E1154/L1154,0)</f>
        <v>60.733333333333334</v>
      </c>
      <c r="Q1154" t="str">
        <f>LEFT(N1154,SEARCH("/",N1154)-1)</f>
        <v>food</v>
      </c>
      <c r="R1154" t="str">
        <f>RIGHT(N1154, LEN(N1154) - SEARCH("/", N1154))</f>
        <v>food trucks</v>
      </c>
      <c r="S1154" s="14">
        <f>(J1154/86400)+25569+(-6/24)</f>
        <v>42109.459629629629</v>
      </c>
      <c r="T1154" s="15">
        <f>(I1154/86400)+25569+(-5/24)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8">
        <f>IFERROR(E1155/L1155,0)</f>
        <v>50</v>
      </c>
      <c r="Q1155" t="str">
        <f>LEFT(N1155,SEARCH("/",N1155)-1)</f>
        <v>food</v>
      </c>
      <c r="R1155" t="str">
        <f>RIGHT(N1155, LEN(N1155) - SEARCH("/", N1155))</f>
        <v>food trucks</v>
      </c>
      <c r="S1155" s="14">
        <f>(J1155/86400)+25569+(-6/24)</f>
        <v>42143.464178240742</v>
      </c>
      <c r="T1155" s="15">
        <f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8">
        <f>IFERROR(E1156/L1156,0)</f>
        <v>108.33333333333333</v>
      </c>
      <c r="Q1156" t="str">
        <f>LEFT(N1156,SEARCH("/",N1156)-1)</f>
        <v>food</v>
      </c>
      <c r="R1156" t="str">
        <f>RIGHT(N1156, LEN(N1156) - SEARCH("/", N1156))</f>
        <v>food trucks</v>
      </c>
      <c r="S1156" s="14">
        <f>(J1156/86400)+25569+(-6/24)</f>
        <v>42222.858865740738</v>
      </c>
      <c r="T1156" s="15">
        <f>(I1156/86400)+25569+(-5/24)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8">
        <f>IFERROR(E1157/L1157,0)</f>
        <v>23.5</v>
      </c>
      <c r="Q1157" t="str">
        <f>LEFT(N1157,SEARCH("/",N1157)-1)</f>
        <v>food</v>
      </c>
      <c r="R1157" t="str">
        <f>RIGHT(N1157, LEN(N1157) - SEARCH("/", N1157))</f>
        <v>food trucks</v>
      </c>
      <c r="S1157" s="14">
        <f>(J1157/86400)+25569+(-6/24)</f>
        <v>41835.513981481483</v>
      </c>
      <c r="T1157" s="15">
        <f>(I1157/86400)+25569+(-5/24)</f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8">
        <f>IFERROR(E1158/L1158,0)</f>
        <v>0</v>
      </c>
      <c r="Q1158" t="str">
        <f>LEFT(N1158,SEARCH("/",N1158)-1)</f>
        <v>food</v>
      </c>
      <c r="R1158" t="str">
        <f>RIGHT(N1158, LEN(N1158) - SEARCH("/", N1158))</f>
        <v>food trucks</v>
      </c>
      <c r="S1158" s="14">
        <f>(J1158/86400)+25569+(-6/24)</f>
        <v>42028.82131944444</v>
      </c>
      <c r="T1158" s="15">
        <f>(I1158/86400)+25569+(-5/24)</f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8">
        <f>IFERROR(E1159/L1159,0)</f>
        <v>50.333333333333336</v>
      </c>
      <c r="Q1159" t="str">
        <f>LEFT(N1159,SEARCH("/",N1159)-1)</f>
        <v>food</v>
      </c>
      <c r="R1159" t="str">
        <f>RIGHT(N1159, LEN(N1159) - SEARCH("/", N1159))</f>
        <v>food trucks</v>
      </c>
      <c r="S1159" s="14">
        <f>(J1159/86400)+25569+(-6/24)</f>
        <v>41918.378240740742</v>
      </c>
      <c r="T1159" s="15">
        <f>(I1159/86400)+25569+(-5/24)</f>
        <v>41978.46157407407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8">
        <f>IFERROR(E1160/L1160,0)</f>
        <v>11.666666666666666</v>
      </c>
      <c r="Q1160" t="str">
        <f>LEFT(N1160,SEARCH("/",N1160)-1)</f>
        <v>food</v>
      </c>
      <c r="R1160" t="str">
        <f>RIGHT(N1160, LEN(N1160) - SEARCH("/", N1160))</f>
        <v>food trucks</v>
      </c>
      <c r="S1160" s="14">
        <f>(J1160/86400)+25569+(-6/24)</f>
        <v>41951.84175925926</v>
      </c>
      <c r="T1160" s="15">
        <f>(I1160/86400)+25569+(-5/24)</f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8">
        <f>IFERROR(E1161/L1161,0)</f>
        <v>0</v>
      </c>
      <c r="Q1161" t="str">
        <f>LEFT(N1161,SEARCH("/",N1161)-1)</f>
        <v>food</v>
      </c>
      <c r="R1161" t="str">
        <f>RIGHT(N1161, LEN(N1161) - SEARCH("/", N1161))</f>
        <v>food trucks</v>
      </c>
      <c r="S1161" s="14">
        <f>(J1161/86400)+25569+(-6/24)</f>
        <v>42154.476446759261</v>
      </c>
      <c r="T1161" s="15">
        <f>(I1161/86400)+25569+(-5/24)</f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8">
        <f>IFERROR(E1162/L1162,0)</f>
        <v>60.789473684210527</v>
      </c>
      <c r="Q1162" t="str">
        <f>LEFT(N1162,SEARCH("/",N1162)-1)</f>
        <v>food</v>
      </c>
      <c r="R1162" t="str">
        <f>RIGHT(N1162, LEN(N1162) - SEARCH("/", N1162))</f>
        <v>food trucks</v>
      </c>
      <c r="S1162" s="14">
        <f>(J1162/86400)+25569+(-6/24)</f>
        <v>42060.904930555553</v>
      </c>
      <c r="T1162" s="15">
        <f>(I1162/86400)+25569+(-5/24)</f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8">
        <f>IFERROR(E1163/L1163,0)</f>
        <v>0</v>
      </c>
      <c r="Q1163" t="str">
        <f>LEFT(N1163,SEARCH("/",N1163)-1)</f>
        <v>food</v>
      </c>
      <c r="R1163" t="str">
        <f>RIGHT(N1163, LEN(N1163) - SEARCH("/", N1163))</f>
        <v>food trucks</v>
      </c>
      <c r="S1163" s="14">
        <f>(J1163/86400)+25569+(-6/24)</f>
        <v>42122.379502314812</v>
      </c>
      <c r="T1163" s="15">
        <f>(I1163/86400)+25569+(-5/24)</f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8">
        <f>IFERROR(E1164/L1164,0)</f>
        <v>17.5</v>
      </c>
      <c r="Q1164" t="str">
        <f>LEFT(N1164,SEARCH("/",N1164)-1)</f>
        <v>food</v>
      </c>
      <c r="R1164" t="str">
        <f>RIGHT(N1164, LEN(N1164) - SEARCH("/", N1164))</f>
        <v>food trucks</v>
      </c>
      <c r="S1164" s="14">
        <f>(J1164/86400)+25569+(-6/24)</f>
        <v>41876.433611111112</v>
      </c>
      <c r="T1164" s="15">
        <f>(I1164/86400)+25569+(-5/24)</f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8">
        <f>IFERROR(E1165/L1165,0)</f>
        <v>0</v>
      </c>
      <c r="Q1165" t="str">
        <f>LEFT(N1165,SEARCH("/",N1165)-1)</f>
        <v>food</v>
      </c>
      <c r="R1165" t="str">
        <f>RIGHT(N1165, LEN(N1165) - SEARCH("/", N1165))</f>
        <v>food trucks</v>
      </c>
      <c r="S1165" s="14">
        <f>(J1165/86400)+25569+(-6/24)</f>
        <v>41830.473611111112</v>
      </c>
      <c r="T1165" s="15">
        <f>(I1165/86400)+25569+(-5/24)</f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8">
        <f>IFERROR(E1166/L1166,0)</f>
        <v>0</v>
      </c>
      <c r="Q1166" t="str">
        <f>LEFT(N1166,SEARCH("/",N1166)-1)</f>
        <v>food</v>
      </c>
      <c r="R1166" t="str">
        <f>RIGHT(N1166, LEN(N1166) - SEARCH("/", N1166))</f>
        <v>food trucks</v>
      </c>
      <c r="S1166" s="14">
        <f>(J1166/86400)+25569+(-6/24)</f>
        <v>42509.474328703705</v>
      </c>
      <c r="T1166" s="15">
        <f>(I1166/86400)+25569+(-5/24)</f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8">
        <f>IFERROR(E1167/L1167,0)</f>
        <v>82.82</v>
      </c>
      <c r="Q1167" t="str">
        <f>LEFT(N1167,SEARCH("/",N1167)-1)</f>
        <v>food</v>
      </c>
      <c r="R1167" t="str">
        <f>RIGHT(N1167, LEN(N1167) - SEARCH("/", N1167))</f>
        <v>food trucks</v>
      </c>
      <c r="S1167" s="14">
        <f>(J1167/86400)+25569+(-6/24)</f>
        <v>41791.964467592596</v>
      </c>
      <c r="T1167" s="15">
        <f>(I1167/86400)+25569+(-5/24)</f>
        <v>41826.00613425926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8">
        <f>IFERROR(E1168/L1168,0)</f>
        <v>358.875</v>
      </c>
      <c r="Q1168" t="str">
        <f>LEFT(N1168,SEARCH("/",N1168)-1)</f>
        <v>food</v>
      </c>
      <c r="R1168" t="str">
        <f>RIGHT(N1168, LEN(N1168) - SEARCH("/", N1168))</f>
        <v>food trucks</v>
      </c>
      <c r="S1168" s="14">
        <f>(J1168/86400)+25569+(-6/24)</f>
        <v>42150.235439814816</v>
      </c>
      <c r="T1168" s="15">
        <f>(I1168/86400)+25569+(-5/24)</f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8">
        <f>IFERROR(E1169/L1169,0)</f>
        <v>61.1875</v>
      </c>
      <c r="Q1169" t="str">
        <f>LEFT(N1169,SEARCH("/",N1169)-1)</f>
        <v>food</v>
      </c>
      <c r="R1169" t="str">
        <f>RIGHT(N1169, LEN(N1169) - SEARCH("/", N1169))</f>
        <v>food trucks</v>
      </c>
      <c r="S1169" s="14">
        <f>(J1169/86400)+25569+(-6/24)</f>
        <v>41863.484895833331</v>
      </c>
      <c r="T1169" s="15">
        <f>(I1169/86400)+25569+(-5/24)</f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8">
        <f>IFERROR(E1170/L1170,0)</f>
        <v>340</v>
      </c>
      <c r="Q1170" t="str">
        <f>LEFT(N1170,SEARCH("/",N1170)-1)</f>
        <v>food</v>
      </c>
      <c r="R1170" t="str">
        <f>RIGHT(N1170, LEN(N1170) - SEARCH("/", N1170))</f>
        <v>food trucks</v>
      </c>
      <c r="S1170" s="14">
        <f>(J1170/86400)+25569+(-6/24)</f>
        <v>42604.803993055553</v>
      </c>
      <c r="T1170" s="15">
        <f>(I1170/86400)+25569+(-5/24)</f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8">
        <f>IFERROR(E1171/L1171,0)</f>
        <v>5.666666666666667</v>
      </c>
      <c r="Q1171" t="str">
        <f>LEFT(N1171,SEARCH("/",N1171)-1)</f>
        <v>food</v>
      </c>
      <c r="R1171" t="str">
        <f>RIGHT(N1171, LEN(N1171) - SEARCH("/", N1171))</f>
        <v>food trucks</v>
      </c>
      <c r="S1171" s="14">
        <f>(J1171/86400)+25569+(-6/24)</f>
        <v>42027.103738425925</v>
      </c>
      <c r="T1171" s="15">
        <f>(I1171/86400)+25569+(-5/24)</f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8">
        <f>IFERROR(E1172/L1172,0)</f>
        <v>50</v>
      </c>
      <c r="Q1172" t="str">
        <f>LEFT(N1172,SEARCH("/",N1172)-1)</f>
        <v>food</v>
      </c>
      <c r="R1172" t="str">
        <f>RIGHT(N1172, LEN(N1172) - SEARCH("/", N1172))</f>
        <v>food trucks</v>
      </c>
      <c r="S1172" s="14">
        <f>(J1172/86400)+25569+(-6/24)</f>
        <v>42124.643182870372</v>
      </c>
      <c r="T1172" s="15">
        <f>(I1172/86400)+25569+(-5/24)</f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8">
        <f>IFERROR(E1173/L1173,0)</f>
        <v>25</v>
      </c>
      <c r="Q1173" t="str">
        <f>LEFT(N1173,SEARCH("/",N1173)-1)</f>
        <v>food</v>
      </c>
      <c r="R1173" t="str">
        <f>RIGHT(N1173, LEN(N1173) - SEARCH("/", N1173))</f>
        <v>food trucks</v>
      </c>
      <c r="S1173" s="14">
        <f>(J1173/86400)+25569+(-6/24)</f>
        <v>41938.554710648146</v>
      </c>
      <c r="T1173" s="15">
        <f>(I1173/86400)+25569+(-5/24)</f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8">
        <f>IFERROR(E1174/L1174,0)</f>
        <v>0</v>
      </c>
      <c r="Q1174" t="str">
        <f>LEFT(N1174,SEARCH("/",N1174)-1)</f>
        <v>food</v>
      </c>
      <c r="R1174" t="str">
        <f>RIGHT(N1174, LEN(N1174) - SEARCH("/", N1174))</f>
        <v>food trucks</v>
      </c>
      <c r="S1174" s="14">
        <f>(J1174/86400)+25569+(-6/24)</f>
        <v>41841.432314814811</v>
      </c>
      <c r="T1174" s="15">
        <f>(I1174/86400)+25569+(-5/24)</f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8">
        <f>IFERROR(E1175/L1175,0)</f>
        <v>30</v>
      </c>
      <c r="Q1175" t="str">
        <f>LEFT(N1175,SEARCH("/",N1175)-1)</f>
        <v>food</v>
      </c>
      <c r="R1175" t="str">
        <f>RIGHT(N1175, LEN(N1175) - SEARCH("/", N1175))</f>
        <v>food trucks</v>
      </c>
      <c r="S1175" s="14">
        <f>(J1175/86400)+25569+(-6/24)</f>
        <v>42183.935844907406</v>
      </c>
      <c r="T1175" s="15">
        <f>(I1175/86400)+25569+(-5/24)</f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8">
        <f>IFERROR(E1176/L1176,0)</f>
        <v>46.631578947368418</v>
      </c>
      <c r="Q1176" t="str">
        <f>LEFT(N1176,SEARCH("/",N1176)-1)</f>
        <v>food</v>
      </c>
      <c r="R1176" t="str">
        <f>RIGHT(N1176, LEN(N1176) - SEARCH("/", N1176))</f>
        <v>food trucks</v>
      </c>
      <c r="S1176" s="14">
        <f>(J1176/86400)+25569+(-6/24)</f>
        <v>42468.59174768519</v>
      </c>
      <c r="T1176" s="15">
        <f>(I1176/86400)+25569+(-5/24)</f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8">
        <f>IFERROR(E1177/L1177,0)</f>
        <v>65</v>
      </c>
      <c r="Q1177" t="str">
        <f>LEFT(N1177,SEARCH("/",N1177)-1)</f>
        <v>food</v>
      </c>
      <c r="R1177" t="str">
        <f>RIGHT(N1177, LEN(N1177) - SEARCH("/", N1177))</f>
        <v>food trucks</v>
      </c>
      <c r="S1177" s="14">
        <f>(J1177/86400)+25569+(-6/24)</f>
        <v>42170.478460648148</v>
      </c>
      <c r="T1177" s="15">
        <f>(I1177/86400)+25569+(-5/24)</f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8">
        <f>IFERROR(E1178/L1178,0)</f>
        <v>10</v>
      </c>
      <c r="Q1178" t="str">
        <f>LEFT(N1178,SEARCH("/",N1178)-1)</f>
        <v>food</v>
      </c>
      <c r="R1178" t="str">
        <f>RIGHT(N1178, LEN(N1178) - SEARCH("/", N1178))</f>
        <v>food trucks</v>
      </c>
      <c r="S1178" s="14">
        <f>(J1178/86400)+25569+(-6/24)</f>
        <v>42745.769652777773</v>
      </c>
      <c r="T1178" s="15">
        <f>(I1178/86400)+25569+(-5/24)</f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8">
        <f>IFERROR(E1179/L1179,0)</f>
        <v>0</v>
      </c>
      <c r="Q1179" t="str">
        <f>LEFT(N1179,SEARCH("/",N1179)-1)</f>
        <v>food</v>
      </c>
      <c r="R1179" t="str">
        <f>RIGHT(N1179, LEN(N1179) - SEARCH("/", N1179))</f>
        <v>food trucks</v>
      </c>
      <c r="S1179" s="14">
        <f>(J1179/86400)+25569+(-6/24)</f>
        <v>41897.410833333335</v>
      </c>
      <c r="T1179" s="15">
        <f>(I1179/86400)+25569+(-5/24)</f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8">
        <f>IFERROR(E1180/L1180,0)</f>
        <v>5</v>
      </c>
      <c r="Q1180" t="str">
        <f>LEFT(N1180,SEARCH("/",N1180)-1)</f>
        <v>food</v>
      </c>
      <c r="R1180" t="str">
        <f>RIGHT(N1180, LEN(N1180) - SEARCH("/", N1180))</f>
        <v>food trucks</v>
      </c>
      <c r="S1180" s="14">
        <f>(J1180/86400)+25569+(-6/24)</f>
        <v>41837.655694444446</v>
      </c>
      <c r="T1180" s="15">
        <f>(I1180/86400)+25569+(-5/24)</f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8">
        <f>IFERROR(E1181/L1181,0)</f>
        <v>640</v>
      </c>
      <c r="Q1181" t="str">
        <f>LEFT(N1181,SEARCH("/",N1181)-1)</f>
        <v>food</v>
      </c>
      <c r="R1181" t="str">
        <f>RIGHT(N1181, LEN(N1181) - SEARCH("/", N1181))</f>
        <v>food trucks</v>
      </c>
      <c r="S1181" s="14">
        <f>(J1181/86400)+25569+(-6/24)</f>
        <v>42275.470219907409</v>
      </c>
      <c r="T1181" s="15">
        <f>(I1181/86400)+25569+(-5/24)</f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8">
        <f>IFERROR(E1182/L1182,0)</f>
        <v>69.117647058823536</v>
      </c>
      <c r="Q1182" t="str">
        <f>LEFT(N1182,SEARCH("/",N1182)-1)</f>
        <v>food</v>
      </c>
      <c r="R1182" t="str">
        <f>RIGHT(N1182, LEN(N1182) - SEARCH("/", N1182))</f>
        <v>food trucks</v>
      </c>
      <c r="S1182" s="14">
        <f>(J1182/86400)+25569+(-6/24)</f>
        <v>41781.556875000002</v>
      </c>
      <c r="T1182" s="15">
        <f>(I1182/86400)+25569+(-5/24)</f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8">
        <f>IFERROR(E1183/L1183,0)</f>
        <v>1.3333333333333333</v>
      </c>
      <c r="Q1183" t="str">
        <f>LEFT(N1183,SEARCH("/",N1183)-1)</f>
        <v>food</v>
      </c>
      <c r="R1183" t="str">
        <f>RIGHT(N1183, LEN(N1183) - SEARCH("/", N1183))</f>
        <v>food trucks</v>
      </c>
      <c r="S1183" s="14">
        <f>(J1183/86400)+25569+(-6/24)</f>
        <v>42034.089363425926</v>
      </c>
      <c r="T1183" s="15">
        <f>(I1183/86400)+25569+(-5/24)</f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8">
        <f>IFERROR(E1184/L1184,0)</f>
        <v>10.5</v>
      </c>
      <c r="Q1184" t="str">
        <f>LEFT(N1184,SEARCH("/",N1184)-1)</f>
        <v>food</v>
      </c>
      <c r="R1184" t="str">
        <f>RIGHT(N1184, LEN(N1184) - SEARCH("/", N1184))</f>
        <v>food trucks</v>
      </c>
      <c r="S1184" s="14">
        <f>(J1184/86400)+25569+(-6/24)</f>
        <v>42728.577407407407</v>
      </c>
      <c r="T1184" s="15">
        <f>(I1184/86400)+25569+(-5/24)</f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8">
        <f>IFERROR(E1185/L1185,0)</f>
        <v>33.333333333333336</v>
      </c>
      <c r="Q1185" t="str">
        <f>LEFT(N1185,SEARCH("/",N1185)-1)</f>
        <v>food</v>
      </c>
      <c r="R1185" t="str">
        <f>RIGHT(N1185, LEN(N1185) - SEARCH("/", N1185))</f>
        <v>food trucks</v>
      </c>
      <c r="S1185" s="14">
        <f>(J1185/86400)+25569+(-6/24)</f>
        <v>42656.61137731481</v>
      </c>
      <c r="T1185" s="15">
        <f>(I1185/86400)+25569+(-5/24)</f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8">
        <f>IFERROR(E1186/L1186,0)</f>
        <v>61.562666666666665</v>
      </c>
      <c r="Q1186" t="str">
        <f>LEFT(N1186,SEARCH("/",N1186)-1)</f>
        <v>photography</v>
      </c>
      <c r="R1186" t="str">
        <f>RIGHT(N1186, LEN(N1186) - SEARCH("/", N1186))</f>
        <v>photobooks</v>
      </c>
      <c r="S1186" s="14">
        <f>(J1186/86400)+25569+(-6/24)</f>
        <v>42741.349664351852</v>
      </c>
      <c r="T1186" s="15">
        <f>(I1186/86400)+25569+(-5/24)</f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8">
        <f>IFERROR(E1187/L1187,0)</f>
        <v>118.73873873873873</v>
      </c>
      <c r="Q1187" t="str">
        <f>LEFT(N1187,SEARCH("/",N1187)-1)</f>
        <v>photography</v>
      </c>
      <c r="R1187" t="str">
        <f>RIGHT(N1187, LEN(N1187) - SEARCH("/", N1187))</f>
        <v>photobooks</v>
      </c>
      <c r="S1187" s="14">
        <f>(J1187/86400)+25569+(-6/24)</f>
        <v>42130.615150462967</v>
      </c>
      <c r="T1187" s="15">
        <f>(I1187/86400)+25569+(-5/24)</f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8">
        <f>IFERROR(E1188/L1188,0)</f>
        <v>65.081300813008127</v>
      </c>
      <c r="Q1188" t="str">
        <f>LEFT(N1188,SEARCH("/",N1188)-1)</f>
        <v>photography</v>
      </c>
      <c r="R1188" t="str">
        <f>RIGHT(N1188, LEN(N1188) - SEARCH("/", N1188))</f>
        <v>photobooks</v>
      </c>
      <c r="S1188" s="14">
        <f>(J1188/86400)+25569+(-6/24)</f>
        <v>42123.61336805555</v>
      </c>
      <c r="T1188" s="15">
        <f>(I1188/86400)+25569+(-5/24)</f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8">
        <f>IFERROR(E1189/L1189,0)</f>
        <v>130.15714285714284</v>
      </c>
      <c r="Q1189" t="str">
        <f>LEFT(N1189,SEARCH("/",N1189)-1)</f>
        <v>photography</v>
      </c>
      <c r="R1189" t="str">
        <f>RIGHT(N1189, LEN(N1189) - SEARCH("/", N1189))</f>
        <v>photobooks</v>
      </c>
      <c r="S1189" s="14">
        <f>(J1189/86400)+25569+(-6/24)</f>
        <v>42109.644942129627</v>
      </c>
      <c r="T1189" s="15">
        <f>(I1189/86400)+25569+(-5/24)</f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8">
        <f>IFERROR(E1190/L1190,0)</f>
        <v>37.776470588235291</v>
      </c>
      <c r="Q1190" t="str">
        <f>LEFT(N1190,SEARCH("/",N1190)-1)</f>
        <v>photography</v>
      </c>
      <c r="R1190" t="str">
        <f>RIGHT(N1190, LEN(N1190) - SEARCH("/", N1190))</f>
        <v>photobooks</v>
      </c>
      <c r="S1190" s="14">
        <f>(J1190/86400)+25569+(-6/24)</f>
        <v>42711.450694444444</v>
      </c>
      <c r="T1190" s="15">
        <f>(I1190/86400)+25569+(-5/24)</f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8">
        <f>IFERROR(E1191/L1191,0)</f>
        <v>112.79069767441861</v>
      </c>
      <c r="Q1191" t="str">
        <f>LEFT(N1191,SEARCH("/",N1191)-1)</f>
        <v>photography</v>
      </c>
      <c r="R1191" t="str">
        <f>RIGHT(N1191, LEN(N1191) - SEARCH("/", N1191))</f>
        <v>photobooks</v>
      </c>
      <c r="S1191" s="14">
        <f>(J1191/86400)+25569+(-6/24)</f>
        <v>42529.729108796295</v>
      </c>
      <c r="T1191" s="15">
        <f>(I1191/86400)+25569+(-5/24)</f>
        <v>42550.770775462959</v>
      </c>
    </row>
    <row r="1192" spans="1:20" ht="30" x14ac:dyDescent="0.25">
      <c r="A1192">
        <v>3719</v>
      </c>
      <c r="B1192" s="3" t="s">
        <v>3716</v>
      </c>
      <c r="C1192" s="3" t="s">
        <v>7829</v>
      </c>
      <c r="D1192" s="8">
        <v>200</v>
      </c>
      <c r="E1192" s="8">
        <v>420</v>
      </c>
      <c r="F1192" t="s">
        <v>8219</v>
      </c>
      <c r="G1192" t="s">
        <v>8225</v>
      </c>
      <c r="H1192" t="s">
        <v>8247</v>
      </c>
      <c r="I1192">
        <v>1434994266</v>
      </c>
      <c r="J1192">
        <v>1432402266</v>
      </c>
      <c r="K1192" t="b">
        <v>0</v>
      </c>
      <c r="L1192">
        <v>4</v>
      </c>
      <c r="M1192" t="b">
        <v>1</v>
      </c>
      <c r="N1192" t="s">
        <v>8271</v>
      </c>
      <c r="O1192" s="6">
        <f>E1192/D1192</f>
        <v>2.1</v>
      </c>
      <c r="P1192" s="8">
        <f>IFERROR(E1192/L1192,0)</f>
        <v>105</v>
      </c>
      <c r="Q1192" t="str">
        <f>LEFT(N1192,SEARCH("/",N1192)-1)</f>
        <v>theater</v>
      </c>
      <c r="R1192" t="str">
        <f>RIGHT(N1192, LEN(N1192) - SEARCH("/", N1192))</f>
        <v>plays</v>
      </c>
      <c r="S1192" s="14">
        <f>(J1192/86400)+25569+(-6/24)</f>
        <v>42147.479930555557</v>
      </c>
      <c r="T1192" s="15">
        <f>(I1192/86400)+25569+(-5/24)</f>
        <v>42177.521597222221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8">
        <f>IFERROR(E1193/L1193,0)</f>
        <v>89.242424242424249</v>
      </c>
      <c r="Q1193" t="str">
        <f>LEFT(N1193,SEARCH("/",N1193)-1)</f>
        <v>photography</v>
      </c>
      <c r="R1193" t="str">
        <f>RIGHT(N1193, LEN(N1193) - SEARCH("/", N1193))</f>
        <v>photobooks</v>
      </c>
      <c r="S1193" s="14">
        <f>(J1193/86400)+25569+(-6/24)</f>
        <v>42419.353703703702</v>
      </c>
      <c r="T1193" s="15">
        <f>(I1193/86400)+25569+(-5/24)</f>
        <v>42449.353703703702</v>
      </c>
    </row>
    <row r="1194" spans="1:20" ht="60" x14ac:dyDescent="0.25">
      <c r="A1194">
        <v>383</v>
      </c>
      <c r="B1194" s="3" t="s">
        <v>384</v>
      </c>
      <c r="C1194" s="3" t="s">
        <v>4493</v>
      </c>
      <c r="D1194" s="8">
        <v>999</v>
      </c>
      <c r="E1194" s="8">
        <v>2065</v>
      </c>
      <c r="F1194" t="s">
        <v>8219</v>
      </c>
      <c r="G1194" t="s">
        <v>8224</v>
      </c>
      <c r="H1194" t="s">
        <v>8246</v>
      </c>
      <c r="I1194">
        <v>1400467759</v>
      </c>
      <c r="J1194">
        <v>1398480559</v>
      </c>
      <c r="K1194" t="b">
        <v>0</v>
      </c>
      <c r="L1194">
        <v>48</v>
      </c>
      <c r="M1194" t="b">
        <v>1</v>
      </c>
      <c r="N1194" t="s">
        <v>8269</v>
      </c>
      <c r="O1194" s="6">
        <f>E1194/D1194</f>
        <v>2.0670670670670672</v>
      </c>
      <c r="P1194" s="8">
        <f>IFERROR(E1194/L1194,0)</f>
        <v>43.020833333333336</v>
      </c>
      <c r="Q1194" t="str">
        <f>LEFT(N1194,SEARCH("/",N1194)-1)</f>
        <v>film &amp; video</v>
      </c>
      <c r="R1194" t="str">
        <f>RIGHT(N1194, LEN(N1194) - SEARCH("/", N1194))</f>
        <v>documentary</v>
      </c>
      <c r="S1194" s="14">
        <f>(J1194/86400)+25569+(-6/24)</f>
        <v>41754.867581018516</v>
      </c>
      <c r="T1194" s="15">
        <f>(I1194/86400)+25569+(-5/24)</f>
        <v>41777.90924768518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8">
        <f>IFERROR(E1195/L1195,0)</f>
        <v>79.967032967032964</v>
      </c>
      <c r="Q1195" t="str">
        <f>LEFT(N1195,SEARCH("/",N1195)-1)</f>
        <v>photography</v>
      </c>
      <c r="R1195" t="str">
        <f>RIGHT(N1195, LEN(N1195) - SEARCH("/", N1195))</f>
        <v>photobooks</v>
      </c>
      <c r="S1195" s="14">
        <f>(J1195/86400)+25569+(-6/24)</f>
        <v>42409.526076388887</v>
      </c>
      <c r="T1195" s="15">
        <f>(I1195/86400)+25569+(-5/24)</f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8">
        <f>IFERROR(E1196/L1196,0)</f>
        <v>56.414565826330531</v>
      </c>
      <c r="Q1196" t="str">
        <f>LEFT(N1196,SEARCH("/",N1196)-1)</f>
        <v>photography</v>
      </c>
      <c r="R1196" t="str">
        <f>RIGHT(N1196, LEN(N1196) - SEARCH("/", N1196))</f>
        <v>photobooks</v>
      </c>
      <c r="S1196" s="14">
        <f>(J1196/86400)+25569+(-6/24)</f>
        <v>42072.238182870366</v>
      </c>
      <c r="T1196" s="15">
        <f>(I1196/86400)+25569+(-5/24)</f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8">
        <f>IFERROR(E1197/L1197,0)</f>
        <v>79.411764705882348</v>
      </c>
      <c r="Q1197" t="str">
        <f>LEFT(N1197,SEARCH("/",N1197)-1)</f>
        <v>photography</v>
      </c>
      <c r="R1197" t="str">
        <f>RIGHT(N1197, LEN(N1197) - SEARCH("/", N1197))</f>
        <v>photobooks</v>
      </c>
      <c r="S1197" s="14">
        <f>(J1197/86400)+25569+(-6/24)</f>
        <v>42298.09783564815</v>
      </c>
      <c r="T1197" s="15">
        <f>(I1197/86400)+25569+(-5/24)</f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8">
        <f>IFERROR(E1198/L1198,0)</f>
        <v>76.439453125</v>
      </c>
      <c r="Q1198" t="str">
        <f>LEFT(N1198,SEARCH("/",N1198)-1)</f>
        <v>photography</v>
      </c>
      <c r="R1198" t="str">
        <f>RIGHT(N1198, LEN(N1198) - SEARCH("/", N1198))</f>
        <v>photobooks</v>
      </c>
      <c r="S1198" s="14">
        <f>(J1198/86400)+25569+(-6/24)</f>
        <v>42326.568738425922</v>
      </c>
      <c r="T1198" s="15">
        <f>(I1198/86400)+25569+(-5/24)</f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8">
        <f>IFERROR(E1199/L1199,0)</f>
        <v>121</v>
      </c>
      <c r="Q1199" t="str">
        <f>LEFT(N1199,SEARCH("/",N1199)-1)</f>
        <v>photography</v>
      </c>
      <c r="R1199" t="str">
        <f>RIGHT(N1199, LEN(N1199) - SEARCH("/", N1199))</f>
        <v>photobooks</v>
      </c>
      <c r="S1199" s="14">
        <f>(J1199/86400)+25569+(-6/24)</f>
        <v>42503.41474537037</v>
      </c>
      <c r="T1199" s="15">
        <f>(I1199/86400)+25569+(-5/24)</f>
        <v>42534.040972222218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8">
        <f>IFERROR(E1200/L1200,0)</f>
        <v>54.616766467065865</v>
      </c>
      <c r="Q1200" t="str">
        <f>LEFT(N1200,SEARCH("/",N1200)-1)</f>
        <v>photography</v>
      </c>
      <c r="R1200" t="str">
        <f>RIGHT(N1200, LEN(N1200) - SEARCH("/", N1200))</f>
        <v>photobooks</v>
      </c>
      <c r="S1200" s="14">
        <f>(J1200/86400)+25569+(-6/24)</f>
        <v>42333.369050925925</v>
      </c>
      <c r="T1200" s="15">
        <f>(I1200/86400)+25569+(-5/24)</f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8">
        <f>IFERROR(E1201/L1201,0)</f>
        <v>299.22222222222223</v>
      </c>
      <c r="Q1201" t="str">
        <f>LEFT(N1201,SEARCH("/",N1201)-1)</f>
        <v>photography</v>
      </c>
      <c r="R1201" t="str">
        <f>RIGHT(N1201, LEN(N1201) - SEARCH("/", N1201))</f>
        <v>photobooks</v>
      </c>
      <c r="S1201" s="14">
        <f>(J1201/86400)+25569+(-6/24)</f>
        <v>42161.520833333328</v>
      </c>
      <c r="T1201" s="15">
        <f>(I1201/86400)+25569+(-5/24)</f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8">
        <f>IFERROR(E1202/L1202,0)</f>
        <v>58.533980582524272</v>
      </c>
      <c r="Q1202" t="str">
        <f>LEFT(N1202,SEARCH("/",N1202)-1)</f>
        <v>photography</v>
      </c>
      <c r="R1202" t="str">
        <f>RIGHT(N1202, LEN(N1202) - SEARCH("/", N1202))</f>
        <v>photobooks</v>
      </c>
      <c r="S1202" s="14">
        <f>(J1202/86400)+25569+(-6/24)</f>
        <v>42089.227500000001</v>
      </c>
      <c r="T1202" s="15">
        <f>(I1202/86400)+25569+(-5/24)</f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8">
        <f>IFERROR(E1203/L1203,0)</f>
        <v>55.371801801801809</v>
      </c>
      <c r="Q1203" t="str">
        <f>LEFT(N1203,SEARCH("/",N1203)-1)</f>
        <v>photography</v>
      </c>
      <c r="R1203" t="str">
        <f>RIGHT(N1203, LEN(N1203) - SEARCH("/", N1203))</f>
        <v>photobooks</v>
      </c>
      <c r="S1203" s="14">
        <f>(J1203/86400)+25569+(-6/24)</f>
        <v>42536.35701388889</v>
      </c>
      <c r="T1203" s="15">
        <f>(I1203/86400)+25569+(-5/24)</f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8">
        <f>IFERROR(E1204/L1204,0)</f>
        <v>183.80442804428046</v>
      </c>
      <c r="Q1204" t="str">
        <f>LEFT(N1204,SEARCH("/",N1204)-1)</f>
        <v>photography</v>
      </c>
      <c r="R1204" t="str">
        <f>RIGHT(N1204, LEN(N1204) - SEARCH("/", N1204))</f>
        <v>photobooks</v>
      </c>
      <c r="S1204" s="14">
        <f>(J1204/86400)+25569+(-6/24)</f>
        <v>42152.038819444446</v>
      </c>
      <c r="T1204" s="15">
        <f>(I1204/86400)+25569+(-5/24)</f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8">
        <f>IFERROR(E1205/L1205,0)</f>
        <v>165.34653465346534</v>
      </c>
      <c r="Q1205" t="str">
        <f>LEFT(N1205,SEARCH("/",N1205)-1)</f>
        <v>photography</v>
      </c>
      <c r="R1205" t="str">
        <f>RIGHT(N1205, LEN(N1205) - SEARCH("/", N1205))</f>
        <v>photobooks</v>
      </c>
      <c r="S1205" s="14">
        <f>(J1205/86400)+25569+(-6/24)</f>
        <v>42125.364895833336</v>
      </c>
      <c r="T1205" s="15">
        <f>(I1205/86400)+25569+(-5/24)</f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8">
        <f>IFERROR(E1206/L1206,0)</f>
        <v>234.78947368421052</v>
      </c>
      <c r="Q1206" t="str">
        <f>LEFT(N1206,SEARCH("/",N1206)-1)</f>
        <v>photography</v>
      </c>
      <c r="R1206" t="str">
        <f>RIGHT(N1206, LEN(N1206) - SEARCH("/", N1206))</f>
        <v>photobooks</v>
      </c>
      <c r="S1206" s="14">
        <f>(J1206/86400)+25569+(-6/24)</f>
        <v>42297.498067129629</v>
      </c>
      <c r="T1206" s="15">
        <f>(I1206/86400)+25569+(-5/24)</f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8">
        <f>IFERROR(E1207/L1207,0)</f>
        <v>211.48387096774192</v>
      </c>
      <c r="Q1207" t="str">
        <f>LEFT(N1207,SEARCH("/",N1207)-1)</f>
        <v>photography</v>
      </c>
      <c r="R1207" t="str">
        <f>RIGHT(N1207, LEN(N1207) - SEARCH("/", N1207))</f>
        <v>photobooks</v>
      </c>
      <c r="S1207" s="14">
        <f>(J1207/86400)+25569+(-6/24)</f>
        <v>42138.256377314814</v>
      </c>
      <c r="T1207" s="15">
        <f>(I1207/86400)+25569+(-5/24)</f>
        <v>42168.298043981478</v>
      </c>
    </row>
    <row r="1208" spans="1:20" ht="45" x14ac:dyDescent="0.25">
      <c r="A1208">
        <v>1839</v>
      </c>
      <c r="B1208" s="3" t="s">
        <v>1840</v>
      </c>
      <c r="C1208" s="3" t="s">
        <v>5949</v>
      </c>
      <c r="D1208" s="8">
        <v>1000</v>
      </c>
      <c r="E1208" s="8">
        <v>2053</v>
      </c>
      <c r="F1208" t="s">
        <v>8219</v>
      </c>
      <c r="G1208" t="s">
        <v>8224</v>
      </c>
      <c r="H1208" t="s">
        <v>8246</v>
      </c>
      <c r="I1208">
        <v>1475342382</v>
      </c>
      <c r="J1208">
        <v>1472750382</v>
      </c>
      <c r="K1208" t="b">
        <v>0</v>
      </c>
      <c r="L1208">
        <v>45</v>
      </c>
      <c r="M1208" t="b">
        <v>1</v>
      </c>
      <c r="N1208" t="s">
        <v>8276</v>
      </c>
      <c r="O1208" s="6">
        <f>E1208/D1208</f>
        <v>2.0529999999999999</v>
      </c>
      <c r="P1208" s="8">
        <f>IFERROR(E1208/L1208,0)</f>
        <v>45.62222222222222</v>
      </c>
      <c r="Q1208" t="str">
        <f>LEFT(N1208,SEARCH("/",N1208)-1)</f>
        <v>music</v>
      </c>
      <c r="R1208" t="str">
        <f>RIGHT(N1208, LEN(N1208) - SEARCH("/", N1208))</f>
        <v>rock</v>
      </c>
      <c r="S1208" s="14">
        <f>(J1208/86400)+25569+(-6/24)</f>
        <v>42614.472013888888</v>
      </c>
      <c r="T1208" s="15">
        <f>(I1208/86400)+25569+(-5/24)</f>
        <v>42644.513680555552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8">
        <f>IFERROR(E1209/L1209,0)</f>
        <v>123.37588652482269</v>
      </c>
      <c r="Q1209" t="str">
        <f>LEFT(N1209,SEARCH("/",N1209)-1)</f>
        <v>photography</v>
      </c>
      <c r="R1209" t="str">
        <f>RIGHT(N1209, LEN(N1209) - SEARCH("/", N1209))</f>
        <v>photobooks</v>
      </c>
      <c r="S1209" s="14">
        <f>(J1209/86400)+25569+(-6/24)</f>
        <v>42430.180243055554</v>
      </c>
      <c r="T1209" s="15">
        <f>(I1209/86400)+25569+(-5/24)</f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8">
        <f>IFERROR(E1210/L1210,0)</f>
        <v>207.06666666666666</v>
      </c>
      <c r="Q1210" t="str">
        <f>LEFT(N1210,SEARCH("/",N1210)-1)</f>
        <v>photography</v>
      </c>
      <c r="R1210" t="str">
        <f>RIGHT(N1210, LEN(N1210) - SEARCH("/", N1210))</f>
        <v>photobooks</v>
      </c>
      <c r="S1210" s="14">
        <f>(J1210/86400)+25569+(-6/24)</f>
        <v>42423.459074074075</v>
      </c>
      <c r="T1210" s="15">
        <f>(I1210/86400)+25569+(-5/24)</f>
        <v>42453.459074074075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8">
        <f>IFERROR(E1211/L1211,0)</f>
        <v>138.2608695652174</v>
      </c>
      <c r="Q1211" t="str">
        <f>LEFT(N1211,SEARCH("/",N1211)-1)</f>
        <v>photography</v>
      </c>
      <c r="R1211" t="str">
        <f>RIGHT(N1211, LEN(N1211) - SEARCH("/", N1211))</f>
        <v>photobooks</v>
      </c>
      <c r="S1211" s="14">
        <f>(J1211/86400)+25569+(-6/24)</f>
        <v>42761.596122685187</v>
      </c>
      <c r="T1211" s="15">
        <f>(I1211/86400)+25569+(-5/24)</f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8">
        <f>IFERROR(E1212/L1212,0)</f>
        <v>493.81553398058253</v>
      </c>
      <c r="Q1212" t="str">
        <f>LEFT(N1212,SEARCH("/",N1212)-1)</f>
        <v>photography</v>
      </c>
      <c r="R1212" t="str">
        <f>RIGHT(N1212, LEN(N1212) - SEARCH("/", N1212))</f>
        <v>photobooks</v>
      </c>
      <c r="S1212" s="14">
        <f>(J1212/86400)+25569+(-6/24)</f>
        <v>42132.691805555558</v>
      </c>
      <c r="T1212" s="15">
        <f>(I1212/86400)+25569+(-5/24)</f>
        <v>42155.666666666664</v>
      </c>
    </row>
    <row r="1213" spans="1:20" ht="60" x14ac:dyDescent="0.25">
      <c r="A1213">
        <v>788</v>
      </c>
      <c r="B1213" s="3" t="s">
        <v>789</v>
      </c>
      <c r="C1213" s="3" t="s">
        <v>4898</v>
      </c>
      <c r="D1213" s="8">
        <v>1000</v>
      </c>
      <c r="E1213" s="8">
        <v>2035.05</v>
      </c>
      <c r="F1213" t="s">
        <v>8219</v>
      </c>
      <c r="G1213" t="s">
        <v>8224</v>
      </c>
      <c r="H1213" t="s">
        <v>8246</v>
      </c>
      <c r="I1213">
        <v>1341633540</v>
      </c>
      <c r="J1213">
        <v>1338336588</v>
      </c>
      <c r="K1213" t="b">
        <v>0</v>
      </c>
      <c r="L1213">
        <v>34</v>
      </c>
      <c r="M1213" t="b">
        <v>1</v>
      </c>
      <c r="N1213" t="s">
        <v>8276</v>
      </c>
      <c r="O1213" s="6">
        <f>E1213/D1213</f>
        <v>2.03505</v>
      </c>
      <c r="P1213" s="8">
        <f>IFERROR(E1213/L1213,0)</f>
        <v>59.85441176470588</v>
      </c>
      <c r="Q1213" t="str">
        <f>LEFT(N1213,SEARCH("/",N1213)-1)</f>
        <v>music</v>
      </c>
      <c r="R1213" t="str">
        <f>RIGHT(N1213, LEN(N1213) - SEARCH("/", N1213))</f>
        <v>rock</v>
      </c>
      <c r="S1213" s="14">
        <f>(J1213/86400)+25569+(-6/24)</f>
        <v>41058.756805555553</v>
      </c>
      <c r="T1213" s="15">
        <f>(I1213/86400)+25569+(-5/24)</f>
        <v>41096.957638888889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8">
        <f>IFERROR(E1214/L1214,0)</f>
        <v>38.867469879518069</v>
      </c>
      <c r="Q1214" t="str">
        <f>LEFT(N1214,SEARCH("/",N1214)-1)</f>
        <v>photography</v>
      </c>
      <c r="R1214" t="str">
        <f>RIGHT(N1214, LEN(N1214) - SEARCH("/", N1214))</f>
        <v>photobooks</v>
      </c>
      <c r="S1214" s="14">
        <f>(J1214/86400)+25569+(-6/24)</f>
        <v>42318.700173611112</v>
      </c>
      <c r="T1214" s="15">
        <f>(I1214/86400)+25569+(-5/24)</f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8">
        <f>IFERROR(E1215/L1215,0)</f>
        <v>61.527777777777779</v>
      </c>
      <c r="Q1215" t="str">
        <f>LEFT(N1215,SEARCH("/",N1215)-1)</f>
        <v>photography</v>
      </c>
      <c r="R1215" t="str">
        <f>RIGHT(N1215, LEN(N1215) - SEARCH("/", N1215))</f>
        <v>photobooks</v>
      </c>
      <c r="S1215" s="14">
        <f>(J1215/86400)+25569+(-6/24)</f>
        <v>42731.505787037036</v>
      </c>
      <c r="T1215" s="15">
        <f>(I1215/86400)+25569+(-5/24)</f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8">
        <f>IFERROR(E1216/L1216,0)</f>
        <v>105.44</v>
      </c>
      <c r="Q1216" t="str">
        <f>LEFT(N1216,SEARCH("/",N1216)-1)</f>
        <v>photography</v>
      </c>
      <c r="R1216" t="str">
        <f>RIGHT(N1216, LEN(N1216) - SEARCH("/", N1216))</f>
        <v>photobooks</v>
      </c>
      <c r="S1216" s="14">
        <f>(J1216/86400)+25569+(-6/24)</f>
        <v>42104.590335648143</v>
      </c>
      <c r="T1216" s="15">
        <f>(I1216/86400)+25569+(-5/24)</f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8">
        <f>IFERROR(E1217/L1217,0)</f>
        <v>71.592003642987251</v>
      </c>
      <c r="Q1217" t="str">
        <f>LEFT(N1217,SEARCH("/",N1217)-1)</f>
        <v>photography</v>
      </c>
      <c r="R1217" t="str">
        <f>RIGHT(N1217, LEN(N1217) - SEARCH("/", N1217))</f>
        <v>photobooks</v>
      </c>
      <c r="S1217" s="14">
        <f>(J1217/86400)+25569+(-6/24)</f>
        <v>41759.673101851848</v>
      </c>
      <c r="T1217" s="15">
        <f>(I1217/86400)+25569+(-5/24)</f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8">
        <f>IFERROR(E1218/L1218,0)</f>
        <v>91.882882882882882</v>
      </c>
      <c r="Q1218" t="str">
        <f>LEFT(N1218,SEARCH("/",N1218)-1)</f>
        <v>photography</v>
      </c>
      <c r="R1218" t="str">
        <f>RIGHT(N1218, LEN(N1218) - SEARCH("/", N1218))</f>
        <v>photobooks</v>
      </c>
      <c r="S1218" s="14">
        <f>(J1218/86400)+25569+(-6/24)</f>
        <v>42247.366400462968</v>
      </c>
      <c r="T1218" s="15">
        <f>(I1218/86400)+25569+(-5/24)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8">
        <f>IFERROR(E1219/L1219,0)</f>
        <v>148.57377049180329</v>
      </c>
      <c r="Q1219" t="str">
        <f>LEFT(N1219,SEARCH("/",N1219)-1)</f>
        <v>photography</v>
      </c>
      <c r="R1219" t="str">
        <f>RIGHT(N1219, LEN(N1219) - SEARCH("/", N1219))</f>
        <v>photobooks</v>
      </c>
      <c r="S1219" s="14">
        <f>(J1219/86400)+25569+(-6/24)</f>
        <v>42535.559490740736</v>
      </c>
      <c r="T1219" s="15">
        <f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8">
        <f>IFERROR(E1220/L1220,0)</f>
        <v>174.2134831460674</v>
      </c>
      <c r="Q1220" t="str">
        <f>LEFT(N1220,SEARCH("/",N1220)-1)</f>
        <v>photography</v>
      </c>
      <c r="R1220" t="str">
        <f>RIGHT(N1220, LEN(N1220) - SEARCH("/", N1220))</f>
        <v>photobooks</v>
      </c>
      <c r="S1220" s="14">
        <f>(J1220/86400)+25569+(-6/24)</f>
        <v>42278.412037037036</v>
      </c>
      <c r="T1220" s="15">
        <f>(I1220/86400)+25569+(-5/24)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8">
        <f>IFERROR(E1221/L1221,0)</f>
        <v>102.86166007905139</v>
      </c>
      <c r="Q1221" t="str">
        <f>LEFT(N1221,SEARCH("/",N1221)-1)</f>
        <v>photography</v>
      </c>
      <c r="R1221" t="str">
        <f>RIGHT(N1221, LEN(N1221) - SEARCH("/", N1221))</f>
        <v>photobooks</v>
      </c>
      <c r="S1221" s="14">
        <f>(J1221/86400)+25569+(-6/24)</f>
        <v>42633.211956018524</v>
      </c>
      <c r="T1221" s="15">
        <f>(I1221/86400)+25569+(-5/24)</f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8">
        <f>IFERROR(E1222/L1222,0)</f>
        <v>111.17857142857143</v>
      </c>
      <c r="Q1222" t="str">
        <f>LEFT(N1222,SEARCH("/",N1222)-1)</f>
        <v>photography</v>
      </c>
      <c r="R1222" t="str">
        <f>RIGHT(N1222, LEN(N1222) - SEARCH("/", N1222))</f>
        <v>photobooks</v>
      </c>
      <c r="S1222" s="14">
        <f>(J1222/86400)+25569+(-6/24)</f>
        <v>42211.378611111111</v>
      </c>
      <c r="T1222" s="15">
        <f>(I1222/86400)+25569+(-5/24)</f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8">
        <f>IFERROR(E1223/L1223,0)</f>
        <v>23.796213592233013</v>
      </c>
      <c r="Q1223" t="str">
        <f>LEFT(N1223,SEARCH("/",N1223)-1)</f>
        <v>photography</v>
      </c>
      <c r="R1223" t="str">
        <f>RIGHT(N1223, LEN(N1223) - SEARCH("/", N1223))</f>
        <v>photobooks</v>
      </c>
      <c r="S1223" s="14">
        <f>(J1223/86400)+25569+(-6/24)</f>
        <v>42680.22555555556</v>
      </c>
      <c r="T1223" s="15">
        <f>(I1223/86400)+25569+(-5/24)</f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8">
        <f>IFERROR(E1224/L1224,0)</f>
        <v>81.268115942028984</v>
      </c>
      <c r="Q1224" t="str">
        <f>LEFT(N1224,SEARCH("/",N1224)-1)</f>
        <v>photography</v>
      </c>
      <c r="R1224" t="str">
        <f>RIGHT(N1224, LEN(N1224) - SEARCH("/", N1224))</f>
        <v>photobooks</v>
      </c>
      <c r="S1224" s="14">
        <f>(J1224/86400)+25569+(-6/24)</f>
        <v>42430.470451388886</v>
      </c>
      <c r="T1224" s="15">
        <f>(I1224/86400)+25569+(-5/24)</f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8">
        <f>IFERROR(E1225/L1225,0)</f>
        <v>116.21465968586388</v>
      </c>
      <c r="Q1225" t="str">
        <f>LEFT(N1225,SEARCH("/",N1225)-1)</f>
        <v>photography</v>
      </c>
      <c r="R1225" t="str">
        <f>RIGHT(N1225, LEN(N1225) - SEARCH("/", N1225))</f>
        <v>photobooks</v>
      </c>
      <c r="S1225" s="14">
        <f>(J1225/86400)+25569+(-6/24)</f>
        <v>42653.927187499998</v>
      </c>
      <c r="T1225" s="15">
        <f>(I1225/86400)+25569+(-5/24)</f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8">
        <f>IFERROR(E1226/L1226,0)</f>
        <v>58.888888888888886</v>
      </c>
      <c r="Q1226" t="str">
        <f>LEFT(N1226,SEARCH("/",N1226)-1)</f>
        <v>music</v>
      </c>
      <c r="R1226" t="str">
        <f>RIGHT(N1226, LEN(N1226) - SEARCH("/", N1226))</f>
        <v>world music</v>
      </c>
      <c r="S1226" s="14">
        <f>(J1226/86400)+25569+(-6/24)</f>
        <v>41736.299791666665</v>
      </c>
      <c r="T1226" s="15">
        <f>(I1226/86400)+25569+(-5/24)</f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8">
        <f>IFERROR(E1227/L1227,0)</f>
        <v>44</v>
      </c>
      <c r="Q1227" t="str">
        <f>LEFT(N1227,SEARCH("/",N1227)-1)</f>
        <v>music</v>
      </c>
      <c r="R1227" t="str">
        <f>RIGHT(N1227, LEN(N1227) - SEARCH("/", N1227))</f>
        <v>world music</v>
      </c>
      <c r="S1227" s="14">
        <f>(J1227/86400)+25569+(-6/24)</f>
        <v>41509.655995370369</v>
      </c>
      <c r="T1227" s="15">
        <f>(I1227/86400)+25569+(-5/24)</f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8">
        <f>IFERROR(E1228/L1228,0)</f>
        <v>48.424999999999997</v>
      </c>
      <c r="Q1228" t="str">
        <f>LEFT(N1228,SEARCH("/",N1228)-1)</f>
        <v>music</v>
      </c>
      <c r="R1228" t="str">
        <f>RIGHT(N1228, LEN(N1228) - SEARCH("/", N1228))</f>
        <v>world music</v>
      </c>
      <c r="S1228" s="14">
        <f>(J1228/86400)+25569+(-6/24)</f>
        <v>41715.624780092592</v>
      </c>
      <c r="T1228" s="15">
        <f>(I1228/86400)+25569+(-5/24)</f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8">
        <f>IFERROR(E1229/L1229,0)</f>
        <v>0</v>
      </c>
      <c r="Q1229" t="str">
        <f>LEFT(N1229,SEARCH("/",N1229)-1)</f>
        <v>music</v>
      </c>
      <c r="R1229" t="str">
        <f>RIGHT(N1229, LEN(N1229) - SEARCH("/", N1229))</f>
        <v>world music</v>
      </c>
      <c r="S1229" s="14">
        <f>(J1229/86400)+25569+(-6/24)</f>
        <v>41827.669166666667</v>
      </c>
      <c r="T1229" s="15">
        <f>(I1229/86400)+25569+(-5/24)</f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8">
        <f>IFERROR(E1230/L1230,0)</f>
        <v>61.041666666666664</v>
      </c>
      <c r="Q1230" t="str">
        <f>LEFT(N1230,SEARCH("/",N1230)-1)</f>
        <v>music</v>
      </c>
      <c r="R1230" t="str">
        <f>RIGHT(N1230, LEN(N1230) - SEARCH("/", N1230))</f>
        <v>world music</v>
      </c>
      <c r="S1230" s="14">
        <f>(J1230/86400)+25569+(-6/24)</f>
        <v>40754.479259259257</v>
      </c>
      <c r="T1230" s="15">
        <f>(I1230/86400)+25569+(-5/24)</f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8">
        <f>IFERROR(E1231/L1231,0)</f>
        <v>25</v>
      </c>
      <c r="Q1231" t="str">
        <f>LEFT(N1231,SEARCH("/",N1231)-1)</f>
        <v>music</v>
      </c>
      <c r="R1231" t="str">
        <f>RIGHT(N1231, LEN(N1231) - SEARCH("/", N1231))</f>
        <v>world music</v>
      </c>
      <c r="S1231" s="14">
        <f>(J1231/86400)+25569+(-6/24)</f>
        <v>40985.209803240738</v>
      </c>
      <c r="T1231" s="15">
        <f>(I1231/86400)+25569+(-5/24)</f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8">
        <f>IFERROR(E1232/L1232,0)</f>
        <v>0</v>
      </c>
      <c r="Q1232" t="str">
        <f>LEFT(N1232,SEARCH("/",N1232)-1)</f>
        <v>music</v>
      </c>
      <c r="R1232" t="str">
        <f>RIGHT(N1232, LEN(N1232) - SEARCH("/", N1232))</f>
        <v>world music</v>
      </c>
      <c r="S1232" s="14">
        <f>(J1232/86400)+25569+(-6/24)</f>
        <v>40568.722569444442</v>
      </c>
      <c r="T1232" s="15">
        <f>(I1232/86400)+25569+(-5/24)</f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8">
        <f>IFERROR(E1233/L1233,0)</f>
        <v>0</v>
      </c>
      <c r="Q1233" t="str">
        <f>LEFT(N1233,SEARCH("/",N1233)-1)</f>
        <v>music</v>
      </c>
      <c r="R1233" t="str">
        <f>RIGHT(N1233, LEN(N1233) - SEARCH("/", N1233))</f>
        <v>world music</v>
      </c>
      <c r="S1233" s="14">
        <f>(J1233/86400)+25569+(-6/24)</f>
        <v>42193.691759259258</v>
      </c>
      <c r="T1233" s="15">
        <f>(I1233/86400)+25569+(-5/24)</f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8">
        <f>IFERROR(E1234/L1234,0)</f>
        <v>40</v>
      </c>
      <c r="Q1234" t="str">
        <f>LEFT(N1234,SEARCH("/",N1234)-1)</f>
        <v>music</v>
      </c>
      <c r="R1234" t="str">
        <f>RIGHT(N1234, LEN(N1234) - SEARCH("/", N1234))</f>
        <v>world music</v>
      </c>
      <c r="S1234" s="14">
        <f>(J1234/86400)+25569+(-6/24)</f>
        <v>41506.598032407404</v>
      </c>
      <c r="T1234" s="15">
        <f>(I1234/86400)+25569+(-5/24)</f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8">
        <f>IFERROR(E1235/L1235,0)</f>
        <v>19.333333333333332</v>
      </c>
      <c r="Q1235" t="str">
        <f>LEFT(N1235,SEARCH("/",N1235)-1)</f>
        <v>music</v>
      </c>
      <c r="R1235" t="str">
        <f>RIGHT(N1235, LEN(N1235) - SEARCH("/", N1235))</f>
        <v>world music</v>
      </c>
      <c r="S1235" s="14">
        <f>(J1235/86400)+25569+(-6/24)</f>
        <v>40939.698773148149</v>
      </c>
      <c r="T1235" s="15">
        <f>(I1235/86400)+25569+(-5/24)</f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8">
        <f>IFERROR(E1236/L1236,0)</f>
        <v>0</v>
      </c>
      <c r="Q1236" t="str">
        <f>LEFT(N1236,SEARCH("/",N1236)-1)</f>
        <v>music</v>
      </c>
      <c r="R1236" t="str">
        <f>RIGHT(N1236, LEN(N1236) - SEARCH("/", N1236))</f>
        <v>world music</v>
      </c>
      <c r="S1236" s="14">
        <f>(J1236/86400)+25569+(-6/24)</f>
        <v>42007.538680555561</v>
      </c>
      <c r="T1236" s="15">
        <f>(I1236/86400)+25569+(-5/24)</f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8">
        <f>IFERROR(E1237/L1237,0)</f>
        <v>35</v>
      </c>
      <c r="Q1237" t="str">
        <f>LEFT(N1237,SEARCH("/",N1237)-1)</f>
        <v>music</v>
      </c>
      <c r="R1237" t="str">
        <f>RIGHT(N1237, LEN(N1237) - SEARCH("/", N1237))</f>
        <v>world music</v>
      </c>
      <c r="S1237" s="14">
        <f>(J1237/86400)+25569+(-6/24)</f>
        <v>41582.885405092595</v>
      </c>
      <c r="T1237" s="15">
        <f>(I1237/86400)+25569+(-5/24)</f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8">
        <f>IFERROR(E1238/L1238,0)</f>
        <v>0</v>
      </c>
      <c r="Q1238" t="str">
        <f>LEFT(N1238,SEARCH("/",N1238)-1)</f>
        <v>music</v>
      </c>
      <c r="R1238" t="str">
        <f>RIGHT(N1238, LEN(N1238) - SEARCH("/", N1238))</f>
        <v>world music</v>
      </c>
      <c r="S1238" s="14">
        <f>(J1238/86400)+25569+(-6/24)</f>
        <v>41110.430138888885</v>
      </c>
      <c r="T1238" s="15">
        <f>(I1238/86400)+25569+(-5/24)</f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8">
        <f>IFERROR(E1239/L1239,0)</f>
        <v>0</v>
      </c>
      <c r="Q1239" t="str">
        <f>LEFT(N1239,SEARCH("/",N1239)-1)</f>
        <v>music</v>
      </c>
      <c r="R1239" t="str">
        <f>RIGHT(N1239, LEN(N1239) - SEARCH("/", N1239))</f>
        <v>world music</v>
      </c>
      <c r="S1239" s="14">
        <f>(J1239/86400)+25569+(-6/24)</f>
        <v>41125.033159722225</v>
      </c>
      <c r="T1239" s="15">
        <f>(I1239/86400)+25569+(-5/24)</f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8">
        <f>IFERROR(E1240/L1240,0)</f>
        <v>59.333333333333336</v>
      </c>
      <c r="Q1240" t="str">
        <f>LEFT(N1240,SEARCH("/",N1240)-1)</f>
        <v>music</v>
      </c>
      <c r="R1240" t="str">
        <f>RIGHT(N1240, LEN(N1240) - SEARCH("/", N1240))</f>
        <v>world music</v>
      </c>
      <c r="S1240" s="14">
        <f>(J1240/86400)+25569+(-6/24)</f>
        <v>40731.36037037037</v>
      </c>
      <c r="T1240" s="15">
        <f>(I1240/86400)+25569+(-5/24)</f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8">
        <f>IFERROR(E1241/L1241,0)</f>
        <v>0</v>
      </c>
      <c r="Q1241" t="str">
        <f>LEFT(N1241,SEARCH("/",N1241)-1)</f>
        <v>music</v>
      </c>
      <c r="R1241" t="str">
        <f>RIGHT(N1241, LEN(N1241) - SEARCH("/", N1241))</f>
        <v>world music</v>
      </c>
      <c r="S1241" s="14">
        <f>(J1241/86400)+25569+(-6/24)</f>
        <v>40883.712581018517</v>
      </c>
      <c r="T1241" s="15">
        <f>(I1241/86400)+25569+(-5/24)</f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8">
        <f>IFERROR(E1242/L1242,0)</f>
        <v>30.125</v>
      </c>
      <c r="Q1242" t="str">
        <f>LEFT(N1242,SEARCH("/",N1242)-1)</f>
        <v>music</v>
      </c>
      <c r="R1242" t="str">
        <f>RIGHT(N1242, LEN(N1242) - SEARCH("/", N1242))</f>
        <v>world music</v>
      </c>
      <c r="S1242" s="14">
        <f>(J1242/86400)+25569+(-6/24)</f>
        <v>41408.790011574078</v>
      </c>
      <c r="T1242" s="15">
        <f>(I1242/86400)+25569+(-5/24)</f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8">
        <f>IFERROR(E1243/L1243,0)</f>
        <v>74.617647058823536</v>
      </c>
      <c r="Q1243" t="str">
        <f>LEFT(N1243,SEARCH("/",N1243)-1)</f>
        <v>music</v>
      </c>
      <c r="R1243" t="str">
        <f>RIGHT(N1243, LEN(N1243) - SEARCH("/", N1243))</f>
        <v>world music</v>
      </c>
      <c r="S1243" s="14">
        <f>(J1243/86400)+25569+(-6/24)</f>
        <v>41923.587731481479</v>
      </c>
      <c r="T1243" s="15">
        <f>(I1243/86400)+25569+(-5/24)</f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8">
        <f>IFERROR(E1244/L1244,0)</f>
        <v>5</v>
      </c>
      <c r="Q1244" t="str">
        <f>LEFT(N1244,SEARCH("/",N1244)-1)</f>
        <v>music</v>
      </c>
      <c r="R1244" t="str">
        <f>RIGHT(N1244, LEN(N1244) - SEARCH("/", N1244))</f>
        <v>world music</v>
      </c>
      <c r="S1244" s="14">
        <f>(J1244/86400)+25569+(-6/24)</f>
        <v>40781.915532407409</v>
      </c>
      <c r="T1244" s="15">
        <f>(I1244/86400)+25569+(-5/24)</f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8">
        <f>IFERROR(E1245/L1245,0)</f>
        <v>44.5</v>
      </c>
      <c r="Q1245" t="str">
        <f>LEFT(N1245,SEARCH("/",N1245)-1)</f>
        <v>music</v>
      </c>
      <c r="R1245" t="str">
        <f>RIGHT(N1245, LEN(N1245) - SEARCH("/", N1245))</f>
        <v>world music</v>
      </c>
      <c r="S1245" s="14">
        <f>(J1245/86400)+25569+(-6/24)</f>
        <v>40671.629293981481</v>
      </c>
      <c r="T1245" s="15">
        <f>(I1245/86400)+25569+(-5/24)</f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8">
        <f>IFERROR(E1246/L1246,0)</f>
        <v>46.133333333333333</v>
      </c>
      <c r="Q1246" t="str">
        <f>LEFT(N1246,SEARCH("/",N1246)-1)</f>
        <v>music</v>
      </c>
      <c r="R1246" t="str">
        <f>RIGHT(N1246, LEN(N1246) - SEARCH("/", N1246))</f>
        <v>rock</v>
      </c>
      <c r="S1246" s="14">
        <f>(J1246/86400)+25569+(-6/24)</f>
        <v>41355.575497685189</v>
      </c>
      <c r="T1246" s="15">
        <f>(I1246/86400)+25569+(-5/24)</f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8">
        <f>IFERROR(E1247/L1247,0)</f>
        <v>141.47058823529412</v>
      </c>
      <c r="Q1247" t="str">
        <f>LEFT(N1247,SEARCH("/",N1247)-1)</f>
        <v>music</v>
      </c>
      <c r="R1247" t="str">
        <f>RIGHT(N1247, LEN(N1247) - SEARCH("/", N1247))</f>
        <v>rock</v>
      </c>
      <c r="S1247" s="14">
        <f>(J1247/86400)+25569+(-6/24)</f>
        <v>41774.34993055556</v>
      </c>
      <c r="T1247" s="15">
        <f>(I1247/86400)+25569+(-5/24)</f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8">
        <f>IFERROR(E1248/L1248,0)</f>
        <v>75.483870967741936</v>
      </c>
      <c r="Q1248" t="str">
        <f>LEFT(N1248,SEARCH("/",N1248)-1)</f>
        <v>music</v>
      </c>
      <c r="R1248" t="str">
        <f>RIGHT(N1248, LEN(N1248) - SEARCH("/", N1248))</f>
        <v>rock</v>
      </c>
      <c r="S1248" s="14">
        <f>(J1248/86400)+25569+(-6/24)</f>
        <v>40837.793391203704</v>
      </c>
      <c r="T1248" s="15">
        <f>(I1248/86400)+25569+(-5/24)</f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8">
        <f>IFERROR(E1249/L1249,0)</f>
        <v>85.5</v>
      </c>
      <c r="Q1249" t="str">
        <f>LEFT(N1249,SEARCH("/",N1249)-1)</f>
        <v>music</v>
      </c>
      <c r="R1249" t="str">
        <f>RIGHT(N1249, LEN(N1249) - SEARCH("/", N1249))</f>
        <v>rock</v>
      </c>
      <c r="S1249" s="14">
        <f>(J1249/86400)+25569+(-6/24)</f>
        <v>41370.042303240742</v>
      </c>
      <c r="T1249" s="15">
        <f>(I1249/86400)+25569+(-5/24)</f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8">
        <f>IFERROR(E1250/L1250,0)</f>
        <v>64.254237288135599</v>
      </c>
      <c r="Q1250" t="str">
        <f>LEFT(N1250,SEARCH("/",N1250)-1)</f>
        <v>music</v>
      </c>
      <c r="R1250" t="str">
        <f>RIGHT(N1250, LEN(N1250) - SEARCH("/", N1250))</f>
        <v>rock</v>
      </c>
      <c r="S1250" s="14">
        <f>(J1250/86400)+25569+(-6/24)</f>
        <v>41767.406863425924</v>
      </c>
      <c r="T1250" s="15">
        <f>(I1250/86400)+25569+(-5/24)</f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8">
        <f>IFERROR(E1251/L1251,0)</f>
        <v>64.46913580246914</v>
      </c>
      <c r="Q1251" t="str">
        <f>LEFT(N1251,SEARCH("/",N1251)-1)</f>
        <v>music</v>
      </c>
      <c r="R1251" t="str">
        <f>RIGHT(N1251, LEN(N1251) - SEARCH("/", N1251))</f>
        <v>rock</v>
      </c>
      <c r="S1251" s="14">
        <f>(J1251/86400)+25569+(-6/24)</f>
        <v>41067.490868055553</v>
      </c>
      <c r="T1251" s="15">
        <f>(I1251/86400)+25569+(-5/24)</f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8">
        <f>IFERROR(E1252/L1252,0)</f>
        <v>118.2007874015748</v>
      </c>
      <c r="Q1252" t="str">
        <f>LEFT(N1252,SEARCH("/",N1252)-1)</f>
        <v>music</v>
      </c>
      <c r="R1252" t="str">
        <f>RIGHT(N1252, LEN(N1252) - SEARCH("/", N1252))</f>
        <v>rock</v>
      </c>
      <c r="S1252" s="14">
        <f>(J1252/86400)+25569+(-6/24)</f>
        <v>41843.39271990741</v>
      </c>
      <c r="T1252" s="15">
        <f>(I1252/86400)+25569+(-5/24)</f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8">
        <f>IFERROR(E1253/L1253,0)</f>
        <v>82.540540540540547</v>
      </c>
      <c r="Q1253" t="str">
        <f>LEFT(N1253,SEARCH("/",N1253)-1)</f>
        <v>music</v>
      </c>
      <c r="R1253" t="str">
        <f>RIGHT(N1253, LEN(N1253) - SEARCH("/", N1253))</f>
        <v>rock</v>
      </c>
      <c r="S1253" s="14">
        <f>(J1253/86400)+25569+(-6/24)</f>
        <v>40751.564432870371</v>
      </c>
      <c r="T1253" s="15">
        <f>(I1253/86400)+25569+(-5/24)</f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8">
        <f>IFERROR(E1254/L1254,0)</f>
        <v>34.170212765957444</v>
      </c>
      <c r="Q1254" t="str">
        <f>LEFT(N1254,SEARCH("/",N1254)-1)</f>
        <v>music</v>
      </c>
      <c r="R1254" t="str">
        <f>RIGHT(N1254, LEN(N1254) - SEARCH("/", N1254))</f>
        <v>rock</v>
      </c>
      <c r="S1254" s="14">
        <f>(J1254/86400)+25569+(-6/24)</f>
        <v>41543.738067129627</v>
      </c>
      <c r="T1254" s="15">
        <f>(I1254/86400)+25569+(-5/24)</f>
        <v>41571.779733796291</v>
      </c>
    </row>
    <row r="1255" spans="1:20" ht="45" x14ac:dyDescent="0.25">
      <c r="A1255">
        <v>3462</v>
      </c>
      <c r="B1255" s="3" t="s">
        <v>3461</v>
      </c>
      <c r="C1255" s="3" t="s">
        <v>7572</v>
      </c>
      <c r="D1255" s="8">
        <v>250</v>
      </c>
      <c r="E1255" s="8">
        <v>505</v>
      </c>
      <c r="F1255" t="s">
        <v>8219</v>
      </c>
      <c r="G1255" t="s">
        <v>8224</v>
      </c>
      <c r="H1255" t="s">
        <v>8246</v>
      </c>
      <c r="I1255">
        <v>1436551200</v>
      </c>
      <c r="J1255">
        <v>1435181628</v>
      </c>
      <c r="K1255" t="b">
        <v>0</v>
      </c>
      <c r="L1255">
        <v>17</v>
      </c>
      <c r="M1255" t="b">
        <v>1</v>
      </c>
      <c r="N1255" t="s">
        <v>8271</v>
      </c>
      <c r="O1255" s="6">
        <f>E1255/D1255</f>
        <v>2.02</v>
      </c>
      <c r="P1255" s="8">
        <f>IFERROR(E1255/L1255,0)</f>
        <v>29.705882352941178</v>
      </c>
      <c r="Q1255" t="str">
        <f>LEFT(N1255,SEARCH("/",N1255)-1)</f>
        <v>theater</v>
      </c>
      <c r="R1255" t="str">
        <f>RIGHT(N1255, LEN(N1255) - SEARCH("/", N1255))</f>
        <v>plays</v>
      </c>
      <c r="S1255" s="14">
        <f>(J1255/86400)+25569+(-6/24)</f>
        <v>42179.648472222223</v>
      </c>
      <c r="T1255" s="15">
        <f>(I1255/86400)+25569+(-5/24)</f>
        <v>42195.541666666664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8">
        <f>IFERROR(E1256/L1256,0)</f>
        <v>94.489361702127653</v>
      </c>
      <c r="Q1256" t="str">
        <f>LEFT(N1256,SEARCH("/",N1256)-1)</f>
        <v>music</v>
      </c>
      <c r="R1256" t="str">
        <f>RIGHT(N1256, LEN(N1256) - SEARCH("/", N1256))</f>
        <v>rock</v>
      </c>
      <c r="S1256" s="14">
        <f>(J1256/86400)+25569+(-6/24)</f>
        <v>40487.371365740742</v>
      </c>
      <c r="T1256" s="15">
        <f>(I1256/86400)+25569+(-5/24)</f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8">
        <f>IFERROR(E1257/L1257,0)</f>
        <v>55.697247706422019</v>
      </c>
      <c r="Q1257" t="str">
        <f>LEFT(N1257,SEARCH("/",N1257)-1)</f>
        <v>music</v>
      </c>
      <c r="R1257" t="str">
        <f>RIGHT(N1257, LEN(N1257) - SEARCH("/", N1257))</f>
        <v>rock</v>
      </c>
      <c r="S1257" s="14">
        <f>(J1257/86400)+25569+(-6/24)</f>
        <v>41579.595509259263</v>
      </c>
      <c r="T1257" s="15">
        <f>(I1257/86400)+25569+(-5/24)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8">
        <f>IFERROR(E1258/L1258,0)</f>
        <v>98.030831024930734</v>
      </c>
      <c r="Q1258" t="str">
        <f>LEFT(N1258,SEARCH("/",N1258)-1)</f>
        <v>music</v>
      </c>
      <c r="R1258" t="str">
        <f>RIGHT(N1258, LEN(N1258) - SEARCH("/", N1258))</f>
        <v>rock</v>
      </c>
      <c r="S1258" s="14">
        <f>(J1258/86400)+25569+(-6/24)</f>
        <v>40921.669340277775</v>
      </c>
      <c r="T1258" s="15">
        <f>(I1258/86400)+25569+(-5/24)</f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8">
        <f>IFERROR(E1259/L1259,0)</f>
        <v>92.102272727272734</v>
      </c>
      <c r="Q1259" t="str">
        <f>LEFT(N1259,SEARCH("/",N1259)-1)</f>
        <v>music</v>
      </c>
      <c r="R1259" t="str">
        <f>RIGHT(N1259, LEN(N1259) - SEARCH("/", N1259))</f>
        <v>rock</v>
      </c>
      <c r="S1259" s="14">
        <f>(J1259/86400)+25569+(-6/24)</f>
        <v>40586.835532407407</v>
      </c>
      <c r="T1259" s="15">
        <f>(I1259/86400)+25569+(-5/24)</f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8">
        <f>IFERROR(E1260/L1260,0)</f>
        <v>38.175462686567165</v>
      </c>
      <c r="Q1260" t="str">
        <f>LEFT(N1260,SEARCH("/",N1260)-1)</f>
        <v>music</v>
      </c>
      <c r="R1260" t="str">
        <f>RIGHT(N1260, LEN(N1260) - SEARCH("/", N1260))</f>
        <v>rock</v>
      </c>
      <c r="S1260" s="14">
        <f>(J1260/86400)+25569+(-6/24)</f>
        <v>41487.361250000002</v>
      </c>
      <c r="T1260" s="15">
        <f>(I1260/86400)+25569+(-5/24)</f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8">
        <f>IFERROR(E1261/L1261,0)</f>
        <v>27.145833333333332</v>
      </c>
      <c r="Q1261" t="str">
        <f>LEFT(N1261,SEARCH("/",N1261)-1)</f>
        <v>music</v>
      </c>
      <c r="R1261" t="str">
        <f>RIGHT(N1261, LEN(N1261) - SEARCH("/", N1261))</f>
        <v>rock</v>
      </c>
      <c r="S1261" s="14">
        <f>(J1261/86400)+25569+(-6/24)</f>
        <v>41766.720648148148</v>
      </c>
      <c r="T1261" s="15">
        <f>(I1261/86400)+25569+(-5/24)</f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8">
        <f>IFERROR(E1262/L1262,0)</f>
        <v>50.689189189189186</v>
      </c>
      <c r="Q1262" t="str">
        <f>LEFT(N1262,SEARCH("/",N1262)-1)</f>
        <v>music</v>
      </c>
      <c r="R1262" t="str">
        <f>RIGHT(N1262, LEN(N1262) - SEARCH("/", N1262))</f>
        <v>rock</v>
      </c>
      <c r="S1262" s="14">
        <f>(J1262/86400)+25569+(-6/24)</f>
        <v>41666.592824074076</v>
      </c>
      <c r="T1262" s="15">
        <f>(I1262/86400)+25569+(-5/24)</f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8">
        <f>IFERROR(E1263/L1263,0)</f>
        <v>38.942307692307693</v>
      </c>
      <c r="Q1263" t="str">
        <f>LEFT(N1263,SEARCH("/",N1263)-1)</f>
        <v>music</v>
      </c>
      <c r="R1263" t="str">
        <f>RIGHT(N1263, LEN(N1263) - SEARCH("/", N1263))</f>
        <v>rock</v>
      </c>
      <c r="S1263" s="14">
        <f>(J1263/86400)+25569+(-6/24)</f>
        <v>41638.092905092592</v>
      </c>
      <c r="T1263" s="15">
        <f>(I1263/86400)+25569+(-5/24)</f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8">
        <f>IFERROR(E1264/L1264,0)</f>
        <v>77.638095238095232</v>
      </c>
      <c r="Q1264" t="str">
        <f>LEFT(N1264,SEARCH("/",N1264)-1)</f>
        <v>music</v>
      </c>
      <c r="R1264" t="str">
        <f>RIGHT(N1264, LEN(N1264) - SEARCH("/", N1264))</f>
        <v>rock</v>
      </c>
      <c r="S1264" s="14">
        <f>(J1264/86400)+25569+(-6/24)</f>
        <v>41656.512638888889</v>
      </c>
      <c r="T1264" s="15">
        <f>(I1264/86400)+25569+(-5/24)</f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8">
        <f>IFERROR(E1265/L1265,0)</f>
        <v>43.536585365853661</v>
      </c>
      <c r="Q1265" t="str">
        <f>LEFT(N1265,SEARCH("/",N1265)-1)</f>
        <v>music</v>
      </c>
      <c r="R1265" t="str">
        <f>RIGHT(N1265, LEN(N1265) - SEARCH("/", N1265))</f>
        <v>rock</v>
      </c>
      <c r="S1265" s="14">
        <f>(J1265/86400)+25569+(-6/24)</f>
        <v>41691.834143518521</v>
      </c>
      <c r="T1265" s="15">
        <f>(I1265/86400)+25569+(-5/24)</f>
        <v>41726.833333333328</v>
      </c>
    </row>
    <row r="1266" spans="1:20" ht="45" x14ac:dyDescent="0.25">
      <c r="A1266">
        <v>3599</v>
      </c>
      <c r="B1266" s="3" t="s">
        <v>3598</v>
      </c>
      <c r="C1266" s="3" t="s">
        <v>7709</v>
      </c>
      <c r="D1266" s="8">
        <v>500</v>
      </c>
      <c r="E1266" s="8">
        <v>1010</v>
      </c>
      <c r="F1266" t="s">
        <v>8219</v>
      </c>
      <c r="G1266" t="s">
        <v>8224</v>
      </c>
      <c r="H1266" t="s">
        <v>8246</v>
      </c>
      <c r="I1266">
        <v>1440892800</v>
      </c>
      <c r="J1266">
        <v>1438715077</v>
      </c>
      <c r="K1266" t="b">
        <v>0</v>
      </c>
      <c r="L1266">
        <v>17</v>
      </c>
      <c r="M1266" t="b">
        <v>1</v>
      </c>
      <c r="N1266" t="s">
        <v>8271</v>
      </c>
      <c r="O1266" s="6">
        <f>E1266/D1266</f>
        <v>2.02</v>
      </c>
      <c r="P1266" s="8">
        <f>IFERROR(E1266/L1266,0)</f>
        <v>59.411764705882355</v>
      </c>
      <c r="Q1266" t="str">
        <f>LEFT(N1266,SEARCH("/",N1266)-1)</f>
        <v>theater</v>
      </c>
      <c r="R1266" t="str">
        <f>RIGHT(N1266, LEN(N1266) - SEARCH("/", N1266))</f>
        <v>plays</v>
      </c>
      <c r="S1266" s="14">
        <f>(J1266/86400)+25569+(-6/24)</f>
        <v>42220.54487268519</v>
      </c>
      <c r="T1266" s="15">
        <f>(I1266/86400)+25569+(-5/24)</f>
        <v>42245.791666666664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8">
        <f>IFERROR(E1267/L1267,0)</f>
        <v>63.184393939393942</v>
      </c>
      <c r="Q1267" t="str">
        <f>LEFT(N1267,SEARCH("/",N1267)-1)</f>
        <v>music</v>
      </c>
      <c r="R1267" t="str">
        <f>RIGHT(N1267, LEN(N1267) - SEARCH("/", N1267))</f>
        <v>rock</v>
      </c>
      <c r="S1267" s="14">
        <f>(J1267/86400)+25569+(-6/24)</f>
        <v>40465.405266203699</v>
      </c>
      <c r="T1267" s="15">
        <f>(I1267/86400)+25569+(-5/24)</f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8">
        <f>IFERROR(E1268/L1268,0)</f>
        <v>190.9</v>
      </c>
      <c r="Q1268" t="str">
        <f>LEFT(N1268,SEARCH("/",N1268)-1)</f>
        <v>music</v>
      </c>
      <c r="R1268" t="str">
        <f>RIGHT(N1268, LEN(N1268) - SEARCH("/", N1268))</f>
        <v>rock</v>
      </c>
      <c r="S1268" s="14">
        <f>(J1268/86400)+25569+(-6/24)</f>
        <v>41620.62667824074</v>
      </c>
      <c r="T1268" s="15">
        <f>(I1268/86400)+25569+(-5/24)</f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8">
        <f>IFERROR(E1269/L1269,0)</f>
        <v>140.85534591194968</v>
      </c>
      <c r="Q1269" t="str">
        <f>LEFT(N1269,SEARCH("/",N1269)-1)</f>
        <v>music</v>
      </c>
      <c r="R1269" t="str">
        <f>RIGHT(N1269, LEN(N1269) - SEARCH("/", N1269))</f>
        <v>rock</v>
      </c>
      <c r="S1269" s="14">
        <f>(J1269/86400)+25569+(-6/24)</f>
        <v>41449.335162037038</v>
      </c>
      <c r="T1269" s="15">
        <f>(I1269/86400)+25569+(-5/24)</f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8">
        <f>IFERROR(E1270/L1270,0)</f>
        <v>76.92307692307692</v>
      </c>
      <c r="Q1270" t="str">
        <f>LEFT(N1270,SEARCH("/",N1270)-1)</f>
        <v>music</v>
      </c>
      <c r="R1270" t="str">
        <f>RIGHT(N1270, LEN(N1270) - SEARCH("/", N1270))</f>
        <v>rock</v>
      </c>
      <c r="S1270" s="14">
        <f>(J1270/86400)+25569+(-6/24)</f>
        <v>41507.595451388886</v>
      </c>
      <c r="T1270" s="15">
        <f>(I1270/86400)+25569+(-5/24)</f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8">
        <f>IFERROR(E1271/L1271,0)</f>
        <v>99.15533980582525</v>
      </c>
      <c r="Q1271" t="str">
        <f>LEFT(N1271,SEARCH("/",N1271)-1)</f>
        <v>music</v>
      </c>
      <c r="R1271" t="str">
        <f>RIGHT(N1271, LEN(N1271) - SEARCH("/", N1271))</f>
        <v>rock</v>
      </c>
      <c r="S1271" s="14">
        <f>(J1271/86400)+25569+(-6/24)</f>
        <v>42445.573055555556</v>
      </c>
      <c r="T1271" s="15">
        <f>(I1271/86400)+25569+(-5/24)</f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8">
        <f>IFERROR(E1272/L1272,0)</f>
        <v>67.881656804733723</v>
      </c>
      <c r="Q1272" t="str">
        <f>LEFT(N1272,SEARCH("/",N1272)-1)</f>
        <v>music</v>
      </c>
      <c r="R1272" t="str">
        <f>RIGHT(N1272, LEN(N1272) - SEARCH("/", N1272))</f>
        <v>rock</v>
      </c>
      <c r="S1272" s="14">
        <f>(J1272/86400)+25569+(-6/24)</f>
        <v>40933.60696759259</v>
      </c>
      <c r="T1272" s="15">
        <f>(I1272/86400)+25569+(-5/24)</f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8">
        <f>IFERROR(E1273/L1273,0)</f>
        <v>246.29032258064515</v>
      </c>
      <c r="Q1273" t="str">
        <f>LEFT(N1273,SEARCH("/",N1273)-1)</f>
        <v>music</v>
      </c>
      <c r="R1273" t="str">
        <f>RIGHT(N1273, LEN(N1273) - SEARCH("/", N1273))</f>
        <v>rock</v>
      </c>
      <c r="S1273" s="14">
        <f>(J1273/86400)+25569+(-6/24)</f>
        <v>41561.433553240742</v>
      </c>
      <c r="T1273" s="15">
        <f>(I1273/86400)+25569+(-5/24)</f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8">
        <f>IFERROR(E1274/L1274,0)</f>
        <v>189.28571428571428</v>
      </c>
      <c r="Q1274" t="str">
        <f>LEFT(N1274,SEARCH("/",N1274)-1)</f>
        <v>music</v>
      </c>
      <c r="R1274" t="str">
        <f>RIGHT(N1274, LEN(N1274) - SEARCH("/", N1274))</f>
        <v>rock</v>
      </c>
      <c r="S1274" s="14">
        <f>(J1274/86400)+25569+(-6/24)</f>
        <v>40274.495127314818</v>
      </c>
      <c r="T1274" s="15">
        <f>(I1274/86400)+25569+(-5/24)</f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8">
        <f>IFERROR(E1275/L1275,0)</f>
        <v>76.666666666666671</v>
      </c>
      <c r="Q1275" t="str">
        <f>LEFT(N1275,SEARCH("/",N1275)-1)</f>
        <v>music</v>
      </c>
      <c r="R1275" t="str">
        <f>RIGHT(N1275, LEN(N1275) - SEARCH("/", N1275))</f>
        <v>rock</v>
      </c>
      <c r="S1275" s="14">
        <f>(J1275/86400)+25569+(-6/24)</f>
        <v>41852.480219907404</v>
      </c>
      <c r="T1275" s="15">
        <f>(I1275/86400)+25569+(-5/24)</f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8">
        <f>IFERROR(E1276/L1276,0)</f>
        <v>82.963254817987149</v>
      </c>
      <c r="Q1276" t="str">
        <f>LEFT(N1276,SEARCH("/",N1276)-1)</f>
        <v>music</v>
      </c>
      <c r="R1276" t="str">
        <f>RIGHT(N1276, LEN(N1276) - SEARCH("/", N1276))</f>
        <v>rock</v>
      </c>
      <c r="S1276" s="14">
        <f>(J1276/86400)+25569+(-6/24)</f>
        <v>41116.440104166664</v>
      </c>
      <c r="T1276" s="15">
        <f>(I1276/86400)+25569+(-5/24)</f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8">
        <f>IFERROR(E1277/L1277,0)</f>
        <v>62.522107969151669</v>
      </c>
      <c r="Q1277" t="str">
        <f>LEFT(N1277,SEARCH("/",N1277)-1)</f>
        <v>music</v>
      </c>
      <c r="R1277" t="str">
        <f>RIGHT(N1277, LEN(N1277) - SEARCH("/", N1277))</f>
        <v>rock</v>
      </c>
      <c r="S1277" s="14">
        <f>(J1277/86400)+25569+(-6/24)</f>
        <v>41458.617905092593</v>
      </c>
      <c r="T1277" s="15">
        <f>(I1277/86400)+25569+(-5/24)</f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8">
        <f>IFERROR(E1278/L1278,0)</f>
        <v>46.06808823529412</v>
      </c>
      <c r="Q1278" t="str">
        <f>LEFT(N1278,SEARCH("/",N1278)-1)</f>
        <v>music</v>
      </c>
      <c r="R1278" t="str">
        <f>RIGHT(N1278, LEN(N1278) - SEARCH("/", N1278))</f>
        <v>rock</v>
      </c>
      <c r="S1278" s="14">
        <f>(J1278/86400)+25569+(-6/24)</f>
        <v>40007.454247685186</v>
      </c>
      <c r="T1278" s="15">
        <f>(I1278/86400)+25569+(-5/24)</f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8">
        <f>IFERROR(E1279/L1279,0)</f>
        <v>38.543946731234868</v>
      </c>
      <c r="Q1279" t="str">
        <f>LEFT(N1279,SEARCH("/",N1279)-1)</f>
        <v>music</v>
      </c>
      <c r="R1279" t="str">
        <f>RIGHT(N1279, LEN(N1279) - SEARCH("/", N1279))</f>
        <v>rock</v>
      </c>
      <c r="S1279" s="14">
        <f>(J1279/86400)+25569+(-6/24)</f>
        <v>41121.311886574076</v>
      </c>
      <c r="T1279" s="15">
        <f>(I1279/86400)+25569+(-5/24)</f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8">
        <f>IFERROR(E1280/L1280,0)</f>
        <v>53.005263157894738</v>
      </c>
      <c r="Q1280" t="str">
        <f>LEFT(N1280,SEARCH("/",N1280)-1)</f>
        <v>music</v>
      </c>
      <c r="R1280" t="str">
        <f>RIGHT(N1280, LEN(N1280) - SEARCH("/", N1280))</f>
        <v>rock</v>
      </c>
      <c r="S1280" s="14">
        <f>(J1280/86400)+25569+(-6/24)</f>
        <v>41786.305162037039</v>
      </c>
      <c r="T1280" s="15">
        <f>(I1280/86400)+25569+(-5/24)</f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8">
        <f>IFERROR(E1281/L1281,0)</f>
        <v>73.355396825396824</v>
      </c>
      <c r="Q1281" t="str">
        <f>LEFT(N1281,SEARCH("/",N1281)-1)</f>
        <v>music</v>
      </c>
      <c r="R1281" t="str">
        <f>RIGHT(N1281, LEN(N1281) - SEARCH("/", N1281))</f>
        <v>rock</v>
      </c>
      <c r="S1281" s="14">
        <f>(J1281/86400)+25569+(-6/24)</f>
        <v>41681.849189814813</v>
      </c>
      <c r="T1281" s="15">
        <f>(I1281/86400)+25569+(-5/24)</f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8">
        <f>IFERROR(E1282/L1282,0)</f>
        <v>127.97523076923076</v>
      </c>
      <c r="Q1282" t="str">
        <f>LEFT(N1282,SEARCH("/",N1282)-1)</f>
        <v>music</v>
      </c>
      <c r="R1282" t="str">
        <f>RIGHT(N1282, LEN(N1282) - SEARCH("/", N1282))</f>
        <v>rock</v>
      </c>
      <c r="S1282" s="14">
        <f>(J1282/86400)+25569+(-6/24)</f>
        <v>40513.507569444446</v>
      </c>
      <c r="T1282" s="15">
        <f>(I1282/86400)+25569+(-5/24)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8">
        <f>IFERROR(E1283/L1283,0)</f>
        <v>104.72972972972973</v>
      </c>
      <c r="Q1283" t="str">
        <f>LEFT(N1283,SEARCH("/",N1283)-1)</f>
        <v>music</v>
      </c>
      <c r="R1283" t="str">
        <f>RIGHT(N1283, LEN(N1283) - SEARCH("/", N1283))</f>
        <v>rock</v>
      </c>
      <c r="S1283" s="14">
        <f>(J1283/86400)+25569+(-6/24)</f>
        <v>41463.493472222224</v>
      </c>
      <c r="T1283" s="15">
        <f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8">
        <f>IFERROR(E1284/L1284,0)</f>
        <v>67.671532846715323</v>
      </c>
      <c r="Q1284" t="str">
        <f>LEFT(N1284,SEARCH("/",N1284)-1)</f>
        <v>music</v>
      </c>
      <c r="R1284" t="str">
        <f>RIGHT(N1284, LEN(N1284) - SEARCH("/", N1284))</f>
        <v>rock</v>
      </c>
      <c r="S1284" s="14">
        <f>(J1284/86400)+25569+(-6/24)</f>
        <v>41586.225173611107</v>
      </c>
      <c r="T1284" s="15">
        <f>(I1284/86400)+25569+(-5/24)</f>
        <v>41616.999305555553</v>
      </c>
    </row>
    <row r="1285" spans="1:20" ht="75" x14ac:dyDescent="0.25">
      <c r="A1285">
        <v>2213</v>
      </c>
      <c r="B1285" s="3" t="s">
        <v>2214</v>
      </c>
      <c r="C1285" s="3" t="s">
        <v>6323</v>
      </c>
      <c r="D1285" s="8">
        <v>5</v>
      </c>
      <c r="E1285" s="8">
        <v>10</v>
      </c>
      <c r="F1285" t="s">
        <v>8219</v>
      </c>
      <c r="G1285" t="s">
        <v>8224</v>
      </c>
      <c r="H1285" t="s">
        <v>8246</v>
      </c>
      <c r="I1285">
        <v>1431719379</v>
      </c>
      <c r="J1285">
        <v>1429127379</v>
      </c>
      <c r="K1285" t="b">
        <v>0</v>
      </c>
      <c r="L1285">
        <v>1</v>
      </c>
      <c r="M1285" t="b">
        <v>1</v>
      </c>
      <c r="N1285" t="s">
        <v>8280</v>
      </c>
      <c r="O1285" s="6">
        <f>E1285/D1285</f>
        <v>2</v>
      </c>
      <c r="P1285" s="8">
        <f>IFERROR(E1285/L1285,0)</f>
        <v>10</v>
      </c>
      <c r="Q1285" t="str">
        <f>LEFT(N1285,SEARCH("/",N1285)-1)</f>
        <v>music</v>
      </c>
      <c r="R1285" t="str">
        <f>RIGHT(N1285, LEN(N1285) - SEARCH("/", N1285))</f>
        <v>electronic music</v>
      </c>
      <c r="S1285" s="14">
        <f>(J1285/86400)+25569+(-6/24)</f>
        <v>42109.576145833329</v>
      </c>
      <c r="T1285" s="15">
        <f>(I1285/86400)+25569+(-5/24)</f>
        <v>42139.617812499993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8">
        <f>IFERROR(E1286/L1286,0)</f>
        <v>65.161290322580641</v>
      </c>
      <c r="Q1286" t="str">
        <f>LEFT(N1286,SEARCH("/",N1286)-1)</f>
        <v>theater</v>
      </c>
      <c r="R1286" t="str">
        <f>RIGHT(N1286, LEN(N1286) - SEARCH("/", N1286))</f>
        <v>plays</v>
      </c>
      <c r="S1286" s="14">
        <f>(J1286/86400)+25569+(-6/24)</f>
        <v>42711.98474537037</v>
      </c>
      <c r="T1286" s="15">
        <f>(I1286/86400)+25569+(-5/24)</f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8">
        <f>IFERROR(E1287/L1287,0)</f>
        <v>32.269841269841272</v>
      </c>
      <c r="Q1287" t="str">
        <f>LEFT(N1287,SEARCH("/",N1287)-1)</f>
        <v>theater</v>
      </c>
      <c r="R1287" t="str">
        <f>RIGHT(N1287, LEN(N1287) - SEARCH("/", N1287))</f>
        <v>plays</v>
      </c>
      <c r="S1287" s="14">
        <f>(J1287/86400)+25569+(-6/24)</f>
        <v>42160.333043981482</v>
      </c>
      <c r="T1287" s="15">
        <f>(I1287/86400)+25569+(-5/24)</f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8">
        <f>IFERROR(E1288/L1288,0)</f>
        <v>81.25</v>
      </c>
      <c r="Q1288" t="str">
        <f>LEFT(N1288,SEARCH("/",N1288)-1)</f>
        <v>theater</v>
      </c>
      <c r="R1288" t="str">
        <f>RIGHT(N1288, LEN(N1288) - SEARCH("/", N1288))</f>
        <v>plays</v>
      </c>
      <c r="S1288" s="14">
        <f>(J1288/86400)+25569+(-6/24)</f>
        <v>42039.134571759263</v>
      </c>
      <c r="T1288" s="15">
        <f>(I1288/86400)+25569+(-5/24)</f>
        <v>42052.374999999993</v>
      </c>
    </row>
    <row r="1289" spans="1:20" ht="45" x14ac:dyDescent="0.25">
      <c r="A1289">
        <v>81</v>
      </c>
      <c r="B1289" s="3" t="s">
        <v>83</v>
      </c>
      <c r="C1289" s="3" t="s">
        <v>4192</v>
      </c>
      <c r="D1289" s="8">
        <v>750</v>
      </c>
      <c r="E1289" s="8">
        <v>1485</v>
      </c>
      <c r="F1289" t="s">
        <v>8219</v>
      </c>
      <c r="G1289" t="s">
        <v>8224</v>
      </c>
      <c r="H1289" t="s">
        <v>8246</v>
      </c>
      <c r="I1289">
        <v>1342234920</v>
      </c>
      <c r="J1289">
        <v>1341892127</v>
      </c>
      <c r="K1289" t="b">
        <v>0</v>
      </c>
      <c r="L1289">
        <v>28</v>
      </c>
      <c r="M1289" t="b">
        <v>1</v>
      </c>
      <c r="N1289" t="s">
        <v>8266</v>
      </c>
      <c r="O1289" s="6">
        <f>E1289/D1289</f>
        <v>1.98</v>
      </c>
      <c r="P1289" s="8">
        <f>IFERROR(E1289/L1289,0)</f>
        <v>53.035714285714285</v>
      </c>
      <c r="Q1289" t="str">
        <f>LEFT(N1289,SEARCH("/",N1289)-1)</f>
        <v>film &amp; video</v>
      </c>
      <c r="R1289" t="str">
        <f>RIGHT(N1289, LEN(N1289) - SEARCH("/", N1289))</f>
        <v>shorts</v>
      </c>
      <c r="S1289" s="14">
        <f>(J1289/86400)+25569+(-6/24)</f>
        <v>41099.908877314811</v>
      </c>
      <c r="T1289" s="15">
        <f>(I1289/86400)+25569+(-5/24)</f>
        <v>41103.918055555558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8">
        <f>IFERROR(E1290/L1290,0)</f>
        <v>65.868852459016395</v>
      </c>
      <c r="Q1290" t="str">
        <f>LEFT(N1290,SEARCH("/",N1290)-1)</f>
        <v>theater</v>
      </c>
      <c r="R1290" t="str">
        <f>RIGHT(N1290, LEN(N1290) - SEARCH("/", N1290))</f>
        <v>plays</v>
      </c>
      <c r="S1290" s="14">
        <f>(J1290/86400)+25569+(-6/24)</f>
        <v>42560.904664351852</v>
      </c>
      <c r="T1290" s="15">
        <f>(I1290/86400)+25569+(-5/24)</f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8">
        <f>IFERROR(E1291/L1291,0)</f>
        <v>36.07692307692308</v>
      </c>
      <c r="Q1291" t="str">
        <f>LEFT(N1291,SEARCH("/",N1291)-1)</f>
        <v>theater</v>
      </c>
      <c r="R1291" t="str">
        <f>RIGHT(N1291, LEN(N1291) - SEARCH("/", N1291))</f>
        <v>plays</v>
      </c>
      <c r="S1291" s="14">
        <f>(J1291/86400)+25569+(-6/24)</f>
        <v>42708.884780092594</v>
      </c>
      <c r="T1291" s="15">
        <f>(I1291/86400)+25569+(-5/24)</f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8">
        <f>IFERROR(E1292/L1292,0)</f>
        <v>44.186046511627907</v>
      </c>
      <c r="Q1292" t="str">
        <f>LEFT(N1292,SEARCH("/",N1292)-1)</f>
        <v>theater</v>
      </c>
      <c r="R1292" t="str">
        <f>RIGHT(N1292, LEN(N1292) - SEARCH("/", N1292))</f>
        <v>plays</v>
      </c>
      <c r="S1292" s="14">
        <f>(J1292/86400)+25569+(-6/24)</f>
        <v>42086.364942129629</v>
      </c>
      <c r="T1292" s="15">
        <f>(I1292/86400)+25569+(-5/24)</f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8">
        <f>IFERROR(E1293/L1293,0)</f>
        <v>104.07142857142857</v>
      </c>
      <c r="Q1293" t="str">
        <f>LEFT(N1293,SEARCH("/",N1293)-1)</f>
        <v>theater</v>
      </c>
      <c r="R1293" t="str">
        <f>RIGHT(N1293, LEN(N1293) - SEARCH("/", N1293))</f>
        <v>plays</v>
      </c>
      <c r="S1293" s="14">
        <f>(J1293/86400)+25569+(-6/24)</f>
        <v>42064.402673611112</v>
      </c>
      <c r="T1293" s="15">
        <f>(I1293/86400)+25569+(-5/24)</f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8">
        <f>IFERROR(E1294/L1294,0)</f>
        <v>35.96153846153846</v>
      </c>
      <c r="Q1294" t="str">
        <f>LEFT(N1294,SEARCH("/",N1294)-1)</f>
        <v>theater</v>
      </c>
      <c r="R1294" t="str">
        <f>RIGHT(N1294, LEN(N1294) - SEARCH("/", N1294))</f>
        <v>plays</v>
      </c>
      <c r="S1294" s="14">
        <f>(J1294/86400)+25569+(-6/24)</f>
        <v>42256.514212962968</v>
      </c>
      <c r="T1294" s="15">
        <f>(I1294/86400)+25569+(-5/24)</f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8">
        <f>IFERROR(E1295/L1295,0)</f>
        <v>127.79166666666667</v>
      </c>
      <c r="Q1295" t="str">
        <f>LEFT(N1295,SEARCH("/",N1295)-1)</f>
        <v>theater</v>
      </c>
      <c r="R1295" t="str">
        <f>RIGHT(N1295, LEN(N1295) - SEARCH("/", N1295))</f>
        <v>plays</v>
      </c>
      <c r="S1295" s="14">
        <f>(J1295/86400)+25569+(-6/24)</f>
        <v>42292.451053240744</v>
      </c>
      <c r="T1295" s="15">
        <f>(I1295/86400)+25569+(-5/24)</f>
        <v>42322.534386574072</v>
      </c>
    </row>
    <row r="1296" spans="1:20" ht="45" x14ac:dyDescent="0.25">
      <c r="A1296">
        <v>3460</v>
      </c>
      <c r="B1296" s="3" t="s">
        <v>3459</v>
      </c>
      <c r="C1296" s="3" t="s">
        <v>7570</v>
      </c>
      <c r="D1296" s="8">
        <v>500</v>
      </c>
      <c r="E1296" s="8">
        <v>950</v>
      </c>
      <c r="F1296" t="s">
        <v>8219</v>
      </c>
      <c r="G1296" t="s">
        <v>8225</v>
      </c>
      <c r="H1296" t="s">
        <v>8247</v>
      </c>
      <c r="I1296">
        <v>1408106352</v>
      </c>
      <c r="J1296">
        <v>1406896752</v>
      </c>
      <c r="K1296" t="b">
        <v>0</v>
      </c>
      <c r="L1296">
        <v>19</v>
      </c>
      <c r="M1296" t="b">
        <v>1</v>
      </c>
      <c r="N1296" t="s">
        <v>8271</v>
      </c>
      <c r="O1296" s="6">
        <f>E1296/D1296</f>
        <v>1.9</v>
      </c>
      <c r="P1296" s="8">
        <f>IFERROR(E1296/L1296,0)</f>
        <v>50</v>
      </c>
      <c r="Q1296" t="str">
        <f>LEFT(N1296,SEARCH("/",N1296)-1)</f>
        <v>theater</v>
      </c>
      <c r="R1296" t="str">
        <f>RIGHT(N1296, LEN(N1296) - SEARCH("/", N1296))</f>
        <v>plays</v>
      </c>
      <c r="S1296" s="14">
        <f>(J1296/86400)+25569+(-6/24)</f>
        <v>41852.277222222227</v>
      </c>
      <c r="T1296" s="15">
        <f>(I1296/86400)+25569+(-5/24)</f>
        <v>41866.318888888891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8">
        <f>IFERROR(E1297/L1297,0)</f>
        <v>39.828125</v>
      </c>
      <c r="Q1297" t="str">
        <f>LEFT(N1297,SEARCH("/",N1297)-1)</f>
        <v>theater</v>
      </c>
      <c r="R1297" t="str">
        <f>RIGHT(N1297, LEN(N1297) - SEARCH("/", N1297))</f>
        <v>plays</v>
      </c>
      <c r="S1297" s="14">
        <f>(J1297/86400)+25569+(-6/24)</f>
        <v>42184.322881944448</v>
      </c>
      <c r="T1297" s="15">
        <f>(I1297/86400)+25569+(-5/24)</f>
        <v>42214.499999999993</v>
      </c>
    </row>
    <row r="1298" spans="1:20" ht="60" x14ac:dyDescent="0.25">
      <c r="A1298">
        <v>2619</v>
      </c>
      <c r="B1298" s="3" t="s">
        <v>2619</v>
      </c>
      <c r="C1298" s="3" t="s">
        <v>6729</v>
      </c>
      <c r="D1298" s="8">
        <v>1000</v>
      </c>
      <c r="E1298" s="8">
        <v>1884</v>
      </c>
      <c r="F1298" t="s">
        <v>8219</v>
      </c>
      <c r="G1298" t="s">
        <v>8224</v>
      </c>
      <c r="H1298" t="s">
        <v>8246</v>
      </c>
      <c r="I1298">
        <v>1445598000</v>
      </c>
      <c r="J1298">
        <v>1443302004</v>
      </c>
      <c r="K1298" t="b">
        <v>1</v>
      </c>
      <c r="L1298">
        <v>53</v>
      </c>
      <c r="M1298" t="b">
        <v>1</v>
      </c>
      <c r="N1298" t="s">
        <v>8301</v>
      </c>
      <c r="O1298" s="6">
        <f>E1298/D1298</f>
        <v>1.8839999999999999</v>
      </c>
      <c r="P1298" s="8">
        <f>IFERROR(E1298/L1298,0)</f>
        <v>35.547169811320757</v>
      </c>
      <c r="Q1298" t="str">
        <f>LEFT(N1298,SEARCH("/",N1298)-1)</f>
        <v>technology</v>
      </c>
      <c r="R1298" t="str">
        <f>RIGHT(N1298, LEN(N1298) - SEARCH("/", N1298))</f>
        <v>space exploration</v>
      </c>
      <c r="S1298" s="14">
        <f>(J1298/86400)+25569+(-6/24)</f>
        <v>42273.634305555555</v>
      </c>
      <c r="T1298" s="15">
        <f>(I1298/86400)+25569+(-5/24)</f>
        <v>42300.249999999993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8">
        <f>IFERROR(E1299/L1299,0)</f>
        <v>92.037815126050418</v>
      </c>
      <c r="Q1299" t="str">
        <f>LEFT(N1299,SEARCH("/",N1299)-1)</f>
        <v>theater</v>
      </c>
      <c r="R1299" t="str">
        <f>RIGHT(N1299, LEN(N1299) - SEARCH("/", N1299))</f>
        <v>plays</v>
      </c>
      <c r="S1299" s="14">
        <f>(J1299/86400)+25569+(-6/24)</f>
        <v>42461.497199074074</v>
      </c>
      <c r="T1299" s="15">
        <f>(I1299/86400)+25569+(-5/24)</f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8">
        <f>IFERROR(E1300/L1300,0)</f>
        <v>63.424242424242422</v>
      </c>
      <c r="Q1300" t="str">
        <f>LEFT(N1300,SEARCH("/",N1300)-1)</f>
        <v>theater</v>
      </c>
      <c r="R1300" t="str">
        <f>RIGHT(N1300, LEN(N1300) - SEARCH("/", N1300))</f>
        <v>plays</v>
      </c>
      <c r="S1300" s="14">
        <f>(J1300/86400)+25569+(-6/24)</f>
        <v>42458.430925925924</v>
      </c>
      <c r="T1300" s="15">
        <f>(I1300/86400)+25569+(-5/24)</f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8">
        <f>IFERROR(E1301/L1301,0)</f>
        <v>135.625</v>
      </c>
      <c r="Q1301" t="str">
        <f>LEFT(N1301,SEARCH("/",N1301)-1)</f>
        <v>theater</v>
      </c>
      <c r="R1301" t="str">
        <f>RIGHT(N1301, LEN(N1301) - SEARCH("/", N1301))</f>
        <v>plays</v>
      </c>
      <c r="S1301" s="14">
        <f>(J1301/86400)+25569+(-6/24)</f>
        <v>42169.564340277779</v>
      </c>
      <c r="T1301" s="15">
        <f>(I1301/86400)+25569+(-5/24)</f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8">
        <f>IFERROR(E1302/L1302,0)</f>
        <v>168.75</v>
      </c>
      <c r="Q1302" t="str">
        <f>LEFT(N1302,SEARCH("/",N1302)-1)</f>
        <v>theater</v>
      </c>
      <c r="R1302" t="str">
        <f>RIGHT(N1302, LEN(N1302) - SEARCH("/", N1302))</f>
        <v>plays</v>
      </c>
      <c r="S1302" s="14">
        <f>(J1302/86400)+25569+(-6/24)</f>
        <v>42483.425208333334</v>
      </c>
      <c r="T1302" s="15">
        <f>(I1302/86400)+25569+(-5/24)</f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8">
        <f>IFERROR(E1303/L1303,0)</f>
        <v>70.862068965517238</v>
      </c>
      <c r="Q1303" t="str">
        <f>LEFT(N1303,SEARCH("/",N1303)-1)</f>
        <v>theater</v>
      </c>
      <c r="R1303" t="str">
        <f>RIGHT(N1303, LEN(N1303) - SEARCH("/", N1303))</f>
        <v>plays</v>
      </c>
      <c r="S1303" s="14">
        <f>(J1303/86400)+25569+(-6/24)</f>
        <v>42195.499745370369</v>
      </c>
      <c r="T1303" s="15">
        <f>(I1303/86400)+25569+(-5/24)</f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8">
        <f>IFERROR(E1304/L1304,0)</f>
        <v>50</v>
      </c>
      <c r="Q1304" t="str">
        <f>LEFT(N1304,SEARCH("/",N1304)-1)</f>
        <v>theater</v>
      </c>
      <c r="R1304" t="str">
        <f>RIGHT(N1304, LEN(N1304) - SEARCH("/", N1304))</f>
        <v>plays</v>
      </c>
      <c r="S1304" s="14">
        <f>(J1304/86400)+25569+(-6/24)</f>
        <v>42674.807997685188</v>
      </c>
      <c r="T1304" s="15">
        <f>(I1304/86400)+25569+(-5/24)</f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8">
        <f>IFERROR(E1305/L1305,0)</f>
        <v>42.214166666666671</v>
      </c>
      <c r="Q1305" t="str">
        <f>LEFT(N1305,SEARCH("/",N1305)-1)</f>
        <v>theater</v>
      </c>
      <c r="R1305" t="str">
        <f>RIGHT(N1305, LEN(N1305) - SEARCH("/", N1305))</f>
        <v>plays</v>
      </c>
      <c r="S1305" s="14">
        <f>(J1305/86400)+25569+(-6/24)</f>
        <v>42566.191203703704</v>
      </c>
      <c r="T1305" s="15">
        <f>(I1305/86400)+25569+(-5/24)</f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8">
        <f>IFERROR(E1306/L1306,0)</f>
        <v>152.41346153846155</v>
      </c>
      <c r="Q1306" t="str">
        <f>LEFT(N1306,SEARCH("/",N1306)-1)</f>
        <v>technology</v>
      </c>
      <c r="R1306" t="str">
        <f>RIGHT(N1306, LEN(N1306) - SEARCH("/", N1306))</f>
        <v>wearables</v>
      </c>
      <c r="S1306" s="14">
        <f>(J1306/86400)+25569+(-6/24)</f>
        <v>42746.944502314815</v>
      </c>
      <c r="T1306" s="15">
        <f>(I1306/86400)+25569+(-5/24)</f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8">
        <f>IFERROR(E1307/L1307,0)</f>
        <v>90.616279069767444</v>
      </c>
      <c r="Q1307" t="str">
        <f>LEFT(N1307,SEARCH("/",N1307)-1)</f>
        <v>technology</v>
      </c>
      <c r="R1307" t="str">
        <f>RIGHT(N1307, LEN(N1307) - SEARCH("/", N1307))</f>
        <v>wearables</v>
      </c>
      <c r="S1307" s="14">
        <f>(J1307/86400)+25569+(-6/24)</f>
        <v>42543.415601851855</v>
      </c>
      <c r="T1307" s="15">
        <f>(I1307/86400)+25569+(-5/24)</f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8">
        <f>IFERROR(E1308/L1308,0)</f>
        <v>201.60393258426967</v>
      </c>
      <c r="Q1308" t="str">
        <f>LEFT(N1308,SEARCH("/",N1308)-1)</f>
        <v>technology</v>
      </c>
      <c r="R1308" t="str">
        <f>RIGHT(N1308, LEN(N1308) - SEARCH("/", N1308))</f>
        <v>wearables</v>
      </c>
      <c r="S1308" s="14">
        <f>(J1308/86400)+25569+(-6/24)</f>
        <v>41947.207569444443</v>
      </c>
      <c r="T1308" s="15">
        <f>(I1308/86400)+25569+(-5/24)</f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8">
        <f>IFERROR(E1309/L1309,0)</f>
        <v>127.93333333333334</v>
      </c>
      <c r="Q1309" t="str">
        <f>LEFT(N1309,SEARCH("/",N1309)-1)</f>
        <v>technology</v>
      </c>
      <c r="R1309" t="str">
        <f>RIGHT(N1309, LEN(N1309) - SEARCH("/", N1309))</f>
        <v>wearables</v>
      </c>
      <c r="S1309" s="14">
        <f>(J1309/86400)+25569+(-6/24)</f>
        <v>42387.253229166672</v>
      </c>
      <c r="T1309" s="15">
        <f>(I1309/86400)+25569+(-5/24)</f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8">
        <f>IFERROR(E1310/L1310,0)</f>
        <v>29.894736842105264</v>
      </c>
      <c r="Q1310" t="str">
        <f>LEFT(N1310,SEARCH("/",N1310)-1)</f>
        <v>technology</v>
      </c>
      <c r="R1310" t="str">
        <f>RIGHT(N1310, LEN(N1310) - SEARCH("/", N1310))</f>
        <v>wearables</v>
      </c>
      <c r="S1310" s="14">
        <f>(J1310/86400)+25569+(-6/24)</f>
        <v>42611.363564814819</v>
      </c>
      <c r="T1310" s="15">
        <f>(I1310/86400)+25569+(-5/24)</f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8">
        <f>IFERROR(E1311/L1311,0)</f>
        <v>367.97142857142859</v>
      </c>
      <c r="Q1311" t="str">
        <f>LEFT(N1311,SEARCH("/",N1311)-1)</f>
        <v>technology</v>
      </c>
      <c r="R1311" t="str">
        <f>RIGHT(N1311, LEN(N1311) - SEARCH("/", N1311))</f>
        <v>wearables</v>
      </c>
      <c r="S1311" s="14">
        <f>(J1311/86400)+25569+(-6/24)</f>
        <v>42257.632731481484</v>
      </c>
      <c r="T1311" s="15">
        <f>(I1311/86400)+25569+(-5/24)</f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8">
        <f>IFERROR(E1312/L1312,0)</f>
        <v>129.16666666666666</v>
      </c>
      <c r="Q1312" t="str">
        <f>LEFT(N1312,SEARCH("/",N1312)-1)</f>
        <v>technology</v>
      </c>
      <c r="R1312" t="str">
        <f>RIGHT(N1312, LEN(N1312) - SEARCH("/", N1312))</f>
        <v>wearables</v>
      </c>
      <c r="S1312" s="14">
        <f>(J1312/86400)+25569+(-6/24)</f>
        <v>42556.417245370365</v>
      </c>
      <c r="T1312" s="15">
        <f>(I1312/86400)+25569+(-5/24)</f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8">
        <f>IFERROR(E1313/L1313,0)</f>
        <v>800.7</v>
      </c>
      <c r="Q1313" t="str">
        <f>LEFT(N1313,SEARCH("/",N1313)-1)</f>
        <v>technology</v>
      </c>
      <c r="R1313" t="str">
        <f>RIGHT(N1313, LEN(N1313) - SEARCH("/", N1313))</f>
        <v>wearables</v>
      </c>
      <c r="S1313" s="14">
        <f>(J1313/86400)+25569+(-6/24)</f>
        <v>42669.552303240736</v>
      </c>
      <c r="T1313" s="15">
        <f>(I1313/86400)+25569+(-5/24)</f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8">
        <f>IFERROR(E1314/L1314,0)</f>
        <v>28</v>
      </c>
      <c r="Q1314" t="str">
        <f>LEFT(N1314,SEARCH("/",N1314)-1)</f>
        <v>technology</v>
      </c>
      <c r="R1314" t="str">
        <f>RIGHT(N1314, LEN(N1314) - SEARCH("/", N1314))</f>
        <v>wearables</v>
      </c>
      <c r="S1314" s="14">
        <f>(J1314/86400)+25569+(-6/24)</f>
        <v>42082.452800925923</v>
      </c>
      <c r="T1314" s="15">
        <f>(I1314/86400)+25569+(-5/24)</f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8">
        <f>IFERROR(E1315/L1315,0)</f>
        <v>102.01639344262296</v>
      </c>
      <c r="Q1315" t="str">
        <f>LEFT(N1315,SEARCH("/",N1315)-1)</f>
        <v>technology</v>
      </c>
      <c r="R1315" t="str">
        <f>RIGHT(N1315, LEN(N1315) - SEARCH("/", N1315))</f>
        <v>wearables</v>
      </c>
      <c r="S1315" s="14">
        <f>(J1315/86400)+25569+(-6/24)</f>
        <v>42402.459652777776</v>
      </c>
      <c r="T1315" s="15">
        <f>(I1315/86400)+25569+(-5/24)</f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8">
        <f>IFERROR(E1316/L1316,0)</f>
        <v>184.36363636363637</v>
      </c>
      <c r="Q1316" t="str">
        <f>LEFT(N1316,SEARCH("/",N1316)-1)</f>
        <v>technology</v>
      </c>
      <c r="R1316" t="str">
        <f>RIGHT(N1316, LEN(N1316) - SEARCH("/", N1316))</f>
        <v>wearables</v>
      </c>
      <c r="S1316" s="14">
        <f>(J1316/86400)+25569+(-6/24)</f>
        <v>42604.419675925921</v>
      </c>
      <c r="T1316" s="15">
        <f>(I1316/86400)+25569+(-5/24)</f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8">
        <f>IFERROR(E1317/L1317,0)</f>
        <v>162.91935483870967</v>
      </c>
      <c r="Q1317" t="str">
        <f>LEFT(N1317,SEARCH("/",N1317)-1)</f>
        <v>technology</v>
      </c>
      <c r="R1317" t="str">
        <f>RIGHT(N1317, LEN(N1317) - SEARCH("/", N1317))</f>
        <v>wearables</v>
      </c>
      <c r="S1317" s="14">
        <f>(J1317/86400)+25569+(-6/24)</f>
        <v>42278.248240740737</v>
      </c>
      <c r="T1317" s="15">
        <f>(I1317/86400)+25569+(-5/24)</f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8">
        <f>IFERROR(E1318/L1318,0)</f>
        <v>1</v>
      </c>
      <c r="Q1318" t="str">
        <f>LEFT(N1318,SEARCH("/",N1318)-1)</f>
        <v>technology</v>
      </c>
      <c r="R1318" t="str">
        <f>RIGHT(N1318, LEN(N1318) - SEARCH("/", N1318))</f>
        <v>wearables</v>
      </c>
      <c r="S1318" s="14">
        <f>(J1318/86400)+25569+(-6/24)</f>
        <v>42393.711909722224</v>
      </c>
      <c r="T1318" s="15">
        <f>(I1318/86400)+25569+(-5/24)</f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8">
        <f>IFERROR(E1319/L1319,0)</f>
        <v>603.52631578947364</v>
      </c>
      <c r="Q1319" t="str">
        <f>LEFT(N1319,SEARCH("/",N1319)-1)</f>
        <v>technology</v>
      </c>
      <c r="R1319" t="str">
        <f>RIGHT(N1319, LEN(N1319) - SEARCH("/", N1319))</f>
        <v>wearables</v>
      </c>
      <c r="S1319" s="14">
        <f>(J1319/86400)+25569+(-6/24)</f>
        <v>42519.985486111109</v>
      </c>
      <c r="T1319" s="15">
        <f>(I1319/86400)+25569+(-5/24)</f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8">
        <f>IFERROR(E1320/L1320,0)</f>
        <v>45.407407407407405</v>
      </c>
      <c r="Q1320" t="str">
        <f>LEFT(N1320,SEARCH("/",N1320)-1)</f>
        <v>technology</v>
      </c>
      <c r="R1320" t="str">
        <f>RIGHT(N1320, LEN(N1320) - SEARCH("/", N1320))</f>
        <v>wearables</v>
      </c>
      <c r="S1320" s="14">
        <f>(J1320/86400)+25569+(-6/24)</f>
        <v>41984.793657407412</v>
      </c>
      <c r="T1320" s="15">
        <f>(I1320/86400)+25569+(-5/24)</f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8">
        <f>IFERROR(E1321/L1321,0)</f>
        <v>97.333333333333329</v>
      </c>
      <c r="Q1321" t="str">
        <f>LEFT(N1321,SEARCH("/",N1321)-1)</f>
        <v>technology</v>
      </c>
      <c r="R1321" t="str">
        <f>RIGHT(N1321, LEN(N1321) - SEARCH("/", N1321))</f>
        <v>wearables</v>
      </c>
      <c r="S1321" s="14">
        <f>(J1321/86400)+25569+(-6/24)</f>
        <v>41816.562094907407</v>
      </c>
      <c r="T1321" s="15">
        <f>(I1321/86400)+25569+(-5/24)</f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8">
        <f>IFERROR(E1322/L1322,0)</f>
        <v>167.66666666666666</v>
      </c>
      <c r="Q1322" t="str">
        <f>LEFT(N1322,SEARCH("/",N1322)-1)</f>
        <v>technology</v>
      </c>
      <c r="R1322" t="str">
        <f>RIGHT(N1322, LEN(N1322) - SEARCH("/", N1322))</f>
        <v>wearables</v>
      </c>
      <c r="S1322" s="14">
        <f>(J1322/86400)+25569+(-6/24)</f>
        <v>42705.440347222218</v>
      </c>
      <c r="T1322" s="15">
        <f>(I1322/86400)+25569+(-5/24)</f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8">
        <f>IFERROR(E1323/L1323,0)</f>
        <v>859.85714285714289</v>
      </c>
      <c r="Q1323" t="str">
        <f>LEFT(N1323,SEARCH("/",N1323)-1)</f>
        <v>technology</v>
      </c>
      <c r="R1323" t="str">
        <f>RIGHT(N1323, LEN(N1323) - SEARCH("/", N1323))</f>
        <v>wearables</v>
      </c>
      <c r="S1323" s="14">
        <f>(J1323/86400)+25569+(-6/24)</f>
        <v>42697.49927083333</v>
      </c>
      <c r="T1323" s="15">
        <f>(I1323/86400)+25569+(-5/24)</f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8">
        <f>IFERROR(E1324/L1324,0)</f>
        <v>26.5</v>
      </c>
      <c r="Q1324" t="str">
        <f>LEFT(N1324,SEARCH("/",N1324)-1)</f>
        <v>technology</v>
      </c>
      <c r="R1324" t="str">
        <f>RIGHT(N1324, LEN(N1324) - SEARCH("/", N1324))</f>
        <v>wearables</v>
      </c>
      <c r="S1324" s="14">
        <f>(J1324/86400)+25569+(-6/24)</f>
        <v>42115.406539351854</v>
      </c>
      <c r="T1324" s="15">
        <f>(I1324/86400)+25569+(-5/24)</f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8">
        <f>IFERROR(E1325/L1325,0)</f>
        <v>30.272727272727273</v>
      </c>
      <c r="Q1325" t="str">
        <f>LEFT(N1325,SEARCH("/",N1325)-1)</f>
        <v>technology</v>
      </c>
      <c r="R1325" t="str">
        <f>RIGHT(N1325, LEN(N1325) - SEARCH("/", N1325))</f>
        <v>wearables</v>
      </c>
      <c r="S1325" s="14">
        <f>(J1325/86400)+25569+(-6/24)</f>
        <v>42451.448449074072</v>
      </c>
      <c r="T1325" s="15">
        <f>(I1325/86400)+25569+(-5/24)</f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8">
        <f>IFERROR(E1326/L1326,0)</f>
        <v>54.666666666666664</v>
      </c>
      <c r="Q1326" t="str">
        <f>LEFT(N1326,SEARCH("/",N1326)-1)</f>
        <v>technology</v>
      </c>
      <c r="R1326" t="str">
        <f>RIGHT(N1326, LEN(N1326) - SEARCH("/", N1326))</f>
        <v>wearables</v>
      </c>
      <c r="S1326" s="14">
        <f>(J1326/86400)+25569+(-6/24)</f>
        <v>42626.383703703701</v>
      </c>
      <c r="T1326" s="15">
        <f>(I1326/86400)+25569+(-5/24)</f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8">
        <f>IFERROR(E1327/L1327,0)</f>
        <v>60.75</v>
      </c>
      <c r="Q1327" t="str">
        <f>LEFT(N1327,SEARCH("/",N1327)-1)</f>
        <v>technology</v>
      </c>
      <c r="R1327" t="str">
        <f>RIGHT(N1327, LEN(N1327) - SEARCH("/", N1327))</f>
        <v>wearables</v>
      </c>
      <c r="S1327" s="14">
        <f>(J1327/86400)+25569+(-6/24)</f>
        <v>42703.836053240739</v>
      </c>
      <c r="T1327" s="15">
        <f>(I1327/86400)+25569+(-5/24)</f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8">
        <f>IFERROR(E1328/L1328,0)</f>
        <v>102.72727272727273</v>
      </c>
      <c r="Q1328" t="str">
        <f>LEFT(N1328,SEARCH("/",N1328)-1)</f>
        <v>technology</v>
      </c>
      <c r="R1328" t="str">
        <f>RIGHT(N1328, LEN(N1328) - SEARCH("/", N1328))</f>
        <v>wearables</v>
      </c>
      <c r="S1328" s="14">
        <f>(J1328/86400)+25569+(-6/24)</f>
        <v>41974.541990740741</v>
      </c>
      <c r="T1328" s="15">
        <f>(I1328/86400)+25569+(-5/24)</f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8">
        <f>IFERROR(E1329/L1329,0)</f>
        <v>41.585365853658537</v>
      </c>
      <c r="Q1329" t="str">
        <f>LEFT(N1329,SEARCH("/",N1329)-1)</f>
        <v>technology</v>
      </c>
      <c r="R1329" t="str">
        <f>RIGHT(N1329, LEN(N1329) - SEARCH("/", N1329))</f>
        <v>wearables</v>
      </c>
      <c r="S1329" s="14">
        <f>(J1329/86400)+25569+(-6/24)</f>
        <v>42123.428645833337</v>
      </c>
      <c r="T1329" s="15">
        <f>(I1329/86400)+25569+(-5/24)</f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8">
        <f>IFERROR(E1330/L1330,0)</f>
        <v>116.53333333333333</v>
      </c>
      <c r="Q1330" t="str">
        <f>LEFT(N1330,SEARCH("/",N1330)-1)</f>
        <v>technology</v>
      </c>
      <c r="R1330" t="str">
        <f>RIGHT(N1330, LEN(N1330) - SEARCH("/", N1330))</f>
        <v>wearables</v>
      </c>
      <c r="S1330" s="14">
        <f>(J1330/86400)+25569+(-6/24)</f>
        <v>42612.392754629633</v>
      </c>
      <c r="T1330" s="15">
        <f>(I1330/86400)+25569+(-5/24)</f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8">
        <f>IFERROR(E1331/L1331,0)</f>
        <v>45.333333333333336</v>
      </c>
      <c r="Q1331" t="str">
        <f>LEFT(N1331,SEARCH("/",N1331)-1)</f>
        <v>technology</v>
      </c>
      <c r="R1331" t="str">
        <f>RIGHT(N1331, LEN(N1331) - SEARCH("/", N1331))</f>
        <v>wearables</v>
      </c>
      <c r="S1331" s="14">
        <f>(J1331/86400)+25569+(-6/24)</f>
        <v>41934.971585648149</v>
      </c>
      <c r="T1331" s="15">
        <f>(I1331/86400)+25569+(-5/24)</f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8">
        <f>IFERROR(E1332/L1332,0)</f>
        <v>157.46</v>
      </c>
      <c r="Q1332" t="str">
        <f>LEFT(N1332,SEARCH("/",N1332)-1)</f>
        <v>technology</v>
      </c>
      <c r="R1332" t="str">
        <f>RIGHT(N1332, LEN(N1332) - SEARCH("/", N1332))</f>
        <v>wearables</v>
      </c>
      <c r="S1332" s="14">
        <f>(J1332/86400)+25569+(-6/24)</f>
        <v>42522.026724537034</v>
      </c>
      <c r="T1332" s="15">
        <f>(I1332/86400)+25569+(-5/24)</f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8">
        <f>IFERROR(E1333/L1333,0)</f>
        <v>100.5</v>
      </c>
      <c r="Q1333" t="str">
        <f>LEFT(N1333,SEARCH("/",N1333)-1)</f>
        <v>technology</v>
      </c>
      <c r="R1333" t="str">
        <f>RIGHT(N1333, LEN(N1333) - SEARCH("/", N1333))</f>
        <v>wearables</v>
      </c>
      <c r="S1333" s="14">
        <f>(J1333/86400)+25569+(-6/24)</f>
        <v>42569.25409722222</v>
      </c>
      <c r="T1333" s="15">
        <f>(I1333/86400)+25569+(-5/24)</f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8">
        <f>IFERROR(E1334/L1334,0)</f>
        <v>0</v>
      </c>
      <c r="Q1334" t="str">
        <f>LEFT(N1334,SEARCH("/",N1334)-1)</f>
        <v>technology</v>
      </c>
      <c r="R1334" t="str">
        <f>RIGHT(N1334, LEN(N1334) - SEARCH("/", N1334))</f>
        <v>wearables</v>
      </c>
      <c r="S1334" s="14">
        <f>(J1334/86400)+25569+(-6/24)</f>
        <v>42731.810277777782</v>
      </c>
      <c r="T1334" s="15">
        <f>(I1334/86400)+25569+(-5/24)</f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8">
        <f>IFERROR(E1335/L1335,0)</f>
        <v>0</v>
      </c>
      <c r="Q1335" t="str">
        <f>LEFT(N1335,SEARCH("/",N1335)-1)</f>
        <v>technology</v>
      </c>
      <c r="R1335" t="str">
        <f>RIGHT(N1335, LEN(N1335) - SEARCH("/", N1335))</f>
        <v>wearables</v>
      </c>
      <c r="S1335" s="14">
        <f>(J1335/86400)+25569+(-6/24)</f>
        <v>41805.856770833336</v>
      </c>
      <c r="T1335" s="15">
        <f>(I1335/86400)+25569+(-5/24)</f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8">
        <f>IFERROR(E1336/L1336,0)</f>
        <v>51.822463768115945</v>
      </c>
      <c r="Q1336" t="str">
        <f>LEFT(N1336,SEARCH("/",N1336)-1)</f>
        <v>technology</v>
      </c>
      <c r="R1336" t="str">
        <f>RIGHT(N1336, LEN(N1336) - SEARCH("/", N1336))</f>
        <v>wearables</v>
      </c>
      <c r="S1336" s="14">
        <f>(J1336/86400)+25569+(-6/24)</f>
        <v>42410.524155092593</v>
      </c>
      <c r="T1336" s="15">
        <f>(I1336/86400)+25569+(-5/24)</f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8">
        <f>IFERROR(E1337/L1337,0)</f>
        <v>308.75</v>
      </c>
      <c r="Q1337" t="str">
        <f>LEFT(N1337,SEARCH("/",N1337)-1)</f>
        <v>technology</v>
      </c>
      <c r="R1337" t="str">
        <f>RIGHT(N1337, LEN(N1337) - SEARCH("/", N1337))</f>
        <v>wearables</v>
      </c>
      <c r="S1337" s="14">
        <f>(J1337/86400)+25569+(-6/24)</f>
        <v>42313.686365740738</v>
      </c>
      <c r="T1337" s="15">
        <f>(I1337/86400)+25569+(-5/24)</f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8">
        <f>IFERROR(E1338/L1338,0)</f>
        <v>379.22767857142856</v>
      </c>
      <c r="Q1338" t="str">
        <f>LEFT(N1338,SEARCH("/",N1338)-1)</f>
        <v>technology</v>
      </c>
      <c r="R1338" t="str">
        <f>RIGHT(N1338, LEN(N1338) - SEARCH("/", N1338))</f>
        <v>wearables</v>
      </c>
      <c r="S1338" s="14">
        <f>(J1338/86400)+25569+(-6/24)</f>
        <v>41955.613750000004</v>
      </c>
      <c r="T1338" s="15">
        <f>(I1338/86400)+25569+(-5/24)</f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8">
        <f>IFERROR(E1339/L1339,0)</f>
        <v>176.36428571428573</v>
      </c>
      <c r="Q1339" t="str">
        <f>LEFT(N1339,SEARCH("/",N1339)-1)</f>
        <v>technology</v>
      </c>
      <c r="R1339" t="str">
        <f>RIGHT(N1339, LEN(N1339) - SEARCH("/", N1339))</f>
        <v>wearables</v>
      </c>
      <c r="S1339" s="14">
        <f>(J1339/86400)+25569+(-6/24)</f>
        <v>42767.327303240745</v>
      </c>
      <c r="T1339" s="15">
        <f>(I1339/86400)+25569+(-5/24)</f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8">
        <f>IFERROR(E1340/L1340,0)</f>
        <v>66.066666666666663</v>
      </c>
      <c r="Q1340" t="str">
        <f>LEFT(N1340,SEARCH("/",N1340)-1)</f>
        <v>technology</v>
      </c>
      <c r="R1340" t="str">
        <f>RIGHT(N1340, LEN(N1340) - SEARCH("/", N1340))</f>
        <v>wearables</v>
      </c>
      <c r="S1340" s="14">
        <f>(J1340/86400)+25569+(-6/24)</f>
        <v>42188.553622685184</v>
      </c>
      <c r="T1340" s="15">
        <f>(I1340/86400)+25569+(-5/24)</f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8">
        <f>IFERROR(E1341/L1341,0)</f>
        <v>89.648648648648646</v>
      </c>
      <c r="Q1341" t="str">
        <f>LEFT(N1341,SEARCH("/",N1341)-1)</f>
        <v>technology</v>
      </c>
      <c r="R1341" t="str">
        <f>RIGHT(N1341, LEN(N1341) - SEARCH("/", N1341))</f>
        <v>wearables</v>
      </c>
      <c r="S1341" s="14">
        <f>(J1341/86400)+25569+(-6/24)</f>
        <v>41936.397164351853</v>
      </c>
      <c r="T1341" s="15">
        <f>(I1341/86400)+25569+(-5/24)</f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8">
        <f>IFERROR(E1342/L1342,0)</f>
        <v>0</v>
      </c>
      <c r="Q1342" t="str">
        <f>LEFT(N1342,SEARCH("/",N1342)-1)</f>
        <v>technology</v>
      </c>
      <c r="R1342" t="str">
        <f>RIGHT(N1342, LEN(N1342) - SEARCH("/", N1342))</f>
        <v>wearables</v>
      </c>
      <c r="S1342" s="14">
        <f>(J1342/86400)+25569+(-6/24)</f>
        <v>41836.345520833333</v>
      </c>
      <c r="T1342" s="15">
        <f>(I1342/86400)+25569+(-5/24)</f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8">
        <f>IFERROR(E1343/L1343,0)</f>
        <v>382.39130434782606</v>
      </c>
      <c r="Q1343" t="str">
        <f>LEFT(N1343,SEARCH("/",N1343)-1)</f>
        <v>technology</v>
      </c>
      <c r="R1343" t="str">
        <f>RIGHT(N1343, LEN(N1343) - SEARCH("/", N1343))</f>
        <v>wearables</v>
      </c>
      <c r="S1343" s="14">
        <f>(J1343/86400)+25569+(-6/24)</f>
        <v>42612.374039351853</v>
      </c>
      <c r="T1343" s="15">
        <f>(I1343/86400)+25569+(-5/24)</f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8">
        <f>IFERROR(E1344/L1344,0)</f>
        <v>100</v>
      </c>
      <c r="Q1344" t="str">
        <f>LEFT(N1344,SEARCH("/",N1344)-1)</f>
        <v>technology</v>
      </c>
      <c r="R1344" t="str">
        <f>RIGHT(N1344, LEN(N1344) - SEARCH("/", N1344))</f>
        <v>wearables</v>
      </c>
      <c r="S1344" s="14">
        <f>(J1344/86400)+25569+(-6/24)</f>
        <v>42172.566423611112</v>
      </c>
      <c r="T1344" s="15">
        <f>(I1344/86400)+25569+(-5/24)</f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8">
        <f>IFERROR(E1345/L1345,0)</f>
        <v>158.35603715170279</v>
      </c>
      <c r="Q1345" t="str">
        <f>LEFT(N1345,SEARCH("/",N1345)-1)</f>
        <v>technology</v>
      </c>
      <c r="R1345" t="str">
        <f>RIGHT(N1345, LEN(N1345) - SEARCH("/", N1345))</f>
        <v>wearables</v>
      </c>
      <c r="S1345" s="14">
        <f>(J1345/86400)+25569+(-6/24)</f>
        <v>42542.276423611111</v>
      </c>
      <c r="T1345" s="15">
        <f>(I1345/86400)+25569+(-5/24)</f>
        <v>42600.957638888889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8">
        <f>IFERROR(E1346/L1346,0)</f>
        <v>40.762589928057551</v>
      </c>
      <c r="Q1346" t="str">
        <f>LEFT(N1346,SEARCH("/",N1346)-1)</f>
        <v>publishing</v>
      </c>
      <c r="R1346" t="str">
        <f>RIGHT(N1346, LEN(N1346) - SEARCH("/", N1346))</f>
        <v>nonfiction</v>
      </c>
      <c r="S1346" s="14">
        <f>(J1346/86400)+25569+(-6/24)</f>
        <v>42522.539803240739</v>
      </c>
      <c r="T1346" s="15">
        <f>(I1346/86400)+25569+(-5/24)</f>
        <v>42551.581469907404</v>
      </c>
    </row>
    <row r="1347" spans="1:20" ht="60" x14ac:dyDescent="0.25">
      <c r="A1347">
        <v>2636</v>
      </c>
      <c r="B1347" s="3" t="s">
        <v>2636</v>
      </c>
      <c r="C1347" s="3" t="s">
        <v>6746</v>
      </c>
      <c r="D1347" s="8">
        <v>1000</v>
      </c>
      <c r="E1347" s="8">
        <v>1873</v>
      </c>
      <c r="F1347" t="s">
        <v>8219</v>
      </c>
      <c r="G1347" t="s">
        <v>8224</v>
      </c>
      <c r="H1347" t="s">
        <v>8246</v>
      </c>
      <c r="I1347">
        <v>1476579600</v>
      </c>
      <c r="J1347">
        <v>1474641914</v>
      </c>
      <c r="K1347" t="b">
        <v>0</v>
      </c>
      <c r="L1347">
        <v>50</v>
      </c>
      <c r="M1347" t="b">
        <v>1</v>
      </c>
      <c r="N1347" t="s">
        <v>8301</v>
      </c>
      <c r="O1347" s="6">
        <f>E1347/D1347</f>
        <v>1.873</v>
      </c>
      <c r="P1347" s="8">
        <f>IFERROR(E1347/L1347,0)</f>
        <v>37.46</v>
      </c>
      <c r="Q1347" t="str">
        <f>LEFT(N1347,SEARCH("/",N1347)-1)</f>
        <v>technology</v>
      </c>
      <c r="R1347" t="str">
        <f>RIGHT(N1347, LEN(N1347) - SEARCH("/", N1347))</f>
        <v>space exploration</v>
      </c>
      <c r="S1347" s="14">
        <f>(J1347/86400)+25569+(-6/24)</f>
        <v>42636.364745370374</v>
      </c>
      <c r="T1347" s="15">
        <f>(I1347/86400)+25569+(-5/24)</f>
        <v>42658.833333333336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8">
        <f>IFERROR(E1348/L1348,0)</f>
        <v>48.449664429530202</v>
      </c>
      <c r="Q1348" t="str">
        <f>LEFT(N1348,SEARCH("/",N1348)-1)</f>
        <v>publishing</v>
      </c>
      <c r="R1348" t="str">
        <f>RIGHT(N1348, LEN(N1348) - SEARCH("/", N1348))</f>
        <v>nonfiction</v>
      </c>
      <c r="S1348" s="14">
        <f>(J1348/86400)+25569+(-6/24)</f>
        <v>41421.825821759259</v>
      </c>
      <c r="T1348" s="15">
        <f>(I1348/86400)+25569+(-5/24)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8">
        <f>IFERROR(E1349/L1349,0)</f>
        <v>82.41935483870968</v>
      </c>
      <c r="Q1349" t="str">
        <f>LEFT(N1349,SEARCH("/",N1349)-1)</f>
        <v>publishing</v>
      </c>
      <c r="R1349" t="str">
        <f>RIGHT(N1349, LEN(N1349) - SEARCH("/", N1349))</f>
        <v>nonfiction</v>
      </c>
      <c r="S1349" s="14">
        <f>(J1349/86400)+25569+(-6/24)</f>
        <v>42040.388020833328</v>
      </c>
      <c r="T1349" s="15">
        <f>(I1349/86400)+25569+(-5/24)</f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8">
        <f>IFERROR(E1350/L1350,0)</f>
        <v>230.19230769230768</v>
      </c>
      <c r="Q1350" t="str">
        <f>LEFT(N1350,SEARCH("/",N1350)-1)</f>
        <v>publishing</v>
      </c>
      <c r="R1350" t="str">
        <f>RIGHT(N1350, LEN(N1350) - SEARCH("/", N1350))</f>
        <v>nonfiction</v>
      </c>
      <c r="S1350" s="14">
        <f>(J1350/86400)+25569+(-6/24)</f>
        <v>41963.256168981483</v>
      </c>
      <c r="T1350" s="15">
        <f>(I1350/86400)+25569+(-5/24)</f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8">
        <f>IFERROR(E1351/L1351,0)</f>
        <v>59.360465116279073</v>
      </c>
      <c r="Q1351" t="str">
        <f>LEFT(N1351,SEARCH("/",N1351)-1)</f>
        <v>publishing</v>
      </c>
      <c r="R1351" t="str">
        <f>RIGHT(N1351, LEN(N1351) - SEARCH("/", N1351))</f>
        <v>nonfiction</v>
      </c>
      <c r="S1351" s="14">
        <f>(J1351/86400)+25569+(-6/24)</f>
        <v>42317.08258101852</v>
      </c>
      <c r="T1351" s="15">
        <f>(I1351/86400)+25569+(-5/24)</f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8">
        <f>IFERROR(E1352/L1352,0)</f>
        <v>66.698717948717942</v>
      </c>
      <c r="Q1352" t="str">
        <f>LEFT(N1352,SEARCH("/",N1352)-1)</f>
        <v>publishing</v>
      </c>
      <c r="R1352" t="str">
        <f>RIGHT(N1352, LEN(N1352) - SEARCH("/", N1352))</f>
        <v>nonfiction</v>
      </c>
      <c r="S1352" s="14">
        <f>(J1352/86400)+25569+(-6/24)</f>
        <v>42333.763124999998</v>
      </c>
      <c r="T1352" s="15">
        <f>(I1352/86400)+25569+(-5/24)</f>
        <v>42363.804791666662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8">
        <f>IFERROR(E1353/L1353,0)</f>
        <v>168.77500000000001</v>
      </c>
      <c r="Q1353" t="str">
        <f>LEFT(N1353,SEARCH("/",N1353)-1)</f>
        <v>publishing</v>
      </c>
      <c r="R1353" t="str">
        <f>RIGHT(N1353, LEN(N1353) - SEARCH("/", N1353))</f>
        <v>nonfiction</v>
      </c>
      <c r="S1353" s="14">
        <f>(J1353/86400)+25569+(-6/24)</f>
        <v>42382.49009259259</v>
      </c>
      <c r="T1353" s="15">
        <f>(I1353/86400)+25569+(-5/24)</f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8">
        <f>IFERROR(E1354/L1354,0)</f>
        <v>59.973568281938327</v>
      </c>
      <c r="Q1354" t="str">
        <f>LEFT(N1354,SEARCH("/",N1354)-1)</f>
        <v>publishing</v>
      </c>
      <c r="R1354" t="str">
        <f>RIGHT(N1354, LEN(N1354) - SEARCH("/", N1354))</f>
        <v>nonfiction</v>
      </c>
      <c r="S1354" s="14">
        <f>(J1354/86400)+25569+(-6/24)</f>
        <v>42200.328310185185</v>
      </c>
      <c r="T1354" s="15">
        <f>(I1354/86400)+25569+(-5/24)</f>
        <v>42251.957638888889</v>
      </c>
    </row>
    <row r="1355" spans="1:20" ht="45" x14ac:dyDescent="0.25">
      <c r="A1355">
        <v>1937</v>
      </c>
      <c r="B1355" s="3" t="s">
        <v>1938</v>
      </c>
      <c r="C1355" s="3" t="s">
        <v>6047</v>
      </c>
      <c r="D1355" s="8">
        <v>600</v>
      </c>
      <c r="E1355" s="8">
        <v>1123.47</v>
      </c>
      <c r="F1355" t="s">
        <v>8219</v>
      </c>
      <c r="G1355" t="s">
        <v>8224</v>
      </c>
      <c r="H1355" t="s">
        <v>8246</v>
      </c>
      <c r="I1355">
        <v>1339732740</v>
      </c>
      <c r="J1355">
        <v>1338346281</v>
      </c>
      <c r="K1355" t="b">
        <v>0</v>
      </c>
      <c r="L1355">
        <v>29</v>
      </c>
      <c r="M1355" t="b">
        <v>1</v>
      </c>
      <c r="N1355" t="s">
        <v>8279</v>
      </c>
      <c r="O1355" s="6">
        <f>E1355/D1355</f>
        <v>1.8724499999999999</v>
      </c>
      <c r="P1355" s="8">
        <f>IFERROR(E1355/L1355,0)</f>
        <v>38.740344827586206</v>
      </c>
      <c r="Q1355" t="str">
        <f>LEFT(N1355,SEARCH("/",N1355)-1)</f>
        <v>music</v>
      </c>
      <c r="R1355" t="str">
        <f>RIGHT(N1355, LEN(N1355) - SEARCH("/", N1355))</f>
        <v>indie rock</v>
      </c>
      <c r="S1355" s="14">
        <f>(J1355/86400)+25569+(-6/24)</f>
        <v>41058.868993055556</v>
      </c>
      <c r="T1355" s="15">
        <f>(I1355/86400)+25569+(-5/24)</f>
        <v>41074.957638888889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8">
        <f>IFERROR(E1356/L1356,0)</f>
        <v>24.421875</v>
      </c>
      <c r="Q1356" t="str">
        <f>LEFT(N1356,SEARCH("/",N1356)-1)</f>
        <v>publishing</v>
      </c>
      <c r="R1356" t="str">
        <f>RIGHT(N1356, LEN(N1356) - SEARCH("/", N1356))</f>
        <v>nonfiction</v>
      </c>
      <c r="S1356" s="14">
        <f>(J1356/86400)+25569+(-6/24)</f>
        <v>42502.557627314818</v>
      </c>
      <c r="T1356" s="15">
        <f>(I1356/86400)+25569+(-5/24)</f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8">
        <f>IFERROR(E1357/L1357,0)</f>
        <v>25.347107438016529</v>
      </c>
      <c r="Q1357" t="str">
        <f>LEFT(N1357,SEARCH("/",N1357)-1)</f>
        <v>publishing</v>
      </c>
      <c r="R1357" t="str">
        <f>RIGHT(N1357, LEN(N1357) - SEARCH("/", N1357))</f>
        <v>nonfiction</v>
      </c>
      <c r="S1357" s="14">
        <f>(J1357/86400)+25569+(-6/24)</f>
        <v>41213.004687499997</v>
      </c>
      <c r="T1357" s="15">
        <f>(I1357/86400)+25569+(-5/24)</f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8">
        <f>IFERROR(E1358/L1358,0)</f>
        <v>71.443218390804603</v>
      </c>
      <c r="Q1358" t="str">
        <f>LEFT(N1358,SEARCH("/",N1358)-1)</f>
        <v>publishing</v>
      </c>
      <c r="R1358" t="str">
        <f>RIGHT(N1358, LEN(N1358) - SEARCH("/", N1358))</f>
        <v>nonfiction</v>
      </c>
      <c r="S1358" s="14">
        <f>(J1358/86400)+25569+(-6/24)</f>
        <v>41429.788888888885</v>
      </c>
      <c r="T1358" s="15">
        <f>(I1358/86400)+25569+(-5/24)</f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8">
        <f>IFERROR(E1359/L1359,0)</f>
        <v>38.553846153846152</v>
      </c>
      <c r="Q1359" t="str">
        <f>LEFT(N1359,SEARCH("/",N1359)-1)</f>
        <v>publishing</v>
      </c>
      <c r="R1359" t="str">
        <f>RIGHT(N1359, LEN(N1359) - SEARCH("/", N1359))</f>
        <v>nonfiction</v>
      </c>
      <c r="S1359" s="14">
        <f>(J1359/86400)+25569+(-6/24)</f>
        <v>41304.712233796294</v>
      </c>
      <c r="T1359" s="15">
        <f>(I1359/86400)+25569+(-5/24)</f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8">
        <f>IFERROR(E1360/L1360,0)</f>
        <v>68.367346938775512</v>
      </c>
      <c r="Q1360" t="str">
        <f>LEFT(N1360,SEARCH("/",N1360)-1)</f>
        <v>publishing</v>
      </c>
      <c r="R1360" t="str">
        <f>RIGHT(N1360, LEN(N1360) - SEARCH("/", N1360))</f>
        <v>nonfiction</v>
      </c>
      <c r="S1360" s="14">
        <f>(J1360/86400)+25569+(-6/24)</f>
        <v>40689.320868055554</v>
      </c>
      <c r="T1360" s="15">
        <f>(I1360/86400)+25569+(-5/24)</f>
        <v>40719.362534722219</v>
      </c>
    </row>
    <row r="1361" spans="1:20" ht="45" x14ac:dyDescent="0.25">
      <c r="A1361">
        <v>2835</v>
      </c>
      <c r="B1361" s="3" t="s">
        <v>2835</v>
      </c>
      <c r="C1361" s="3" t="s">
        <v>6945</v>
      </c>
      <c r="D1361" s="8">
        <v>1000</v>
      </c>
      <c r="E1361" s="8">
        <v>1870.99</v>
      </c>
      <c r="F1361" t="s">
        <v>8219</v>
      </c>
      <c r="G1361" t="s">
        <v>8225</v>
      </c>
      <c r="H1361" t="s">
        <v>8247</v>
      </c>
      <c r="I1361">
        <v>1449273600</v>
      </c>
      <c r="J1361">
        <v>1446742417</v>
      </c>
      <c r="K1361" t="b">
        <v>0</v>
      </c>
      <c r="L1361">
        <v>93</v>
      </c>
      <c r="M1361" t="b">
        <v>1</v>
      </c>
      <c r="N1361" t="s">
        <v>8271</v>
      </c>
      <c r="O1361" s="6">
        <f>E1361/D1361</f>
        <v>1.8709899999999999</v>
      </c>
      <c r="P1361" s="8">
        <f>IFERROR(E1361/L1361,0)</f>
        <v>20.118172043010752</v>
      </c>
      <c r="Q1361" t="str">
        <f>LEFT(N1361,SEARCH("/",N1361)-1)</f>
        <v>theater</v>
      </c>
      <c r="R1361" t="str">
        <f>RIGHT(N1361, LEN(N1361) - SEARCH("/", N1361))</f>
        <v>plays</v>
      </c>
      <c r="S1361" s="14">
        <f>(J1361/86400)+25569+(-6/24)</f>
        <v>42313.453900462962</v>
      </c>
      <c r="T1361" s="15">
        <f>(I1361/86400)+25569+(-5/24)</f>
        <v>42342.791666666664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8">
        <f>IFERROR(E1362/L1362,0)</f>
        <v>32.074074074074076</v>
      </c>
      <c r="Q1362" t="str">
        <f>LEFT(N1362,SEARCH("/",N1362)-1)</f>
        <v>publishing</v>
      </c>
      <c r="R1362" t="str">
        <f>RIGHT(N1362, LEN(N1362) - SEARCH("/", N1362))</f>
        <v>nonfiction</v>
      </c>
      <c r="S1362" s="14">
        <f>(J1362/86400)+25569+(-6/24)</f>
        <v>41095.650694444441</v>
      </c>
      <c r="T1362" s="15">
        <f>(I1362/86400)+25569+(-5/24)</f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8">
        <f>IFERROR(E1363/L1363,0)</f>
        <v>28.632575757575758</v>
      </c>
      <c r="Q1363" t="str">
        <f>LEFT(N1363,SEARCH("/",N1363)-1)</f>
        <v>publishing</v>
      </c>
      <c r="R1363" t="str">
        <f>RIGHT(N1363, LEN(N1363) - SEARCH("/", N1363))</f>
        <v>nonfiction</v>
      </c>
      <c r="S1363" s="14">
        <f>(J1363/86400)+25569+(-6/24)</f>
        <v>41781.467268518521</v>
      </c>
      <c r="T1363" s="15">
        <f>(I1363/86400)+25569+(-5/24)</f>
        <v>41811.508935185186</v>
      </c>
    </row>
    <row r="1364" spans="1:20" ht="45" x14ac:dyDescent="0.25">
      <c r="A1364">
        <v>3707</v>
      </c>
      <c r="B1364" s="3" t="s">
        <v>3704</v>
      </c>
      <c r="C1364" s="3" t="s">
        <v>7817</v>
      </c>
      <c r="D1364" s="8">
        <v>1000</v>
      </c>
      <c r="E1364" s="8">
        <v>1860</v>
      </c>
      <c r="F1364" t="s">
        <v>8219</v>
      </c>
      <c r="G1364" t="s">
        <v>8224</v>
      </c>
      <c r="H1364" t="s">
        <v>8246</v>
      </c>
      <c r="I1364">
        <v>1469165160</v>
      </c>
      <c r="J1364">
        <v>1467335378</v>
      </c>
      <c r="K1364" t="b">
        <v>0</v>
      </c>
      <c r="L1364">
        <v>23</v>
      </c>
      <c r="M1364" t="b">
        <v>1</v>
      </c>
      <c r="N1364" t="s">
        <v>8271</v>
      </c>
      <c r="O1364" s="6">
        <f>E1364/D1364</f>
        <v>1.86</v>
      </c>
      <c r="P1364" s="8">
        <f>IFERROR(E1364/L1364,0)</f>
        <v>80.869565217391298</v>
      </c>
      <c r="Q1364" t="str">
        <f>LEFT(N1364,SEARCH("/",N1364)-1)</f>
        <v>theater</v>
      </c>
      <c r="R1364" t="str">
        <f>RIGHT(N1364, LEN(N1364) - SEARCH("/", N1364))</f>
        <v>plays</v>
      </c>
      <c r="S1364" s="14">
        <f>(J1364/86400)+25569+(-6/24)</f>
        <v>42551.798356481479</v>
      </c>
      <c r="T1364" s="15">
        <f>(I1364/86400)+25569+(-5/24)</f>
        <v>42573.018055555549</v>
      </c>
    </row>
    <row r="1365" spans="1:20" ht="60" x14ac:dyDescent="0.25">
      <c r="A1365">
        <v>3443</v>
      </c>
      <c r="B1365" s="3" t="s">
        <v>3442</v>
      </c>
      <c r="C1365" s="3" t="s">
        <v>7553</v>
      </c>
      <c r="D1365" s="8">
        <v>1000</v>
      </c>
      <c r="E1365" s="8">
        <v>1855</v>
      </c>
      <c r="F1365" t="s">
        <v>8219</v>
      </c>
      <c r="G1365" t="s">
        <v>8224</v>
      </c>
      <c r="H1365" t="s">
        <v>8246</v>
      </c>
      <c r="I1365">
        <v>1410266146</v>
      </c>
      <c r="J1365">
        <v>1407674146</v>
      </c>
      <c r="K1365" t="b">
        <v>0</v>
      </c>
      <c r="L1365">
        <v>45</v>
      </c>
      <c r="M1365" t="b">
        <v>1</v>
      </c>
      <c r="N1365" t="s">
        <v>8271</v>
      </c>
      <c r="O1365" s="6">
        <f>E1365/D1365</f>
        <v>1.855</v>
      </c>
      <c r="P1365" s="8">
        <f>IFERROR(E1365/L1365,0)</f>
        <v>41.222222222222221</v>
      </c>
      <c r="Q1365" t="str">
        <f>LEFT(N1365,SEARCH("/",N1365)-1)</f>
        <v>theater</v>
      </c>
      <c r="R1365" t="str">
        <f>RIGHT(N1365, LEN(N1365) - SEARCH("/", N1365))</f>
        <v>plays</v>
      </c>
      <c r="S1365" s="14">
        <f>(J1365/86400)+25569+(-6/24)</f>
        <v>41861.274837962963</v>
      </c>
      <c r="T1365" s="15">
        <f>(I1365/86400)+25569+(-5/24)</f>
        <v>41891.316504629627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8">
        <f>IFERROR(E1366/L1366,0)</f>
        <v>346.04166666666669</v>
      </c>
      <c r="Q1366" t="str">
        <f>LEFT(N1366,SEARCH("/",N1366)-1)</f>
        <v>music</v>
      </c>
      <c r="R1366" t="str">
        <f>RIGHT(N1366, LEN(N1366) - SEARCH("/", N1366))</f>
        <v>rock</v>
      </c>
      <c r="S1366" s="14">
        <f>(J1366/86400)+25569+(-6/24)</f>
        <v>41951.4456712963</v>
      </c>
      <c r="T1366" s="15">
        <f>(I1366/86400)+25569+(-5/24)</f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8">
        <f>IFERROR(E1367/L1367,0)</f>
        <v>81.739130434782609</v>
      </c>
      <c r="Q1367" t="str">
        <f>LEFT(N1367,SEARCH("/",N1367)-1)</f>
        <v>music</v>
      </c>
      <c r="R1367" t="str">
        <f>RIGHT(N1367, LEN(N1367) - SEARCH("/", N1367))</f>
        <v>rock</v>
      </c>
      <c r="S1367" s="14">
        <f>(J1367/86400)+25569+(-6/24)</f>
        <v>42049.483240740738</v>
      </c>
      <c r="T1367" s="15">
        <f>(I1367/86400)+25569+(-5/24)</f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8">
        <f>IFERROR(E1368/L1368,0)</f>
        <v>64.535306122448986</v>
      </c>
      <c r="Q1368" t="str">
        <f>LEFT(N1368,SEARCH("/",N1368)-1)</f>
        <v>music</v>
      </c>
      <c r="R1368" t="str">
        <f>RIGHT(N1368, LEN(N1368) - SEARCH("/", N1368))</f>
        <v>rock</v>
      </c>
      <c r="S1368" s="14">
        <f>(J1368/86400)+25569+(-6/24)</f>
        <v>41924.746099537035</v>
      </c>
      <c r="T1368" s="15">
        <f>(I1368/86400)+25569+(-5/24)</f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8">
        <f>IFERROR(E1369/L1369,0)</f>
        <v>63.477777777777774</v>
      </c>
      <c r="Q1369" t="str">
        <f>LEFT(N1369,SEARCH("/",N1369)-1)</f>
        <v>music</v>
      </c>
      <c r="R1369" t="str">
        <f>RIGHT(N1369, LEN(N1369) - SEARCH("/", N1369))</f>
        <v>rock</v>
      </c>
      <c r="S1369" s="14">
        <f>(J1369/86400)+25569+(-6/24)</f>
        <v>42291.752893518518</v>
      </c>
      <c r="T1369" s="15">
        <f>(I1369/86400)+25569+(-5/24)</f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8">
        <f>IFERROR(E1370/L1370,0)</f>
        <v>63.620689655172413</v>
      </c>
      <c r="Q1370" t="str">
        <f>LEFT(N1370,SEARCH("/",N1370)-1)</f>
        <v>music</v>
      </c>
      <c r="R1370" t="str">
        <f>RIGHT(N1370, LEN(N1370) - SEARCH("/", N1370))</f>
        <v>rock</v>
      </c>
      <c r="S1370" s="14">
        <f>(J1370/86400)+25569+(-6/24)</f>
        <v>42145.940902777773</v>
      </c>
      <c r="T1370" s="15">
        <f>(I1370/86400)+25569+(-5/24)</f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8">
        <f>IFERROR(E1371/L1371,0)</f>
        <v>83.967068965517228</v>
      </c>
      <c r="Q1371" t="str">
        <f>LEFT(N1371,SEARCH("/",N1371)-1)</f>
        <v>music</v>
      </c>
      <c r="R1371" t="str">
        <f>RIGHT(N1371, LEN(N1371) - SEARCH("/", N1371))</f>
        <v>rock</v>
      </c>
      <c r="S1371" s="14">
        <f>(J1371/86400)+25569+(-6/24)</f>
        <v>41710.344282407408</v>
      </c>
      <c r="T1371" s="15">
        <f>(I1371/86400)+25569+(-5/24)</f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8">
        <f>IFERROR(E1372/L1372,0)</f>
        <v>77.75</v>
      </c>
      <c r="Q1372" t="str">
        <f>LEFT(N1372,SEARCH("/",N1372)-1)</f>
        <v>music</v>
      </c>
      <c r="R1372" t="str">
        <f>RIGHT(N1372, LEN(N1372) - SEARCH("/", N1372))</f>
        <v>rock</v>
      </c>
      <c r="S1372" s="14">
        <f>(J1372/86400)+25569+(-6/24)</f>
        <v>41547.75335648148</v>
      </c>
      <c r="T1372" s="15">
        <f>(I1372/86400)+25569+(-5/24)</f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8">
        <f>IFERROR(E1373/L1373,0)</f>
        <v>107.07142857142857</v>
      </c>
      <c r="Q1373" t="str">
        <f>LEFT(N1373,SEARCH("/",N1373)-1)</f>
        <v>music</v>
      </c>
      <c r="R1373" t="str">
        <f>RIGHT(N1373, LEN(N1373) - SEARCH("/", N1373))</f>
        <v>rock</v>
      </c>
      <c r="S1373" s="14">
        <f>(J1373/86400)+25569+(-6/24)</f>
        <v>42101.508587962962</v>
      </c>
      <c r="T1373" s="15">
        <f>(I1373/86400)+25569+(-5/24)</f>
        <v>42131.550254629627</v>
      </c>
    </row>
    <row r="1374" spans="1:20" ht="45" x14ac:dyDescent="0.25">
      <c r="A1374">
        <v>2282</v>
      </c>
      <c r="B1374" s="3" t="s">
        <v>2283</v>
      </c>
      <c r="C1374" s="3" t="s">
        <v>6392</v>
      </c>
      <c r="D1374" s="8">
        <v>750</v>
      </c>
      <c r="E1374" s="8">
        <v>1390</v>
      </c>
      <c r="F1374" t="s">
        <v>8219</v>
      </c>
      <c r="G1374" t="s">
        <v>8224</v>
      </c>
      <c r="H1374" t="s">
        <v>8246</v>
      </c>
      <c r="I1374">
        <v>1452744686</v>
      </c>
      <c r="J1374">
        <v>1447560686</v>
      </c>
      <c r="K1374" t="b">
        <v>0</v>
      </c>
      <c r="L1374">
        <v>12</v>
      </c>
      <c r="M1374" t="b">
        <v>1</v>
      </c>
      <c r="N1374" t="s">
        <v>8276</v>
      </c>
      <c r="O1374" s="6">
        <f>E1374/D1374</f>
        <v>1.8533333333333333</v>
      </c>
      <c r="P1374" s="8">
        <f>IFERROR(E1374/L1374,0)</f>
        <v>115.83333333333333</v>
      </c>
      <c r="Q1374" t="str">
        <f>LEFT(N1374,SEARCH("/",N1374)-1)</f>
        <v>music</v>
      </c>
      <c r="R1374" t="str">
        <f>RIGHT(N1374, LEN(N1374) - SEARCH("/", N1374))</f>
        <v>rock</v>
      </c>
      <c r="S1374" s="14">
        <f>(J1374/86400)+25569+(-6/24)</f>
        <v>42322.92460648148</v>
      </c>
      <c r="T1374" s="15">
        <f>(I1374/86400)+25569+(-5/24)</f>
        <v>42382.966273148144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8">
        <f>IFERROR(E1375/L1375,0)</f>
        <v>201.94230769230768</v>
      </c>
      <c r="Q1375" t="str">
        <f>LEFT(N1375,SEARCH("/",N1375)-1)</f>
        <v>music</v>
      </c>
      <c r="R1375" t="str">
        <f>RIGHT(N1375, LEN(N1375) - SEARCH("/", N1375))</f>
        <v>rock</v>
      </c>
      <c r="S1375" s="14">
        <f>(J1375/86400)+25569+(-6/24)</f>
        <v>42704.70177083333</v>
      </c>
      <c r="T1375" s="15">
        <f>(I1375/86400)+25569+(-5/24)</f>
        <v>42734.743437499994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8">
        <f>IFERROR(E1376/L1376,0)</f>
        <v>43.060606060606062</v>
      </c>
      <c r="Q1376" t="str">
        <f>LEFT(N1376,SEARCH("/",N1376)-1)</f>
        <v>music</v>
      </c>
      <c r="R1376" t="str">
        <f>RIGHT(N1376, LEN(N1376) - SEARCH("/", N1376))</f>
        <v>rock</v>
      </c>
      <c r="S1376" s="14">
        <f>(J1376/86400)+25569+(-6/24)</f>
        <v>42423.911898148144</v>
      </c>
      <c r="T1376" s="15">
        <f>(I1376/86400)+25569+(-5/24)</f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8">
        <f>IFERROR(E1377/L1377,0)</f>
        <v>62.871559633027523</v>
      </c>
      <c r="Q1377" t="str">
        <f>LEFT(N1377,SEARCH("/",N1377)-1)</f>
        <v>music</v>
      </c>
      <c r="R1377" t="str">
        <f>RIGHT(N1377, LEN(N1377) - SEARCH("/", N1377))</f>
        <v>rock</v>
      </c>
      <c r="S1377" s="14">
        <f>(J1377/86400)+25569+(-6/24)</f>
        <v>42719.816192129627</v>
      </c>
      <c r="T1377" s="15">
        <f>(I1377/86400)+25569+(-5/24)</f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8">
        <f>IFERROR(E1378/L1378,0)</f>
        <v>55.607142857142854</v>
      </c>
      <c r="Q1378" t="str">
        <f>LEFT(N1378,SEARCH("/",N1378)-1)</f>
        <v>music</v>
      </c>
      <c r="R1378" t="str">
        <f>RIGHT(N1378, LEN(N1378) - SEARCH("/", N1378))</f>
        <v>rock</v>
      </c>
      <c r="S1378" s="14">
        <f>(J1378/86400)+25569+(-6/24)</f>
        <v>42677.419050925921</v>
      </c>
      <c r="T1378" s="15">
        <f>(I1378/86400)+25569+(-5/24)</f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8">
        <f>IFERROR(E1379/L1379,0)</f>
        <v>48.70967741935484</v>
      </c>
      <c r="Q1379" t="str">
        <f>LEFT(N1379,SEARCH("/",N1379)-1)</f>
        <v>music</v>
      </c>
      <c r="R1379" t="str">
        <f>RIGHT(N1379, LEN(N1379) - SEARCH("/", N1379))</f>
        <v>rock</v>
      </c>
      <c r="S1379" s="14">
        <f>(J1379/86400)+25569+(-6/24)</f>
        <v>42746.969560185185</v>
      </c>
      <c r="T1379" s="15">
        <f>(I1379/86400)+25569+(-5/24)</f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8">
        <f>IFERROR(E1380/L1380,0)</f>
        <v>30.578947368421051</v>
      </c>
      <c r="Q1380" t="str">
        <f>LEFT(N1380,SEARCH("/",N1380)-1)</f>
        <v>music</v>
      </c>
      <c r="R1380" t="str">
        <f>RIGHT(N1380, LEN(N1380) - SEARCH("/", N1380))</f>
        <v>rock</v>
      </c>
      <c r="S1380" s="14">
        <f>(J1380/86400)+25569+(-6/24)</f>
        <v>42568.509375000001</v>
      </c>
      <c r="T1380" s="15">
        <f>(I1380/86400)+25569+(-5/24)</f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8">
        <f>IFERROR(E1381/L1381,0)</f>
        <v>73.907284768211923</v>
      </c>
      <c r="Q1381" t="str">
        <f>LEFT(N1381,SEARCH("/",N1381)-1)</f>
        <v>music</v>
      </c>
      <c r="R1381" t="str">
        <f>RIGHT(N1381, LEN(N1381) - SEARCH("/", N1381))</f>
        <v>rock</v>
      </c>
      <c r="S1381" s="14">
        <f>(J1381/86400)+25569+(-6/24)</f>
        <v>42130.241620370369</v>
      </c>
      <c r="T1381" s="15">
        <f>(I1381/86400)+25569+(-5/24)</f>
        <v>42160.283287037033</v>
      </c>
    </row>
    <row r="1382" spans="1:20" ht="60" x14ac:dyDescent="0.25">
      <c r="A1382">
        <v>2281</v>
      </c>
      <c r="B1382" s="3" t="s">
        <v>2282</v>
      </c>
      <c r="C1382" s="3" t="s">
        <v>6391</v>
      </c>
      <c r="D1382" s="8">
        <v>300</v>
      </c>
      <c r="E1382" s="8">
        <v>555</v>
      </c>
      <c r="F1382" t="s">
        <v>8219</v>
      </c>
      <c r="G1382" t="s">
        <v>8224</v>
      </c>
      <c r="H1382" t="s">
        <v>8246</v>
      </c>
      <c r="I1382">
        <v>1311576600</v>
      </c>
      <c r="J1382">
        <v>1306219897</v>
      </c>
      <c r="K1382" t="b">
        <v>0</v>
      </c>
      <c r="L1382">
        <v>11</v>
      </c>
      <c r="M1382" t="b">
        <v>1</v>
      </c>
      <c r="N1382" t="s">
        <v>8276</v>
      </c>
      <c r="O1382" s="6">
        <f>E1382/D1382</f>
        <v>1.85</v>
      </c>
      <c r="P1382" s="8">
        <f>IFERROR(E1382/L1382,0)</f>
        <v>50.454545454545453</v>
      </c>
      <c r="Q1382" t="str">
        <f>LEFT(N1382,SEARCH("/",N1382)-1)</f>
        <v>music</v>
      </c>
      <c r="R1382" t="str">
        <f>RIGHT(N1382, LEN(N1382) - SEARCH("/", N1382))</f>
        <v>rock</v>
      </c>
      <c r="S1382" s="14">
        <f>(J1382/86400)+25569+(-6/24)</f>
        <v>40687.035844907405</v>
      </c>
      <c r="T1382" s="15">
        <f>(I1382/86400)+25569+(-5/24)</f>
        <v>40749.076388888883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8">
        <f>IFERROR(E1383/L1383,0)</f>
        <v>73.356164383561648</v>
      </c>
      <c r="Q1383" t="str">
        <f>LEFT(N1383,SEARCH("/",N1383)-1)</f>
        <v>music</v>
      </c>
      <c r="R1383" t="str">
        <f>RIGHT(N1383, LEN(N1383) - SEARCH("/", N1383))</f>
        <v>rock</v>
      </c>
      <c r="S1383" s="14">
        <f>(J1383/86400)+25569+(-6/24)</f>
        <v>42702.964409722219</v>
      </c>
      <c r="T1383" s="15">
        <f>(I1383/86400)+25569+(-5/24)</f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8">
        <f>IFERROR(E1384/L1384,0)</f>
        <v>56.412162162162161</v>
      </c>
      <c r="Q1384" t="str">
        <f>LEFT(N1384,SEARCH("/",N1384)-1)</f>
        <v>music</v>
      </c>
      <c r="R1384" t="str">
        <f>RIGHT(N1384, LEN(N1384) - SEARCH("/", N1384))</f>
        <v>rock</v>
      </c>
      <c r="S1384" s="14">
        <f>(J1384/86400)+25569+(-6/24)</f>
        <v>41370.550185185188</v>
      </c>
      <c r="T1384" s="15">
        <f>(I1384/86400)+25569+(-5/24)</f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8">
        <f>IFERROR(E1385/L1385,0)</f>
        <v>50.247311827956992</v>
      </c>
      <c r="Q1385" t="str">
        <f>LEFT(N1385,SEARCH("/",N1385)-1)</f>
        <v>music</v>
      </c>
      <c r="R1385" t="str">
        <f>RIGHT(N1385, LEN(N1385) - SEARCH("/", N1385))</f>
        <v>rock</v>
      </c>
      <c r="S1385" s="14">
        <f>(J1385/86400)+25569+(-6/24)</f>
        <v>42706.824976851851</v>
      </c>
      <c r="T1385" s="15">
        <f>(I1385/86400)+25569+(-5/24)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8">
        <f>IFERROR(E1386/L1386,0)</f>
        <v>68.936507936507937</v>
      </c>
      <c r="Q1386" t="str">
        <f>LEFT(N1386,SEARCH("/",N1386)-1)</f>
        <v>music</v>
      </c>
      <c r="R1386" t="str">
        <f>RIGHT(N1386, LEN(N1386) - SEARCH("/", N1386))</f>
        <v>rock</v>
      </c>
      <c r="S1386" s="14">
        <f>(J1386/86400)+25569+(-6/24)</f>
        <v>42160.485208333332</v>
      </c>
      <c r="T1386" s="15">
        <f>(I1386/86400)+25569+(-5/24)</f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8">
        <f>IFERROR(E1387/L1387,0)</f>
        <v>65.914104477611943</v>
      </c>
      <c r="Q1387" t="str">
        <f>LEFT(N1387,SEARCH("/",N1387)-1)</f>
        <v>music</v>
      </c>
      <c r="R1387" t="str">
        <f>RIGHT(N1387, LEN(N1387) - SEARCH("/", N1387))</f>
        <v>rock</v>
      </c>
      <c r="S1387" s="14">
        <f>(J1387/86400)+25569+(-6/24)</f>
        <v>42433.438900462963</v>
      </c>
      <c r="T1387" s="15">
        <f>(I1387/86400)+25569+(-5/24)</f>
        <v>42489.299305555549</v>
      </c>
    </row>
    <row r="1388" spans="1:20" ht="30" x14ac:dyDescent="0.25">
      <c r="A1388">
        <v>3395</v>
      </c>
      <c r="B1388" s="3" t="s">
        <v>3394</v>
      </c>
      <c r="C1388" s="3" t="s">
        <v>7505</v>
      </c>
      <c r="D1388" s="8">
        <v>500</v>
      </c>
      <c r="E1388" s="8">
        <v>920</v>
      </c>
      <c r="F1388" t="s">
        <v>8219</v>
      </c>
      <c r="G1388" t="s">
        <v>8225</v>
      </c>
      <c r="H1388" t="s">
        <v>8247</v>
      </c>
      <c r="I1388">
        <v>1433009400</v>
      </c>
      <c r="J1388">
        <v>1431795944</v>
      </c>
      <c r="K1388" t="b">
        <v>0</v>
      </c>
      <c r="L1388">
        <v>38</v>
      </c>
      <c r="M1388" t="b">
        <v>1</v>
      </c>
      <c r="N1388" t="s">
        <v>8271</v>
      </c>
      <c r="O1388" s="6">
        <f>E1388/D1388</f>
        <v>1.84</v>
      </c>
      <c r="P1388" s="8">
        <f>IFERROR(E1388/L1388,0)</f>
        <v>24.210526315789473</v>
      </c>
      <c r="Q1388" t="str">
        <f>LEFT(N1388,SEARCH("/",N1388)-1)</f>
        <v>theater</v>
      </c>
      <c r="R1388" t="str">
        <f>RIGHT(N1388, LEN(N1388) - SEARCH("/", N1388))</f>
        <v>plays</v>
      </c>
      <c r="S1388" s="14">
        <f>(J1388/86400)+25569+(-6/24)</f>
        <v>42140.462314814809</v>
      </c>
      <c r="T1388" s="15">
        <f>(I1388/86400)+25569+(-5/24)</f>
        <v>42154.548611111109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8">
        <f>IFERROR(E1389/L1389,0)</f>
        <v>70.064102564102569</v>
      </c>
      <c r="Q1389" t="str">
        <f>LEFT(N1389,SEARCH("/",N1389)-1)</f>
        <v>music</v>
      </c>
      <c r="R1389" t="str">
        <f>RIGHT(N1389, LEN(N1389) - SEARCH("/", N1389))</f>
        <v>rock</v>
      </c>
      <c r="S1389" s="14">
        <f>(J1389/86400)+25569+(-6/24)</f>
        <v>42126.67123842593</v>
      </c>
      <c r="T1389" s="15">
        <f>(I1389/86400)+25569+(-5/24)</f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8">
        <f>IFERROR(E1390/L1390,0)</f>
        <v>60.181874999999998</v>
      </c>
      <c r="Q1390" t="str">
        <f>LEFT(N1390,SEARCH("/",N1390)-1)</f>
        <v>music</v>
      </c>
      <c r="R1390" t="str">
        <f>RIGHT(N1390, LEN(N1390) - SEARCH("/", N1390))</f>
        <v>rock</v>
      </c>
      <c r="S1390" s="14">
        <f>(J1390/86400)+25569+(-6/24)</f>
        <v>42634.364780092597</v>
      </c>
      <c r="T1390" s="15">
        <f>(I1390/86400)+25569+(-5/24)</f>
        <v>42660.468055555553</v>
      </c>
    </row>
    <row r="1391" spans="1:20" ht="60" x14ac:dyDescent="0.25">
      <c r="A1391">
        <v>3605</v>
      </c>
      <c r="B1391" s="3" t="s">
        <v>3604</v>
      </c>
      <c r="C1391" s="3" t="s">
        <v>7715</v>
      </c>
      <c r="D1391" s="8">
        <v>250</v>
      </c>
      <c r="E1391" s="8">
        <v>460</v>
      </c>
      <c r="F1391" t="s">
        <v>8219</v>
      </c>
      <c r="G1391" t="s">
        <v>8225</v>
      </c>
      <c r="H1391" t="s">
        <v>8247</v>
      </c>
      <c r="I1391">
        <v>1455390126</v>
      </c>
      <c r="J1391">
        <v>1452798126</v>
      </c>
      <c r="K1391" t="b">
        <v>0</v>
      </c>
      <c r="L1391">
        <v>15</v>
      </c>
      <c r="M1391" t="b">
        <v>1</v>
      </c>
      <c r="N1391" t="s">
        <v>8271</v>
      </c>
      <c r="O1391" s="6">
        <f>E1391/D1391</f>
        <v>1.84</v>
      </c>
      <c r="P1391" s="8">
        <f>IFERROR(E1391/L1391,0)</f>
        <v>30.666666666666668</v>
      </c>
      <c r="Q1391" t="str">
        <f>LEFT(N1391,SEARCH("/",N1391)-1)</f>
        <v>theater</v>
      </c>
      <c r="R1391" t="str">
        <f>RIGHT(N1391, LEN(N1391) - SEARCH("/", N1391))</f>
        <v>plays</v>
      </c>
      <c r="S1391" s="14">
        <f>(J1391/86400)+25569+(-6/24)</f>
        <v>42383.543124999997</v>
      </c>
      <c r="T1391" s="15">
        <f>(I1391/86400)+25569+(-5/24)</f>
        <v>42413.584791666661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8">
        <f>IFERROR(E1392/L1392,0)</f>
        <v>160.78947368421052</v>
      </c>
      <c r="Q1392" t="str">
        <f>LEFT(N1392,SEARCH("/",N1392)-1)</f>
        <v>music</v>
      </c>
      <c r="R1392" t="str">
        <f>RIGHT(N1392, LEN(N1392) - SEARCH("/", N1392))</f>
        <v>rock</v>
      </c>
      <c r="S1392" s="14">
        <f>(J1392/86400)+25569+(-6/24)</f>
        <v>42087.553310185191</v>
      </c>
      <c r="T1392" s="15">
        <f>(I1392/86400)+25569+(-5/24)</f>
        <v>42121.508333333331</v>
      </c>
    </row>
    <row r="1393" spans="1:20" ht="45" x14ac:dyDescent="0.25">
      <c r="A1393">
        <v>2455</v>
      </c>
      <c r="B1393" s="3" t="s">
        <v>2456</v>
      </c>
      <c r="C1393" s="3" t="s">
        <v>6565</v>
      </c>
      <c r="D1393" s="8">
        <v>300</v>
      </c>
      <c r="E1393" s="8">
        <v>546</v>
      </c>
      <c r="F1393" t="s">
        <v>8219</v>
      </c>
      <c r="G1393" t="s">
        <v>8224</v>
      </c>
      <c r="H1393" t="s">
        <v>8246</v>
      </c>
      <c r="I1393">
        <v>1461177950</v>
      </c>
      <c r="J1393">
        <v>1458758750</v>
      </c>
      <c r="K1393" t="b">
        <v>0</v>
      </c>
      <c r="L1393">
        <v>16</v>
      </c>
      <c r="M1393" t="b">
        <v>1</v>
      </c>
      <c r="N1393" t="s">
        <v>8298</v>
      </c>
      <c r="O1393" s="6">
        <f>E1393/D1393</f>
        <v>1.82</v>
      </c>
      <c r="P1393" s="8">
        <f>IFERROR(E1393/L1393,0)</f>
        <v>34.125</v>
      </c>
      <c r="Q1393" t="str">
        <f>LEFT(N1393,SEARCH("/",N1393)-1)</f>
        <v>food</v>
      </c>
      <c r="R1393" t="str">
        <f>RIGHT(N1393, LEN(N1393) - SEARCH("/", N1393))</f>
        <v>small batch</v>
      </c>
      <c r="S1393" s="14">
        <f>(J1393/86400)+25569+(-6/24)</f>
        <v>42452.531828703708</v>
      </c>
      <c r="T1393" s="15">
        <f>(I1393/86400)+25569+(-5/24)</f>
        <v>42480.573495370372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8">
        <f>IFERROR(E1394/L1394,0)</f>
        <v>27.317307692307693</v>
      </c>
      <c r="Q1394" t="str">
        <f>LEFT(N1394,SEARCH("/",N1394)-1)</f>
        <v>music</v>
      </c>
      <c r="R1394" t="str">
        <f>RIGHT(N1394, LEN(N1394) - SEARCH("/", N1394))</f>
        <v>rock</v>
      </c>
      <c r="S1394" s="14">
        <f>(J1394/86400)+25569+(-6/24)</f>
        <v>42400.904930555553</v>
      </c>
      <c r="T1394" s="15">
        <f>(I1394/86400)+25569+(-5/24)</f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8">
        <f>IFERROR(E1395/L1395,0)</f>
        <v>196.82692307692307</v>
      </c>
      <c r="Q1395" t="str">
        <f>LEFT(N1395,SEARCH("/",N1395)-1)</f>
        <v>music</v>
      </c>
      <c r="R1395" t="str">
        <f>RIGHT(N1395, LEN(N1395) - SEARCH("/", N1395))</f>
        <v>rock</v>
      </c>
      <c r="S1395" s="14">
        <f>(J1395/86400)+25569+(-6/24)</f>
        <v>42553.431979166664</v>
      </c>
      <c r="T1395" s="15">
        <f>(I1395/86400)+25569+(-5/24)</f>
        <v>42583.473645833328</v>
      </c>
    </row>
    <row r="1396" spans="1:20" ht="45" x14ac:dyDescent="0.25">
      <c r="A1396">
        <v>2170</v>
      </c>
      <c r="B1396" s="3" t="s">
        <v>2171</v>
      </c>
      <c r="C1396" s="3" t="s">
        <v>6280</v>
      </c>
      <c r="D1396" s="8">
        <v>350</v>
      </c>
      <c r="E1396" s="8">
        <v>633</v>
      </c>
      <c r="F1396" t="s">
        <v>8219</v>
      </c>
      <c r="G1396" t="s">
        <v>8224</v>
      </c>
      <c r="H1396" t="s">
        <v>8246</v>
      </c>
      <c r="I1396">
        <v>1440266422</v>
      </c>
      <c r="J1396">
        <v>1436810422</v>
      </c>
      <c r="K1396" t="b">
        <v>0</v>
      </c>
      <c r="L1396">
        <v>19</v>
      </c>
      <c r="M1396" t="b">
        <v>1</v>
      </c>
      <c r="N1396" t="s">
        <v>8276</v>
      </c>
      <c r="O1396" s="6">
        <f>E1396/D1396</f>
        <v>1.8085714285714285</v>
      </c>
      <c r="P1396" s="8">
        <f>IFERROR(E1396/L1396,0)</f>
        <v>33.315789473684212</v>
      </c>
      <c r="Q1396" t="str">
        <f>LEFT(N1396,SEARCH("/",N1396)-1)</f>
        <v>music</v>
      </c>
      <c r="R1396" t="str">
        <f>RIGHT(N1396, LEN(N1396) - SEARCH("/", N1396))</f>
        <v>rock</v>
      </c>
      <c r="S1396" s="14">
        <f>(J1396/86400)+25569+(-6/24)</f>
        <v>42198.500254629631</v>
      </c>
      <c r="T1396" s="15">
        <f>(I1396/86400)+25569+(-5/24)</f>
        <v>42238.541921296295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8">
        <f>IFERROR(E1397/L1397,0)</f>
        <v>47.756097560975611</v>
      </c>
      <c r="Q1397" t="str">
        <f>LEFT(N1397,SEARCH("/",N1397)-1)</f>
        <v>music</v>
      </c>
      <c r="R1397" t="str">
        <f>RIGHT(N1397, LEN(N1397) - SEARCH("/", N1397))</f>
        <v>rock</v>
      </c>
      <c r="S1397" s="14">
        <f>(J1397/86400)+25569+(-6/24)</f>
        <v>42719.65834490741</v>
      </c>
      <c r="T1397" s="15">
        <f>(I1397/86400)+25569+(-5/24)</f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8">
        <f>IFERROR(E1398/L1398,0)</f>
        <v>88.191780821917803</v>
      </c>
      <c r="Q1398" t="str">
        <f>LEFT(N1398,SEARCH("/",N1398)-1)</f>
        <v>music</v>
      </c>
      <c r="R1398" t="str">
        <f>RIGHT(N1398, LEN(N1398) - SEARCH("/", N1398))</f>
        <v>rock</v>
      </c>
      <c r="S1398" s="14">
        <f>(J1398/86400)+25569+(-6/24)</f>
        <v>42018.74863425926</v>
      </c>
      <c r="T1398" s="15">
        <f>(I1398/86400)+25569+(-5/24)</f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8">
        <f>IFERROR(E1399/L1399,0)</f>
        <v>72.056962025316452</v>
      </c>
      <c r="Q1399" t="str">
        <f>LEFT(N1399,SEARCH("/",N1399)-1)</f>
        <v>music</v>
      </c>
      <c r="R1399" t="str">
        <f>RIGHT(N1399, LEN(N1399) - SEARCH("/", N1399))</f>
        <v>rock</v>
      </c>
      <c r="S1399" s="14">
        <f>(J1399/86400)+25569+(-6/24)</f>
        <v>42640.667939814812</v>
      </c>
      <c r="T1399" s="15">
        <f>(I1399/86400)+25569+(-5/24)</f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8">
        <f>IFERROR(E1400/L1400,0)</f>
        <v>74.246153846153845</v>
      </c>
      <c r="Q1400" t="str">
        <f>LEFT(N1400,SEARCH("/",N1400)-1)</f>
        <v>music</v>
      </c>
      <c r="R1400" t="str">
        <f>RIGHT(N1400, LEN(N1400) - SEARCH("/", N1400))</f>
        <v>rock</v>
      </c>
      <c r="S1400" s="14">
        <f>(J1400/86400)+25569+(-6/24)</f>
        <v>42526.624236111107</v>
      </c>
      <c r="T1400" s="15">
        <f>(I1400/86400)+25569+(-5/24)</f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8">
        <f>IFERROR(E1401/L1401,0)</f>
        <v>61.701086956521742</v>
      </c>
      <c r="Q1401" t="str">
        <f>LEFT(N1401,SEARCH("/",N1401)-1)</f>
        <v>music</v>
      </c>
      <c r="R1401" t="str">
        <f>RIGHT(N1401, LEN(N1401) - SEARCH("/", N1401))</f>
        <v>rock</v>
      </c>
      <c r="S1401" s="14">
        <f>(J1401/86400)+25569+(-6/24)</f>
        <v>41888.754317129627</v>
      </c>
      <c r="T1401" s="15">
        <f>(I1401/86400)+25569+(-5/24)</f>
        <v>41918.795983796292</v>
      </c>
    </row>
    <row r="1402" spans="1:20" ht="60" x14ac:dyDescent="0.25">
      <c r="A1402">
        <v>785</v>
      </c>
      <c r="B1402" s="3" t="s">
        <v>786</v>
      </c>
      <c r="C1402" s="3" t="s">
        <v>4895</v>
      </c>
      <c r="D1402" s="8">
        <v>500</v>
      </c>
      <c r="E1402" s="8">
        <v>903.14</v>
      </c>
      <c r="F1402" t="s">
        <v>8219</v>
      </c>
      <c r="G1402" t="s">
        <v>8224</v>
      </c>
      <c r="H1402" t="s">
        <v>8246</v>
      </c>
      <c r="I1402">
        <v>1362060915</v>
      </c>
      <c r="J1402">
        <v>1359468915</v>
      </c>
      <c r="K1402" t="b">
        <v>0</v>
      </c>
      <c r="L1402">
        <v>29</v>
      </c>
      <c r="M1402" t="b">
        <v>1</v>
      </c>
      <c r="N1402" t="s">
        <v>8276</v>
      </c>
      <c r="O1402" s="6">
        <f>E1402/D1402</f>
        <v>1.8062799999999999</v>
      </c>
      <c r="P1402" s="8">
        <f>IFERROR(E1402/L1402,0)</f>
        <v>31.142758620689655</v>
      </c>
      <c r="Q1402" t="str">
        <f>LEFT(N1402,SEARCH("/",N1402)-1)</f>
        <v>music</v>
      </c>
      <c r="R1402" t="str">
        <f>RIGHT(N1402, LEN(N1402) - SEARCH("/", N1402))</f>
        <v>rock</v>
      </c>
      <c r="S1402" s="14">
        <f>(J1402/86400)+25569+(-6/24)</f>
        <v>41303.343923611115</v>
      </c>
      <c r="T1402" s="15">
        <f>(I1402/86400)+25569+(-5/24)</f>
        <v>41333.38559027778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8">
        <f>IFERROR(E1403/L1403,0)</f>
        <v>51.720833333333331</v>
      </c>
      <c r="Q1403" t="str">
        <f>LEFT(N1403,SEARCH("/",N1403)-1)</f>
        <v>music</v>
      </c>
      <c r="R1403" t="str">
        <f>RIGHT(N1403, LEN(N1403) - SEARCH("/", N1403))</f>
        <v>rock</v>
      </c>
      <c r="S1403" s="14">
        <f>(J1403/86400)+25569+(-6/24)</f>
        <v>41399.74622685185</v>
      </c>
      <c r="T1403" s="15">
        <f>(I1403/86400)+25569+(-5/24)</f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8">
        <f>IFERROR(E1404/L1404,0)</f>
        <v>24.150442477876105</v>
      </c>
      <c r="Q1404" t="str">
        <f>LEFT(N1404,SEARCH("/",N1404)-1)</f>
        <v>music</v>
      </c>
      <c r="R1404" t="str">
        <f>RIGHT(N1404, LEN(N1404) - SEARCH("/", N1404))</f>
        <v>rock</v>
      </c>
      <c r="S1404" s="14">
        <f>(J1404/86400)+25569+(-6/24)</f>
        <v>42064.803368055553</v>
      </c>
      <c r="T1404" s="15">
        <f>(I1404/86400)+25569+(-5/24)</f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8">
        <f>IFERROR(E1405/L1405,0)</f>
        <v>62.166666666666664</v>
      </c>
      <c r="Q1405" t="str">
        <f>LEFT(N1405,SEARCH("/",N1405)-1)</f>
        <v>music</v>
      </c>
      <c r="R1405" t="str">
        <f>RIGHT(N1405, LEN(N1405) - SEARCH("/", N1405))</f>
        <v>rock</v>
      </c>
      <c r="S1405" s="14">
        <f>(J1405/86400)+25569+(-6/24)</f>
        <v>41450.812905092593</v>
      </c>
      <c r="T1405" s="15">
        <f>(I1405/86400)+25569+(-5/24)</f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8">
        <f>IFERROR(E1406/L1406,0)</f>
        <v>48.2</v>
      </c>
      <c r="Q1406" t="str">
        <f>LEFT(N1406,SEARCH("/",N1406)-1)</f>
        <v>publishing</v>
      </c>
      <c r="R1406" t="str">
        <f>RIGHT(N1406, LEN(N1406) - SEARCH("/", N1406))</f>
        <v>translations</v>
      </c>
      <c r="S1406" s="14">
        <f>(J1406/86400)+25569+(-6/24)</f>
        <v>42032.260243055556</v>
      </c>
      <c r="T1406" s="15">
        <f>(I1406/86400)+25569+(-5/24)</f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8">
        <f>IFERROR(E1407/L1407,0)</f>
        <v>6.1764705882352944</v>
      </c>
      <c r="Q1407" t="str">
        <f>LEFT(N1407,SEARCH("/",N1407)-1)</f>
        <v>publishing</v>
      </c>
      <c r="R1407" t="str">
        <f>RIGHT(N1407, LEN(N1407) - SEARCH("/", N1407))</f>
        <v>translations</v>
      </c>
      <c r="S1407" s="14">
        <f>(J1407/86400)+25569+(-6/24)</f>
        <v>41941.430567129632</v>
      </c>
      <c r="T1407" s="15">
        <f>(I1407/86400)+25569+(-5/24)</f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8">
        <f>IFERROR(E1408/L1408,0)</f>
        <v>5</v>
      </c>
      <c r="Q1408" t="str">
        <f>LEFT(N1408,SEARCH("/",N1408)-1)</f>
        <v>publishing</v>
      </c>
      <c r="R1408" t="str">
        <f>RIGHT(N1408, LEN(N1408) - SEARCH("/", N1408))</f>
        <v>translations</v>
      </c>
      <c r="S1408" s="14">
        <f>(J1408/86400)+25569+(-6/24)</f>
        <v>42297.182951388888</v>
      </c>
      <c r="T1408" s="15">
        <f>(I1408/86400)+25569+(-5/24)</f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8">
        <f>IFERROR(E1409/L1409,0)</f>
        <v>7.5</v>
      </c>
      <c r="Q1409" t="str">
        <f>LEFT(N1409,SEARCH("/",N1409)-1)</f>
        <v>publishing</v>
      </c>
      <c r="R1409" t="str">
        <f>RIGHT(N1409, LEN(N1409) - SEARCH("/", N1409))</f>
        <v>translations</v>
      </c>
      <c r="S1409" s="14">
        <f>(J1409/86400)+25569+(-6/24)</f>
        <v>41838.286782407406</v>
      </c>
      <c r="T1409" s="15">
        <f>(I1409/86400)+25569+(-5/24)</f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8">
        <f>IFERROR(E1410/L1410,0)</f>
        <v>12</v>
      </c>
      <c r="Q1410" t="str">
        <f>LEFT(N1410,SEARCH("/",N1410)-1)</f>
        <v>publishing</v>
      </c>
      <c r="R1410" t="str">
        <f>RIGHT(N1410, LEN(N1410) - SEARCH("/", N1410))</f>
        <v>translations</v>
      </c>
      <c r="S1410" s="14">
        <f>(J1410/86400)+25569+(-6/24)</f>
        <v>42291.622175925921</v>
      </c>
      <c r="T1410" s="15">
        <f>(I1410/86400)+25569+(-5/24)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8">
        <f>IFERROR(E1411/L1411,0)</f>
        <v>0</v>
      </c>
      <c r="Q1411" t="str">
        <f>LEFT(N1411,SEARCH("/",N1411)-1)</f>
        <v>publishing</v>
      </c>
      <c r="R1411" t="str">
        <f>RIGHT(N1411, LEN(N1411) - SEARCH("/", N1411))</f>
        <v>translations</v>
      </c>
      <c r="S1411" s="14">
        <f>(J1411/86400)+25569+(-6/24)</f>
        <v>41944.883506944447</v>
      </c>
      <c r="T1411" s="15">
        <f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8">
        <f>IFERROR(E1412/L1412,0)</f>
        <v>1</v>
      </c>
      <c r="Q1412" t="str">
        <f>LEFT(N1412,SEARCH("/",N1412)-1)</f>
        <v>publishing</v>
      </c>
      <c r="R1412" t="str">
        <f>RIGHT(N1412, LEN(N1412) - SEARCH("/", N1412))</f>
        <v>translations</v>
      </c>
      <c r="S1412" s="14">
        <f>(J1412/86400)+25569+(-6/24)</f>
        <v>42479.068518518514</v>
      </c>
      <c r="T1412" s="15">
        <f>(I1412/86400)+25569+(-5/24)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8">
        <f>IFERROR(E1413/L1413,0)</f>
        <v>2.3333333333333335</v>
      </c>
      <c r="Q1413" t="str">
        <f>LEFT(N1413,SEARCH("/",N1413)-1)</f>
        <v>publishing</v>
      </c>
      <c r="R1413" t="str">
        <f>RIGHT(N1413, LEN(N1413) - SEARCH("/", N1413))</f>
        <v>translations</v>
      </c>
      <c r="S1413" s="14">
        <f>(J1413/86400)+25569+(-6/24)</f>
        <v>42012.809027777781</v>
      </c>
      <c r="T1413" s="15">
        <f>(I1413/86400)+25569+(-5/24)</f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8">
        <f>IFERROR(E1414/L1414,0)</f>
        <v>24.615384615384617</v>
      </c>
      <c r="Q1414" t="str">
        <f>LEFT(N1414,SEARCH("/",N1414)-1)</f>
        <v>publishing</v>
      </c>
      <c r="R1414" t="str">
        <f>RIGHT(N1414, LEN(N1414) - SEARCH("/", N1414))</f>
        <v>translations</v>
      </c>
      <c r="S1414" s="14">
        <f>(J1414/86400)+25569+(-6/24)</f>
        <v>41946.813645833332</v>
      </c>
      <c r="T1414" s="15">
        <f>(I1414/86400)+25569+(-5/24)</f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8">
        <f>IFERROR(E1415/L1415,0)</f>
        <v>100</v>
      </c>
      <c r="Q1415" t="str">
        <f>LEFT(N1415,SEARCH("/",N1415)-1)</f>
        <v>publishing</v>
      </c>
      <c r="R1415" t="str">
        <f>RIGHT(N1415, LEN(N1415) - SEARCH("/", N1415))</f>
        <v>translations</v>
      </c>
      <c r="S1415" s="14">
        <f>(J1415/86400)+25569+(-6/24)</f>
        <v>42360.187152777777</v>
      </c>
      <c r="T1415" s="15">
        <f>(I1415/86400)+25569+(-5/24)</f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8">
        <f>IFERROR(E1416/L1416,0)</f>
        <v>1</v>
      </c>
      <c r="Q1416" t="str">
        <f>LEFT(N1416,SEARCH("/",N1416)-1)</f>
        <v>publishing</v>
      </c>
      <c r="R1416" t="str">
        <f>RIGHT(N1416, LEN(N1416) - SEARCH("/", N1416))</f>
        <v>translations</v>
      </c>
      <c r="S1416" s="14">
        <f>(J1416/86400)+25569+(-6/24)</f>
        <v>42708.00309027778</v>
      </c>
      <c r="T1416" s="15">
        <f>(I1416/86400)+25569+(-5/24)</f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8">
        <f>IFERROR(E1417/L1417,0)</f>
        <v>88.888888888888886</v>
      </c>
      <c r="Q1417" t="str">
        <f>LEFT(N1417,SEARCH("/",N1417)-1)</f>
        <v>publishing</v>
      </c>
      <c r="R1417" t="str">
        <f>RIGHT(N1417, LEN(N1417) - SEARCH("/", N1417))</f>
        <v>translations</v>
      </c>
      <c r="S1417" s="14">
        <f>(J1417/86400)+25569+(-6/24)</f>
        <v>42192.425821759258</v>
      </c>
      <c r="T1417" s="15">
        <f>(I1417/86400)+25569+(-5/24)</f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8">
        <f>IFERROR(E1418/L1418,0)</f>
        <v>0</v>
      </c>
      <c r="Q1418" t="str">
        <f>LEFT(N1418,SEARCH("/",N1418)-1)</f>
        <v>publishing</v>
      </c>
      <c r="R1418" t="str">
        <f>RIGHT(N1418, LEN(N1418) - SEARCH("/", N1418))</f>
        <v>translations</v>
      </c>
      <c r="S1418" s="14">
        <f>(J1418/86400)+25569+(-6/24)</f>
        <v>42299.676145833335</v>
      </c>
      <c r="T1418" s="15">
        <f>(I1418/86400)+25569+(-5/24)</f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8">
        <f>IFERROR(E1419/L1419,0)</f>
        <v>27.5</v>
      </c>
      <c r="Q1419" t="str">
        <f>LEFT(N1419,SEARCH("/",N1419)-1)</f>
        <v>publishing</v>
      </c>
      <c r="R1419" t="str">
        <f>RIGHT(N1419, LEN(N1419) - SEARCH("/", N1419))</f>
        <v>translations</v>
      </c>
      <c r="S1419" s="14">
        <f>(J1419/86400)+25569+(-6/24)</f>
        <v>42231.90016203704</v>
      </c>
      <c r="T1419" s="15">
        <f>(I1419/86400)+25569+(-5/24)</f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8">
        <f>IFERROR(E1420/L1420,0)</f>
        <v>6</v>
      </c>
      <c r="Q1420" t="str">
        <f>LEFT(N1420,SEARCH("/",N1420)-1)</f>
        <v>publishing</v>
      </c>
      <c r="R1420" t="str">
        <f>RIGHT(N1420, LEN(N1420) - SEARCH("/", N1420))</f>
        <v>translations</v>
      </c>
      <c r="S1420" s="14">
        <f>(J1420/86400)+25569+(-6/24)</f>
        <v>42395.206412037034</v>
      </c>
      <c r="T1420" s="15">
        <f>(I1420/86400)+25569+(-5/24)</f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8">
        <f>IFERROR(E1421/L1421,0)</f>
        <v>44.5</v>
      </c>
      <c r="Q1421" t="str">
        <f>LEFT(N1421,SEARCH("/",N1421)-1)</f>
        <v>publishing</v>
      </c>
      <c r="R1421" t="str">
        <f>RIGHT(N1421, LEN(N1421) - SEARCH("/", N1421))</f>
        <v>translations</v>
      </c>
      <c r="S1421" s="14">
        <f>(J1421/86400)+25569+(-6/24)</f>
        <v>42622.206238425926</v>
      </c>
      <c r="T1421" s="15">
        <f>(I1421/86400)+25569+(-5/24)</f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8">
        <f>IFERROR(E1422/L1422,0)</f>
        <v>1</v>
      </c>
      <c r="Q1422" t="str">
        <f>LEFT(N1422,SEARCH("/",N1422)-1)</f>
        <v>publishing</v>
      </c>
      <c r="R1422" t="str">
        <f>RIGHT(N1422, LEN(N1422) - SEARCH("/", N1422))</f>
        <v>translations</v>
      </c>
      <c r="S1422" s="14">
        <f>(J1422/86400)+25569+(-6/24)</f>
        <v>42524.417662037042</v>
      </c>
      <c r="T1422" s="15">
        <f>(I1422/86400)+25569+(-5/24)</f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8">
        <f>IFERROR(E1423/L1423,0)</f>
        <v>100</v>
      </c>
      <c r="Q1423" t="str">
        <f>LEFT(N1423,SEARCH("/",N1423)-1)</f>
        <v>publishing</v>
      </c>
      <c r="R1423" t="str">
        <f>RIGHT(N1423, LEN(N1423) - SEARCH("/", N1423))</f>
        <v>translations</v>
      </c>
      <c r="S1423" s="14">
        <f>(J1423/86400)+25569+(-6/24)</f>
        <v>42013.665613425925</v>
      </c>
      <c r="T1423" s="15">
        <f>(I1423/86400)+25569+(-5/24)</f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8">
        <f>IFERROR(E1424/L1424,0)</f>
        <v>13</v>
      </c>
      <c r="Q1424" t="str">
        <f>LEFT(N1424,SEARCH("/",N1424)-1)</f>
        <v>publishing</v>
      </c>
      <c r="R1424" t="str">
        <f>RIGHT(N1424, LEN(N1424) - SEARCH("/", N1424))</f>
        <v>translations</v>
      </c>
      <c r="S1424" s="14">
        <f>(J1424/86400)+25569+(-6/24)</f>
        <v>42603.989629629628</v>
      </c>
      <c r="T1424" s="15">
        <f>(I1424/86400)+25569+(-5/24)</f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8">
        <f>IFERROR(E1425/L1425,0)</f>
        <v>100</v>
      </c>
      <c r="Q1425" t="str">
        <f>LEFT(N1425,SEARCH("/",N1425)-1)</f>
        <v>publishing</v>
      </c>
      <c r="R1425" t="str">
        <f>RIGHT(N1425, LEN(N1425) - SEARCH("/", N1425))</f>
        <v>translations</v>
      </c>
      <c r="S1425" s="14">
        <f>(J1425/86400)+25569+(-6/24)</f>
        <v>42340.110312500001</v>
      </c>
      <c r="T1425" s="15">
        <f>(I1425/86400)+25569+(-5/24)</f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8">
        <f>IFERROR(E1426/L1426,0)</f>
        <v>109.07142857142857</v>
      </c>
      <c r="Q1426" t="str">
        <f>LEFT(N1426,SEARCH("/",N1426)-1)</f>
        <v>publishing</v>
      </c>
      <c r="R1426" t="str">
        <f>RIGHT(N1426, LEN(N1426) - SEARCH("/", N1426))</f>
        <v>translations</v>
      </c>
      <c r="S1426" s="14">
        <f>(J1426/86400)+25569+(-6/24)</f>
        <v>42676.467615740738</v>
      </c>
      <c r="T1426" s="15">
        <f>(I1426/86400)+25569+(-5/24)</f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8">
        <f>IFERROR(E1427/L1427,0)</f>
        <v>0</v>
      </c>
      <c r="Q1427" t="str">
        <f>LEFT(N1427,SEARCH("/",N1427)-1)</f>
        <v>publishing</v>
      </c>
      <c r="R1427" t="str">
        <f>RIGHT(N1427, LEN(N1427) - SEARCH("/", N1427))</f>
        <v>translations</v>
      </c>
      <c r="S1427" s="14">
        <f>(J1427/86400)+25569+(-6/24)</f>
        <v>42092.881469907406</v>
      </c>
      <c r="T1427" s="15">
        <f>(I1427/86400)+25569+(-5/24)</f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8">
        <f>IFERROR(E1428/L1428,0)</f>
        <v>0</v>
      </c>
      <c r="Q1428" t="str">
        <f>LEFT(N1428,SEARCH("/",N1428)-1)</f>
        <v>publishing</v>
      </c>
      <c r="R1428" t="str">
        <f>RIGHT(N1428, LEN(N1428) - SEARCH("/", N1428))</f>
        <v>translations</v>
      </c>
      <c r="S1428" s="14">
        <f>(J1428/86400)+25569+(-6/24)</f>
        <v>42180.140277777777</v>
      </c>
      <c r="T1428" s="15">
        <f>(I1428/86400)+25569+(-5/24)</f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8">
        <f>IFERROR(E1429/L1429,0)</f>
        <v>104.75</v>
      </c>
      <c r="Q1429" t="str">
        <f>LEFT(N1429,SEARCH("/",N1429)-1)</f>
        <v>publishing</v>
      </c>
      <c r="R1429" t="str">
        <f>RIGHT(N1429, LEN(N1429) - SEARCH("/", N1429))</f>
        <v>translations</v>
      </c>
      <c r="S1429" s="14">
        <f>(J1429/86400)+25569+(-6/24)</f>
        <v>42601.601678240739</v>
      </c>
      <c r="T1429" s="15">
        <f>(I1429/86400)+25569+(-5/24)</f>
        <v>42631.643344907403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8">
        <f>IFERROR(E1430/L1430,0)</f>
        <v>15</v>
      </c>
      <c r="Q1430" t="str">
        <f>LEFT(N1430,SEARCH("/",N1430)-1)</f>
        <v>publishing</v>
      </c>
      <c r="R1430" t="str">
        <f>RIGHT(N1430, LEN(N1430) - SEARCH("/", N1430))</f>
        <v>translations</v>
      </c>
      <c r="S1430" s="14">
        <f>(J1430/86400)+25569+(-6/24)</f>
        <v>42432.129826388889</v>
      </c>
      <c r="T1430" s="15">
        <f>(I1430/86400)+25569+(-5/24)</f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8">
        <f>IFERROR(E1431/L1431,0)</f>
        <v>0</v>
      </c>
      <c r="Q1431" t="str">
        <f>LEFT(N1431,SEARCH("/",N1431)-1)</f>
        <v>publishing</v>
      </c>
      <c r="R1431" t="str">
        <f>RIGHT(N1431, LEN(N1431) - SEARCH("/", N1431))</f>
        <v>translations</v>
      </c>
      <c r="S1431" s="14">
        <f>(J1431/86400)+25569+(-6/24)</f>
        <v>42073.810671296298</v>
      </c>
      <c r="T1431" s="15">
        <f>(I1431/86400)+25569+(-5/24)</f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8">
        <f>IFERROR(E1432/L1432,0)</f>
        <v>80.599999999999994</v>
      </c>
      <c r="Q1432" t="str">
        <f>LEFT(N1432,SEARCH("/",N1432)-1)</f>
        <v>publishing</v>
      </c>
      <c r="R1432" t="str">
        <f>RIGHT(N1432, LEN(N1432) - SEARCH("/", N1432))</f>
        <v>translations</v>
      </c>
      <c r="S1432" s="14">
        <f>(J1432/86400)+25569+(-6/24)</f>
        <v>41961.563518518524</v>
      </c>
      <c r="T1432" s="15">
        <f>(I1432/86400)+25569+(-5/24)</f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8">
        <f>IFERROR(E1433/L1433,0)</f>
        <v>115.55319148936171</v>
      </c>
      <c r="Q1433" t="str">
        <f>LEFT(N1433,SEARCH("/",N1433)-1)</f>
        <v>publishing</v>
      </c>
      <c r="R1433" t="str">
        <f>RIGHT(N1433, LEN(N1433) - SEARCH("/", N1433))</f>
        <v>translations</v>
      </c>
      <c r="S1433" s="14">
        <f>(J1433/86400)+25569+(-6/24)</f>
        <v>42303.960833333331</v>
      </c>
      <c r="T1433" s="15">
        <f>(I1433/86400)+25569+(-5/24)</f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8">
        <f>IFERROR(E1434/L1434,0)</f>
        <v>0</v>
      </c>
      <c r="Q1434" t="str">
        <f>LEFT(N1434,SEARCH("/",N1434)-1)</f>
        <v>publishing</v>
      </c>
      <c r="R1434" t="str">
        <f>RIGHT(N1434, LEN(N1434) - SEARCH("/", N1434))</f>
        <v>translations</v>
      </c>
      <c r="S1434" s="14">
        <f>(J1434/86400)+25569+(-6/24)</f>
        <v>42175.530416666668</v>
      </c>
      <c r="T1434" s="15">
        <f>(I1434/86400)+25569+(-5/24)</f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8">
        <f>IFERROR(E1435/L1435,0)</f>
        <v>80.5</v>
      </c>
      <c r="Q1435" t="str">
        <f>LEFT(N1435,SEARCH("/",N1435)-1)</f>
        <v>publishing</v>
      </c>
      <c r="R1435" t="str">
        <f>RIGHT(N1435, LEN(N1435) - SEARCH("/", N1435))</f>
        <v>translations</v>
      </c>
      <c r="S1435" s="14">
        <f>(J1435/86400)+25569+(-6/24)</f>
        <v>42673.375868055555</v>
      </c>
      <c r="T1435" s="15">
        <f>(I1435/86400)+25569+(-5/24)</f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8">
        <f>IFERROR(E1436/L1436,0)</f>
        <v>744.5454545454545</v>
      </c>
      <c r="Q1436" t="str">
        <f>LEFT(N1436,SEARCH("/",N1436)-1)</f>
        <v>publishing</v>
      </c>
      <c r="R1436" t="str">
        <f>RIGHT(N1436, LEN(N1436) - SEARCH("/", N1436))</f>
        <v>translations</v>
      </c>
      <c r="S1436" s="14">
        <f>(J1436/86400)+25569+(-6/24)</f>
        <v>42142.517106481479</v>
      </c>
      <c r="T1436" s="15">
        <f>(I1436/86400)+25569+(-5/24)</f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8">
        <f>IFERROR(E1437/L1437,0)</f>
        <v>7.5</v>
      </c>
      <c r="Q1437" t="str">
        <f>LEFT(N1437,SEARCH("/",N1437)-1)</f>
        <v>publishing</v>
      </c>
      <c r="R1437" t="str">
        <f>RIGHT(N1437, LEN(N1437) - SEARCH("/", N1437))</f>
        <v>translations</v>
      </c>
      <c r="S1437" s="14">
        <f>(J1437/86400)+25569+(-6/24)</f>
        <v>42258.530324074076</v>
      </c>
      <c r="T1437" s="15">
        <f>(I1437/86400)+25569+(-5/24)</f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8">
        <f>IFERROR(E1438/L1438,0)</f>
        <v>38.5</v>
      </c>
      <c r="Q1438" t="str">
        <f>LEFT(N1438,SEARCH("/",N1438)-1)</f>
        <v>publishing</v>
      </c>
      <c r="R1438" t="str">
        <f>RIGHT(N1438, LEN(N1438) - SEARCH("/", N1438))</f>
        <v>translations</v>
      </c>
      <c r="S1438" s="14">
        <f>(J1438/86400)+25569+(-6/24)</f>
        <v>42391.10019675926</v>
      </c>
      <c r="T1438" s="15">
        <f>(I1438/86400)+25569+(-5/24)</f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8">
        <f>IFERROR(E1439/L1439,0)</f>
        <v>36.68181818181818</v>
      </c>
      <c r="Q1439" t="str">
        <f>LEFT(N1439,SEARCH("/",N1439)-1)</f>
        <v>publishing</v>
      </c>
      <c r="R1439" t="str">
        <f>RIGHT(N1439, LEN(N1439) - SEARCH("/", N1439))</f>
        <v>translations</v>
      </c>
      <c r="S1439" s="14">
        <f>(J1439/86400)+25569+(-6/24)</f>
        <v>41796.281701388885</v>
      </c>
      <c r="T1439" s="15">
        <f>(I1439/86400)+25569+(-5/24)</f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8">
        <f>IFERROR(E1440/L1440,0)</f>
        <v>75</v>
      </c>
      <c r="Q1440" t="str">
        <f>LEFT(N1440,SEARCH("/",N1440)-1)</f>
        <v>publishing</v>
      </c>
      <c r="R1440" t="str">
        <f>RIGHT(N1440, LEN(N1440) - SEARCH("/", N1440))</f>
        <v>translations</v>
      </c>
      <c r="S1440" s="14">
        <f>(J1440/86400)+25569+(-6/24)</f>
        <v>42457.621516203704</v>
      </c>
      <c r="T1440" s="15">
        <f>(I1440/86400)+25569+(-5/24)</f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8">
        <f>IFERROR(E1441/L1441,0)</f>
        <v>30</v>
      </c>
      <c r="Q1441" t="str">
        <f>LEFT(N1441,SEARCH("/",N1441)-1)</f>
        <v>publishing</v>
      </c>
      <c r="R1441" t="str">
        <f>RIGHT(N1441, LEN(N1441) - SEARCH("/", N1441))</f>
        <v>translations</v>
      </c>
      <c r="S1441" s="14">
        <f>(J1441/86400)+25569+(-6/24)</f>
        <v>42040.579872685186</v>
      </c>
      <c r="T1441" s="15">
        <f>(I1441/86400)+25569+(-5/24)</f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8">
        <f>IFERROR(E1442/L1442,0)</f>
        <v>1</v>
      </c>
      <c r="Q1442" t="str">
        <f>LEFT(N1442,SEARCH("/",N1442)-1)</f>
        <v>publishing</v>
      </c>
      <c r="R1442" t="str">
        <f>RIGHT(N1442, LEN(N1442) - SEARCH("/", N1442))</f>
        <v>translations</v>
      </c>
      <c r="S1442" s="14">
        <f>(J1442/86400)+25569+(-6/24)</f>
        <v>42486.498414351852</v>
      </c>
      <c r="T1442" s="15">
        <f>(I1442/86400)+25569+(-5/24)</f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8">
        <f>IFERROR(E1443/L1443,0)</f>
        <v>673.33333333333337</v>
      </c>
      <c r="Q1443" t="str">
        <f>LEFT(N1443,SEARCH("/",N1443)-1)</f>
        <v>publishing</v>
      </c>
      <c r="R1443" t="str">
        <f>RIGHT(N1443, LEN(N1443) - SEARCH("/", N1443))</f>
        <v>translations</v>
      </c>
      <c r="S1443" s="14">
        <f>(J1443/86400)+25569+(-6/24)</f>
        <v>42198.515844907408</v>
      </c>
      <c r="T1443" s="15">
        <f>(I1443/86400)+25569+(-5/24)</f>
        <v>42258.557511574072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8">
        <f>IFERROR(E1444/L1444,0)</f>
        <v>0</v>
      </c>
      <c r="Q1444" t="str">
        <f>LEFT(N1444,SEARCH("/",N1444)-1)</f>
        <v>publishing</v>
      </c>
      <c r="R1444" t="str">
        <f>RIGHT(N1444, LEN(N1444) - SEARCH("/", N1444))</f>
        <v>translations</v>
      </c>
      <c r="S1444" s="14">
        <f>(J1444/86400)+25569+(-6/24)</f>
        <v>42485.39534722222</v>
      </c>
      <c r="T1444" s="15">
        <f>(I1444/86400)+25569+(-5/24)</f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8">
        <f>IFERROR(E1445/L1445,0)</f>
        <v>0</v>
      </c>
      <c r="Q1445" t="str">
        <f>LEFT(N1445,SEARCH("/",N1445)-1)</f>
        <v>publishing</v>
      </c>
      <c r="R1445" t="str">
        <f>RIGHT(N1445, LEN(N1445) - SEARCH("/", N1445))</f>
        <v>translations</v>
      </c>
      <c r="S1445" s="14">
        <f>(J1445/86400)+25569+(-6/24)</f>
        <v>42707.676030092596</v>
      </c>
      <c r="T1445" s="15">
        <f>(I1445/86400)+25569+(-5/24)</f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8">
        <f>IFERROR(E1446/L1446,0)</f>
        <v>0</v>
      </c>
      <c r="Q1446" t="str">
        <f>LEFT(N1446,SEARCH("/",N1446)-1)</f>
        <v>publishing</v>
      </c>
      <c r="R1446" t="str">
        <f>RIGHT(N1446, LEN(N1446) - SEARCH("/", N1446))</f>
        <v>translations</v>
      </c>
      <c r="S1446" s="14">
        <f>(J1446/86400)+25569+(-6/24)</f>
        <v>42199.623402777783</v>
      </c>
      <c r="T1446" s="15">
        <f>(I1446/86400)+25569+(-5/24)</f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8">
        <f>IFERROR(E1447/L1447,0)</f>
        <v>0</v>
      </c>
      <c r="Q1447" t="str">
        <f>LEFT(N1447,SEARCH("/",N1447)-1)</f>
        <v>publishing</v>
      </c>
      <c r="R1447" t="str">
        <f>RIGHT(N1447, LEN(N1447) - SEARCH("/", N1447))</f>
        <v>translations</v>
      </c>
      <c r="S1447" s="14">
        <f>(J1447/86400)+25569+(-6/24)</f>
        <v>42139.292303240742</v>
      </c>
      <c r="T1447" s="15">
        <f>(I1447/86400)+25569+(-5/24)</f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8">
        <f>IFERROR(E1448/L1448,0)</f>
        <v>0</v>
      </c>
      <c r="Q1448" t="str">
        <f>LEFT(N1448,SEARCH("/",N1448)-1)</f>
        <v>publishing</v>
      </c>
      <c r="R1448" t="str">
        <f>RIGHT(N1448, LEN(N1448) - SEARCH("/", N1448))</f>
        <v>translations</v>
      </c>
      <c r="S1448" s="14">
        <f>(J1448/86400)+25569+(-6/24)</f>
        <v>42461.197662037041</v>
      </c>
      <c r="T1448" s="15">
        <f>(I1448/86400)+25569+(-5/24)</f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8">
        <f>IFERROR(E1449/L1449,0)</f>
        <v>25</v>
      </c>
      <c r="Q1449" t="str">
        <f>LEFT(N1449,SEARCH("/",N1449)-1)</f>
        <v>publishing</v>
      </c>
      <c r="R1449" t="str">
        <f>RIGHT(N1449, LEN(N1449) - SEARCH("/", N1449))</f>
        <v>translations</v>
      </c>
      <c r="S1449" s="14">
        <f>(J1449/86400)+25569+(-6/24)</f>
        <v>42529.480717592596</v>
      </c>
      <c r="T1449" s="15">
        <f>(I1449/86400)+25569+(-5/24)</f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8">
        <f>IFERROR(E1450/L1450,0)</f>
        <v>0</v>
      </c>
      <c r="Q1450" t="str">
        <f>LEFT(N1450,SEARCH("/",N1450)-1)</f>
        <v>publishing</v>
      </c>
      <c r="R1450" t="str">
        <f>RIGHT(N1450, LEN(N1450) - SEARCH("/", N1450))</f>
        <v>translations</v>
      </c>
      <c r="S1450" s="14">
        <f>(J1450/86400)+25569+(-6/24)</f>
        <v>42115.686550925922</v>
      </c>
      <c r="T1450" s="15">
        <f>(I1450/86400)+25569+(-5/24)</f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8">
        <f>IFERROR(E1451/L1451,0)</f>
        <v>0</v>
      </c>
      <c r="Q1451" t="str">
        <f>LEFT(N1451,SEARCH("/",N1451)-1)</f>
        <v>publishing</v>
      </c>
      <c r="R1451" t="str">
        <f>RIGHT(N1451, LEN(N1451) - SEARCH("/", N1451))</f>
        <v>translations</v>
      </c>
      <c r="S1451" s="14">
        <f>(J1451/86400)+25569+(-6/24)</f>
        <v>42086.561400462961</v>
      </c>
      <c r="T1451" s="15">
        <f>(I1451/86400)+25569+(-5/24)</f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8">
        <f>IFERROR(E1452/L1452,0)</f>
        <v>1</v>
      </c>
      <c r="Q1452" t="str">
        <f>LEFT(N1452,SEARCH("/",N1452)-1)</f>
        <v>publishing</v>
      </c>
      <c r="R1452" t="str">
        <f>RIGHT(N1452, LEN(N1452) - SEARCH("/", N1452))</f>
        <v>translations</v>
      </c>
      <c r="S1452" s="14">
        <f>(J1452/86400)+25569+(-6/24)</f>
        <v>42389.921261574069</v>
      </c>
      <c r="T1452" s="15">
        <f>(I1452/86400)+25569+(-5/24)</f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8">
        <f>IFERROR(E1453/L1453,0)</f>
        <v>1</v>
      </c>
      <c r="Q1453" t="str">
        <f>LEFT(N1453,SEARCH("/",N1453)-1)</f>
        <v>publishing</v>
      </c>
      <c r="R1453" t="str">
        <f>RIGHT(N1453, LEN(N1453) - SEARCH("/", N1453))</f>
        <v>translations</v>
      </c>
      <c r="S1453" s="14">
        <f>(J1453/86400)+25569+(-6/24)</f>
        <v>41931.709016203706</v>
      </c>
      <c r="T1453" s="15">
        <f>(I1453/86400)+25569+(-5/24)</f>
        <v>41961.792349537034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8">
        <f>IFERROR(E1454/L1454,0)</f>
        <v>0</v>
      </c>
      <c r="Q1454" t="str">
        <f>LEFT(N1454,SEARCH("/",N1454)-1)</f>
        <v>publishing</v>
      </c>
      <c r="R1454" t="str">
        <f>RIGHT(N1454, LEN(N1454) - SEARCH("/", N1454))</f>
        <v>translations</v>
      </c>
      <c r="S1454" s="14">
        <f>(J1454/86400)+25569+(-6/24)</f>
        <v>41818.453275462962</v>
      </c>
      <c r="T1454" s="15">
        <f>(I1454/86400)+25569+(-5/24)</f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8">
        <f>IFERROR(E1455/L1455,0)</f>
        <v>0</v>
      </c>
      <c r="Q1455" t="str">
        <f>LEFT(N1455,SEARCH("/",N1455)-1)</f>
        <v>publishing</v>
      </c>
      <c r="R1455" t="str">
        <f>RIGHT(N1455, LEN(N1455) - SEARCH("/", N1455))</f>
        <v>translations</v>
      </c>
      <c r="S1455" s="14">
        <f>(J1455/86400)+25569+(-6/24)</f>
        <v>42795.446145833332</v>
      </c>
      <c r="T1455" s="15">
        <f>(I1455/86400)+25569+(-5/24)</f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8">
        <f>IFERROR(E1456/L1456,0)</f>
        <v>15</v>
      </c>
      <c r="Q1456" t="str">
        <f>LEFT(N1456,SEARCH("/",N1456)-1)</f>
        <v>publishing</v>
      </c>
      <c r="R1456" t="str">
        <f>RIGHT(N1456, LEN(N1456) - SEARCH("/", N1456))</f>
        <v>translations</v>
      </c>
      <c r="S1456" s="14">
        <f>(J1456/86400)+25569+(-6/24)</f>
        <v>42463.616666666669</v>
      </c>
      <c r="T1456" s="15">
        <f>(I1456/86400)+25569+(-5/24)</f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8">
        <f>IFERROR(E1457/L1457,0)</f>
        <v>225</v>
      </c>
      <c r="Q1457" t="str">
        <f>LEFT(N1457,SEARCH("/",N1457)-1)</f>
        <v>publishing</v>
      </c>
      <c r="R1457" t="str">
        <f>RIGHT(N1457, LEN(N1457) - SEARCH("/", N1457))</f>
        <v>translations</v>
      </c>
      <c r="S1457" s="14">
        <f>(J1457/86400)+25569+(-6/24)</f>
        <v>41832.422685185185</v>
      </c>
      <c r="T1457" s="15">
        <f>(I1457/86400)+25569+(-5/24)</f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8">
        <f>IFERROR(E1458/L1458,0)</f>
        <v>48.333333333333336</v>
      </c>
      <c r="Q1458" t="str">
        <f>LEFT(N1458,SEARCH("/",N1458)-1)</f>
        <v>publishing</v>
      </c>
      <c r="R1458" t="str">
        <f>RIGHT(N1458, LEN(N1458) - SEARCH("/", N1458))</f>
        <v>translations</v>
      </c>
      <c r="S1458" s="14">
        <f>(J1458/86400)+25569+(-6/24)</f>
        <v>42708.418576388889</v>
      </c>
      <c r="T1458" s="15">
        <f>(I1458/86400)+25569+(-5/24)</f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8">
        <f>IFERROR(E1459/L1459,0)</f>
        <v>0</v>
      </c>
      <c r="Q1459" t="str">
        <f>LEFT(N1459,SEARCH("/",N1459)-1)</f>
        <v>publishing</v>
      </c>
      <c r="R1459" t="str">
        <f>RIGHT(N1459, LEN(N1459) - SEARCH("/", N1459))</f>
        <v>translations</v>
      </c>
      <c r="S1459" s="14">
        <f>(J1459/86400)+25569+(-6/24)</f>
        <v>42289.64634259259</v>
      </c>
      <c r="T1459" s="15">
        <f>(I1459/86400)+25569+(-5/24)</f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8">
        <f>IFERROR(E1460/L1460,0)</f>
        <v>0</v>
      </c>
      <c r="Q1460" t="str">
        <f>LEFT(N1460,SEARCH("/",N1460)-1)</f>
        <v>publishing</v>
      </c>
      <c r="R1460" t="str">
        <f>RIGHT(N1460, LEN(N1460) - SEARCH("/", N1460))</f>
        <v>translations</v>
      </c>
      <c r="S1460" s="14">
        <f>(J1460/86400)+25569+(-6/24)</f>
        <v>41831.455555555556</v>
      </c>
      <c r="T1460" s="15">
        <f>(I1460/86400)+25569+(-5/24)</f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8">
        <f>IFERROR(E1461/L1461,0)</f>
        <v>0</v>
      </c>
      <c r="Q1461" t="str">
        <f>LEFT(N1461,SEARCH("/",N1461)-1)</f>
        <v>publishing</v>
      </c>
      <c r="R1461" t="str">
        <f>RIGHT(N1461, LEN(N1461) - SEARCH("/", N1461))</f>
        <v>translations</v>
      </c>
      <c r="S1461" s="14">
        <f>(J1461/86400)+25569+(-6/24)</f>
        <v>42311.954814814817</v>
      </c>
      <c r="T1461" s="15">
        <f>(I1461/86400)+25569+(-5/24)</f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8">
        <f>IFERROR(E1462/L1462,0)</f>
        <v>0</v>
      </c>
      <c r="Q1462" t="str">
        <f>LEFT(N1462,SEARCH("/",N1462)-1)</f>
        <v>publishing</v>
      </c>
      <c r="R1462" t="str">
        <f>RIGHT(N1462, LEN(N1462) - SEARCH("/", N1462))</f>
        <v>translations</v>
      </c>
      <c r="S1462" s="14">
        <f>(J1462/86400)+25569+(-6/24)</f>
        <v>41915.646967592591</v>
      </c>
      <c r="T1462" s="15">
        <f>(I1462/86400)+25569+(-5/24)</f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8">
        <f>IFERROR(E1463/L1463,0)</f>
        <v>44.66673529411765</v>
      </c>
      <c r="Q1463" t="str">
        <f>LEFT(N1463,SEARCH("/",N1463)-1)</f>
        <v>publishing</v>
      </c>
      <c r="R1463" t="str">
        <f>RIGHT(N1463, LEN(N1463) - SEARCH("/", N1463))</f>
        <v>radio &amp; podcasts</v>
      </c>
      <c r="S1463" s="14">
        <f>(J1463/86400)+25569+(-6/24)</f>
        <v>41899.395300925928</v>
      </c>
      <c r="T1463" s="15">
        <f>(I1463/86400)+25569+(-5/24)</f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8">
        <f>IFERROR(E1464/L1464,0)</f>
        <v>28.937999999999999</v>
      </c>
      <c r="Q1464" t="str">
        <f>LEFT(N1464,SEARCH("/",N1464)-1)</f>
        <v>publishing</v>
      </c>
      <c r="R1464" t="str">
        <f>RIGHT(N1464, LEN(N1464) - SEARCH("/", N1464))</f>
        <v>radio &amp; podcasts</v>
      </c>
      <c r="S1464" s="14">
        <f>(J1464/86400)+25569+(-6/24)</f>
        <v>41344.412858796299</v>
      </c>
      <c r="T1464" s="15">
        <f>(I1464/86400)+25569+(-5/24)</f>
        <v>41374.454525462963</v>
      </c>
    </row>
    <row r="1465" spans="1:20" ht="60" x14ac:dyDescent="0.25">
      <c r="A1465">
        <v>3537</v>
      </c>
      <c r="B1465" s="3" t="s">
        <v>3536</v>
      </c>
      <c r="C1465" s="3" t="s">
        <v>7647</v>
      </c>
      <c r="D1465" s="8">
        <v>675</v>
      </c>
      <c r="E1465" s="8">
        <v>1218</v>
      </c>
      <c r="F1465" t="s">
        <v>8219</v>
      </c>
      <c r="G1465" t="s">
        <v>8229</v>
      </c>
      <c r="H1465" t="s">
        <v>8251</v>
      </c>
      <c r="I1465">
        <v>1416211140</v>
      </c>
      <c r="J1465">
        <v>1413016216</v>
      </c>
      <c r="K1465" t="b">
        <v>0</v>
      </c>
      <c r="L1465">
        <v>28</v>
      </c>
      <c r="M1465" t="b">
        <v>1</v>
      </c>
      <c r="N1465" t="s">
        <v>8271</v>
      </c>
      <c r="O1465" s="6">
        <f>E1465/D1465</f>
        <v>1.8044444444444445</v>
      </c>
      <c r="P1465" s="8">
        <f>IFERROR(E1465/L1465,0)</f>
        <v>43.5</v>
      </c>
      <c r="Q1465" t="str">
        <f>LEFT(N1465,SEARCH("/",N1465)-1)</f>
        <v>theater</v>
      </c>
      <c r="R1465" t="str">
        <f>RIGHT(N1465, LEN(N1465) - SEARCH("/", N1465))</f>
        <v>plays</v>
      </c>
      <c r="S1465" s="14">
        <f>(J1465/86400)+25569+(-6/24)</f>
        <v>41923.104351851856</v>
      </c>
      <c r="T1465" s="15">
        <f>(I1465/86400)+25569+(-5/24)</f>
        <v>41960.124305555553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8">
        <f>IFERROR(E1466/L1466,0)</f>
        <v>34.871794871794869</v>
      </c>
      <c r="Q1466" t="str">
        <f>LEFT(N1466,SEARCH("/",N1466)-1)</f>
        <v>publishing</v>
      </c>
      <c r="R1466" t="str">
        <f>RIGHT(N1466, LEN(N1466) - SEARCH("/", N1466))</f>
        <v>radio &amp; podcasts</v>
      </c>
      <c r="S1466" s="14">
        <f>(J1466/86400)+25569+(-6/24)</f>
        <v>41291.411550925928</v>
      </c>
      <c r="T1466" s="15">
        <f>(I1466/86400)+25569+(-5/24)</f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8">
        <f>IFERROR(E1467/L1467,0)</f>
        <v>52.622732513451197</v>
      </c>
      <c r="Q1467" t="str">
        <f>LEFT(N1467,SEARCH("/",N1467)-1)</f>
        <v>publishing</v>
      </c>
      <c r="R1467" t="str">
        <f>RIGHT(N1467, LEN(N1467) - SEARCH("/", N1467))</f>
        <v>radio &amp; podcasts</v>
      </c>
      <c r="S1467" s="14">
        <f>(J1467/86400)+25569+(-6/24)</f>
        <v>40959.484398148146</v>
      </c>
      <c r="T1467" s="15">
        <f>(I1467/86400)+25569+(-5/24)</f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8">
        <f>IFERROR(E1468/L1468,0)</f>
        <v>69.598266129032254</v>
      </c>
      <c r="Q1468" t="str">
        <f>LEFT(N1468,SEARCH("/",N1468)-1)</f>
        <v>publishing</v>
      </c>
      <c r="R1468" t="str">
        <f>RIGHT(N1468, LEN(N1468) - SEARCH("/", N1468))</f>
        <v>radio &amp; podcasts</v>
      </c>
      <c r="S1468" s="14">
        <f>(J1468/86400)+25569+(-6/24)</f>
        <v>42339.922060185185</v>
      </c>
      <c r="T1468" s="15">
        <f>(I1468/86400)+25569+(-5/24)</f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8">
        <f>IFERROR(E1469/L1469,0)</f>
        <v>76.72</v>
      </c>
      <c r="Q1469" t="str">
        <f>LEFT(N1469,SEARCH("/",N1469)-1)</f>
        <v>publishing</v>
      </c>
      <c r="R1469" t="str">
        <f>RIGHT(N1469, LEN(N1469) - SEARCH("/", N1469))</f>
        <v>radio &amp; podcasts</v>
      </c>
      <c r="S1469" s="14">
        <f>(J1469/86400)+25569+(-6/24)</f>
        <v>40933.55190972222</v>
      </c>
      <c r="T1469" s="15">
        <f>(I1469/86400)+25569+(-5/24)</f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8">
        <f>IFERROR(E1470/L1470,0)</f>
        <v>33.191126279863482</v>
      </c>
      <c r="Q1470" t="str">
        <f>LEFT(N1470,SEARCH("/",N1470)-1)</f>
        <v>publishing</v>
      </c>
      <c r="R1470" t="str">
        <f>RIGHT(N1470, LEN(N1470) - SEARCH("/", N1470))</f>
        <v>radio &amp; podcasts</v>
      </c>
      <c r="S1470" s="14">
        <f>(J1470/86400)+25569+(-6/24)</f>
        <v>40645.764456018514</v>
      </c>
      <c r="T1470" s="15">
        <f>(I1470/86400)+25569+(-5/24)</f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8">
        <f>IFERROR(E1471/L1471,0)</f>
        <v>149.46417445482865</v>
      </c>
      <c r="Q1471" t="str">
        <f>LEFT(N1471,SEARCH("/",N1471)-1)</f>
        <v>publishing</v>
      </c>
      <c r="R1471" t="str">
        <f>RIGHT(N1471, LEN(N1471) - SEARCH("/", N1471))</f>
        <v>radio &amp; podcasts</v>
      </c>
      <c r="S1471" s="14">
        <f>(J1471/86400)+25569+(-6/24)</f>
        <v>41290.348483796297</v>
      </c>
      <c r="T1471" s="15">
        <f>(I1471/86400)+25569+(-5/24)</f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8">
        <f>IFERROR(E1472/L1472,0)</f>
        <v>23.172839506172838</v>
      </c>
      <c r="Q1472" t="str">
        <f>LEFT(N1472,SEARCH("/",N1472)-1)</f>
        <v>publishing</v>
      </c>
      <c r="R1472" t="str">
        <f>RIGHT(N1472, LEN(N1472) - SEARCH("/", N1472))</f>
        <v>radio &amp; podcasts</v>
      </c>
      <c r="S1472" s="14">
        <f>(J1472/86400)+25569+(-6/24)</f>
        <v>41250.577118055553</v>
      </c>
      <c r="T1472" s="15">
        <f>(I1472/86400)+25569+(-5/24)</f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8">
        <f>IFERROR(E1473/L1473,0)</f>
        <v>96.877551020408163</v>
      </c>
      <c r="Q1473" t="str">
        <f>LEFT(N1473,SEARCH("/",N1473)-1)</f>
        <v>publishing</v>
      </c>
      <c r="R1473" t="str">
        <f>RIGHT(N1473, LEN(N1473) - SEARCH("/", N1473))</f>
        <v>radio &amp; podcasts</v>
      </c>
      <c r="S1473" s="14">
        <f>(J1473/86400)+25569+(-6/24)</f>
        <v>42073.707569444443</v>
      </c>
      <c r="T1473" s="15">
        <f>(I1473/86400)+25569+(-5/24)</f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8">
        <f>IFERROR(E1474/L1474,0)</f>
        <v>103.20238095238095</v>
      </c>
      <c r="Q1474" t="str">
        <f>LEFT(N1474,SEARCH("/",N1474)-1)</f>
        <v>publishing</v>
      </c>
      <c r="R1474" t="str">
        <f>RIGHT(N1474, LEN(N1474) - SEARCH("/", N1474))</f>
        <v>radio &amp; podcasts</v>
      </c>
      <c r="S1474" s="14">
        <f>(J1474/86400)+25569+(-6/24)</f>
        <v>41533.292858796296</v>
      </c>
      <c r="T1474" s="15">
        <f>(I1474/86400)+25569+(-5/24)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8">
        <f>IFERROR(E1475/L1475,0)</f>
        <v>38.462553191489363</v>
      </c>
      <c r="Q1475" t="str">
        <f>LEFT(N1475,SEARCH("/",N1475)-1)</f>
        <v>publishing</v>
      </c>
      <c r="R1475" t="str">
        <f>RIGHT(N1475, LEN(N1475) - SEARCH("/", N1475))</f>
        <v>radio &amp; podcasts</v>
      </c>
      <c r="S1475" s="14">
        <f>(J1475/86400)+25569+(-6/24)</f>
        <v>40939.729618055557</v>
      </c>
      <c r="T1475" s="15">
        <f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8">
        <f>IFERROR(E1476/L1476,0)</f>
        <v>44.315789473684212</v>
      </c>
      <c r="Q1476" t="str">
        <f>LEFT(N1476,SEARCH("/",N1476)-1)</f>
        <v>publishing</v>
      </c>
      <c r="R1476" t="str">
        <f>RIGHT(N1476, LEN(N1476) - SEARCH("/", N1476))</f>
        <v>radio &amp; podcasts</v>
      </c>
      <c r="S1476" s="14">
        <f>(J1476/86400)+25569+(-6/24)</f>
        <v>41500.47791666667</v>
      </c>
      <c r="T1476" s="15">
        <f>(I1476/86400)+25569+(-5/24)</f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8">
        <f>IFERROR(E1477/L1477,0)</f>
        <v>64.173356009070289</v>
      </c>
      <c r="Q1477" t="str">
        <f>LEFT(N1477,SEARCH("/",N1477)-1)</f>
        <v>publishing</v>
      </c>
      <c r="R1477" t="str">
        <f>RIGHT(N1477, LEN(N1477) - SEARCH("/", N1477))</f>
        <v>radio &amp; podcasts</v>
      </c>
      <c r="S1477" s="14">
        <f>(J1477/86400)+25569+(-6/24)</f>
        <v>41960.472951388889</v>
      </c>
      <c r="T1477" s="15">
        <f>(I1477/86400)+25569+(-5/24)</f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8">
        <f>IFERROR(E1478/L1478,0)</f>
        <v>43.333275109170302</v>
      </c>
      <c r="Q1478" t="str">
        <f>LEFT(N1478,SEARCH("/",N1478)-1)</f>
        <v>publishing</v>
      </c>
      <c r="R1478" t="str">
        <f>RIGHT(N1478, LEN(N1478) - SEARCH("/", N1478))</f>
        <v>radio &amp; podcasts</v>
      </c>
      <c r="S1478" s="14">
        <f>(J1478/86400)+25569+(-6/24)</f>
        <v>40765.791921296295</v>
      </c>
      <c r="T1478" s="15">
        <f>(I1478/86400)+25569+(-5/24)</f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8">
        <f>IFERROR(E1479/L1479,0)</f>
        <v>90.495934959349597</v>
      </c>
      <c r="Q1479" t="str">
        <f>LEFT(N1479,SEARCH("/",N1479)-1)</f>
        <v>publishing</v>
      </c>
      <c r="R1479" t="str">
        <f>RIGHT(N1479, LEN(N1479) - SEARCH("/", N1479))</f>
        <v>radio &amp; podcasts</v>
      </c>
      <c r="S1479" s="14">
        <f>(J1479/86400)+25569+(-6/24)</f>
        <v>40840.365787037037</v>
      </c>
      <c r="T1479" s="15">
        <f>(I1479/86400)+25569+(-5/24)</f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8">
        <f>IFERROR(E1480/L1480,0)</f>
        <v>29.187190495010373</v>
      </c>
      <c r="Q1480" t="str">
        <f>LEFT(N1480,SEARCH("/",N1480)-1)</f>
        <v>publishing</v>
      </c>
      <c r="R1480" t="str">
        <f>RIGHT(N1480, LEN(N1480) - SEARCH("/", N1480))</f>
        <v>radio &amp; podcasts</v>
      </c>
      <c r="S1480" s="14">
        <f>(J1480/86400)+25569+(-6/24)</f>
        <v>41394.621678240743</v>
      </c>
      <c r="T1480" s="15">
        <f>(I1480/86400)+25569+(-5/24)</f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8">
        <f>IFERROR(E1481/L1481,0)</f>
        <v>30.95774647887324</v>
      </c>
      <c r="Q1481" t="str">
        <f>LEFT(N1481,SEARCH("/",N1481)-1)</f>
        <v>publishing</v>
      </c>
      <c r="R1481" t="str">
        <f>RIGHT(N1481, LEN(N1481) - SEARCH("/", N1481))</f>
        <v>radio &amp; podcasts</v>
      </c>
      <c r="S1481" s="14">
        <f>(J1481/86400)+25569+(-6/24)</f>
        <v>41754.495243055557</v>
      </c>
      <c r="T1481" s="15">
        <f>(I1481/86400)+25569+(-5/24)</f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8">
        <f>IFERROR(E1482/L1482,0)</f>
        <v>92.157795275590544</v>
      </c>
      <c r="Q1482" t="str">
        <f>LEFT(N1482,SEARCH("/",N1482)-1)</f>
        <v>publishing</v>
      </c>
      <c r="R1482" t="str">
        <f>RIGHT(N1482, LEN(N1482) - SEARCH("/", N1482))</f>
        <v>radio &amp; podcasts</v>
      </c>
      <c r="S1482" s="14">
        <f>(J1482/86400)+25569+(-6/24)</f>
        <v>41464.684016203704</v>
      </c>
      <c r="T1482" s="15">
        <f>(I1482/86400)+25569+(-5/24)</f>
        <v>41481.5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8">
        <f>IFERROR(E1483/L1483,0)</f>
        <v>17.5</v>
      </c>
      <c r="Q1483" t="str">
        <f>LEFT(N1483,SEARCH("/",N1483)-1)</f>
        <v>publishing</v>
      </c>
      <c r="R1483" t="str">
        <f>RIGHT(N1483, LEN(N1483) - SEARCH("/", N1483))</f>
        <v>fiction</v>
      </c>
      <c r="S1483" s="14">
        <f>(J1483/86400)+25569+(-6/24)</f>
        <v>41550.672974537039</v>
      </c>
      <c r="T1483" s="15">
        <f>(I1483/86400)+25569+(-5/24)</f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8">
        <f>IFERROR(E1484/L1484,0)</f>
        <v>5</v>
      </c>
      <c r="Q1484" t="str">
        <f>LEFT(N1484,SEARCH("/",N1484)-1)</f>
        <v>publishing</v>
      </c>
      <c r="R1484" t="str">
        <f>RIGHT(N1484, LEN(N1484) - SEARCH("/", N1484))</f>
        <v>fiction</v>
      </c>
      <c r="S1484" s="14">
        <f>(J1484/86400)+25569+(-6/24)</f>
        <v>41136.608055555553</v>
      </c>
      <c r="T1484" s="15">
        <f>(I1484/86400)+25569+(-5/24)</f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8">
        <f>IFERROR(E1485/L1485,0)</f>
        <v>25</v>
      </c>
      <c r="Q1485" t="str">
        <f>LEFT(N1485,SEARCH("/",N1485)-1)</f>
        <v>publishing</v>
      </c>
      <c r="R1485" t="str">
        <f>RIGHT(N1485, LEN(N1485) - SEARCH("/", N1485))</f>
        <v>fiction</v>
      </c>
      <c r="S1485" s="14">
        <f>(J1485/86400)+25569+(-6/24)</f>
        <v>42547.942997685182</v>
      </c>
      <c r="T1485" s="15">
        <f>(I1485/86400)+25569+(-5/24)</f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8">
        <f>IFERROR(E1486/L1486,0)</f>
        <v>0</v>
      </c>
      <c r="Q1486" t="str">
        <f>LEFT(N1486,SEARCH("/",N1486)-1)</f>
        <v>publishing</v>
      </c>
      <c r="R1486" t="str">
        <f>RIGHT(N1486, LEN(N1486) - SEARCH("/", N1486))</f>
        <v>fiction</v>
      </c>
      <c r="S1486" s="14">
        <f>(J1486/86400)+25569+(-6/24)</f>
        <v>41052.950960648144</v>
      </c>
      <c r="T1486" s="15">
        <f>(I1486/86400)+25569+(-5/24)</f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8">
        <f>IFERROR(E1487/L1487,0)</f>
        <v>50</v>
      </c>
      <c r="Q1487" t="str">
        <f>LEFT(N1487,SEARCH("/",N1487)-1)</f>
        <v>publishing</v>
      </c>
      <c r="R1487" t="str">
        <f>RIGHT(N1487, LEN(N1487) - SEARCH("/", N1487))</f>
        <v>fiction</v>
      </c>
      <c r="S1487" s="14">
        <f>(J1487/86400)+25569+(-6/24)</f>
        <v>42130.545983796299</v>
      </c>
      <c r="T1487" s="15">
        <f>(I1487/86400)+25569+(-5/24)</f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8">
        <f>IFERROR(E1488/L1488,0)</f>
        <v>16</v>
      </c>
      <c r="Q1488" t="str">
        <f>LEFT(N1488,SEARCH("/",N1488)-1)</f>
        <v>publishing</v>
      </c>
      <c r="R1488" t="str">
        <f>RIGHT(N1488, LEN(N1488) - SEARCH("/", N1488))</f>
        <v>fiction</v>
      </c>
      <c r="S1488" s="14">
        <f>(J1488/86400)+25569+(-6/24)</f>
        <v>42031.918530092589</v>
      </c>
      <c r="T1488" s="15">
        <f>(I1488/86400)+25569+(-5/24)</f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8">
        <f>IFERROR(E1489/L1489,0)</f>
        <v>0</v>
      </c>
      <c r="Q1489" t="str">
        <f>LEFT(N1489,SEARCH("/",N1489)-1)</f>
        <v>publishing</v>
      </c>
      <c r="R1489" t="str">
        <f>RIGHT(N1489, LEN(N1489) - SEARCH("/", N1489))</f>
        <v>fiction</v>
      </c>
      <c r="S1489" s="14">
        <f>(J1489/86400)+25569+(-6/24)</f>
        <v>42554.667488425926</v>
      </c>
      <c r="T1489" s="15">
        <f>(I1489/86400)+25569+(-5/24)</f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8">
        <f>IFERROR(E1490/L1490,0)</f>
        <v>60</v>
      </c>
      <c r="Q1490" t="str">
        <f>LEFT(N1490,SEARCH("/",N1490)-1)</f>
        <v>publishing</v>
      </c>
      <c r="R1490" t="str">
        <f>RIGHT(N1490, LEN(N1490) - SEARCH("/", N1490))</f>
        <v>fiction</v>
      </c>
      <c r="S1490" s="14">
        <f>(J1490/86400)+25569+(-6/24)</f>
        <v>41614.313194444447</v>
      </c>
      <c r="T1490" s="15">
        <f>(I1490/86400)+25569+(-5/24)</f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8">
        <f>IFERROR(E1491/L1491,0)</f>
        <v>0</v>
      </c>
      <c r="Q1491" t="str">
        <f>LEFT(N1491,SEARCH("/",N1491)-1)</f>
        <v>publishing</v>
      </c>
      <c r="R1491" t="str">
        <f>RIGHT(N1491, LEN(N1491) - SEARCH("/", N1491))</f>
        <v>fiction</v>
      </c>
      <c r="S1491" s="14">
        <f>(J1491/86400)+25569+(-6/24)</f>
        <v>41198.361712962964</v>
      </c>
      <c r="T1491" s="15">
        <f>(I1491/86400)+25569+(-5/24)</f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8">
        <f>IFERROR(E1492/L1492,0)</f>
        <v>47.10526315789474</v>
      </c>
      <c r="Q1492" t="str">
        <f>LEFT(N1492,SEARCH("/",N1492)-1)</f>
        <v>publishing</v>
      </c>
      <c r="R1492" t="str">
        <f>RIGHT(N1492, LEN(N1492) - SEARCH("/", N1492))</f>
        <v>fiction</v>
      </c>
      <c r="S1492" s="14">
        <f>(J1492/86400)+25569+(-6/24)</f>
        <v>41520.311041666668</v>
      </c>
      <c r="T1492" s="15">
        <f>(I1492/86400)+25569+(-5/24)</f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8">
        <f>IFERROR(E1493/L1493,0)</f>
        <v>100</v>
      </c>
      <c r="Q1493" t="str">
        <f>LEFT(N1493,SEARCH("/",N1493)-1)</f>
        <v>publishing</v>
      </c>
      <c r="R1493" t="str">
        <f>RIGHT(N1493, LEN(N1493) - SEARCH("/", N1493))</f>
        <v>fiction</v>
      </c>
      <c r="S1493" s="14">
        <f>(J1493/86400)+25569+(-6/24)</f>
        <v>41991.463460648149</v>
      </c>
      <c r="T1493" s="15">
        <f>(I1493/86400)+25569+(-5/24)</f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8">
        <f>IFERROR(E1494/L1494,0)</f>
        <v>15</v>
      </c>
      <c r="Q1494" t="str">
        <f>LEFT(N1494,SEARCH("/",N1494)-1)</f>
        <v>publishing</v>
      </c>
      <c r="R1494" t="str">
        <f>RIGHT(N1494, LEN(N1494) - SEARCH("/", N1494))</f>
        <v>fiction</v>
      </c>
      <c r="S1494" s="14">
        <f>(J1494/86400)+25569+(-6/24)</f>
        <v>40682.634791666671</v>
      </c>
      <c r="T1494" s="15">
        <f>(I1494/86400)+25569+(-5/24)</f>
        <v>40712.676458333335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8">
        <f>IFERROR(E1495/L1495,0)</f>
        <v>0</v>
      </c>
      <c r="Q1495" t="str">
        <f>LEFT(N1495,SEARCH("/",N1495)-1)</f>
        <v>publishing</v>
      </c>
      <c r="R1495" t="str">
        <f>RIGHT(N1495, LEN(N1495) - SEARCH("/", N1495))</f>
        <v>fiction</v>
      </c>
      <c r="S1495" s="14">
        <f>(J1495/86400)+25569+(-6/24)</f>
        <v>41411.616608796292</v>
      </c>
      <c r="T1495" s="15">
        <f>(I1495/86400)+25569+(-5/24)</f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8">
        <f>IFERROR(E1496/L1496,0)</f>
        <v>40.454545454545453</v>
      </c>
      <c r="Q1496" t="str">
        <f>LEFT(N1496,SEARCH("/",N1496)-1)</f>
        <v>publishing</v>
      </c>
      <c r="R1496" t="str">
        <f>RIGHT(N1496, LEN(N1496) - SEARCH("/", N1496))</f>
        <v>fiction</v>
      </c>
      <c r="S1496" s="14">
        <f>(J1496/86400)+25569+(-6/24)</f>
        <v>42067.472372685181</v>
      </c>
      <c r="T1496" s="15">
        <f>(I1496/86400)+25569+(-5/24)</f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8">
        <f>IFERROR(E1497/L1497,0)</f>
        <v>0</v>
      </c>
      <c r="Q1497" t="str">
        <f>LEFT(N1497,SEARCH("/",N1497)-1)</f>
        <v>publishing</v>
      </c>
      <c r="R1497" t="str">
        <f>RIGHT(N1497, LEN(N1497) - SEARCH("/", N1497))</f>
        <v>fiction</v>
      </c>
      <c r="S1497" s="14">
        <f>(J1497/86400)+25569+(-6/24)</f>
        <v>40752.539710648147</v>
      </c>
      <c r="T1497" s="15">
        <f>(I1497/86400)+25569+(-5/24)</f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8">
        <f>IFERROR(E1498/L1498,0)</f>
        <v>0</v>
      </c>
      <c r="Q1498" t="str">
        <f>LEFT(N1498,SEARCH("/",N1498)-1)</f>
        <v>publishing</v>
      </c>
      <c r="R1498" t="str">
        <f>RIGHT(N1498, LEN(N1498) - SEARCH("/", N1498))</f>
        <v>fiction</v>
      </c>
      <c r="S1498" s="14">
        <f>(J1498/86400)+25569+(-6/24)</f>
        <v>41838.225219907406</v>
      </c>
      <c r="T1498" s="15">
        <f>(I1498/86400)+25569+(-5/24)</f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8">
        <f>IFERROR(E1499/L1499,0)</f>
        <v>1</v>
      </c>
      <c r="Q1499" t="str">
        <f>LEFT(N1499,SEARCH("/",N1499)-1)</f>
        <v>publishing</v>
      </c>
      <c r="R1499" t="str">
        <f>RIGHT(N1499, LEN(N1499) - SEARCH("/", N1499))</f>
        <v>fiction</v>
      </c>
      <c r="S1499" s="14">
        <f>(J1499/86400)+25569+(-6/24)</f>
        <v>41444.39261574074</v>
      </c>
      <c r="T1499" s="15">
        <f>(I1499/86400)+25569+(-5/24)</f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8">
        <f>IFERROR(E1500/L1500,0)</f>
        <v>19</v>
      </c>
      <c r="Q1500" t="str">
        <f>LEFT(N1500,SEARCH("/",N1500)-1)</f>
        <v>publishing</v>
      </c>
      <c r="R1500" t="str">
        <f>RIGHT(N1500, LEN(N1500) - SEARCH("/", N1500))</f>
        <v>fiction</v>
      </c>
      <c r="S1500" s="14">
        <f>(J1500/86400)+25569+(-6/24)</f>
        <v>41840.733541666668</v>
      </c>
      <c r="T1500" s="15">
        <f>(I1500/86400)+25569+(-5/24)</f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8">
        <f>IFERROR(E1501/L1501,0)</f>
        <v>5</v>
      </c>
      <c r="Q1501" t="str">
        <f>LEFT(N1501,SEARCH("/",N1501)-1)</f>
        <v>publishing</v>
      </c>
      <c r="R1501" t="str">
        <f>RIGHT(N1501, LEN(N1501) - SEARCH("/", N1501))</f>
        <v>fiction</v>
      </c>
      <c r="S1501" s="14">
        <f>(J1501/86400)+25569+(-6/24)</f>
        <v>42526.757326388892</v>
      </c>
      <c r="T1501" s="15">
        <f>(I1501/86400)+25569+(-5/24)</f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8">
        <f>IFERROR(E1502/L1502,0)</f>
        <v>46.733333333333334</v>
      </c>
      <c r="Q1502" t="str">
        <f>LEFT(N1502,SEARCH("/",N1502)-1)</f>
        <v>publishing</v>
      </c>
      <c r="R1502" t="str">
        <f>RIGHT(N1502, LEN(N1502) - SEARCH("/", N1502))</f>
        <v>fiction</v>
      </c>
      <c r="S1502" s="14">
        <f>(J1502/86400)+25569+(-6/24)</f>
        <v>41365.654594907406</v>
      </c>
      <c r="T1502" s="15">
        <f>(I1502/86400)+25569+(-5/24)</f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8">
        <f>IFERROR(E1503/L1503,0)</f>
        <v>97.731073446327684</v>
      </c>
      <c r="Q1503" t="str">
        <f>LEFT(N1503,SEARCH("/",N1503)-1)</f>
        <v>photography</v>
      </c>
      <c r="R1503" t="str">
        <f>RIGHT(N1503, LEN(N1503) - SEARCH("/", N1503))</f>
        <v>photobooks</v>
      </c>
      <c r="S1503" s="14">
        <f>(J1503/86400)+25569+(-6/24)</f>
        <v>42163.333599537036</v>
      </c>
      <c r="T1503" s="15">
        <f>(I1503/86400)+25569+(-5/24)</f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8">
        <f>IFERROR(E1504/L1504,0)</f>
        <v>67.835866261398181</v>
      </c>
      <c r="Q1504" t="str">
        <f>LEFT(N1504,SEARCH("/",N1504)-1)</f>
        <v>photography</v>
      </c>
      <c r="R1504" t="str">
        <f>RIGHT(N1504, LEN(N1504) - SEARCH("/", N1504))</f>
        <v>photobooks</v>
      </c>
      <c r="S1504" s="14">
        <f>(J1504/86400)+25569+(-6/24)</f>
        <v>42426.292592592596</v>
      </c>
      <c r="T1504" s="15">
        <f>(I1504/86400)+25569+(-5/24)</f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8">
        <f>IFERROR(E1505/L1505,0)</f>
        <v>56.98492957746479</v>
      </c>
      <c r="Q1505" t="str">
        <f>LEFT(N1505,SEARCH("/",N1505)-1)</f>
        <v>photography</v>
      </c>
      <c r="R1505" t="str">
        <f>RIGHT(N1505, LEN(N1505) - SEARCH("/", N1505))</f>
        <v>photobooks</v>
      </c>
      <c r="S1505" s="14">
        <f>(J1505/86400)+25569+(-6/24)</f>
        <v>42606.097233796296</v>
      </c>
      <c r="T1505" s="15">
        <f>(I1505/86400)+25569+(-5/24)</f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8">
        <f>IFERROR(E1506/L1506,0)</f>
        <v>67.159851301115239</v>
      </c>
      <c r="Q1506" t="str">
        <f>LEFT(N1506,SEARCH("/",N1506)-1)</f>
        <v>photography</v>
      </c>
      <c r="R1506" t="str">
        <f>RIGHT(N1506, LEN(N1506) - SEARCH("/", N1506))</f>
        <v>photobooks</v>
      </c>
      <c r="S1506" s="14">
        <f>(J1506/86400)+25569+(-6/24)</f>
        <v>41772.407685185186</v>
      </c>
      <c r="T1506" s="15">
        <f>(I1506/86400)+25569+(-5/24)</f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8">
        <f>IFERROR(E1507/L1507,0)</f>
        <v>48.037681159420288</v>
      </c>
      <c r="Q1507" t="str">
        <f>LEFT(N1507,SEARCH("/",N1507)-1)</f>
        <v>photography</v>
      </c>
      <c r="R1507" t="str">
        <f>RIGHT(N1507, LEN(N1507) - SEARCH("/", N1507))</f>
        <v>photobooks</v>
      </c>
      <c r="S1507" s="14">
        <f>(J1507/86400)+25569+(-6/24)</f>
        <v>42414.19332175926</v>
      </c>
      <c r="T1507" s="15">
        <f>(I1507/86400)+25569+(-5/24)</f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8">
        <f>IFERROR(E1508/L1508,0)</f>
        <v>38.860465116279073</v>
      </c>
      <c r="Q1508" t="str">
        <f>LEFT(N1508,SEARCH("/",N1508)-1)</f>
        <v>photography</v>
      </c>
      <c r="R1508" t="str">
        <f>RIGHT(N1508, LEN(N1508) - SEARCH("/", N1508))</f>
        <v>photobooks</v>
      </c>
      <c r="S1508" s="14">
        <f>(J1508/86400)+25569+(-6/24)</f>
        <v>41814.535925925928</v>
      </c>
      <c r="T1508" s="15">
        <f>(I1508/86400)+25569+(-5/24)</f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8">
        <f>IFERROR(E1509/L1509,0)</f>
        <v>78.181818181818187</v>
      </c>
      <c r="Q1509" t="str">
        <f>LEFT(N1509,SEARCH("/",N1509)-1)</f>
        <v>photography</v>
      </c>
      <c r="R1509" t="str">
        <f>RIGHT(N1509, LEN(N1509) - SEARCH("/", N1509))</f>
        <v>photobooks</v>
      </c>
      <c r="S1509" s="14">
        <f>(J1509/86400)+25569+(-6/24)</f>
        <v>40254.200335648144</v>
      </c>
      <c r="T1509" s="15">
        <f>(I1509/86400)+25569+(-5/24)</f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8">
        <f>IFERROR(E1510/L1510,0)</f>
        <v>97.113744075829388</v>
      </c>
      <c r="Q1510" t="str">
        <f>LEFT(N1510,SEARCH("/",N1510)-1)</f>
        <v>photography</v>
      </c>
      <c r="R1510" t="str">
        <f>RIGHT(N1510, LEN(N1510) - SEARCH("/", N1510))</f>
        <v>photobooks</v>
      </c>
      <c r="S1510" s="14">
        <f>(J1510/86400)+25569+(-6/24)</f>
        <v>41786.364363425928</v>
      </c>
      <c r="T1510" s="15">
        <f>(I1510/86400)+25569+(-5/24)</f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8">
        <f>IFERROR(E1511/L1511,0)</f>
        <v>110.39397959183674</v>
      </c>
      <c r="Q1511" t="str">
        <f>LEFT(N1511,SEARCH("/",N1511)-1)</f>
        <v>photography</v>
      </c>
      <c r="R1511" t="str">
        <f>RIGHT(N1511, LEN(N1511) - SEARCH("/", N1511))</f>
        <v>photobooks</v>
      </c>
      <c r="S1511" s="14">
        <f>(J1511/86400)+25569+(-6/24)</f>
        <v>42751.283391203702</v>
      </c>
      <c r="T1511" s="15">
        <f>(I1511/86400)+25569+(-5/24)</f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8">
        <f>IFERROR(E1512/L1512,0)</f>
        <v>39.91506172839506</v>
      </c>
      <c r="Q1512" t="str">
        <f>LEFT(N1512,SEARCH("/",N1512)-1)</f>
        <v>photography</v>
      </c>
      <c r="R1512" t="str">
        <f>RIGHT(N1512, LEN(N1512) - SEARCH("/", N1512))</f>
        <v>photobooks</v>
      </c>
      <c r="S1512" s="14">
        <f>(J1512/86400)+25569+(-6/24)</f>
        <v>41809.135162037041</v>
      </c>
      <c r="T1512" s="15">
        <f>(I1512/86400)+25569+(-5/24)</f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8">
        <f>IFERROR(E1513/L1513,0)</f>
        <v>75.975728155339809</v>
      </c>
      <c r="Q1513" t="str">
        <f>LEFT(N1513,SEARCH("/",N1513)-1)</f>
        <v>photography</v>
      </c>
      <c r="R1513" t="str">
        <f>RIGHT(N1513, LEN(N1513) - SEARCH("/", N1513))</f>
        <v>photobooks</v>
      </c>
      <c r="S1513" s="14">
        <f>(J1513/86400)+25569+(-6/24)</f>
        <v>42296.333379629628</v>
      </c>
      <c r="T1513" s="15">
        <f>(I1513/86400)+25569+(-5/24)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8">
        <f>IFERROR(E1514/L1514,0)</f>
        <v>58.379104477611939</v>
      </c>
      <c r="Q1514" t="str">
        <f>LEFT(N1514,SEARCH("/",N1514)-1)</f>
        <v>photography</v>
      </c>
      <c r="R1514" t="str">
        <f>RIGHT(N1514, LEN(N1514) - SEARCH("/", N1514))</f>
        <v>photobooks</v>
      </c>
      <c r="S1514" s="14">
        <f>(J1514/86400)+25569+(-6/24)</f>
        <v>42741.434479166666</v>
      </c>
      <c r="T1514" s="15">
        <f>(I1514/86400)+25569+(-5/24)</f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8">
        <f>IFERROR(E1515/L1515,0)</f>
        <v>55.82093023255814</v>
      </c>
      <c r="Q1515" t="str">
        <f>LEFT(N1515,SEARCH("/",N1515)-1)</f>
        <v>photography</v>
      </c>
      <c r="R1515" t="str">
        <f>RIGHT(N1515, LEN(N1515) - SEARCH("/", N1515))</f>
        <v>photobooks</v>
      </c>
      <c r="S1515" s="14">
        <f>(J1515/86400)+25569+(-6/24)</f>
        <v>41806.387337962966</v>
      </c>
      <c r="T1515" s="15">
        <f>(I1515/86400)+25569+(-5/24)</f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8">
        <f>IFERROR(E1516/L1516,0)</f>
        <v>151.24431818181819</v>
      </c>
      <c r="Q1516" t="str">
        <f>LEFT(N1516,SEARCH("/",N1516)-1)</f>
        <v>photography</v>
      </c>
      <c r="R1516" t="str">
        <f>RIGHT(N1516, LEN(N1516) - SEARCH("/", N1516))</f>
        <v>photobooks</v>
      </c>
      <c r="S1516" s="14">
        <f>(J1516/86400)+25569+(-6/24)</f>
        <v>42234.347685185188</v>
      </c>
      <c r="T1516" s="15">
        <f>(I1516/86400)+25569+(-5/24)</f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8">
        <f>IFERROR(E1517/L1517,0)</f>
        <v>849.67027027027029</v>
      </c>
      <c r="Q1517" t="str">
        <f>LEFT(N1517,SEARCH("/",N1517)-1)</f>
        <v>photography</v>
      </c>
      <c r="R1517" t="str">
        <f>RIGHT(N1517, LEN(N1517) - SEARCH("/", N1517))</f>
        <v>photobooks</v>
      </c>
      <c r="S1517" s="14">
        <f>(J1517/86400)+25569+(-6/24)</f>
        <v>42415.003437499996</v>
      </c>
      <c r="T1517" s="15">
        <f>(I1517/86400)+25569+(-5/24)</f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8">
        <f>IFERROR(E1518/L1518,0)</f>
        <v>159.24137931034483</v>
      </c>
      <c r="Q1518" t="str">
        <f>LEFT(N1518,SEARCH("/",N1518)-1)</f>
        <v>photography</v>
      </c>
      <c r="R1518" t="str">
        <f>RIGHT(N1518, LEN(N1518) - SEARCH("/", N1518))</f>
        <v>photobooks</v>
      </c>
      <c r="S1518" s="14">
        <f>(J1518/86400)+25569+(-6/24)</f>
        <v>42619.216342592597</v>
      </c>
      <c r="T1518" s="15">
        <f>(I1518/86400)+25569+(-5/24)</f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8">
        <f>IFERROR(E1519/L1519,0)</f>
        <v>39.507317073170732</v>
      </c>
      <c r="Q1519" t="str">
        <f>LEFT(N1519,SEARCH("/",N1519)-1)</f>
        <v>photography</v>
      </c>
      <c r="R1519" t="str">
        <f>RIGHT(N1519, LEN(N1519) - SEARCH("/", N1519))</f>
        <v>photobooks</v>
      </c>
      <c r="S1519" s="14">
        <f>(J1519/86400)+25569+(-6/24)</f>
        <v>41948.31658564815</v>
      </c>
      <c r="T1519" s="15">
        <f>(I1519/86400)+25569+(-5/24)</f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8">
        <f>IFERROR(E1520/L1520,0)</f>
        <v>130.52966101694915</v>
      </c>
      <c r="Q1520" t="str">
        <f>LEFT(N1520,SEARCH("/",N1520)-1)</f>
        <v>photography</v>
      </c>
      <c r="R1520" t="str">
        <f>RIGHT(N1520, LEN(N1520) - SEARCH("/", N1520))</f>
        <v>photobooks</v>
      </c>
      <c r="S1520" s="14">
        <f>(J1520/86400)+25569+(-6/24)</f>
        <v>41760.5700462963</v>
      </c>
      <c r="T1520" s="15">
        <f>(I1520/86400)+25569+(-5/24)</f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8">
        <f>IFERROR(E1521/L1521,0)</f>
        <v>64.156896551724131</v>
      </c>
      <c r="Q1521" t="str">
        <f>LEFT(N1521,SEARCH("/",N1521)-1)</f>
        <v>photography</v>
      </c>
      <c r="R1521" t="str">
        <f>RIGHT(N1521, LEN(N1521) - SEARCH("/", N1521))</f>
        <v>photobooks</v>
      </c>
      <c r="S1521" s="14">
        <f>(J1521/86400)+25569+(-6/24)</f>
        <v>41782.491701388892</v>
      </c>
      <c r="T1521" s="15">
        <f>(I1521/86400)+25569+(-5/24)</f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8">
        <f>IFERROR(E1522/L1522,0)</f>
        <v>111.52694610778443</v>
      </c>
      <c r="Q1522" t="str">
        <f>LEFT(N1522,SEARCH("/",N1522)-1)</f>
        <v>photography</v>
      </c>
      <c r="R1522" t="str">
        <f>RIGHT(N1522, LEN(N1522) - SEARCH("/", N1522))</f>
        <v>photobooks</v>
      </c>
      <c r="S1522" s="14">
        <f>(J1522/86400)+25569+(-6/24)</f>
        <v>41955.607789351852</v>
      </c>
      <c r="T1522" s="15">
        <f>(I1522/86400)+25569+(-5/24)</f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8">
        <f>IFERROR(E1523/L1523,0)</f>
        <v>170.44680851063831</v>
      </c>
      <c r="Q1523" t="str">
        <f>LEFT(N1523,SEARCH("/",N1523)-1)</f>
        <v>photography</v>
      </c>
      <c r="R1523" t="str">
        <f>RIGHT(N1523, LEN(N1523) - SEARCH("/", N1523))</f>
        <v>photobooks</v>
      </c>
      <c r="S1523" s="14">
        <f>(J1523/86400)+25569+(-6/24)</f>
        <v>42492.917719907404</v>
      </c>
      <c r="T1523" s="15">
        <f>(I1523/86400)+25569+(-5/24)</f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8">
        <f>IFERROR(E1524/L1524,0)</f>
        <v>133.7391592920354</v>
      </c>
      <c r="Q1524" t="str">
        <f>LEFT(N1524,SEARCH("/",N1524)-1)</f>
        <v>photography</v>
      </c>
      <c r="R1524" t="str">
        <f>RIGHT(N1524, LEN(N1524) - SEARCH("/", N1524))</f>
        <v>photobooks</v>
      </c>
      <c r="S1524" s="14">
        <f>(J1524/86400)+25569+(-6/24)</f>
        <v>41899.580312500002</v>
      </c>
      <c r="T1524" s="15">
        <f>(I1524/86400)+25569+(-5/24)</f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8">
        <f>IFERROR(E1525/L1525,0)</f>
        <v>95.834024896265561</v>
      </c>
      <c r="Q1525" t="str">
        <f>LEFT(N1525,SEARCH("/",N1525)-1)</f>
        <v>photography</v>
      </c>
      <c r="R1525" t="str">
        <f>RIGHT(N1525, LEN(N1525) - SEARCH("/", N1525))</f>
        <v>photobooks</v>
      </c>
      <c r="S1525" s="14">
        <f>(J1525/86400)+25569+(-6/24)</f>
        <v>41964.501342592594</v>
      </c>
      <c r="T1525" s="15">
        <f>(I1525/86400)+25569+(-5/24)</f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8">
        <f>IFERROR(E1526/L1526,0)</f>
        <v>221.78571428571428</v>
      </c>
      <c r="Q1526" t="str">
        <f>LEFT(N1526,SEARCH("/",N1526)-1)</f>
        <v>photography</v>
      </c>
      <c r="R1526" t="str">
        <f>RIGHT(N1526, LEN(N1526) - SEARCH("/", N1526))</f>
        <v>photobooks</v>
      </c>
      <c r="S1526" s="14">
        <f>(J1526/86400)+25569+(-6/24)</f>
        <v>42756.251041666663</v>
      </c>
      <c r="T1526" s="15">
        <f>(I1526/86400)+25569+(-5/24)</f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8">
        <f>IFERROR(E1527/L1527,0)</f>
        <v>32.315357142857138</v>
      </c>
      <c r="Q1527" t="str">
        <f>LEFT(N1527,SEARCH("/",N1527)-1)</f>
        <v>photography</v>
      </c>
      <c r="R1527" t="str">
        <f>RIGHT(N1527, LEN(N1527) - SEARCH("/", N1527))</f>
        <v>photobooks</v>
      </c>
      <c r="S1527" s="14">
        <f>(J1527/86400)+25569+(-6/24)</f>
        <v>42570.452986111108</v>
      </c>
      <c r="T1527" s="15">
        <f>(I1527/86400)+25569+(-5/24)</f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8">
        <f>IFERROR(E1528/L1528,0)</f>
        <v>98.839285714285708</v>
      </c>
      <c r="Q1528" t="str">
        <f>LEFT(N1528,SEARCH("/",N1528)-1)</f>
        <v>photography</v>
      </c>
      <c r="R1528" t="str">
        <f>RIGHT(N1528, LEN(N1528) - SEARCH("/", N1528))</f>
        <v>photobooks</v>
      </c>
      <c r="S1528" s="14">
        <f>(J1528/86400)+25569+(-6/24)</f>
        <v>42339.026006944448</v>
      </c>
      <c r="T1528" s="15">
        <f>(I1528/86400)+25569+(-5/24)</f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8">
        <f>IFERROR(E1529/L1529,0)</f>
        <v>55.222142857142863</v>
      </c>
      <c r="Q1529" t="str">
        <f>LEFT(N1529,SEARCH("/",N1529)-1)</f>
        <v>photography</v>
      </c>
      <c r="R1529" t="str">
        <f>RIGHT(N1529, LEN(N1529) - SEARCH("/", N1529))</f>
        <v>photobooks</v>
      </c>
      <c r="S1529" s="14">
        <f>(J1529/86400)+25569+(-6/24)</f>
        <v>42780.350532407407</v>
      </c>
      <c r="T1529" s="15">
        <f>(I1529/86400)+25569+(-5/24)</f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8">
        <f>IFERROR(E1530/L1530,0)</f>
        <v>52.793750000000003</v>
      </c>
      <c r="Q1530" t="str">
        <f>LEFT(N1530,SEARCH("/",N1530)-1)</f>
        <v>photography</v>
      </c>
      <c r="R1530" t="str">
        <f>RIGHT(N1530, LEN(N1530) - SEARCH("/", N1530))</f>
        <v>photobooks</v>
      </c>
      <c r="S1530" s="14">
        <f>(J1530/86400)+25569+(-6/24)</f>
        <v>42736.482893518521</v>
      </c>
      <c r="T1530" s="15">
        <f>(I1530/86400)+25569+(-5/24)</f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8">
        <f>IFERROR(E1531/L1531,0)</f>
        <v>135.66666666666666</v>
      </c>
      <c r="Q1531" t="str">
        <f>LEFT(N1531,SEARCH("/",N1531)-1)</f>
        <v>photography</v>
      </c>
      <c r="R1531" t="str">
        <f>RIGHT(N1531, LEN(N1531) - SEARCH("/", N1531))</f>
        <v>photobooks</v>
      </c>
      <c r="S1531" s="14">
        <f>(J1531/86400)+25569+(-6/24)</f>
        <v>42052.378703703704</v>
      </c>
      <c r="T1531" s="15">
        <f>(I1531/86400)+25569+(-5/24)</f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8">
        <f>IFERROR(E1532/L1532,0)</f>
        <v>53.991990846681922</v>
      </c>
      <c r="Q1532" t="str">
        <f>LEFT(N1532,SEARCH("/",N1532)-1)</f>
        <v>photography</v>
      </c>
      <c r="R1532" t="str">
        <f>RIGHT(N1532, LEN(N1532) - SEARCH("/", N1532))</f>
        <v>photobooks</v>
      </c>
      <c r="S1532" s="14">
        <f>(J1532/86400)+25569+(-6/24)</f>
        <v>42275.51730324074</v>
      </c>
      <c r="T1532" s="15">
        <f>(I1532/86400)+25569+(-5/24)</f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8">
        <f>IFERROR(E1533/L1533,0)</f>
        <v>56.643835616438359</v>
      </c>
      <c r="Q1533" t="str">
        <f>LEFT(N1533,SEARCH("/",N1533)-1)</f>
        <v>photography</v>
      </c>
      <c r="R1533" t="str">
        <f>RIGHT(N1533, LEN(N1533) - SEARCH("/", N1533))</f>
        <v>photobooks</v>
      </c>
      <c r="S1533" s="14">
        <f>(J1533/86400)+25569+(-6/24)</f>
        <v>41941.552384259259</v>
      </c>
      <c r="T1533" s="15">
        <f>(I1533/86400)+25569+(-5/24)</f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8">
        <f>IFERROR(E1534/L1534,0)</f>
        <v>82.316326530612244</v>
      </c>
      <c r="Q1534" t="str">
        <f>LEFT(N1534,SEARCH("/",N1534)-1)</f>
        <v>photography</v>
      </c>
      <c r="R1534" t="str">
        <f>RIGHT(N1534, LEN(N1534) - SEARCH("/", N1534))</f>
        <v>photobooks</v>
      </c>
      <c r="S1534" s="14">
        <f>(J1534/86400)+25569+(-6/24)</f>
        <v>42391.225289351853</v>
      </c>
      <c r="T1534" s="15">
        <f>(I1534/86400)+25569+(-5/24)</f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8">
        <f>IFERROR(E1535/L1535,0)</f>
        <v>88.26081081081081</v>
      </c>
      <c r="Q1535" t="str">
        <f>LEFT(N1535,SEARCH("/",N1535)-1)</f>
        <v>photography</v>
      </c>
      <c r="R1535" t="str">
        <f>RIGHT(N1535, LEN(N1535) - SEARCH("/", N1535))</f>
        <v>photobooks</v>
      </c>
      <c r="S1535" s="14">
        <f>(J1535/86400)+25569+(-6/24)</f>
        <v>42442.75204861111</v>
      </c>
      <c r="T1535" s="15">
        <f>(I1535/86400)+25569+(-5/24)</f>
        <v>42491.957638888889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8">
        <f>IFERROR(E1536/L1536,0)</f>
        <v>84.905149051490511</v>
      </c>
      <c r="Q1536" t="str">
        <f>LEFT(N1536,SEARCH("/",N1536)-1)</f>
        <v>photography</v>
      </c>
      <c r="R1536" t="str">
        <f>RIGHT(N1536, LEN(N1536) - SEARCH("/", N1536))</f>
        <v>photobooks</v>
      </c>
      <c r="S1536" s="14">
        <f>(J1536/86400)+25569+(-6/24)</f>
        <v>42221.424328703702</v>
      </c>
      <c r="T1536" s="15">
        <f>(I1536/86400)+25569+(-5/24)</f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8">
        <f>IFERROR(E1537/L1537,0)</f>
        <v>48.154545454545456</v>
      </c>
      <c r="Q1537" t="str">
        <f>LEFT(N1537,SEARCH("/",N1537)-1)</f>
        <v>photography</v>
      </c>
      <c r="R1537" t="str">
        <f>RIGHT(N1537, LEN(N1537) - SEARCH("/", N1537))</f>
        <v>photobooks</v>
      </c>
      <c r="S1537" s="14">
        <f>(J1537/86400)+25569+(-6/24)</f>
        <v>42484.579062500001</v>
      </c>
      <c r="T1537" s="15">
        <f>(I1537/86400)+25569+(-5/24)</f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8">
        <f>IFERROR(E1538/L1538,0)</f>
        <v>66.015406593406595</v>
      </c>
      <c r="Q1538" t="str">
        <f>LEFT(N1538,SEARCH("/",N1538)-1)</f>
        <v>photography</v>
      </c>
      <c r="R1538" t="str">
        <f>RIGHT(N1538, LEN(N1538) - SEARCH("/", N1538))</f>
        <v>photobooks</v>
      </c>
      <c r="S1538" s="14">
        <f>(J1538/86400)+25569+(-6/24)</f>
        <v>42213.552199074074</v>
      </c>
      <c r="T1538" s="15">
        <f>(I1538/86400)+25569+(-5/24)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8">
        <f>IFERROR(E1539/L1539,0)</f>
        <v>96.375</v>
      </c>
      <c r="Q1539" t="str">
        <f>LEFT(N1539,SEARCH("/",N1539)-1)</f>
        <v>photography</v>
      </c>
      <c r="R1539" t="str">
        <f>RIGHT(N1539, LEN(N1539) - SEARCH("/", N1539))</f>
        <v>photobooks</v>
      </c>
      <c r="S1539" s="14">
        <f>(J1539/86400)+25569+(-6/24)</f>
        <v>42552.065127314811</v>
      </c>
      <c r="T1539" s="15">
        <f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8">
        <f>IFERROR(E1540/L1540,0)</f>
        <v>156.17391304347825</v>
      </c>
      <c r="Q1540" t="str">
        <f>LEFT(N1540,SEARCH("/",N1540)-1)</f>
        <v>photography</v>
      </c>
      <c r="R1540" t="str">
        <f>RIGHT(N1540, LEN(N1540) - SEARCH("/", N1540))</f>
        <v>photobooks</v>
      </c>
      <c r="S1540" s="14">
        <f>(J1540/86400)+25569+(-6/24)</f>
        <v>41981.532060185185</v>
      </c>
      <c r="T1540" s="15">
        <f>(I1540/86400)+25569+(-5/24)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8">
        <f>IFERROR(E1541/L1541,0)</f>
        <v>95.764859154929582</v>
      </c>
      <c r="Q1541" t="str">
        <f>LEFT(N1541,SEARCH("/",N1541)-1)</f>
        <v>photography</v>
      </c>
      <c r="R1541" t="str">
        <f>RIGHT(N1541, LEN(N1541) - SEARCH("/", N1541))</f>
        <v>photobooks</v>
      </c>
      <c r="S1541" s="14">
        <f>(J1541/86400)+25569+(-6/24)</f>
        <v>42705.66920138889</v>
      </c>
      <c r="T1541" s="15">
        <f>(I1541/86400)+25569+(-5/24)</f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8">
        <f>IFERROR(E1542/L1542,0)</f>
        <v>180.40816326530611</v>
      </c>
      <c r="Q1542" t="str">
        <f>LEFT(N1542,SEARCH("/",N1542)-1)</f>
        <v>photography</v>
      </c>
      <c r="R1542" t="str">
        <f>RIGHT(N1542, LEN(N1542) - SEARCH("/", N1542))</f>
        <v>photobooks</v>
      </c>
      <c r="S1542" s="14">
        <f>(J1542/86400)+25569+(-6/24)</f>
        <v>41938.75712962963</v>
      </c>
      <c r="T1542" s="15">
        <f>(I1542/86400)+25569+(-5/24)</f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8">
        <f>IFERROR(E1543/L1543,0)</f>
        <v>3</v>
      </c>
      <c r="Q1543" t="str">
        <f>LEFT(N1543,SEARCH("/",N1543)-1)</f>
        <v>photography</v>
      </c>
      <c r="R1543" t="str">
        <f>RIGHT(N1543, LEN(N1543) - SEARCH("/", N1543))</f>
        <v>nature</v>
      </c>
      <c r="S1543" s="14">
        <f>(J1543/86400)+25569+(-6/24)</f>
        <v>41974.462245370371</v>
      </c>
      <c r="T1543" s="15">
        <f>(I1543/86400)+25569+(-5/24)</f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8">
        <f>IFERROR(E1544/L1544,0)</f>
        <v>20</v>
      </c>
      <c r="Q1544" t="str">
        <f>LEFT(N1544,SEARCH("/",N1544)-1)</f>
        <v>photography</v>
      </c>
      <c r="R1544" t="str">
        <f>RIGHT(N1544, LEN(N1544) - SEARCH("/", N1544))</f>
        <v>nature</v>
      </c>
      <c r="S1544" s="14">
        <f>(J1544/86400)+25569+(-6/24)</f>
        <v>42170.746527777781</v>
      </c>
      <c r="T1544" s="15">
        <f>(I1544/86400)+25569+(-5/24)</f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8">
        <f>IFERROR(E1545/L1545,0)</f>
        <v>10</v>
      </c>
      <c r="Q1545" t="str">
        <f>LEFT(N1545,SEARCH("/",N1545)-1)</f>
        <v>photography</v>
      </c>
      <c r="R1545" t="str">
        <f>RIGHT(N1545, LEN(N1545) - SEARCH("/", N1545))</f>
        <v>nature</v>
      </c>
      <c r="S1545" s="14">
        <f>(J1545/86400)+25569+(-6/24)</f>
        <v>41935.259652777779</v>
      </c>
      <c r="T1545" s="15">
        <f>(I1545/86400)+25569+(-5/24)</f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8">
        <f>IFERROR(E1546/L1546,0)</f>
        <v>0</v>
      </c>
      <c r="Q1546" t="str">
        <f>LEFT(N1546,SEARCH("/",N1546)-1)</f>
        <v>photography</v>
      </c>
      <c r="R1546" t="str">
        <f>RIGHT(N1546, LEN(N1546) - SEARCH("/", N1546))</f>
        <v>nature</v>
      </c>
      <c r="S1546" s="14">
        <f>(J1546/86400)+25569+(-6/24)</f>
        <v>42052.801203703704</v>
      </c>
      <c r="T1546" s="15">
        <f>(I1546/86400)+25569+(-5/24)</f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8">
        <f>IFERROR(E1547/L1547,0)</f>
        <v>1</v>
      </c>
      <c r="Q1547" t="str">
        <f>LEFT(N1547,SEARCH("/",N1547)-1)</f>
        <v>photography</v>
      </c>
      <c r="R1547" t="str">
        <f>RIGHT(N1547, LEN(N1547) - SEARCH("/", N1547))</f>
        <v>nature</v>
      </c>
      <c r="S1547" s="14">
        <f>(J1547/86400)+25569+(-6/24)</f>
        <v>42031.634652777779</v>
      </c>
      <c r="T1547" s="15">
        <f>(I1547/86400)+25569+(-5/24)</f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8">
        <f>IFERROR(E1548/L1548,0)</f>
        <v>26.272727272727273</v>
      </c>
      <c r="Q1548" t="str">
        <f>LEFT(N1548,SEARCH("/",N1548)-1)</f>
        <v>photography</v>
      </c>
      <c r="R1548" t="str">
        <f>RIGHT(N1548, LEN(N1548) - SEARCH("/", N1548))</f>
        <v>nature</v>
      </c>
      <c r="S1548" s="14">
        <f>(J1548/86400)+25569+(-6/24)</f>
        <v>41838.962951388887</v>
      </c>
      <c r="T1548" s="15">
        <f>(I1548/86400)+25569+(-5/24)</f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8">
        <f>IFERROR(E1549/L1549,0)</f>
        <v>0</v>
      </c>
      <c r="Q1549" t="str">
        <f>LEFT(N1549,SEARCH("/",N1549)-1)</f>
        <v>photography</v>
      </c>
      <c r="R1549" t="str">
        <f>RIGHT(N1549, LEN(N1549) - SEARCH("/", N1549))</f>
        <v>nature</v>
      </c>
      <c r="S1549" s="14">
        <f>(J1549/86400)+25569+(-6/24)</f>
        <v>42782.176875000005</v>
      </c>
      <c r="T1549" s="15">
        <f>(I1549/86400)+25569+(-5/24)</f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8">
        <f>IFERROR(E1550/L1550,0)</f>
        <v>60</v>
      </c>
      <c r="Q1550" t="str">
        <f>LEFT(N1550,SEARCH("/",N1550)-1)</f>
        <v>photography</v>
      </c>
      <c r="R1550" t="str">
        <f>RIGHT(N1550, LEN(N1550) - SEARCH("/", N1550))</f>
        <v>nature</v>
      </c>
      <c r="S1550" s="14">
        <f>(J1550/86400)+25569+(-6/24)</f>
        <v>42286.63217592593</v>
      </c>
      <c r="T1550" s="15">
        <f>(I1550/86400)+25569+(-5/24)</f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8">
        <f>IFERROR(E1551/L1551,0)</f>
        <v>28.333333333333332</v>
      </c>
      <c r="Q1551" t="str">
        <f>LEFT(N1551,SEARCH("/",N1551)-1)</f>
        <v>photography</v>
      </c>
      <c r="R1551" t="str">
        <f>RIGHT(N1551, LEN(N1551) - SEARCH("/", N1551))</f>
        <v>nature</v>
      </c>
      <c r="S1551" s="14">
        <f>(J1551/86400)+25569+(-6/24)</f>
        <v>42280.886099537034</v>
      </c>
      <c r="T1551" s="15">
        <f>(I1551/86400)+25569+(-5/24)</f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8">
        <f>IFERROR(E1552/L1552,0)</f>
        <v>14.428571428571429</v>
      </c>
      <c r="Q1552" t="str">
        <f>LEFT(N1552,SEARCH("/",N1552)-1)</f>
        <v>photography</v>
      </c>
      <c r="R1552" t="str">
        <f>RIGHT(N1552, LEN(N1552) - SEARCH("/", N1552))</f>
        <v>nature</v>
      </c>
      <c r="S1552" s="14">
        <f>(J1552/86400)+25569+(-6/24)</f>
        <v>42472.199467592596</v>
      </c>
      <c r="T1552" s="15">
        <f>(I1552/86400)+25569+(-5/24)</f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8">
        <f>IFERROR(E1553/L1553,0)</f>
        <v>0</v>
      </c>
      <c r="Q1553" t="str">
        <f>LEFT(N1553,SEARCH("/",N1553)-1)</f>
        <v>photography</v>
      </c>
      <c r="R1553" t="str">
        <f>RIGHT(N1553, LEN(N1553) - SEARCH("/", N1553))</f>
        <v>nature</v>
      </c>
      <c r="S1553" s="14">
        <f>(J1553/86400)+25569+(-6/24)</f>
        <v>42121.574525462958</v>
      </c>
      <c r="T1553" s="15">
        <f>(I1553/86400)+25569+(-5/24)</f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8">
        <f>IFERROR(E1554/L1554,0)</f>
        <v>132.1875</v>
      </c>
      <c r="Q1554" t="str">
        <f>LEFT(N1554,SEARCH("/",N1554)-1)</f>
        <v>photography</v>
      </c>
      <c r="R1554" t="str">
        <f>RIGHT(N1554, LEN(N1554) - SEARCH("/", N1554))</f>
        <v>nature</v>
      </c>
      <c r="S1554" s="14">
        <f>(J1554/86400)+25569+(-6/24)</f>
        <v>41892.438750000001</v>
      </c>
      <c r="T1554" s="15">
        <f>(I1554/86400)+25569+(-5/24)</f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8">
        <f>IFERROR(E1555/L1555,0)</f>
        <v>0</v>
      </c>
      <c r="Q1555" t="str">
        <f>LEFT(N1555,SEARCH("/",N1555)-1)</f>
        <v>photography</v>
      </c>
      <c r="R1555" t="str">
        <f>RIGHT(N1555, LEN(N1555) - SEARCH("/", N1555))</f>
        <v>nature</v>
      </c>
      <c r="S1555" s="14">
        <f>(J1555/86400)+25569+(-6/24)</f>
        <v>42219.032951388886</v>
      </c>
      <c r="T1555" s="15">
        <f>(I1555/86400)+25569+(-5/24)</f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8">
        <f>IFERROR(E1556/L1556,0)</f>
        <v>0</v>
      </c>
      <c r="Q1556" t="str">
        <f>LEFT(N1556,SEARCH("/",N1556)-1)</f>
        <v>photography</v>
      </c>
      <c r="R1556" t="str">
        <f>RIGHT(N1556, LEN(N1556) - SEARCH("/", N1556))</f>
        <v>nature</v>
      </c>
      <c r="S1556" s="14">
        <f>(J1556/86400)+25569+(-6/24)</f>
        <v>42188.002199074079</v>
      </c>
      <c r="T1556" s="15">
        <f>(I1556/86400)+25569+(-5/24)</f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8">
        <f>IFERROR(E1557/L1557,0)</f>
        <v>0</v>
      </c>
      <c r="Q1557" t="str">
        <f>LEFT(N1557,SEARCH("/",N1557)-1)</f>
        <v>photography</v>
      </c>
      <c r="R1557" t="str">
        <f>RIGHT(N1557, LEN(N1557) - SEARCH("/", N1557))</f>
        <v>nature</v>
      </c>
      <c r="S1557" s="14">
        <f>(J1557/86400)+25569+(-6/24)</f>
        <v>42241.363796296297</v>
      </c>
      <c r="T1557" s="15">
        <f>(I1557/86400)+25569+(-5/24)</f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8">
        <f>IFERROR(E1558/L1558,0)</f>
        <v>56.416666666666664</v>
      </c>
      <c r="Q1558" t="str">
        <f>LEFT(N1558,SEARCH("/",N1558)-1)</f>
        <v>photography</v>
      </c>
      <c r="R1558" t="str">
        <f>RIGHT(N1558, LEN(N1558) - SEARCH("/", N1558))</f>
        <v>nature</v>
      </c>
      <c r="S1558" s="14">
        <f>(J1558/86400)+25569+(-6/24)</f>
        <v>42524.903055555551</v>
      </c>
      <c r="T1558" s="15">
        <f>(I1558/86400)+25569+(-5/24)</f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8">
        <f>IFERROR(E1559/L1559,0)</f>
        <v>100</v>
      </c>
      <c r="Q1559" t="str">
        <f>LEFT(N1559,SEARCH("/",N1559)-1)</f>
        <v>photography</v>
      </c>
      <c r="R1559" t="str">
        <f>RIGHT(N1559, LEN(N1559) - SEARCH("/", N1559))</f>
        <v>nature</v>
      </c>
      <c r="S1559" s="14">
        <f>(J1559/86400)+25569+(-6/24)</f>
        <v>41871.40315972222</v>
      </c>
      <c r="T1559" s="15">
        <f>(I1559/86400)+25569+(-5/24)</f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8">
        <f>IFERROR(E1560/L1560,0)</f>
        <v>11.666666666666666</v>
      </c>
      <c r="Q1560" t="str">
        <f>LEFT(N1560,SEARCH("/",N1560)-1)</f>
        <v>photography</v>
      </c>
      <c r="R1560" t="str">
        <f>RIGHT(N1560, LEN(N1560) - SEARCH("/", N1560))</f>
        <v>nature</v>
      </c>
      <c r="S1560" s="14">
        <f>(J1560/86400)+25569+(-6/24)</f>
        <v>42185.147673611107</v>
      </c>
      <c r="T1560" s="15">
        <f>(I1560/86400)+25569+(-5/24)</f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8">
        <f>IFERROR(E1561/L1561,0)</f>
        <v>50</v>
      </c>
      <c r="Q1561" t="str">
        <f>LEFT(N1561,SEARCH("/",N1561)-1)</f>
        <v>photography</v>
      </c>
      <c r="R1561" t="str">
        <f>RIGHT(N1561, LEN(N1561) - SEARCH("/", N1561))</f>
        <v>nature</v>
      </c>
      <c r="S1561" s="14">
        <f>(J1561/86400)+25569+(-6/24)</f>
        <v>42107.803229166668</v>
      </c>
      <c r="T1561" s="15">
        <f>(I1561/86400)+25569+(-5/24)</f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8">
        <f>IFERROR(E1562/L1562,0)</f>
        <v>23.5</v>
      </c>
      <c r="Q1562" t="str">
        <f>LEFT(N1562,SEARCH("/",N1562)-1)</f>
        <v>photography</v>
      </c>
      <c r="R1562" t="str">
        <f>RIGHT(N1562, LEN(N1562) - SEARCH("/", N1562))</f>
        <v>nature</v>
      </c>
      <c r="S1562" s="14">
        <f>(J1562/86400)+25569+(-6/24)</f>
        <v>41935.770752314813</v>
      </c>
      <c r="T1562" s="15">
        <f>(I1562/86400)+25569+(-5/24)</f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8">
        <f>IFERROR(E1563/L1563,0)</f>
        <v>67</v>
      </c>
      <c r="Q1563" t="str">
        <f>LEFT(N1563,SEARCH("/",N1563)-1)</f>
        <v>publishing</v>
      </c>
      <c r="R1563" t="str">
        <f>RIGHT(N1563, LEN(N1563) - SEARCH("/", N1563))</f>
        <v>art books</v>
      </c>
      <c r="S1563" s="14">
        <f>(J1563/86400)+25569+(-6/24)</f>
        <v>41554.791701388887</v>
      </c>
      <c r="T1563" s="15">
        <f>(I1563/86400)+25569+(-5/24)</f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8">
        <f>IFERROR(E1564/L1564,0)</f>
        <v>0</v>
      </c>
      <c r="Q1564" t="str">
        <f>LEFT(N1564,SEARCH("/",N1564)-1)</f>
        <v>publishing</v>
      </c>
      <c r="R1564" t="str">
        <f>RIGHT(N1564, LEN(N1564) - SEARCH("/", N1564))</f>
        <v>art books</v>
      </c>
      <c r="S1564" s="14">
        <f>(J1564/86400)+25569+(-6/24)</f>
        <v>40079.316157407404</v>
      </c>
      <c r="T1564" s="15">
        <f>(I1564/86400)+25569+(-5/24)</f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8">
        <f>IFERROR(E1565/L1565,0)</f>
        <v>42.5</v>
      </c>
      <c r="Q1565" t="str">
        <f>LEFT(N1565,SEARCH("/",N1565)-1)</f>
        <v>publishing</v>
      </c>
      <c r="R1565" t="str">
        <f>RIGHT(N1565, LEN(N1565) - SEARCH("/", N1565))</f>
        <v>art books</v>
      </c>
      <c r="S1565" s="14">
        <f>(J1565/86400)+25569+(-6/24)</f>
        <v>41652.492488425924</v>
      </c>
      <c r="T1565" s="15">
        <f>(I1565/86400)+25569+(-5/24)</f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8">
        <f>IFERROR(E1566/L1566,0)</f>
        <v>10</v>
      </c>
      <c r="Q1566" t="str">
        <f>LEFT(N1566,SEARCH("/",N1566)-1)</f>
        <v>publishing</v>
      </c>
      <c r="R1566" t="str">
        <f>RIGHT(N1566, LEN(N1566) - SEARCH("/", N1566))</f>
        <v>art books</v>
      </c>
      <c r="S1566" s="14">
        <f>(J1566/86400)+25569+(-6/24)</f>
        <v>42121.117002314815</v>
      </c>
      <c r="T1566" s="15">
        <f>(I1566/86400)+25569+(-5/24)</f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8">
        <f>IFERROR(E1567/L1567,0)</f>
        <v>100</v>
      </c>
      <c r="Q1567" t="str">
        <f>LEFT(N1567,SEARCH("/",N1567)-1)</f>
        <v>publishing</v>
      </c>
      <c r="R1567" t="str">
        <f>RIGHT(N1567, LEN(N1567) - SEARCH("/", N1567))</f>
        <v>art books</v>
      </c>
      <c r="S1567" s="14">
        <f>(J1567/86400)+25569+(-6/24)</f>
        <v>40672.479872685188</v>
      </c>
      <c r="T1567" s="15">
        <f>(I1567/86400)+25569+(-5/24)</f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8">
        <f>IFERROR(E1568/L1568,0)</f>
        <v>108.05084745762711</v>
      </c>
      <c r="Q1568" t="str">
        <f>LEFT(N1568,SEARCH("/",N1568)-1)</f>
        <v>publishing</v>
      </c>
      <c r="R1568" t="str">
        <f>RIGHT(N1568, LEN(N1568) - SEARCH("/", N1568))</f>
        <v>art books</v>
      </c>
      <c r="S1568" s="14">
        <f>(J1568/86400)+25569+(-6/24)</f>
        <v>42549.666712962964</v>
      </c>
      <c r="T1568" s="15">
        <f>(I1568/86400)+25569+(-5/24)</f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8">
        <f>IFERROR(E1569/L1569,0)</f>
        <v>26.923076923076923</v>
      </c>
      <c r="Q1569" t="str">
        <f>LEFT(N1569,SEARCH("/",N1569)-1)</f>
        <v>publishing</v>
      </c>
      <c r="R1569" t="str">
        <f>RIGHT(N1569, LEN(N1569) - SEARCH("/", N1569))</f>
        <v>art books</v>
      </c>
      <c r="S1569" s="14">
        <f>(J1569/86400)+25569+(-6/24)</f>
        <v>41671.68686342593</v>
      </c>
      <c r="T1569" s="15">
        <f>(I1569/86400)+25569+(-5/24)</f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8">
        <f>IFERROR(E1570/L1570,0)</f>
        <v>155</v>
      </c>
      <c r="Q1570" t="str">
        <f>LEFT(N1570,SEARCH("/",N1570)-1)</f>
        <v>publishing</v>
      </c>
      <c r="R1570" t="str">
        <f>RIGHT(N1570, LEN(N1570) - SEARCH("/", N1570))</f>
        <v>art books</v>
      </c>
      <c r="S1570" s="14">
        <f>(J1570/86400)+25569+(-6/24)</f>
        <v>41961.812326388885</v>
      </c>
      <c r="T1570" s="15">
        <f>(I1570/86400)+25569+(-5/24)</f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8">
        <f>IFERROR(E1571/L1571,0)</f>
        <v>0</v>
      </c>
      <c r="Q1571" t="str">
        <f>LEFT(N1571,SEARCH("/",N1571)-1)</f>
        <v>publishing</v>
      </c>
      <c r="R1571" t="str">
        <f>RIGHT(N1571, LEN(N1571) - SEARCH("/", N1571))</f>
        <v>art books</v>
      </c>
      <c r="S1571" s="14">
        <f>(J1571/86400)+25569+(-6/24)</f>
        <v>41389.429560185185</v>
      </c>
      <c r="T1571" s="15">
        <f>(I1571/86400)+25569+(-5/24)</f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8">
        <f>IFERROR(E1572/L1572,0)</f>
        <v>47.769230769230766</v>
      </c>
      <c r="Q1572" t="str">
        <f>LEFT(N1572,SEARCH("/",N1572)-1)</f>
        <v>publishing</v>
      </c>
      <c r="R1572" t="str">
        <f>RIGHT(N1572, LEN(N1572) - SEARCH("/", N1572))</f>
        <v>art books</v>
      </c>
      <c r="S1572" s="14">
        <f>(J1572/86400)+25569+(-6/24)</f>
        <v>42438.563449074078</v>
      </c>
      <c r="T1572" s="15">
        <f>(I1572/86400)+25569+(-5/24)</f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8">
        <f>IFERROR(E1573/L1573,0)</f>
        <v>20</v>
      </c>
      <c r="Q1573" t="str">
        <f>LEFT(N1573,SEARCH("/",N1573)-1)</f>
        <v>publishing</v>
      </c>
      <c r="R1573" t="str">
        <f>RIGHT(N1573, LEN(N1573) - SEARCH("/", N1573))</f>
        <v>art books</v>
      </c>
      <c r="S1573" s="14">
        <f>(J1573/86400)+25569+(-6/24)</f>
        <v>42144.519479166665</v>
      </c>
      <c r="T1573" s="15">
        <f>(I1573/86400)+25569+(-5/24)</f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8">
        <f>IFERROR(E1574/L1574,0)</f>
        <v>41.666666666666664</v>
      </c>
      <c r="Q1574" t="str">
        <f>LEFT(N1574,SEARCH("/",N1574)-1)</f>
        <v>publishing</v>
      </c>
      <c r="R1574" t="str">
        <f>RIGHT(N1574, LEN(N1574) - SEARCH("/", N1574))</f>
        <v>art books</v>
      </c>
      <c r="S1574" s="14">
        <f>(J1574/86400)+25569+(-6/24)</f>
        <v>42403.783090277779</v>
      </c>
      <c r="T1574" s="15">
        <f>(I1574/86400)+25569+(-5/24)</f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8">
        <f>IFERROR(E1575/L1575,0)</f>
        <v>74.333333333333329</v>
      </c>
      <c r="Q1575" t="str">
        <f>LEFT(N1575,SEARCH("/",N1575)-1)</f>
        <v>publishing</v>
      </c>
      <c r="R1575" t="str">
        <f>RIGHT(N1575, LEN(N1575) - SEARCH("/", N1575))</f>
        <v>art books</v>
      </c>
      <c r="S1575" s="14">
        <f>(J1575/86400)+25569+(-6/24)</f>
        <v>42785.750023148154</v>
      </c>
      <c r="T1575" s="15">
        <f>(I1575/86400)+25569+(-5/24)</f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8">
        <f>IFERROR(E1576/L1576,0)</f>
        <v>84.333333333333329</v>
      </c>
      <c r="Q1576" t="str">
        <f>LEFT(N1576,SEARCH("/",N1576)-1)</f>
        <v>publishing</v>
      </c>
      <c r="R1576" t="str">
        <f>RIGHT(N1576, LEN(N1576) - SEARCH("/", N1576))</f>
        <v>art books</v>
      </c>
      <c r="S1576" s="14">
        <f>(J1576/86400)+25569+(-6/24)</f>
        <v>42017.677418981482</v>
      </c>
      <c r="T1576" s="15">
        <f>(I1576/86400)+25569+(-5/24)</f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8">
        <f>IFERROR(E1577/L1577,0)</f>
        <v>65.457142857142856</v>
      </c>
      <c r="Q1577" t="str">
        <f>LEFT(N1577,SEARCH("/",N1577)-1)</f>
        <v>publishing</v>
      </c>
      <c r="R1577" t="str">
        <f>RIGHT(N1577, LEN(N1577) - SEARCH("/", N1577))</f>
        <v>art books</v>
      </c>
      <c r="S1577" s="14">
        <f>(J1577/86400)+25569+(-6/24)</f>
        <v>41799.274259259255</v>
      </c>
      <c r="T1577" s="15">
        <f>(I1577/86400)+25569+(-5/24)</f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8">
        <f>IFERROR(E1578/L1578,0)</f>
        <v>65</v>
      </c>
      <c r="Q1578" t="str">
        <f>LEFT(N1578,SEARCH("/",N1578)-1)</f>
        <v>publishing</v>
      </c>
      <c r="R1578" t="str">
        <f>RIGHT(N1578, LEN(N1578) - SEARCH("/", N1578))</f>
        <v>art books</v>
      </c>
      <c r="S1578" s="14">
        <f>(J1578/86400)+25569+(-6/24)</f>
        <v>42140.629259259258</v>
      </c>
      <c r="T1578" s="15">
        <f>(I1578/86400)+25569+(-5/24)</f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8">
        <f>IFERROR(E1579/L1579,0)</f>
        <v>27.5</v>
      </c>
      <c r="Q1579" t="str">
        <f>LEFT(N1579,SEARCH("/",N1579)-1)</f>
        <v>publishing</v>
      </c>
      <c r="R1579" t="str">
        <f>RIGHT(N1579, LEN(N1579) - SEARCH("/", N1579))</f>
        <v>art books</v>
      </c>
      <c r="S1579" s="14">
        <f>(J1579/86400)+25569+(-6/24)</f>
        <v>41054.597777777773</v>
      </c>
      <c r="T1579" s="15">
        <f>(I1579/86400)+25569+(-5/24)</f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8">
        <f>IFERROR(E1580/L1580,0)</f>
        <v>51.25</v>
      </c>
      <c r="Q1580" t="str">
        <f>LEFT(N1580,SEARCH("/",N1580)-1)</f>
        <v>publishing</v>
      </c>
      <c r="R1580" t="str">
        <f>RIGHT(N1580, LEN(N1580) - SEARCH("/", N1580))</f>
        <v>art books</v>
      </c>
      <c r="S1580" s="14">
        <f>(J1580/86400)+25569+(-6/24)</f>
        <v>40398.815868055557</v>
      </c>
      <c r="T1580" s="15">
        <f>(I1580/86400)+25569+(-5/24)</f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8">
        <f>IFERROR(E1581/L1581,0)</f>
        <v>14</v>
      </c>
      <c r="Q1581" t="str">
        <f>LEFT(N1581,SEARCH("/",N1581)-1)</f>
        <v>publishing</v>
      </c>
      <c r="R1581" t="str">
        <f>RIGHT(N1581, LEN(N1581) - SEARCH("/", N1581))</f>
        <v>art books</v>
      </c>
      <c r="S1581" s="14">
        <f>(J1581/86400)+25569+(-6/24)</f>
        <v>41481.746423611112</v>
      </c>
      <c r="T1581" s="15">
        <f>(I1581/86400)+25569+(-5/24)</f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8">
        <f>IFERROR(E1582/L1582,0)</f>
        <v>0</v>
      </c>
      <c r="Q1582" t="str">
        <f>LEFT(N1582,SEARCH("/",N1582)-1)</f>
        <v>publishing</v>
      </c>
      <c r="R1582" t="str">
        <f>RIGHT(N1582, LEN(N1582) - SEARCH("/", N1582))</f>
        <v>art books</v>
      </c>
      <c r="S1582" s="14">
        <f>(J1582/86400)+25569+(-6/24)</f>
        <v>40989.800069444442</v>
      </c>
      <c r="T1582" s="15">
        <f>(I1582/86400)+25569+(-5/24)</f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8">
        <f>IFERROR(E1583/L1583,0)</f>
        <v>5</v>
      </c>
      <c r="Q1583" t="str">
        <f>LEFT(N1583,SEARCH("/",N1583)-1)</f>
        <v>photography</v>
      </c>
      <c r="R1583" t="str">
        <f>RIGHT(N1583, LEN(N1583) - SEARCH("/", N1583))</f>
        <v>places</v>
      </c>
      <c r="S1583" s="14">
        <f>(J1583/86400)+25569+(-6/24)</f>
        <v>42325.198958333334</v>
      </c>
      <c r="T1583" s="15">
        <f>(I1583/86400)+25569+(-5/24)</f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8">
        <f>IFERROR(E1584/L1584,0)</f>
        <v>31</v>
      </c>
      <c r="Q1584" t="str">
        <f>LEFT(N1584,SEARCH("/",N1584)-1)</f>
        <v>photography</v>
      </c>
      <c r="R1584" t="str">
        <f>RIGHT(N1584, LEN(N1584) - SEARCH("/", N1584))</f>
        <v>places</v>
      </c>
      <c r="S1584" s="14">
        <f>(J1584/86400)+25569+(-6/24)</f>
        <v>42246.539965277778</v>
      </c>
      <c r="T1584" s="15">
        <f>(I1584/86400)+25569+(-5/24)</f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8">
        <f>IFERROR(E1585/L1585,0)</f>
        <v>15</v>
      </c>
      <c r="Q1585" t="str">
        <f>LEFT(N1585,SEARCH("/",N1585)-1)</f>
        <v>photography</v>
      </c>
      <c r="R1585" t="str">
        <f>RIGHT(N1585, LEN(N1585) - SEARCH("/", N1585))</f>
        <v>places</v>
      </c>
      <c r="S1585" s="14">
        <f>(J1585/86400)+25569+(-6/24)</f>
        <v>41877.654988425929</v>
      </c>
      <c r="T1585" s="15">
        <f>(I1585/86400)+25569+(-5/24)</f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8">
        <f>IFERROR(E1586/L1586,0)</f>
        <v>0</v>
      </c>
      <c r="Q1586" t="str">
        <f>LEFT(N1586,SEARCH("/",N1586)-1)</f>
        <v>photography</v>
      </c>
      <c r="R1586" t="str">
        <f>RIGHT(N1586, LEN(N1586) - SEARCH("/", N1586))</f>
        <v>places</v>
      </c>
      <c r="S1586" s="14">
        <f>(J1586/86400)+25569+(-6/24)</f>
        <v>41779.399317129632</v>
      </c>
      <c r="T1586" s="15">
        <f>(I1586/86400)+25569+(-5/24)</f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8">
        <f>IFERROR(E1587/L1587,0)</f>
        <v>131.66666666666666</v>
      </c>
      <c r="Q1587" t="str">
        <f>LEFT(N1587,SEARCH("/",N1587)-1)</f>
        <v>photography</v>
      </c>
      <c r="R1587" t="str">
        <f>RIGHT(N1587, LEN(N1587) - SEARCH("/", N1587))</f>
        <v>places</v>
      </c>
      <c r="S1587" s="14">
        <f>(J1587/86400)+25569+(-6/24)</f>
        <v>42707.645462962959</v>
      </c>
      <c r="T1587" s="15">
        <f>(I1587/86400)+25569+(-5/24)</f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8">
        <f>IFERROR(E1588/L1588,0)</f>
        <v>0</v>
      </c>
      <c r="Q1588" t="str">
        <f>LEFT(N1588,SEARCH("/",N1588)-1)</f>
        <v>photography</v>
      </c>
      <c r="R1588" t="str">
        <f>RIGHT(N1588, LEN(N1588) - SEARCH("/", N1588))</f>
        <v>places</v>
      </c>
      <c r="S1588" s="14">
        <f>(J1588/86400)+25569+(-6/24)</f>
        <v>42068.854421296295</v>
      </c>
      <c r="T1588" s="15">
        <f>(I1588/86400)+25569+(-5/24)</f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8">
        <f>IFERROR(E1589/L1589,0)</f>
        <v>1</v>
      </c>
      <c r="Q1589" t="str">
        <f>LEFT(N1589,SEARCH("/",N1589)-1)</f>
        <v>photography</v>
      </c>
      <c r="R1589" t="str">
        <f>RIGHT(N1589, LEN(N1589) - SEARCH("/", N1589))</f>
        <v>places</v>
      </c>
      <c r="S1589" s="14">
        <f>(J1589/86400)+25569+(-6/24)</f>
        <v>41956.700983796298</v>
      </c>
      <c r="T1589" s="15">
        <f>(I1589/86400)+25569+(-5/24)</f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8">
        <f>IFERROR(E1590/L1590,0)</f>
        <v>0</v>
      </c>
      <c r="Q1590" t="str">
        <f>LEFT(N1590,SEARCH("/",N1590)-1)</f>
        <v>photography</v>
      </c>
      <c r="R1590" t="str">
        <f>RIGHT(N1590, LEN(N1590) - SEARCH("/", N1590))</f>
        <v>places</v>
      </c>
      <c r="S1590" s="14">
        <f>(J1590/86400)+25569+(-6/24)</f>
        <v>42004.99998842593</v>
      </c>
      <c r="T1590" s="15">
        <f>(I1590/86400)+25569+(-5/24)</f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8">
        <f>IFERROR(E1591/L1591,0)</f>
        <v>0</v>
      </c>
      <c r="Q1591" t="str">
        <f>LEFT(N1591,SEARCH("/",N1591)-1)</f>
        <v>photography</v>
      </c>
      <c r="R1591" t="str">
        <f>RIGHT(N1591, LEN(N1591) - SEARCH("/", N1591))</f>
        <v>places</v>
      </c>
      <c r="S1591" s="14">
        <f>(J1591/86400)+25569+(-6/24)</f>
        <v>42256.734791666662</v>
      </c>
      <c r="T1591" s="15">
        <f>(I1591/86400)+25569+(-5/24)</f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8">
        <f>IFERROR(E1592/L1592,0)</f>
        <v>510</v>
      </c>
      <c r="Q1592" t="str">
        <f>LEFT(N1592,SEARCH("/",N1592)-1)</f>
        <v>photography</v>
      </c>
      <c r="R1592" t="str">
        <f>RIGHT(N1592, LEN(N1592) - SEARCH("/", N1592))</f>
        <v>places</v>
      </c>
      <c r="S1592" s="14">
        <f>(J1592/86400)+25569+(-6/24)</f>
        <v>42240.607222222221</v>
      </c>
      <c r="T1592" s="15">
        <f>(I1592/86400)+25569+(-5/24)</f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8">
        <f>IFERROR(E1593/L1593,0)</f>
        <v>44.478260869565219</v>
      </c>
      <c r="Q1593" t="str">
        <f>LEFT(N1593,SEARCH("/",N1593)-1)</f>
        <v>photography</v>
      </c>
      <c r="R1593" t="str">
        <f>RIGHT(N1593, LEN(N1593) - SEARCH("/", N1593))</f>
        <v>places</v>
      </c>
      <c r="S1593" s="14">
        <f>(J1593/86400)+25569+(-6/24)</f>
        <v>42433.476168981477</v>
      </c>
      <c r="T1593" s="15">
        <f>(I1593/86400)+25569+(-5/24)</f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8">
        <f>IFERROR(E1594/L1594,0)</f>
        <v>0</v>
      </c>
      <c r="Q1594" t="str">
        <f>LEFT(N1594,SEARCH("/",N1594)-1)</f>
        <v>photography</v>
      </c>
      <c r="R1594" t="str">
        <f>RIGHT(N1594, LEN(N1594) - SEARCH("/", N1594))</f>
        <v>places</v>
      </c>
      <c r="S1594" s="14">
        <f>(J1594/86400)+25569+(-6/24)</f>
        <v>42045.822743055556</v>
      </c>
      <c r="T1594" s="15">
        <f>(I1594/86400)+25569+(-5/24)</f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8">
        <f>IFERROR(E1595/L1595,0)</f>
        <v>1</v>
      </c>
      <c r="Q1595" t="str">
        <f>LEFT(N1595,SEARCH("/",N1595)-1)</f>
        <v>photography</v>
      </c>
      <c r="R1595" t="str">
        <f>RIGHT(N1595, LEN(N1595) - SEARCH("/", N1595))</f>
        <v>places</v>
      </c>
      <c r="S1595" s="14">
        <f>(J1595/86400)+25569+(-6/24)</f>
        <v>42033.595543981486</v>
      </c>
      <c r="T1595" s="15">
        <f>(I1595/86400)+25569+(-5/24)</f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8">
        <f>IFERROR(E1596/L1596,0)</f>
        <v>20.5</v>
      </c>
      <c r="Q1596" t="str">
        <f>LEFT(N1596,SEARCH("/",N1596)-1)</f>
        <v>photography</v>
      </c>
      <c r="R1596" t="str">
        <f>RIGHT(N1596, LEN(N1596) - SEARCH("/", N1596))</f>
        <v>places</v>
      </c>
      <c r="S1596" s="14">
        <f>(J1596/86400)+25569+(-6/24)</f>
        <v>42445.462754629625</v>
      </c>
      <c r="T1596" s="15">
        <f>(I1596/86400)+25569+(-5/24)</f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8">
        <f>IFERROR(E1597/L1597,0)</f>
        <v>40</v>
      </c>
      <c r="Q1597" t="str">
        <f>LEFT(N1597,SEARCH("/",N1597)-1)</f>
        <v>photography</v>
      </c>
      <c r="R1597" t="str">
        <f>RIGHT(N1597, LEN(N1597) - SEARCH("/", N1597))</f>
        <v>places</v>
      </c>
      <c r="S1597" s="14">
        <f>(J1597/86400)+25569+(-6/24)</f>
        <v>41779.800092592595</v>
      </c>
      <c r="T1597" s="15">
        <f>(I1597/86400)+25569+(-5/24)</f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8">
        <f>IFERROR(E1598/L1598,0)</f>
        <v>25</v>
      </c>
      <c r="Q1598" t="str">
        <f>LEFT(N1598,SEARCH("/",N1598)-1)</f>
        <v>photography</v>
      </c>
      <c r="R1598" t="str">
        <f>RIGHT(N1598, LEN(N1598) - SEARCH("/", N1598))</f>
        <v>places</v>
      </c>
      <c r="S1598" s="14">
        <f>(J1598/86400)+25569+(-6/24)</f>
        <v>41941.180196759262</v>
      </c>
      <c r="T1598" s="15">
        <f>(I1598/86400)+25569+(-5/24)</f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8">
        <f>IFERROR(E1599/L1599,0)</f>
        <v>0</v>
      </c>
      <c r="Q1599" t="str">
        <f>LEFT(N1599,SEARCH("/",N1599)-1)</f>
        <v>photography</v>
      </c>
      <c r="R1599" t="str">
        <f>RIGHT(N1599, LEN(N1599) - SEARCH("/", N1599))</f>
        <v>places</v>
      </c>
      <c r="S1599" s="14">
        <f>(J1599/86400)+25569+(-6/24)</f>
        <v>42603.104131944448</v>
      </c>
      <c r="T1599" s="15">
        <f>(I1599/86400)+25569+(-5/24)</f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8">
        <f>IFERROR(E1600/L1600,0)</f>
        <v>1</v>
      </c>
      <c r="Q1600" t="str">
        <f>LEFT(N1600,SEARCH("/",N1600)-1)</f>
        <v>photography</v>
      </c>
      <c r="R1600" t="str">
        <f>RIGHT(N1600, LEN(N1600) - SEARCH("/", N1600))</f>
        <v>places</v>
      </c>
      <c r="S1600" s="14">
        <f>(J1600/86400)+25569+(-6/24)</f>
        <v>42151.417337962965</v>
      </c>
      <c r="T1600" s="15">
        <f>(I1600/86400)+25569+(-5/24)</f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8">
        <f>IFERROR(E1601/L1601,0)</f>
        <v>0</v>
      </c>
      <c r="Q1601" t="str">
        <f>LEFT(N1601,SEARCH("/",N1601)-1)</f>
        <v>photography</v>
      </c>
      <c r="R1601" t="str">
        <f>RIGHT(N1601, LEN(N1601) - SEARCH("/", N1601))</f>
        <v>places</v>
      </c>
      <c r="S1601" s="14">
        <f>(J1601/86400)+25569+(-6/24)</f>
        <v>42438.28907407407</v>
      </c>
      <c r="T1601" s="15">
        <f>(I1601/86400)+25569+(-5/24)</f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8">
        <f>IFERROR(E1602/L1602,0)</f>
        <v>40.777777777777779</v>
      </c>
      <c r="Q1602" t="str">
        <f>LEFT(N1602,SEARCH("/",N1602)-1)</f>
        <v>photography</v>
      </c>
      <c r="R1602" t="str">
        <f>RIGHT(N1602, LEN(N1602) - SEARCH("/", N1602))</f>
        <v>places</v>
      </c>
      <c r="S1602" s="14">
        <f>(J1602/86400)+25569+(-6/24)</f>
        <v>41790.807314814811</v>
      </c>
      <c r="T1602" s="15">
        <f>(I1602/86400)+25569+(-5/24)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8">
        <f>IFERROR(E1603/L1603,0)</f>
        <v>48.325535714285714</v>
      </c>
      <c r="Q1603" t="str">
        <f>LEFT(N1603,SEARCH("/",N1603)-1)</f>
        <v>music</v>
      </c>
      <c r="R1603" t="str">
        <f>RIGHT(N1603, LEN(N1603) - SEARCH("/", N1603))</f>
        <v>rock</v>
      </c>
      <c r="S1603" s="14">
        <f>(J1603/86400)+25569+(-6/24)</f>
        <v>40637.842974537038</v>
      </c>
      <c r="T1603" s="15">
        <f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8">
        <f>IFERROR(E1604/L1604,0)</f>
        <v>46.953125</v>
      </c>
      <c r="Q1604" t="str">
        <f>LEFT(N1604,SEARCH("/",N1604)-1)</f>
        <v>music</v>
      </c>
      <c r="R1604" t="str">
        <f>RIGHT(N1604, LEN(N1604) - SEARCH("/", N1604))</f>
        <v>rock</v>
      </c>
      <c r="S1604" s="14">
        <f>(J1604/86400)+25569+(-6/24)</f>
        <v>40788.047650462962</v>
      </c>
      <c r="T1604" s="15">
        <f>(I1604/86400)+25569+(-5/24)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8">
        <f>IFERROR(E1605/L1605,0)</f>
        <v>66.688666666666663</v>
      </c>
      <c r="Q1605" t="str">
        <f>LEFT(N1605,SEARCH("/",N1605)-1)</f>
        <v>music</v>
      </c>
      <c r="R1605" t="str">
        <f>RIGHT(N1605, LEN(N1605) - SEARCH("/", N1605))</f>
        <v>rock</v>
      </c>
      <c r="S1605" s="14">
        <f>(J1605/86400)+25569+(-6/24)</f>
        <v>40875.919664351852</v>
      </c>
      <c r="T1605" s="15">
        <f>(I1605/86400)+25569+(-5/24)</f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8">
        <f>IFERROR(E1606/L1606,0)</f>
        <v>48.842857142857142</v>
      </c>
      <c r="Q1606" t="str">
        <f>LEFT(N1606,SEARCH("/",N1606)-1)</f>
        <v>music</v>
      </c>
      <c r="R1606" t="str">
        <f>RIGHT(N1606, LEN(N1606) - SEARCH("/", N1606))</f>
        <v>rock</v>
      </c>
      <c r="S1606" s="14">
        <f>(J1606/86400)+25569+(-6/24)</f>
        <v>40945.595312500001</v>
      </c>
      <c r="T1606" s="15">
        <f>(I1606/86400)+25569+(-5/24)</f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8">
        <f>IFERROR(E1607/L1607,0)</f>
        <v>137.30909090909091</v>
      </c>
      <c r="Q1607" t="str">
        <f>LEFT(N1607,SEARCH("/",N1607)-1)</f>
        <v>music</v>
      </c>
      <c r="R1607" t="str">
        <f>RIGHT(N1607, LEN(N1607) - SEARCH("/", N1607))</f>
        <v>rock</v>
      </c>
      <c r="S1607" s="14">
        <f>(J1607/86400)+25569+(-6/24)</f>
        <v>40746.762881944444</v>
      </c>
      <c r="T1607" s="15">
        <f>(I1607/86400)+25569+(-5/24)</f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8">
        <f>IFERROR(E1608/L1608,0)</f>
        <v>87.829673913043479</v>
      </c>
      <c r="Q1608" t="str">
        <f>LEFT(N1608,SEARCH("/",N1608)-1)</f>
        <v>music</v>
      </c>
      <c r="R1608" t="str">
        <f>RIGHT(N1608, LEN(N1608) - SEARCH("/", N1608))</f>
        <v>rock</v>
      </c>
      <c r="S1608" s="14">
        <f>(J1608/86400)+25569+(-6/24)</f>
        <v>40535.861550925925</v>
      </c>
      <c r="T1608" s="15">
        <f>(I1608/86400)+25569+(-5/24)</f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8">
        <f>IFERROR(E1609/L1609,0)</f>
        <v>70.785365853658533</v>
      </c>
      <c r="Q1609" t="str">
        <f>LEFT(N1609,SEARCH("/",N1609)-1)</f>
        <v>music</v>
      </c>
      <c r="R1609" t="str">
        <f>RIGHT(N1609, LEN(N1609) - SEARCH("/", N1609))</f>
        <v>rock</v>
      </c>
      <c r="S1609" s="14">
        <f>(J1609/86400)+25569+(-6/24)</f>
        <v>41053.55846064815</v>
      </c>
      <c r="T1609" s="15">
        <f>(I1609/86400)+25569+(-5/24)</f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8">
        <f>IFERROR(E1610/L1610,0)</f>
        <v>52.826086956521742</v>
      </c>
      <c r="Q1610" t="str">
        <f>LEFT(N1610,SEARCH("/",N1610)-1)</f>
        <v>music</v>
      </c>
      <c r="R1610" t="str">
        <f>RIGHT(N1610, LEN(N1610) - SEARCH("/", N1610))</f>
        <v>rock</v>
      </c>
      <c r="S1610" s="14">
        <f>(J1610/86400)+25569+(-6/24)</f>
        <v>41607.58085648148</v>
      </c>
      <c r="T1610" s="15">
        <f>(I1610/86400)+25569+(-5/24)</f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8">
        <f>IFERROR(E1611/L1611,0)</f>
        <v>443.75</v>
      </c>
      <c r="Q1611" t="str">
        <f>LEFT(N1611,SEARCH("/",N1611)-1)</f>
        <v>music</v>
      </c>
      <c r="R1611" t="str">
        <f>RIGHT(N1611, LEN(N1611) - SEARCH("/", N1611))</f>
        <v>rock</v>
      </c>
      <c r="S1611" s="14">
        <f>(J1611/86400)+25569+(-6/24)</f>
        <v>40795.751261574071</v>
      </c>
      <c r="T1611" s="15">
        <f>(I1611/86400)+25569+(-5/24)</f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8">
        <f>IFERROR(E1612/L1612,0)</f>
        <v>48.544642857142854</v>
      </c>
      <c r="Q1612" t="str">
        <f>LEFT(N1612,SEARCH("/",N1612)-1)</f>
        <v>music</v>
      </c>
      <c r="R1612" t="str">
        <f>RIGHT(N1612, LEN(N1612) - SEARCH("/", N1612))</f>
        <v>rock</v>
      </c>
      <c r="S1612" s="14">
        <f>(J1612/86400)+25569+(-6/24)</f>
        <v>41228.674884259257</v>
      </c>
      <c r="T1612" s="15">
        <f>(I1612/86400)+25569+(-5/24)</f>
        <v>41258.716550925921</v>
      </c>
    </row>
    <row r="1613" spans="1:20" ht="45" x14ac:dyDescent="0.25">
      <c r="A1613">
        <v>2465</v>
      </c>
      <c r="B1613" s="3" t="s">
        <v>2466</v>
      </c>
      <c r="C1613" s="3" t="s">
        <v>6575</v>
      </c>
      <c r="D1613" s="8">
        <v>700</v>
      </c>
      <c r="E1613" s="8">
        <v>1261</v>
      </c>
      <c r="F1613" t="s">
        <v>8219</v>
      </c>
      <c r="G1613" t="s">
        <v>8224</v>
      </c>
      <c r="H1613" t="s">
        <v>8246</v>
      </c>
      <c r="I1613">
        <v>1348420548</v>
      </c>
      <c r="J1613">
        <v>1345828548</v>
      </c>
      <c r="K1613" t="b">
        <v>0</v>
      </c>
      <c r="L1613">
        <v>48</v>
      </c>
      <c r="M1613" t="b">
        <v>1</v>
      </c>
      <c r="N1613" t="s">
        <v>8279</v>
      </c>
      <c r="O1613" s="6">
        <f>E1613/D1613</f>
        <v>1.8014285714285714</v>
      </c>
      <c r="P1613" s="8">
        <f>IFERROR(E1613/L1613,0)</f>
        <v>26.270833333333332</v>
      </c>
      <c r="Q1613" t="str">
        <f>LEFT(N1613,SEARCH("/",N1613)-1)</f>
        <v>music</v>
      </c>
      <c r="R1613" t="str">
        <f>RIGHT(N1613, LEN(N1613) - SEARCH("/", N1613))</f>
        <v>indie rock</v>
      </c>
      <c r="S1613" s="14">
        <f>(J1613/86400)+25569+(-6/24)</f>
        <v>41145.469305555554</v>
      </c>
      <c r="T1613" s="15">
        <f>(I1613/86400)+25569+(-5/24)</f>
        <v>41175.510972222219</v>
      </c>
    </row>
    <row r="1614" spans="1:20" ht="30" x14ac:dyDescent="0.25">
      <c r="A1614">
        <v>3007</v>
      </c>
      <c r="B1614" s="3" t="s">
        <v>3007</v>
      </c>
      <c r="C1614" s="3" t="s">
        <v>7117</v>
      </c>
      <c r="D1614" s="8">
        <v>600</v>
      </c>
      <c r="E1614" s="8">
        <v>1080</v>
      </c>
      <c r="F1614" t="s">
        <v>8219</v>
      </c>
      <c r="G1614" t="s">
        <v>8224</v>
      </c>
      <c r="H1614" t="s">
        <v>8246</v>
      </c>
      <c r="I1614">
        <v>1429938683</v>
      </c>
      <c r="J1614">
        <v>1428124283</v>
      </c>
      <c r="K1614" t="b">
        <v>0</v>
      </c>
      <c r="L1614">
        <v>20</v>
      </c>
      <c r="M1614" t="b">
        <v>1</v>
      </c>
      <c r="N1614" t="s">
        <v>8303</v>
      </c>
      <c r="O1614" s="6">
        <f>E1614/D1614</f>
        <v>1.8</v>
      </c>
      <c r="P1614" s="8">
        <f>IFERROR(E1614/L1614,0)</f>
        <v>54</v>
      </c>
      <c r="Q1614" t="str">
        <f>LEFT(N1614,SEARCH("/",N1614)-1)</f>
        <v>theater</v>
      </c>
      <c r="R1614" t="str">
        <f>RIGHT(N1614, LEN(N1614) - SEARCH("/", N1614))</f>
        <v>spaces</v>
      </c>
      <c r="S1614" s="14">
        <f>(J1614/86400)+25569+(-6/24)</f>
        <v>42097.966238425928</v>
      </c>
      <c r="T1614" s="15">
        <f>(I1614/86400)+25569+(-5/24)</f>
        <v>42119.007905092592</v>
      </c>
    </row>
    <row r="1615" spans="1:20" ht="60" x14ac:dyDescent="0.25">
      <c r="A1615">
        <v>3508</v>
      </c>
      <c r="B1615" s="3" t="s">
        <v>3507</v>
      </c>
      <c r="C1615" s="3" t="s">
        <v>7618</v>
      </c>
      <c r="D1615" s="8">
        <v>100</v>
      </c>
      <c r="E1615" s="8">
        <v>180</v>
      </c>
      <c r="F1615" t="s">
        <v>8219</v>
      </c>
      <c r="G1615" t="s">
        <v>8225</v>
      </c>
      <c r="H1615" t="s">
        <v>8247</v>
      </c>
      <c r="I1615">
        <v>1462914000</v>
      </c>
      <c r="J1615">
        <v>1460914253</v>
      </c>
      <c r="K1615" t="b">
        <v>0</v>
      </c>
      <c r="L1615">
        <v>15</v>
      </c>
      <c r="M1615" t="b">
        <v>1</v>
      </c>
      <c r="N1615" t="s">
        <v>8271</v>
      </c>
      <c r="O1615" s="6">
        <f>E1615/D1615</f>
        <v>1.8</v>
      </c>
      <c r="P1615" s="8">
        <f>IFERROR(E1615/L1615,0)</f>
        <v>12</v>
      </c>
      <c r="Q1615" t="str">
        <f>LEFT(N1615,SEARCH("/",N1615)-1)</f>
        <v>theater</v>
      </c>
      <c r="R1615" t="str">
        <f>RIGHT(N1615, LEN(N1615) - SEARCH("/", N1615))</f>
        <v>plays</v>
      </c>
      <c r="S1615" s="14">
        <f>(J1615/86400)+25569+(-6/24)</f>
        <v>42477.479780092588</v>
      </c>
      <c r="T1615" s="15">
        <f>(I1615/86400)+25569+(-5/24)</f>
        <v>42500.666666666664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8">
        <f>IFERROR(E1616/L1616,0)</f>
        <v>66.688311688311686</v>
      </c>
      <c r="Q1616" t="str">
        <f>LEFT(N1616,SEARCH("/",N1616)-1)</f>
        <v>music</v>
      </c>
      <c r="R1616" t="str">
        <f>RIGHT(N1616, LEN(N1616) - SEARCH("/", N1616))</f>
        <v>rock</v>
      </c>
      <c r="S1616" s="14">
        <f>(J1616/86400)+25569+(-6/24)</f>
        <v>41794.731122685189</v>
      </c>
      <c r="T1616" s="15">
        <f>(I1616/86400)+25569+(-5/24)</f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8">
        <f>IFERROR(E1617/L1617,0)</f>
        <v>67.132352941176464</v>
      </c>
      <c r="Q1617" t="str">
        <f>LEFT(N1617,SEARCH("/",N1617)-1)</f>
        <v>music</v>
      </c>
      <c r="R1617" t="str">
        <f>RIGHT(N1617, LEN(N1617) - SEARCH("/", N1617))</f>
        <v>rock</v>
      </c>
      <c r="S1617" s="14">
        <f>(J1617/86400)+25569+(-6/24)</f>
        <v>40844.800879629627</v>
      </c>
      <c r="T1617" s="15">
        <f>(I1617/86400)+25569+(-5/24)</f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8">
        <f>IFERROR(E1618/L1618,0)</f>
        <v>66.369426751592357</v>
      </c>
      <c r="Q1618" t="str">
        <f>LEFT(N1618,SEARCH("/",N1618)-1)</f>
        <v>music</v>
      </c>
      <c r="R1618" t="str">
        <f>RIGHT(N1618, LEN(N1618) - SEARCH("/", N1618))</f>
        <v>rock</v>
      </c>
      <c r="S1618" s="14">
        <f>(J1618/86400)+25569+(-6/24)</f>
        <v>41194.465520833335</v>
      </c>
      <c r="T1618" s="15">
        <f>(I1618/86400)+25569+(-5/24)</f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8">
        <f>IFERROR(E1619/L1619,0)</f>
        <v>64.620253164556956</v>
      </c>
      <c r="Q1619" t="str">
        <f>LEFT(N1619,SEARCH("/",N1619)-1)</f>
        <v>music</v>
      </c>
      <c r="R1619" t="str">
        <f>RIGHT(N1619, LEN(N1619) - SEARCH("/", N1619))</f>
        <v>rock</v>
      </c>
      <c r="S1619" s="14">
        <f>(J1619/86400)+25569+(-6/24)</f>
        <v>41546.414212962962</v>
      </c>
      <c r="T1619" s="15">
        <f>(I1619/86400)+25569+(-5/24)</f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8">
        <f>IFERROR(E1620/L1620,0)</f>
        <v>58.370370370370374</v>
      </c>
      <c r="Q1620" t="str">
        <f>LEFT(N1620,SEARCH("/",N1620)-1)</f>
        <v>music</v>
      </c>
      <c r="R1620" t="str">
        <f>RIGHT(N1620, LEN(N1620) - SEARCH("/", N1620))</f>
        <v>rock</v>
      </c>
      <c r="S1620" s="14">
        <f>(J1620/86400)+25569+(-6/24)</f>
        <v>41301.404340277775</v>
      </c>
      <c r="T1620" s="15">
        <f>(I1620/86400)+25569+(-5/24)</f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8">
        <f>IFERROR(E1621/L1621,0)</f>
        <v>86.956521739130437</v>
      </c>
      <c r="Q1621" t="str">
        <f>LEFT(N1621,SEARCH("/",N1621)-1)</f>
        <v>music</v>
      </c>
      <c r="R1621" t="str">
        <f>RIGHT(N1621, LEN(N1621) - SEARCH("/", N1621))</f>
        <v>rock</v>
      </c>
      <c r="S1621" s="14">
        <f>(J1621/86400)+25569+(-6/24)</f>
        <v>41875.936180555553</v>
      </c>
      <c r="T1621" s="15">
        <f>(I1621/86400)+25569+(-5/24)</f>
        <v>41896.977847222217</v>
      </c>
    </row>
    <row r="1622" spans="1:20" ht="45" x14ac:dyDescent="0.25">
      <c r="A1622">
        <v>823</v>
      </c>
      <c r="B1622" s="3" t="s">
        <v>824</v>
      </c>
      <c r="C1622" s="3" t="s">
        <v>4933</v>
      </c>
      <c r="D1622" s="8">
        <v>800</v>
      </c>
      <c r="E1622" s="8">
        <v>1436</v>
      </c>
      <c r="F1622" t="s">
        <v>8219</v>
      </c>
      <c r="G1622" t="s">
        <v>8224</v>
      </c>
      <c r="H1622" t="s">
        <v>8246</v>
      </c>
      <c r="I1622">
        <v>1427062852</v>
      </c>
      <c r="J1622">
        <v>1424474452</v>
      </c>
      <c r="K1622" t="b">
        <v>0</v>
      </c>
      <c r="L1622">
        <v>33</v>
      </c>
      <c r="M1622" t="b">
        <v>1</v>
      </c>
      <c r="N1622" t="s">
        <v>8276</v>
      </c>
      <c r="O1622" s="6">
        <f>E1622/D1622</f>
        <v>1.7949999999999999</v>
      </c>
      <c r="P1622" s="8">
        <f>IFERROR(E1622/L1622,0)</f>
        <v>43.515151515151516</v>
      </c>
      <c r="Q1622" t="str">
        <f>LEFT(N1622,SEARCH("/",N1622)-1)</f>
        <v>music</v>
      </c>
      <c r="R1622" t="str">
        <f>RIGHT(N1622, LEN(N1622) - SEARCH("/", N1622))</f>
        <v>rock</v>
      </c>
      <c r="S1622" s="14">
        <f>(J1622/86400)+25569+(-6/24)</f>
        <v>42055.722824074073</v>
      </c>
      <c r="T1622" s="15">
        <f>(I1622/86400)+25569+(-5/24)</f>
        <v>42085.722824074073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8">
        <f>IFERROR(E1623/L1623,0)</f>
        <v>163.78378378378378</v>
      </c>
      <c r="Q1623" t="str">
        <f>LEFT(N1623,SEARCH("/",N1623)-1)</f>
        <v>music</v>
      </c>
      <c r="R1623" t="str">
        <f>RIGHT(N1623, LEN(N1623) - SEARCH("/", N1623))</f>
        <v>rock</v>
      </c>
      <c r="S1623" s="14">
        <f>(J1623/86400)+25569+(-6/24)</f>
        <v>41003.35665509259</v>
      </c>
      <c r="T1623" s="15">
        <f>(I1623/86400)+25569+(-5/24)</f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8">
        <f>IFERROR(E1624/L1624,0)</f>
        <v>107.98461538461538</v>
      </c>
      <c r="Q1624" t="str">
        <f>LEFT(N1624,SEARCH("/",N1624)-1)</f>
        <v>music</v>
      </c>
      <c r="R1624" t="str">
        <f>RIGHT(N1624, LEN(N1624) - SEARCH("/", N1624))</f>
        <v>rock</v>
      </c>
      <c r="S1624" s="14">
        <f>(J1624/86400)+25569+(-6/24)</f>
        <v>41950.044837962967</v>
      </c>
      <c r="T1624" s="15">
        <f>(I1624/86400)+25569+(-5/24)</f>
        <v>41990.124305555553</v>
      </c>
    </row>
    <row r="1625" spans="1:20" ht="60" x14ac:dyDescent="0.25">
      <c r="A1625">
        <v>3255</v>
      </c>
      <c r="B1625" s="3" t="s">
        <v>3255</v>
      </c>
      <c r="C1625" s="3" t="s">
        <v>7365</v>
      </c>
      <c r="D1625" s="8">
        <v>300</v>
      </c>
      <c r="E1625" s="8">
        <v>525</v>
      </c>
      <c r="F1625" t="s">
        <v>8219</v>
      </c>
      <c r="G1625" t="s">
        <v>8225</v>
      </c>
      <c r="H1625" t="s">
        <v>8247</v>
      </c>
      <c r="I1625">
        <v>1412706375</v>
      </c>
      <c r="J1625">
        <v>1410114375</v>
      </c>
      <c r="K1625" t="b">
        <v>1</v>
      </c>
      <c r="L1625">
        <v>18</v>
      </c>
      <c r="M1625" t="b">
        <v>1</v>
      </c>
      <c r="N1625" t="s">
        <v>8271</v>
      </c>
      <c r="O1625" s="6">
        <f>E1625/D1625</f>
        <v>1.75</v>
      </c>
      <c r="P1625" s="8">
        <f>IFERROR(E1625/L1625,0)</f>
        <v>29.166666666666668</v>
      </c>
      <c r="Q1625" t="str">
        <f>LEFT(N1625,SEARCH("/",N1625)-1)</f>
        <v>theater</v>
      </c>
      <c r="R1625" t="str">
        <f>RIGHT(N1625, LEN(N1625) - SEARCH("/", N1625))</f>
        <v>plays</v>
      </c>
      <c r="S1625" s="14">
        <f>(J1625/86400)+25569+(-6/24)</f>
        <v>41889.518229166664</v>
      </c>
      <c r="T1625" s="15">
        <f>(I1625/86400)+25569+(-5/24)</f>
        <v>41919.559895833328</v>
      </c>
    </row>
    <row r="1626" spans="1:20" ht="60" x14ac:dyDescent="0.25">
      <c r="A1626">
        <v>3591</v>
      </c>
      <c r="B1626" s="3" t="s">
        <v>3590</v>
      </c>
      <c r="C1626" s="3" t="s">
        <v>7701</v>
      </c>
      <c r="D1626" s="8">
        <v>700</v>
      </c>
      <c r="E1626" s="8">
        <v>1225</v>
      </c>
      <c r="F1626" t="s">
        <v>8219</v>
      </c>
      <c r="G1626" t="s">
        <v>8224</v>
      </c>
      <c r="H1626" t="s">
        <v>8246</v>
      </c>
      <c r="I1626">
        <v>1422075540</v>
      </c>
      <c r="J1626">
        <v>1419979544</v>
      </c>
      <c r="K1626" t="b">
        <v>0</v>
      </c>
      <c r="L1626">
        <v>18</v>
      </c>
      <c r="M1626" t="b">
        <v>1</v>
      </c>
      <c r="N1626" t="s">
        <v>8271</v>
      </c>
      <c r="O1626" s="6">
        <f>E1626/D1626</f>
        <v>1.75</v>
      </c>
      <c r="P1626" s="8">
        <f>IFERROR(E1626/L1626,0)</f>
        <v>68.055555555555557</v>
      </c>
      <c r="Q1626" t="str">
        <f>LEFT(N1626,SEARCH("/",N1626)-1)</f>
        <v>theater</v>
      </c>
      <c r="R1626" t="str">
        <f>RIGHT(N1626, LEN(N1626) - SEARCH("/", N1626))</f>
        <v>plays</v>
      </c>
      <c r="S1626" s="14">
        <f>(J1626/86400)+25569+(-6/24)</f>
        <v>42003.698425925926</v>
      </c>
      <c r="T1626" s="15">
        <f>(I1626/86400)+25569+(-5/24)</f>
        <v>42027.999305555553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8">
        <f>IFERROR(E1627/L1627,0)</f>
        <v>112.01923076923077</v>
      </c>
      <c r="Q1627" t="str">
        <f>LEFT(N1627,SEARCH("/",N1627)-1)</f>
        <v>music</v>
      </c>
      <c r="R1627" t="str">
        <f>RIGHT(N1627, LEN(N1627) - SEARCH("/", N1627))</f>
        <v>rock</v>
      </c>
      <c r="S1627" s="14">
        <f>(J1627/86400)+25569+(-6/24)</f>
        <v>41135.449687500004</v>
      </c>
      <c r="T1627" s="15">
        <f>(I1627/86400)+25569+(-5/24)</f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8">
        <f>IFERROR(E1628/L1628,0)</f>
        <v>74.953703703703709</v>
      </c>
      <c r="Q1628" t="str">
        <f>LEFT(N1628,SEARCH("/",N1628)-1)</f>
        <v>music</v>
      </c>
      <c r="R1628" t="str">
        <f>RIGHT(N1628, LEN(N1628) - SEARCH("/", N1628))</f>
        <v>rock</v>
      </c>
      <c r="S1628" s="14">
        <f>(J1628/86400)+25569+(-6/24)</f>
        <v>41579.597997685181</v>
      </c>
      <c r="T1628" s="15">
        <f>(I1628/86400)+25569+(-5/24)</f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8">
        <f>IFERROR(E1629/L1629,0)</f>
        <v>61.578947368421055</v>
      </c>
      <c r="Q1629" t="str">
        <f>LEFT(N1629,SEARCH("/",N1629)-1)</f>
        <v>music</v>
      </c>
      <c r="R1629" t="str">
        <f>RIGHT(N1629, LEN(N1629) - SEARCH("/", N1629))</f>
        <v>rock</v>
      </c>
      <c r="S1629" s="14">
        <f>(J1629/86400)+25569+(-6/24)</f>
        <v>41205.457048611112</v>
      </c>
      <c r="T1629" s="15">
        <f>(I1629/86400)+25569+(-5/24)</f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8">
        <f>IFERROR(E1630/L1630,0)</f>
        <v>45.875</v>
      </c>
      <c r="Q1630" t="str">
        <f>LEFT(N1630,SEARCH("/",N1630)-1)</f>
        <v>music</v>
      </c>
      <c r="R1630" t="str">
        <f>RIGHT(N1630, LEN(N1630) - SEARCH("/", N1630))</f>
        <v>rock</v>
      </c>
      <c r="S1630" s="14">
        <f>(J1630/86400)+25569+(-6/24)</f>
        <v>41774.487060185187</v>
      </c>
      <c r="T1630" s="15">
        <f>(I1630/86400)+25569+(-5/24)</f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8">
        <f>IFERROR(E1631/L1631,0)</f>
        <v>75.853658536585371</v>
      </c>
      <c r="Q1631" t="str">
        <f>LEFT(N1631,SEARCH("/",N1631)-1)</f>
        <v>music</v>
      </c>
      <c r="R1631" t="str">
        <f>RIGHT(N1631, LEN(N1631) - SEARCH("/", N1631))</f>
        <v>rock</v>
      </c>
      <c r="S1631" s="14">
        <f>(J1631/86400)+25569+(-6/24)</f>
        <v>41645.617280092592</v>
      </c>
      <c r="T1631" s="15">
        <f>(I1631/86400)+25569+(-5/24)</f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8">
        <f>IFERROR(E1632/L1632,0)</f>
        <v>84.206349206349202</v>
      </c>
      <c r="Q1632" t="str">
        <f>LEFT(N1632,SEARCH("/",N1632)-1)</f>
        <v>music</v>
      </c>
      <c r="R1632" t="str">
        <f>RIGHT(N1632, LEN(N1632) - SEARCH("/", N1632))</f>
        <v>rock</v>
      </c>
      <c r="S1632" s="14">
        <f>(J1632/86400)+25569+(-6/24)</f>
        <v>40939.587673611109</v>
      </c>
      <c r="T1632" s="15">
        <f>(I1632/86400)+25569+(-5/24)</f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8">
        <f>IFERROR(E1633/L1633,0)</f>
        <v>117.22556390977444</v>
      </c>
      <c r="Q1633" t="str">
        <f>LEFT(N1633,SEARCH("/",N1633)-1)</f>
        <v>music</v>
      </c>
      <c r="R1633" t="str">
        <f>RIGHT(N1633, LEN(N1633) - SEARCH("/", N1633))</f>
        <v>rock</v>
      </c>
      <c r="S1633" s="14">
        <f>(J1633/86400)+25569+(-6/24)</f>
        <v>41164.609502314815</v>
      </c>
      <c r="T1633" s="15">
        <f>(I1633/86400)+25569+(-5/24)</f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8">
        <f>IFERROR(E1634/L1634,0)</f>
        <v>86.489361702127653</v>
      </c>
      <c r="Q1634" t="str">
        <f>LEFT(N1634,SEARCH("/",N1634)-1)</f>
        <v>music</v>
      </c>
      <c r="R1634" t="str">
        <f>RIGHT(N1634, LEN(N1634) - SEARCH("/", N1634))</f>
        <v>rock</v>
      </c>
      <c r="S1634" s="14">
        <f>(J1634/86400)+25569+(-6/24)</f>
        <v>40750.090902777782</v>
      </c>
      <c r="T1634" s="15">
        <f>(I1634/86400)+25569+(-5/24)</f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8">
        <f>IFERROR(E1635/L1635,0)</f>
        <v>172.41379310344828</v>
      </c>
      <c r="Q1635" t="str">
        <f>LEFT(N1635,SEARCH("/",N1635)-1)</f>
        <v>music</v>
      </c>
      <c r="R1635" t="str">
        <f>RIGHT(N1635, LEN(N1635) - SEARCH("/", N1635))</f>
        <v>rock</v>
      </c>
      <c r="S1635" s="14">
        <f>(J1635/86400)+25569+(-6/24)</f>
        <v>40896.633750000001</v>
      </c>
      <c r="T1635" s="15">
        <f>(I1635/86400)+25569+(-5/24)</f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8">
        <f>IFERROR(E1636/L1636,0)</f>
        <v>62.8125</v>
      </c>
      <c r="Q1636" t="str">
        <f>LEFT(N1636,SEARCH("/",N1636)-1)</f>
        <v>music</v>
      </c>
      <c r="R1636" t="str">
        <f>RIGHT(N1636, LEN(N1636) - SEARCH("/", N1636))</f>
        <v>rock</v>
      </c>
      <c r="S1636" s="14">
        <f>(J1636/86400)+25569+(-6/24)</f>
        <v>40657.939826388887</v>
      </c>
      <c r="T1636" s="15">
        <f>(I1636/86400)+25569+(-5/24)</f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8">
        <f>IFERROR(E1637/L1637,0)</f>
        <v>67.729729729729726</v>
      </c>
      <c r="Q1637" t="str">
        <f>LEFT(N1637,SEARCH("/",N1637)-1)</f>
        <v>music</v>
      </c>
      <c r="R1637" t="str">
        <f>RIGHT(N1637, LEN(N1637) - SEARCH("/", N1637))</f>
        <v>rock</v>
      </c>
      <c r="S1637" s="14">
        <f>(J1637/86400)+25569+(-6/24)</f>
        <v>42502.618761574078</v>
      </c>
      <c r="T1637" s="15">
        <f>(I1637/86400)+25569+(-5/24)</f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8">
        <f>IFERROR(E1638/L1638,0)</f>
        <v>53.5632183908046</v>
      </c>
      <c r="Q1638" t="str">
        <f>LEFT(N1638,SEARCH("/",N1638)-1)</f>
        <v>music</v>
      </c>
      <c r="R1638" t="str">
        <f>RIGHT(N1638, LEN(N1638) - SEARCH("/", N1638))</f>
        <v>rock</v>
      </c>
      <c r="S1638" s="14">
        <f>(J1638/86400)+25569+(-6/24)</f>
        <v>40662.83666666667</v>
      </c>
      <c r="T1638" s="15">
        <f>(I1638/86400)+25569+(-5/24)</f>
        <v>40705.958333333328</v>
      </c>
    </row>
    <row r="1639" spans="1:20" ht="45" x14ac:dyDescent="0.25">
      <c r="A1639">
        <v>2976</v>
      </c>
      <c r="B1639" s="3" t="s">
        <v>2976</v>
      </c>
      <c r="C1639" s="3" t="s">
        <v>7086</v>
      </c>
      <c r="D1639" s="8">
        <v>70</v>
      </c>
      <c r="E1639" s="8">
        <v>120</v>
      </c>
      <c r="F1639" t="s">
        <v>8219</v>
      </c>
      <c r="G1639" t="s">
        <v>8225</v>
      </c>
      <c r="H1639" t="s">
        <v>8247</v>
      </c>
      <c r="I1639">
        <v>1457870400</v>
      </c>
      <c r="J1639">
        <v>1456421530</v>
      </c>
      <c r="K1639" t="b">
        <v>0</v>
      </c>
      <c r="L1639">
        <v>14</v>
      </c>
      <c r="M1639" t="b">
        <v>1</v>
      </c>
      <c r="N1639" t="s">
        <v>8271</v>
      </c>
      <c r="O1639" s="6">
        <f>E1639/D1639</f>
        <v>1.7142857142857142</v>
      </c>
      <c r="P1639" s="8">
        <f>IFERROR(E1639/L1639,0)</f>
        <v>8.5714285714285712</v>
      </c>
      <c r="Q1639" t="str">
        <f>LEFT(N1639,SEARCH("/",N1639)-1)</f>
        <v>theater</v>
      </c>
      <c r="R1639" t="str">
        <f>RIGHT(N1639, LEN(N1639) - SEARCH("/", N1639))</f>
        <v>plays</v>
      </c>
      <c r="S1639" s="14">
        <f>(J1639/86400)+25569+(-6/24)</f>
        <v>42425.480671296296</v>
      </c>
      <c r="T1639" s="15">
        <f>(I1639/86400)+25569+(-5/24)</f>
        <v>42442.291666666664</v>
      </c>
    </row>
    <row r="1640" spans="1:20" ht="45" x14ac:dyDescent="0.25">
      <c r="A1640">
        <v>3343</v>
      </c>
      <c r="B1640" s="3" t="s">
        <v>3343</v>
      </c>
      <c r="C1640" s="3" t="s">
        <v>7453</v>
      </c>
      <c r="D1640" s="8">
        <v>700</v>
      </c>
      <c r="E1640" s="8">
        <v>1200</v>
      </c>
      <c r="F1640" t="s">
        <v>8219</v>
      </c>
      <c r="G1640" t="s">
        <v>8225</v>
      </c>
      <c r="H1640" t="s">
        <v>8247</v>
      </c>
      <c r="I1640">
        <v>1460553480</v>
      </c>
      <c r="J1640">
        <v>1458770384</v>
      </c>
      <c r="K1640" t="b">
        <v>0</v>
      </c>
      <c r="L1640">
        <v>23</v>
      </c>
      <c r="M1640" t="b">
        <v>1</v>
      </c>
      <c r="N1640" t="s">
        <v>8271</v>
      </c>
      <c r="O1640" s="6">
        <f>E1640/D1640</f>
        <v>1.7142857142857142</v>
      </c>
      <c r="P1640" s="8">
        <f>IFERROR(E1640/L1640,0)</f>
        <v>52.173913043478258</v>
      </c>
      <c r="Q1640" t="str">
        <f>LEFT(N1640,SEARCH("/",N1640)-1)</f>
        <v>theater</v>
      </c>
      <c r="R1640" t="str">
        <f>RIGHT(N1640, LEN(N1640) - SEARCH("/", N1640))</f>
        <v>plays</v>
      </c>
      <c r="S1640" s="14">
        <f>(J1640/86400)+25569+(-6/24)</f>
        <v>42452.666481481487</v>
      </c>
      <c r="T1640" s="15">
        <f>(I1640/86400)+25569+(-5/24)</f>
        <v>42473.345833333333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8">
        <f>IFERROR(E1641/L1641,0)</f>
        <v>94.736842105263165</v>
      </c>
      <c r="Q1641" t="str">
        <f>LEFT(N1641,SEARCH("/",N1641)-1)</f>
        <v>music</v>
      </c>
      <c r="R1641" t="str">
        <f>RIGHT(N1641, LEN(N1641) - SEARCH("/", N1641))</f>
        <v>rock</v>
      </c>
      <c r="S1641" s="14">
        <f>(J1641/86400)+25569+(-6/24)</f>
        <v>40941.402372685188</v>
      </c>
      <c r="T1641" s="15">
        <f>(I1641/86400)+25569+(-5/24)</f>
        <v>40971.444039351853</v>
      </c>
    </row>
    <row r="1642" spans="1:20" ht="30" x14ac:dyDescent="0.25">
      <c r="A1642">
        <v>2477</v>
      </c>
      <c r="B1642" s="3" t="s">
        <v>824</v>
      </c>
      <c r="C1642" s="3" t="s">
        <v>6587</v>
      </c>
      <c r="D1642" s="8">
        <v>750</v>
      </c>
      <c r="E1642" s="8">
        <v>1285</v>
      </c>
      <c r="F1642" t="s">
        <v>8219</v>
      </c>
      <c r="G1642" t="s">
        <v>8224</v>
      </c>
      <c r="H1642" t="s">
        <v>8246</v>
      </c>
      <c r="I1642">
        <v>1344789345</v>
      </c>
      <c r="J1642">
        <v>1340901345</v>
      </c>
      <c r="K1642" t="b">
        <v>0</v>
      </c>
      <c r="L1642">
        <v>41</v>
      </c>
      <c r="M1642" t="b">
        <v>1</v>
      </c>
      <c r="N1642" t="s">
        <v>8279</v>
      </c>
      <c r="O1642" s="6">
        <f>E1642/D1642</f>
        <v>1.7133333333333334</v>
      </c>
      <c r="P1642" s="8">
        <f>IFERROR(E1642/L1642,0)</f>
        <v>31.341463414634145</v>
      </c>
      <c r="Q1642" t="str">
        <f>LEFT(N1642,SEARCH("/",N1642)-1)</f>
        <v>music</v>
      </c>
      <c r="R1642" t="str">
        <f>RIGHT(N1642, LEN(N1642) - SEARCH("/", N1642))</f>
        <v>indie rock</v>
      </c>
      <c r="S1642" s="14">
        <f>(J1642/86400)+25569+(-6/24)</f>
        <v>41088.441493055558</v>
      </c>
      <c r="T1642" s="15">
        <f>(I1642/86400)+25569+(-5/24)</f>
        <v>41133.483159722222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8">
        <f>IFERROR(E1643/L1643,0)</f>
        <v>97.5</v>
      </c>
      <c r="Q1643" t="str">
        <f>LEFT(N1643,SEARCH("/",N1643)-1)</f>
        <v>music</v>
      </c>
      <c r="R1643" t="str">
        <f>RIGHT(N1643, LEN(N1643) - SEARCH("/", N1643))</f>
        <v>pop</v>
      </c>
      <c r="S1643" s="14">
        <f>(J1643/86400)+25569+(-6/24)</f>
        <v>41962.346574074079</v>
      </c>
      <c r="T1643" s="15">
        <f>(I1643/86400)+25569+(-5/24)</f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8">
        <f>IFERROR(E1644/L1644,0)</f>
        <v>42.857142857142854</v>
      </c>
      <c r="Q1644" t="str">
        <f>LEFT(N1644,SEARCH("/",N1644)-1)</f>
        <v>music</v>
      </c>
      <c r="R1644" t="str">
        <f>RIGHT(N1644, LEN(N1644) - SEARCH("/", N1644))</f>
        <v>pop</v>
      </c>
      <c r="S1644" s="14">
        <f>(J1644/86400)+25569+(-6/24)</f>
        <v>40687.774618055555</v>
      </c>
      <c r="T1644" s="15">
        <f>(I1644/86400)+25569+(-5/24)</f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8">
        <f>IFERROR(E1645/L1645,0)</f>
        <v>168.51351351351352</v>
      </c>
      <c r="Q1645" t="str">
        <f>LEFT(N1645,SEARCH("/",N1645)-1)</f>
        <v>music</v>
      </c>
      <c r="R1645" t="str">
        <f>RIGHT(N1645, LEN(N1645) - SEARCH("/", N1645))</f>
        <v>pop</v>
      </c>
      <c r="S1645" s="14">
        <f>(J1645/86400)+25569+(-6/24)</f>
        <v>41146.574212962965</v>
      </c>
      <c r="T1645" s="15">
        <f>(I1645/86400)+25569+(-5/24)</f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8">
        <f>IFERROR(E1646/L1646,0)</f>
        <v>85.546875</v>
      </c>
      <c r="Q1646" t="str">
        <f>LEFT(N1646,SEARCH("/",N1646)-1)</f>
        <v>music</v>
      </c>
      <c r="R1646" t="str">
        <f>RIGHT(N1646, LEN(N1646) - SEARCH("/", N1646))</f>
        <v>pop</v>
      </c>
      <c r="S1646" s="14">
        <f>(J1646/86400)+25569+(-6/24)</f>
        <v>41174.80972222222</v>
      </c>
      <c r="T1646" s="15">
        <f>(I1646/86400)+25569+(-5/24)</f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8">
        <f>IFERROR(E1647/L1647,0)</f>
        <v>554</v>
      </c>
      <c r="Q1647" t="str">
        <f>LEFT(N1647,SEARCH("/",N1647)-1)</f>
        <v>music</v>
      </c>
      <c r="R1647" t="str">
        <f>RIGHT(N1647, LEN(N1647) - SEARCH("/", N1647))</f>
        <v>pop</v>
      </c>
      <c r="S1647" s="14">
        <f>(J1647/86400)+25569+(-6/24)</f>
        <v>41521.367361111115</v>
      </c>
      <c r="T1647" s="15">
        <f>(I1647/86400)+25569+(-5/24)</f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8">
        <f>IFERROR(E1648/L1648,0)</f>
        <v>26.554216867469879</v>
      </c>
      <c r="Q1648" t="str">
        <f>LEFT(N1648,SEARCH("/",N1648)-1)</f>
        <v>music</v>
      </c>
      <c r="R1648" t="str">
        <f>RIGHT(N1648, LEN(N1648) - SEARCH("/", N1648))</f>
        <v>pop</v>
      </c>
      <c r="S1648" s="14">
        <f>(J1648/86400)+25569+(-6/24)</f>
        <v>41833.200266203705</v>
      </c>
      <c r="T1648" s="15">
        <f>(I1648/86400)+25569+(-5/24)</f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8">
        <f>IFERROR(E1649/L1649,0)</f>
        <v>113.82608695652173</v>
      </c>
      <c r="Q1649" t="str">
        <f>LEFT(N1649,SEARCH("/",N1649)-1)</f>
        <v>music</v>
      </c>
      <c r="R1649" t="str">
        <f>RIGHT(N1649, LEN(N1649) - SEARCH("/", N1649))</f>
        <v>pop</v>
      </c>
      <c r="S1649" s="14">
        <f>(J1649/86400)+25569+(-6/24)</f>
        <v>41039.159456018519</v>
      </c>
      <c r="T1649" s="15">
        <f>(I1649/86400)+25569+(-5/24)</f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8">
        <f>IFERROR(E1650/L1650,0)</f>
        <v>32.011111111111113</v>
      </c>
      <c r="Q1650" t="str">
        <f>LEFT(N1650,SEARCH("/",N1650)-1)</f>
        <v>music</v>
      </c>
      <c r="R1650" t="str">
        <f>RIGHT(N1650, LEN(N1650) - SEARCH("/", N1650))</f>
        <v>pop</v>
      </c>
      <c r="S1650" s="14">
        <f>(J1650/86400)+25569+(-6/24)</f>
        <v>40592.454652777778</v>
      </c>
      <c r="T1650" s="15">
        <f>(I1650/86400)+25569+(-5/24)</f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8">
        <f>IFERROR(E1651/L1651,0)</f>
        <v>47.189259259259259</v>
      </c>
      <c r="Q1651" t="str">
        <f>LEFT(N1651,SEARCH("/",N1651)-1)</f>
        <v>music</v>
      </c>
      <c r="R1651" t="str">
        <f>RIGHT(N1651, LEN(N1651) - SEARCH("/", N1651))</f>
        <v>pop</v>
      </c>
      <c r="S1651" s="14">
        <f>(J1651/86400)+25569+(-6/24)</f>
        <v>41737.434664351851</v>
      </c>
      <c r="T1651" s="15">
        <f>(I1651/86400)+25569+(-5/24)</f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8">
        <f>IFERROR(E1652/L1652,0)</f>
        <v>88.46875</v>
      </c>
      <c r="Q1652" t="str">
        <f>LEFT(N1652,SEARCH("/",N1652)-1)</f>
        <v>music</v>
      </c>
      <c r="R1652" t="str">
        <f>RIGHT(N1652, LEN(N1652) - SEARCH("/", N1652))</f>
        <v>pop</v>
      </c>
      <c r="S1652" s="14">
        <f>(J1652/86400)+25569+(-6/24)</f>
        <v>41526.185613425929</v>
      </c>
      <c r="T1652" s="15">
        <f>(I1652/86400)+25569+(-5/24)</f>
        <v>41556.227280092593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8">
        <f>IFERROR(E1653/L1653,0)</f>
        <v>100.75</v>
      </c>
      <c r="Q1653" t="str">
        <f>LEFT(N1653,SEARCH("/",N1653)-1)</f>
        <v>music</v>
      </c>
      <c r="R1653" t="str">
        <f>RIGHT(N1653, LEN(N1653) - SEARCH("/", N1653))</f>
        <v>pop</v>
      </c>
      <c r="S1653" s="14">
        <f>(J1653/86400)+25569+(-6/24)</f>
        <v>40625.650694444441</v>
      </c>
      <c r="T1653" s="15">
        <f>(I1653/86400)+25569+(-5/24)</f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8">
        <f>IFERROR(E1654/L1654,0)</f>
        <v>64.714285714285708</v>
      </c>
      <c r="Q1654" t="str">
        <f>LEFT(N1654,SEARCH("/",N1654)-1)</f>
        <v>music</v>
      </c>
      <c r="R1654" t="str">
        <f>RIGHT(N1654, LEN(N1654) - SEARCH("/", N1654))</f>
        <v>pop</v>
      </c>
      <c r="S1654" s="14">
        <f>(J1654/86400)+25569+(-6/24)</f>
        <v>41572.242974537039</v>
      </c>
      <c r="T1654" s="15">
        <f>(I1654/86400)+25569+(-5/24)</f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8">
        <f>IFERROR(E1655/L1655,0)</f>
        <v>51.854285714285716</v>
      </c>
      <c r="Q1655" t="str">
        <f>LEFT(N1655,SEARCH("/",N1655)-1)</f>
        <v>music</v>
      </c>
      <c r="R1655" t="str">
        <f>RIGHT(N1655, LEN(N1655) - SEARCH("/", N1655))</f>
        <v>pop</v>
      </c>
      <c r="S1655" s="14">
        <f>(J1655/86400)+25569+(-6/24)</f>
        <v>40626.584444444445</v>
      </c>
      <c r="T1655" s="15">
        <f>(I1655/86400)+25569+(-5/24)</f>
        <v>40657.626111111109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8">
        <f>IFERROR(E1656/L1656,0)</f>
        <v>38.794117647058826</v>
      </c>
      <c r="Q1656" t="str">
        <f>LEFT(N1656,SEARCH("/",N1656)-1)</f>
        <v>music</v>
      </c>
      <c r="R1656" t="str">
        <f>RIGHT(N1656, LEN(N1656) - SEARCH("/", N1656))</f>
        <v>pop</v>
      </c>
      <c r="S1656" s="14">
        <f>(J1656/86400)+25569+(-6/24)</f>
        <v>40987.640740740739</v>
      </c>
      <c r="T1656" s="15">
        <f>(I1656/86400)+25569+(-5/24)</f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8">
        <f>IFERROR(E1657/L1657,0)</f>
        <v>44.645833333333336</v>
      </c>
      <c r="Q1657" t="str">
        <f>LEFT(N1657,SEARCH("/",N1657)-1)</f>
        <v>music</v>
      </c>
      <c r="R1657" t="str">
        <f>RIGHT(N1657, LEN(N1657) - SEARCH("/", N1657))</f>
        <v>pop</v>
      </c>
      <c r="S1657" s="14">
        <f>(J1657/86400)+25569+(-6/24)</f>
        <v>40974.541898148149</v>
      </c>
      <c r="T1657" s="15">
        <f>(I1657/86400)+25569+(-5/24)</f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8">
        <f>IFERROR(E1658/L1658,0)</f>
        <v>156.77333333333334</v>
      </c>
      <c r="Q1658" t="str">
        <f>LEFT(N1658,SEARCH("/",N1658)-1)</f>
        <v>music</v>
      </c>
      <c r="R1658" t="str">
        <f>RIGHT(N1658, LEN(N1658) - SEARCH("/", N1658))</f>
        <v>pop</v>
      </c>
      <c r="S1658" s="14">
        <f>(J1658/86400)+25569+(-6/24)</f>
        <v>41226.678842592592</v>
      </c>
      <c r="T1658" s="15">
        <f>(I1658/86400)+25569+(-5/24)</f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8">
        <f>IFERROR(E1659/L1659,0)</f>
        <v>118.70339366515837</v>
      </c>
      <c r="Q1659" t="str">
        <f>LEFT(N1659,SEARCH("/",N1659)-1)</f>
        <v>music</v>
      </c>
      <c r="R1659" t="str">
        <f>RIGHT(N1659, LEN(N1659) - SEARCH("/", N1659))</f>
        <v>pop</v>
      </c>
      <c r="S1659" s="14">
        <f>(J1659/86400)+25569+(-6/24)</f>
        <v>41023.532037037039</v>
      </c>
      <c r="T1659" s="15">
        <f>(I1659/86400)+25569+(-5/24)</f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8">
        <f>IFERROR(E1660/L1660,0)</f>
        <v>74.149532710280369</v>
      </c>
      <c r="Q1660" t="str">
        <f>LEFT(N1660,SEARCH("/",N1660)-1)</f>
        <v>music</v>
      </c>
      <c r="R1660" t="str">
        <f>RIGHT(N1660, LEN(N1660) - SEARCH("/", N1660))</f>
        <v>pop</v>
      </c>
      <c r="S1660" s="14">
        <f>(J1660/86400)+25569+(-6/24)</f>
        <v>41222.97184027778</v>
      </c>
      <c r="T1660" s="15">
        <f>(I1660/86400)+25569+(-5/24)</f>
        <v>41261.388888888883</v>
      </c>
    </row>
    <row r="1661" spans="1:20" ht="45" x14ac:dyDescent="0.25">
      <c r="A1661">
        <v>1940</v>
      </c>
      <c r="B1661" s="3" t="s">
        <v>1941</v>
      </c>
      <c r="C1661" s="3" t="s">
        <v>6050</v>
      </c>
      <c r="D1661" s="8">
        <v>650</v>
      </c>
      <c r="E1661" s="8">
        <v>1111</v>
      </c>
      <c r="F1661" t="s">
        <v>8219</v>
      </c>
      <c r="G1661" t="s">
        <v>8224</v>
      </c>
      <c r="H1661" t="s">
        <v>8246</v>
      </c>
      <c r="I1661">
        <v>1308110340</v>
      </c>
      <c r="J1661">
        <v>1304770233</v>
      </c>
      <c r="K1661" t="b">
        <v>0</v>
      </c>
      <c r="L1661">
        <v>31</v>
      </c>
      <c r="M1661" t="b">
        <v>1</v>
      </c>
      <c r="N1661" t="s">
        <v>8279</v>
      </c>
      <c r="O1661" s="6">
        <f>E1661/D1661</f>
        <v>1.7092307692307693</v>
      </c>
      <c r="P1661" s="8">
        <f>IFERROR(E1661/L1661,0)</f>
        <v>35.838709677419352</v>
      </c>
      <c r="Q1661" t="str">
        <f>LEFT(N1661,SEARCH("/",N1661)-1)</f>
        <v>music</v>
      </c>
      <c r="R1661" t="str">
        <f>RIGHT(N1661, LEN(N1661) - SEARCH("/", N1661))</f>
        <v>indie rock</v>
      </c>
      <c r="S1661" s="14">
        <f>(J1661/86400)+25569+(-6/24)</f>
        <v>40670.257326388892</v>
      </c>
      <c r="T1661" s="15">
        <f>(I1661/86400)+25569+(-5/24)</f>
        <v>40708.957638888889</v>
      </c>
    </row>
    <row r="1662" spans="1:20" ht="30" x14ac:dyDescent="0.25">
      <c r="A1662">
        <v>2668</v>
      </c>
      <c r="B1662" s="3" t="s">
        <v>2668</v>
      </c>
      <c r="C1662" s="3" t="s">
        <v>6778</v>
      </c>
      <c r="D1662" s="8">
        <v>1000</v>
      </c>
      <c r="E1662" s="8">
        <v>1707</v>
      </c>
      <c r="F1662" t="s">
        <v>8219</v>
      </c>
      <c r="G1662" t="s">
        <v>8229</v>
      </c>
      <c r="H1662" t="s">
        <v>8251</v>
      </c>
      <c r="I1662">
        <v>1447079520</v>
      </c>
      <c r="J1662">
        <v>1443449265</v>
      </c>
      <c r="K1662" t="b">
        <v>0</v>
      </c>
      <c r="L1662">
        <v>28</v>
      </c>
      <c r="M1662" t="b">
        <v>1</v>
      </c>
      <c r="N1662" t="s">
        <v>8302</v>
      </c>
      <c r="O1662" s="6">
        <f>E1662/D1662</f>
        <v>1.7070000000000001</v>
      </c>
      <c r="P1662" s="8">
        <f>IFERROR(E1662/L1662,0)</f>
        <v>60.964285714285715</v>
      </c>
      <c r="Q1662" t="str">
        <f>LEFT(N1662,SEARCH("/",N1662)-1)</f>
        <v>technology</v>
      </c>
      <c r="R1662" t="str">
        <f>RIGHT(N1662, LEN(N1662) - SEARCH("/", N1662))</f>
        <v>makerspaces</v>
      </c>
      <c r="S1662" s="14">
        <f>(J1662/86400)+25569+(-6/24)</f>
        <v>42275.33871527778</v>
      </c>
      <c r="T1662" s="15">
        <f>(I1662/86400)+25569+(-5/24)</f>
        <v>42317.397222222215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8">
        <f>IFERROR(E1663/L1663,0)</f>
        <v>80.178217821782184</v>
      </c>
      <c r="Q1663" t="str">
        <f>LEFT(N1663,SEARCH("/",N1663)-1)</f>
        <v>music</v>
      </c>
      <c r="R1663" t="str">
        <f>RIGHT(N1663, LEN(N1663) - SEARCH("/", N1663))</f>
        <v>pop</v>
      </c>
      <c r="S1663" s="14">
        <f>(J1663/86400)+25569+(-6/24)</f>
        <v>42343.748043981483</v>
      </c>
      <c r="T1663" s="15">
        <f>(I1663/86400)+25569+(-5/24)</f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8">
        <f>IFERROR(E1664/L1664,0)</f>
        <v>132.43548387096774</v>
      </c>
      <c r="Q1664" t="str">
        <f>LEFT(N1664,SEARCH("/",N1664)-1)</f>
        <v>music</v>
      </c>
      <c r="R1664" t="str">
        <f>RIGHT(N1664, LEN(N1664) - SEARCH("/", N1664))</f>
        <v>pop</v>
      </c>
      <c r="S1664" s="14">
        <f>(J1664/86400)+25569+(-6/24)</f>
        <v>40847.948333333334</v>
      </c>
      <c r="T1664" s="15">
        <f>(I1664/86400)+25569+(-5/24)</f>
        <v>40908.031666666662</v>
      </c>
    </row>
    <row r="1665" spans="1:20" ht="45" x14ac:dyDescent="0.25">
      <c r="A1665">
        <v>3449</v>
      </c>
      <c r="B1665" s="3" t="s">
        <v>3448</v>
      </c>
      <c r="C1665" s="3" t="s">
        <v>7559</v>
      </c>
      <c r="D1665" s="8">
        <v>800</v>
      </c>
      <c r="E1665" s="8">
        <v>1365</v>
      </c>
      <c r="F1665" t="s">
        <v>8219</v>
      </c>
      <c r="G1665" t="s">
        <v>8224</v>
      </c>
      <c r="H1665" t="s">
        <v>8246</v>
      </c>
      <c r="I1665">
        <v>1468036800</v>
      </c>
      <c r="J1665">
        <v>1465607738</v>
      </c>
      <c r="K1665" t="b">
        <v>0</v>
      </c>
      <c r="L1665">
        <v>20</v>
      </c>
      <c r="M1665" t="b">
        <v>1</v>
      </c>
      <c r="N1665" t="s">
        <v>8271</v>
      </c>
      <c r="O1665" s="6">
        <f>E1665/D1665</f>
        <v>1.70625</v>
      </c>
      <c r="P1665" s="8">
        <f>IFERROR(E1665/L1665,0)</f>
        <v>68.25</v>
      </c>
      <c r="Q1665" t="str">
        <f>LEFT(N1665,SEARCH("/",N1665)-1)</f>
        <v>theater</v>
      </c>
      <c r="R1665" t="str">
        <f>RIGHT(N1665, LEN(N1665) - SEARCH("/", N1665))</f>
        <v>plays</v>
      </c>
      <c r="S1665" s="14">
        <f>(J1665/86400)+25569+(-6/24)</f>
        <v>42531.802523148144</v>
      </c>
      <c r="T1665" s="15">
        <f>(I1665/86400)+25569+(-5/24)</f>
        <v>42559.958333333336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8">
        <f>IFERROR(E1666/L1666,0)</f>
        <v>34.384494382022467</v>
      </c>
      <c r="Q1666" t="str">
        <f>LEFT(N1666,SEARCH("/",N1666)-1)</f>
        <v>music</v>
      </c>
      <c r="R1666" t="str">
        <f>RIGHT(N1666, LEN(N1666) - SEARCH("/", N1666))</f>
        <v>pop</v>
      </c>
      <c r="S1666" s="14">
        <f>(J1666/86400)+25569+(-6/24)</f>
        <v>40939.511782407411</v>
      </c>
      <c r="T1666" s="15">
        <f>(I1666/86400)+25569+(-5/24)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8">
        <f>IFERROR(E1667/L1667,0)</f>
        <v>44.956989247311824</v>
      </c>
      <c r="Q1667" t="str">
        <f>LEFT(N1667,SEARCH("/",N1667)-1)</f>
        <v>music</v>
      </c>
      <c r="R1667" t="str">
        <f>RIGHT(N1667, LEN(N1667) - SEARCH("/", N1667))</f>
        <v>pop</v>
      </c>
      <c r="S1667" s="14">
        <f>(J1667/86400)+25569+(-6/24)</f>
        <v>40564.399456018517</v>
      </c>
      <c r="T1667" s="15">
        <f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8">
        <f>IFERROR(E1668/L1668,0)</f>
        <v>41.04081632653061</v>
      </c>
      <c r="Q1668" t="str">
        <f>LEFT(N1668,SEARCH("/",N1668)-1)</f>
        <v>music</v>
      </c>
      <c r="R1668" t="str">
        <f>RIGHT(N1668, LEN(N1668) - SEARCH("/", N1668))</f>
        <v>pop</v>
      </c>
      <c r="S1668" s="14">
        <f>(J1668/86400)+25569+(-6/24)</f>
        <v>41331.003159722226</v>
      </c>
      <c r="T1668" s="15">
        <f>(I1668/86400)+25569+(-5/24)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8">
        <f>IFERROR(E1669/L1669,0)</f>
        <v>52.597560975609753</v>
      </c>
      <c r="Q1669" t="str">
        <f>LEFT(N1669,SEARCH("/",N1669)-1)</f>
        <v>music</v>
      </c>
      <c r="R1669" t="str">
        <f>RIGHT(N1669, LEN(N1669) - SEARCH("/", N1669))</f>
        <v>pop</v>
      </c>
      <c r="S1669" s="14">
        <f>(J1669/86400)+25569+(-6/24)</f>
        <v>41681.8205787037</v>
      </c>
      <c r="T1669" s="15">
        <f>(I1669/86400)+25569+(-5/24)</f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8">
        <f>IFERROR(E1670/L1670,0)</f>
        <v>70.784482758620683</v>
      </c>
      <c r="Q1670" t="str">
        <f>LEFT(N1670,SEARCH("/",N1670)-1)</f>
        <v>music</v>
      </c>
      <c r="R1670" t="str">
        <f>RIGHT(N1670, LEN(N1670) - SEARCH("/", N1670))</f>
        <v>pop</v>
      </c>
      <c r="S1670" s="14">
        <f>(J1670/86400)+25569+(-6/24)</f>
        <v>40844.899756944447</v>
      </c>
      <c r="T1670" s="15">
        <f>(I1670/86400)+25569+(-5/24)</f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8">
        <f>IFERROR(E1671/L1671,0)</f>
        <v>53.75</v>
      </c>
      <c r="Q1671" t="str">
        <f>LEFT(N1671,SEARCH("/",N1671)-1)</f>
        <v>music</v>
      </c>
      <c r="R1671" t="str">
        <f>RIGHT(N1671, LEN(N1671) - SEARCH("/", N1671))</f>
        <v>pop</v>
      </c>
      <c r="S1671" s="14">
        <f>(J1671/86400)+25569+(-6/24)</f>
        <v>42461.635138888887</v>
      </c>
      <c r="T1671" s="15">
        <f>(I1671/86400)+25569+(-5/24)</f>
        <v>42521.676805555551</v>
      </c>
    </row>
    <row r="1672" spans="1:20" ht="45" x14ac:dyDescent="0.25">
      <c r="A1672">
        <v>2834</v>
      </c>
      <c r="B1672" s="3" t="s">
        <v>2834</v>
      </c>
      <c r="C1672" s="3" t="s">
        <v>6944</v>
      </c>
      <c r="D1672" s="8">
        <v>800</v>
      </c>
      <c r="E1672" s="8">
        <v>1360</v>
      </c>
      <c r="F1672" t="s">
        <v>8219</v>
      </c>
      <c r="G1672" t="s">
        <v>8225</v>
      </c>
      <c r="H1672" t="s">
        <v>8247</v>
      </c>
      <c r="I1672">
        <v>1422658930</v>
      </c>
      <c r="J1672">
        <v>1421362930</v>
      </c>
      <c r="K1672" t="b">
        <v>0</v>
      </c>
      <c r="L1672">
        <v>21</v>
      </c>
      <c r="M1672" t="b">
        <v>1</v>
      </c>
      <c r="N1672" t="s">
        <v>8271</v>
      </c>
      <c r="O1672" s="6">
        <f>E1672/D1672</f>
        <v>1.7</v>
      </c>
      <c r="P1672" s="8">
        <f>IFERROR(E1672/L1672,0)</f>
        <v>64.761904761904759</v>
      </c>
      <c r="Q1672" t="str">
        <f>LEFT(N1672,SEARCH("/",N1672)-1)</f>
        <v>theater</v>
      </c>
      <c r="R1672" t="str">
        <f>RIGHT(N1672, LEN(N1672) - SEARCH("/", N1672))</f>
        <v>plays</v>
      </c>
      <c r="S1672" s="14">
        <f>(J1672/86400)+25569+(-6/24)</f>
        <v>42019.709837962961</v>
      </c>
      <c r="T1672" s="15">
        <f>(I1672/86400)+25569+(-5/24)</f>
        <v>42034.751504629625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8">
        <f>IFERROR(E1673/L1673,0)</f>
        <v>26.148961038961041</v>
      </c>
      <c r="Q1673" t="str">
        <f>LEFT(N1673,SEARCH("/",N1673)-1)</f>
        <v>music</v>
      </c>
      <c r="R1673" t="str">
        <f>RIGHT(N1673, LEN(N1673) - SEARCH("/", N1673))</f>
        <v>pop</v>
      </c>
      <c r="S1673" s="14">
        <f>(J1673/86400)+25569+(-6/24)</f>
        <v>42553.29414351852</v>
      </c>
      <c r="T1673" s="15">
        <f>(I1673/86400)+25569+(-5/24)</f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8">
        <f>IFERROR(E1674/L1674,0)</f>
        <v>39.183673469387756</v>
      </c>
      <c r="Q1674" t="str">
        <f>LEFT(N1674,SEARCH("/",N1674)-1)</f>
        <v>music</v>
      </c>
      <c r="R1674" t="str">
        <f>RIGHT(N1674, LEN(N1674) - SEARCH("/", N1674))</f>
        <v>pop</v>
      </c>
      <c r="S1674" s="14">
        <f>(J1674/86400)+25569+(-6/24)</f>
        <v>41034.406597222223</v>
      </c>
      <c r="T1674" s="15">
        <f>(I1674/86400)+25569+(-5/24)</f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8">
        <f>IFERROR(E1675/L1675,0)</f>
        <v>45.593220338983052</v>
      </c>
      <c r="Q1675" t="str">
        <f>LEFT(N1675,SEARCH("/",N1675)-1)</f>
        <v>music</v>
      </c>
      <c r="R1675" t="str">
        <f>RIGHT(N1675, LEN(N1675) - SEARCH("/", N1675))</f>
        <v>pop</v>
      </c>
      <c r="S1675" s="14">
        <f>(J1675/86400)+25569+(-6/24)</f>
        <v>42039.628379629634</v>
      </c>
      <c r="T1675" s="15">
        <f>(I1675/86400)+25569+(-5/24)</f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8">
        <f>IFERROR(E1676/L1676,0)</f>
        <v>89.247787610619469</v>
      </c>
      <c r="Q1676" t="str">
        <f>LEFT(N1676,SEARCH("/",N1676)-1)</f>
        <v>music</v>
      </c>
      <c r="R1676" t="str">
        <f>RIGHT(N1676, LEN(N1676) - SEARCH("/", N1676))</f>
        <v>pop</v>
      </c>
      <c r="S1676" s="14">
        <f>(J1676/86400)+25569+(-6/24)</f>
        <v>42569.355393518519</v>
      </c>
      <c r="T1676" s="15">
        <f>(I1676/86400)+25569+(-5/24)</f>
        <v>42600.082638888889</v>
      </c>
    </row>
    <row r="1677" spans="1:20" ht="60" x14ac:dyDescent="0.25">
      <c r="A1677">
        <v>1640</v>
      </c>
      <c r="B1677" s="3" t="s">
        <v>1641</v>
      </c>
      <c r="C1677" s="3" t="s">
        <v>5750</v>
      </c>
      <c r="D1677" s="8">
        <v>400</v>
      </c>
      <c r="E1677" s="8">
        <v>679.44</v>
      </c>
      <c r="F1677" t="s">
        <v>8219</v>
      </c>
      <c r="G1677" t="s">
        <v>8224</v>
      </c>
      <c r="H1677" t="s">
        <v>8246</v>
      </c>
      <c r="I1677">
        <v>1280800740</v>
      </c>
      <c r="J1677">
        <v>1279603955</v>
      </c>
      <c r="K1677" t="b">
        <v>0</v>
      </c>
      <c r="L1677">
        <v>17</v>
      </c>
      <c r="M1677" t="b">
        <v>1</v>
      </c>
      <c r="N1677" t="s">
        <v>8276</v>
      </c>
      <c r="O1677" s="6">
        <f>E1677/D1677</f>
        <v>1.6986000000000001</v>
      </c>
      <c r="P1677" s="8">
        <f>IFERROR(E1677/L1677,0)</f>
        <v>39.967058823529413</v>
      </c>
      <c r="Q1677" t="str">
        <f>LEFT(N1677,SEARCH("/",N1677)-1)</f>
        <v>music</v>
      </c>
      <c r="R1677" t="str">
        <f>RIGHT(N1677, LEN(N1677) - SEARCH("/", N1677))</f>
        <v>rock</v>
      </c>
      <c r="S1677" s="14">
        <f>(J1677/86400)+25569+(-6/24)</f>
        <v>40378.98096064815</v>
      </c>
      <c r="T1677" s="15">
        <f>(I1677/86400)+25569+(-5/24)</f>
        <v>40392.874305555553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8">
        <f>IFERROR(E1678/L1678,0)</f>
        <v>82.38095238095238</v>
      </c>
      <c r="Q1678" t="str">
        <f>LEFT(N1678,SEARCH("/",N1678)-1)</f>
        <v>music</v>
      </c>
      <c r="R1678" t="str">
        <f>RIGHT(N1678, LEN(N1678) - SEARCH("/", N1678))</f>
        <v>pop</v>
      </c>
      <c r="S1678" s="14">
        <f>(J1678/86400)+25569+(-6/24)</f>
        <v>40973.476238425923</v>
      </c>
      <c r="T1678" s="15">
        <f>(I1678/86400)+25569+(-5/24)</f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8">
        <f>IFERROR(E1679/L1679,0)</f>
        <v>159.52380952380952</v>
      </c>
      <c r="Q1679" t="str">
        <f>LEFT(N1679,SEARCH("/",N1679)-1)</f>
        <v>music</v>
      </c>
      <c r="R1679" t="str">
        <f>RIGHT(N1679, LEN(N1679) - SEARCH("/", N1679))</f>
        <v>pop</v>
      </c>
      <c r="S1679" s="14">
        <f>(J1679/86400)+25569+(-6/24)</f>
        <v>42416.157129629632</v>
      </c>
      <c r="T1679" s="15">
        <f>(I1679/86400)+25569+(-5/24)</f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8">
        <f>IFERROR(E1680/L1680,0)</f>
        <v>36.244897959183675</v>
      </c>
      <c r="Q1680" t="str">
        <f>LEFT(N1680,SEARCH("/",N1680)-1)</f>
        <v>music</v>
      </c>
      <c r="R1680" t="str">
        <f>RIGHT(N1680, LEN(N1680) - SEARCH("/", N1680))</f>
        <v>pop</v>
      </c>
      <c r="S1680" s="14">
        <f>(J1680/86400)+25569+(-6/24)</f>
        <v>41662.604988425926</v>
      </c>
      <c r="T1680" s="15">
        <f>(I1680/86400)+25569+(-5/24)</f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8">
        <f>IFERROR(E1681/L1681,0)</f>
        <v>62.5</v>
      </c>
      <c r="Q1681" t="str">
        <f>LEFT(N1681,SEARCH("/",N1681)-1)</f>
        <v>music</v>
      </c>
      <c r="R1681" t="str">
        <f>RIGHT(N1681, LEN(N1681) - SEARCH("/", N1681))</f>
        <v>pop</v>
      </c>
      <c r="S1681" s="14">
        <f>(J1681/86400)+25569+(-6/24)</f>
        <v>40722.818807870368</v>
      </c>
      <c r="T1681" s="15">
        <f>(I1681/86400)+25569+(-5/24)</f>
        <v>40745.860474537032</v>
      </c>
    </row>
    <row r="1682" spans="1:20" ht="60" x14ac:dyDescent="0.25">
      <c r="A1682">
        <v>3521</v>
      </c>
      <c r="B1682" s="3" t="s">
        <v>3520</v>
      </c>
      <c r="C1682" s="3" t="s">
        <v>7631</v>
      </c>
      <c r="D1682" s="8">
        <v>350</v>
      </c>
      <c r="E1682" s="8">
        <v>593</v>
      </c>
      <c r="F1682" t="s">
        <v>8219</v>
      </c>
      <c r="G1682" t="s">
        <v>8224</v>
      </c>
      <c r="H1682" t="s">
        <v>8246</v>
      </c>
      <c r="I1682">
        <v>1411980020</v>
      </c>
      <c r="J1682">
        <v>1409388020</v>
      </c>
      <c r="K1682" t="b">
        <v>0</v>
      </c>
      <c r="L1682">
        <v>13</v>
      </c>
      <c r="M1682" t="b">
        <v>1</v>
      </c>
      <c r="N1682" t="s">
        <v>8271</v>
      </c>
      <c r="O1682" s="6">
        <f>E1682/D1682</f>
        <v>1.6942857142857144</v>
      </c>
      <c r="P1682" s="8">
        <f>IFERROR(E1682/L1682,0)</f>
        <v>45.615384615384613</v>
      </c>
      <c r="Q1682" t="str">
        <f>LEFT(N1682,SEARCH("/",N1682)-1)</f>
        <v>theater</v>
      </c>
      <c r="R1682" t="str">
        <f>RIGHT(N1682, LEN(N1682) - SEARCH("/", N1682))</f>
        <v>plays</v>
      </c>
      <c r="S1682" s="14">
        <f>(J1682/86400)+25569+(-6/24)</f>
        <v>41881.111342592594</v>
      </c>
      <c r="T1682" s="15">
        <f>(I1682/86400)+25569+(-5/24)</f>
        <v>41911.153009259258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8">
        <f>IFERROR(E1683/L1683,0)</f>
        <v>74.575090497737563</v>
      </c>
      <c r="Q1683" t="str">
        <f>LEFT(N1683,SEARCH("/",N1683)-1)</f>
        <v>music</v>
      </c>
      <c r="R1683" t="str">
        <f>RIGHT(N1683, LEN(N1683) - SEARCH("/", N1683))</f>
        <v>faith</v>
      </c>
      <c r="S1683" s="14">
        <f>(J1683/86400)+25569+(-6/24)</f>
        <v>42773.871342592596</v>
      </c>
      <c r="T1683" s="15">
        <f>(I1683/86400)+25569+(-5/24)</f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8">
        <f>IFERROR(E1684/L1684,0)</f>
        <v>0</v>
      </c>
      <c r="Q1684" t="str">
        <f>LEFT(N1684,SEARCH("/",N1684)-1)</f>
        <v>music</v>
      </c>
      <c r="R1684" t="str">
        <f>RIGHT(N1684, LEN(N1684) - SEARCH("/", N1684))</f>
        <v>faith</v>
      </c>
      <c r="S1684" s="14">
        <f>(J1684/86400)+25569+(-6/24)</f>
        <v>42778.96365740741</v>
      </c>
      <c r="T1684" s="15">
        <f>(I1684/86400)+25569+(-5/24)</f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8">
        <f>IFERROR(E1685/L1685,0)</f>
        <v>76</v>
      </c>
      <c r="Q1685" t="str">
        <f>LEFT(N1685,SEARCH("/",N1685)-1)</f>
        <v>music</v>
      </c>
      <c r="R1685" t="str">
        <f>RIGHT(N1685, LEN(N1685) - SEARCH("/", N1685))</f>
        <v>faith</v>
      </c>
      <c r="S1685" s="14">
        <f>(J1685/86400)+25569+(-6/24)</f>
        <v>42808.531689814816</v>
      </c>
      <c r="T1685" s="15">
        <f>(I1685/86400)+25569+(-5/24)</f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8">
        <f>IFERROR(E1686/L1686,0)</f>
        <v>86.43564356435644</v>
      </c>
      <c r="Q1686" t="str">
        <f>LEFT(N1686,SEARCH("/",N1686)-1)</f>
        <v>music</v>
      </c>
      <c r="R1686" t="str">
        <f>RIGHT(N1686, LEN(N1686) - SEARCH("/", N1686))</f>
        <v>faith</v>
      </c>
      <c r="S1686" s="14">
        <f>(J1686/86400)+25569+(-6/24)</f>
        <v>42783.565289351856</v>
      </c>
      <c r="T1686" s="15">
        <f>(I1686/86400)+25569+(-5/24)</f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8">
        <f>IFERROR(E1687/L1687,0)</f>
        <v>24</v>
      </c>
      <c r="Q1687" t="str">
        <f>LEFT(N1687,SEARCH("/",N1687)-1)</f>
        <v>music</v>
      </c>
      <c r="R1687" t="str">
        <f>RIGHT(N1687, LEN(N1687) - SEARCH("/", N1687))</f>
        <v>faith</v>
      </c>
      <c r="S1687" s="14">
        <f>(J1687/86400)+25569+(-6/24)</f>
        <v>42788.0002662037</v>
      </c>
      <c r="T1687" s="15">
        <f>(I1687/86400)+25569+(-5/24)</f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8">
        <f>IFERROR(E1688/L1688,0)</f>
        <v>18</v>
      </c>
      <c r="Q1688" t="str">
        <f>LEFT(N1688,SEARCH("/",N1688)-1)</f>
        <v>music</v>
      </c>
      <c r="R1688" t="str">
        <f>RIGHT(N1688, LEN(N1688) - SEARCH("/", N1688))</f>
        <v>faith</v>
      </c>
      <c r="S1688" s="14">
        <f>(J1688/86400)+25569+(-6/24)</f>
        <v>42792.593969907408</v>
      </c>
      <c r="T1688" s="15">
        <f>(I1688/86400)+25569+(-5/24)</f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8">
        <f>IFERROR(E1689/L1689,0)</f>
        <v>80.128205128205124</v>
      </c>
      <c r="Q1689" t="str">
        <f>LEFT(N1689,SEARCH("/",N1689)-1)</f>
        <v>music</v>
      </c>
      <c r="R1689" t="str">
        <f>RIGHT(N1689, LEN(N1689) - SEARCH("/", N1689))</f>
        <v>faith</v>
      </c>
      <c r="S1689" s="14">
        <f>(J1689/86400)+25569+(-6/24)</f>
        <v>42801.796817129631</v>
      </c>
      <c r="T1689" s="15">
        <f>(I1689/86400)+25569+(-5/24)</f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8">
        <f>IFERROR(E1690/L1690,0)</f>
        <v>253.14285714285714</v>
      </c>
      <c r="Q1690" t="str">
        <f>LEFT(N1690,SEARCH("/",N1690)-1)</f>
        <v>music</v>
      </c>
      <c r="R1690" t="str">
        <f>RIGHT(N1690, LEN(N1690) - SEARCH("/", N1690))</f>
        <v>faith</v>
      </c>
      <c r="S1690" s="14">
        <f>(J1690/86400)+25569+(-6/24)</f>
        <v>42804.284652777773</v>
      </c>
      <c r="T1690" s="15">
        <f>(I1690/86400)+25569+(-5/24)</f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8">
        <f>IFERROR(E1691/L1691,0)</f>
        <v>171.42857142857142</v>
      </c>
      <c r="Q1691" t="str">
        <f>LEFT(N1691,SEARCH("/",N1691)-1)</f>
        <v>music</v>
      </c>
      <c r="R1691" t="str">
        <f>RIGHT(N1691, LEN(N1691) - SEARCH("/", N1691))</f>
        <v>faith</v>
      </c>
      <c r="S1691" s="14">
        <f>(J1691/86400)+25569+(-6/24)</f>
        <v>42780.692476851851</v>
      </c>
      <c r="T1691" s="15">
        <f>(I1691/86400)+25569+(-5/24)</f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8">
        <f>IFERROR(E1692/L1692,0)</f>
        <v>57.727272727272727</v>
      </c>
      <c r="Q1692" t="str">
        <f>LEFT(N1692,SEARCH("/",N1692)-1)</f>
        <v>music</v>
      </c>
      <c r="R1692" t="str">
        <f>RIGHT(N1692, LEN(N1692) - SEARCH("/", N1692))</f>
        <v>faith</v>
      </c>
      <c r="S1692" s="14">
        <f>(J1692/86400)+25569+(-6/24)</f>
        <v>42801.18104166667</v>
      </c>
      <c r="T1692" s="15">
        <f>(I1692/86400)+25569+(-5/24)</f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8">
        <f>IFERROR(E1693/L1693,0)</f>
        <v>264.26315789473682</v>
      </c>
      <c r="Q1693" t="str">
        <f>LEFT(N1693,SEARCH("/",N1693)-1)</f>
        <v>music</v>
      </c>
      <c r="R1693" t="str">
        <f>RIGHT(N1693, LEN(N1693) - SEARCH("/", N1693))</f>
        <v>faith</v>
      </c>
      <c r="S1693" s="14">
        <f>(J1693/86400)+25569+(-6/24)</f>
        <v>42795.451481481483</v>
      </c>
      <c r="T1693" s="15">
        <f>(I1693/86400)+25569+(-5/24)</f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8">
        <f>IFERROR(E1694/L1694,0)</f>
        <v>159.33333333333334</v>
      </c>
      <c r="Q1694" t="str">
        <f>LEFT(N1694,SEARCH("/",N1694)-1)</f>
        <v>music</v>
      </c>
      <c r="R1694" t="str">
        <f>RIGHT(N1694, LEN(N1694) - SEARCH("/", N1694))</f>
        <v>faith</v>
      </c>
      <c r="S1694" s="14">
        <f>(J1694/86400)+25569+(-6/24)</f>
        <v>42787.901238425926</v>
      </c>
      <c r="T1694" s="15">
        <f>(I1694/86400)+25569+(-5/24)</f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8">
        <f>IFERROR(E1695/L1695,0)</f>
        <v>35</v>
      </c>
      <c r="Q1695" t="str">
        <f>LEFT(N1695,SEARCH("/",N1695)-1)</f>
        <v>music</v>
      </c>
      <c r="R1695" t="str">
        <f>RIGHT(N1695, LEN(N1695) - SEARCH("/", N1695))</f>
        <v>faith</v>
      </c>
      <c r="S1695" s="14">
        <f>(J1695/86400)+25569+(-6/24)</f>
        <v>42803.670277777783</v>
      </c>
      <c r="T1695" s="15">
        <f>(I1695/86400)+25569+(-5/24)</f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8">
        <f>IFERROR(E1696/L1696,0)</f>
        <v>5</v>
      </c>
      <c r="Q1696" t="str">
        <f>LEFT(N1696,SEARCH("/",N1696)-1)</f>
        <v>music</v>
      </c>
      <c r="R1696" t="str">
        <f>RIGHT(N1696, LEN(N1696) - SEARCH("/", N1696))</f>
        <v>faith</v>
      </c>
      <c r="S1696" s="14">
        <f>(J1696/86400)+25569+(-6/24)</f>
        <v>42791.419837962967</v>
      </c>
      <c r="T1696" s="15">
        <f>(I1696/86400)+25569+(-5/24)</f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8">
        <f>IFERROR(E1697/L1697,0)</f>
        <v>61.086956521739133</v>
      </c>
      <c r="Q1697" t="str">
        <f>LEFT(N1697,SEARCH("/",N1697)-1)</f>
        <v>music</v>
      </c>
      <c r="R1697" t="str">
        <f>RIGHT(N1697, LEN(N1697) - SEARCH("/", N1697))</f>
        <v>faith</v>
      </c>
      <c r="S1697" s="14">
        <f>(J1697/86400)+25569+(-6/24)</f>
        <v>42800.781412037039</v>
      </c>
      <c r="T1697" s="15">
        <f>(I1697/86400)+25569+(-5/24)</f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8">
        <f>IFERROR(E1698/L1698,0)</f>
        <v>0</v>
      </c>
      <c r="Q1698" t="str">
        <f>LEFT(N1698,SEARCH("/",N1698)-1)</f>
        <v>music</v>
      </c>
      <c r="R1698" t="str">
        <f>RIGHT(N1698, LEN(N1698) - SEARCH("/", N1698))</f>
        <v>faith</v>
      </c>
      <c r="S1698" s="14">
        <f>(J1698/86400)+25569+(-6/24)</f>
        <v>42795.819571759261</v>
      </c>
      <c r="T1698" s="15">
        <f>(I1698/86400)+25569+(-5/24)</f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8">
        <f>IFERROR(E1699/L1699,0)</f>
        <v>114.81818181818181</v>
      </c>
      <c r="Q1699" t="str">
        <f>LEFT(N1699,SEARCH("/",N1699)-1)</f>
        <v>music</v>
      </c>
      <c r="R1699" t="str">
        <f>RIGHT(N1699, LEN(N1699) - SEARCH("/", N1699))</f>
        <v>faith</v>
      </c>
      <c r="S1699" s="14">
        <f>(J1699/86400)+25569+(-6/24)</f>
        <v>42804.782962962963</v>
      </c>
      <c r="T1699" s="15">
        <f>(I1699/86400)+25569+(-5/24)</f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8">
        <f>IFERROR(E1700/L1700,0)</f>
        <v>0</v>
      </c>
      <c r="Q1700" t="str">
        <f>LEFT(N1700,SEARCH("/",N1700)-1)</f>
        <v>music</v>
      </c>
      <c r="R1700" t="str">
        <f>RIGHT(N1700, LEN(N1700) - SEARCH("/", N1700))</f>
        <v>faith</v>
      </c>
      <c r="S1700" s="14">
        <f>(J1700/86400)+25569+(-6/24)</f>
        <v>42795.957870370374</v>
      </c>
      <c r="T1700" s="15">
        <f>(I1700/86400)+25569+(-5/24)</f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8">
        <f>IFERROR(E1701/L1701,0)</f>
        <v>54</v>
      </c>
      <c r="Q1701" t="str">
        <f>LEFT(N1701,SEARCH("/",N1701)-1)</f>
        <v>music</v>
      </c>
      <c r="R1701" t="str">
        <f>RIGHT(N1701, LEN(N1701) - SEARCH("/", N1701))</f>
        <v>faith</v>
      </c>
      <c r="S1701" s="14">
        <f>(J1701/86400)+25569+(-6/24)</f>
        <v>42806.613946759258</v>
      </c>
      <c r="T1701" s="15">
        <f>(I1701/86400)+25569+(-5/24)</f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8">
        <f>IFERROR(E1702/L1702,0)</f>
        <v>65.974683544303801</v>
      </c>
      <c r="Q1702" t="str">
        <f>LEFT(N1702,SEARCH("/",N1702)-1)</f>
        <v>music</v>
      </c>
      <c r="R1702" t="str">
        <f>RIGHT(N1702, LEN(N1702) - SEARCH("/", N1702))</f>
        <v>faith</v>
      </c>
      <c r="S1702" s="14">
        <f>(J1702/86400)+25569+(-6/24)</f>
        <v>42795.821643518517</v>
      </c>
      <c r="T1702" s="15">
        <f>(I1702/86400)+25569+(-5/24)</f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8">
        <f>IFERROR(E1703/L1703,0)</f>
        <v>5</v>
      </c>
      <c r="Q1703" t="str">
        <f>LEFT(N1703,SEARCH("/",N1703)-1)</f>
        <v>music</v>
      </c>
      <c r="R1703" t="str">
        <f>RIGHT(N1703, LEN(N1703) - SEARCH("/", N1703))</f>
        <v>faith</v>
      </c>
      <c r="S1703" s="14">
        <f>(J1703/86400)+25569+(-6/24)</f>
        <v>41989.414409722223</v>
      </c>
      <c r="T1703" s="15">
        <f>(I1703/86400)+25569+(-5/24)</f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8">
        <f>IFERROR(E1704/L1704,0)</f>
        <v>1</v>
      </c>
      <c r="Q1704" t="str">
        <f>LEFT(N1704,SEARCH("/",N1704)-1)</f>
        <v>music</v>
      </c>
      <c r="R1704" t="str">
        <f>RIGHT(N1704, LEN(N1704) - SEARCH("/", N1704))</f>
        <v>faith</v>
      </c>
      <c r="S1704" s="14">
        <f>(J1704/86400)+25569+(-6/24)</f>
        <v>42063.619791666672</v>
      </c>
      <c r="T1704" s="15">
        <f>(I1704/86400)+25569+(-5/24)</f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8">
        <f>IFERROR(E1705/L1705,0)</f>
        <v>25.5</v>
      </c>
      <c r="Q1705" t="str">
        <f>LEFT(N1705,SEARCH("/",N1705)-1)</f>
        <v>music</v>
      </c>
      <c r="R1705" t="str">
        <f>RIGHT(N1705, LEN(N1705) - SEARCH("/", N1705))</f>
        <v>faith</v>
      </c>
      <c r="S1705" s="14">
        <f>(J1705/86400)+25569+(-6/24)</f>
        <v>42187.031678240739</v>
      </c>
      <c r="T1705" s="15">
        <f>(I1705/86400)+25569+(-5/24)</f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8">
        <f>IFERROR(E1706/L1706,0)</f>
        <v>118.36363636363636</v>
      </c>
      <c r="Q1706" t="str">
        <f>LEFT(N1706,SEARCH("/",N1706)-1)</f>
        <v>music</v>
      </c>
      <c r="R1706" t="str">
        <f>RIGHT(N1706, LEN(N1706) - SEARCH("/", N1706))</f>
        <v>faith</v>
      </c>
      <c r="S1706" s="14">
        <f>(J1706/86400)+25569+(-6/24)</f>
        <v>42020.889733796299</v>
      </c>
      <c r="T1706" s="15">
        <f>(I1706/86400)+25569+(-5/24)</f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8">
        <f>IFERROR(E1707/L1707,0)</f>
        <v>0</v>
      </c>
      <c r="Q1707" t="str">
        <f>LEFT(N1707,SEARCH("/",N1707)-1)</f>
        <v>music</v>
      </c>
      <c r="R1707" t="str">
        <f>RIGHT(N1707, LEN(N1707) - SEARCH("/", N1707))</f>
        <v>faith</v>
      </c>
      <c r="S1707" s="14">
        <f>(J1707/86400)+25569+(-6/24)</f>
        <v>42244.766736111109</v>
      </c>
      <c r="T1707" s="15">
        <f>(I1707/86400)+25569+(-5/24)</f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8">
        <f>IFERROR(E1708/L1708,0)</f>
        <v>0</v>
      </c>
      <c r="Q1708" t="str">
        <f>LEFT(N1708,SEARCH("/",N1708)-1)</f>
        <v>music</v>
      </c>
      <c r="R1708" t="str">
        <f>RIGHT(N1708, LEN(N1708) - SEARCH("/", N1708))</f>
        <v>faith</v>
      </c>
      <c r="S1708" s="14">
        <f>(J1708/86400)+25569+(-6/24)</f>
        <v>42179.056388888886</v>
      </c>
      <c r="T1708" s="15">
        <f>(I1708/86400)+25569+(-5/24)</f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8">
        <f>IFERROR(E1709/L1709,0)</f>
        <v>54.111111111111114</v>
      </c>
      <c r="Q1709" t="str">
        <f>LEFT(N1709,SEARCH("/",N1709)-1)</f>
        <v>music</v>
      </c>
      <c r="R1709" t="str">
        <f>RIGHT(N1709, LEN(N1709) - SEARCH("/", N1709))</f>
        <v>faith</v>
      </c>
      <c r="S1709" s="14">
        <f>(J1709/86400)+25569+(-6/24)</f>
        <v>42427.471006944441</v>
      </c>
      <c r="T1709" s="15">
        <f>(I1709/86400)+25569+(-5/24)</f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8">
        <f>IFERROR(E1710/L1710,0)</f>
        <v>0</v>
      </c>
      <c r="Q1710" t="str">
        <f>LEFT(N1710,SEARCH("/",N1710)-1)</f>
        <v>music</v>
      </c>
      <c r="R1710" t="str">
        <f>RIGHT(N1710, LEN(N1710) - SEARCH("/", N1710))</f>
        <v>faith</v>
      </c>
      <c r="S1710" s="14">
        <f>(J1710/86400)+25569+(-6/24)</f>
        <v>42451.616967592592</v>
      </c>
      <c r="T1710" s="15">
        <f>(I1710/86400)+25569+(-5/24)</f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8">
        <f>IFERROR(E1711/L1711,0)</f>
        <v>21.25</v>
      </c>
      <c r="Q1711" t="str">
        <f>LEFT(N1711,SEARCH("/",N1711)-1)</f>
        <v>music</v>
      </c>
      <c r="R1711" t="str">
        <f>RIGHT(N1711, LEN(N1711) - SEARCH("/", N1711))</f>
        <v>faith</v>
      </c>
      <c r="S1711" s="14">
        <f>(J1711/86400)+25569+(-6/24)</f>
        <v>41841.313819444447</v>
      </c>
      <c r="T1711" s="15">
        <f>(I1711/86400)+25569+(-5/24)</f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8">
        <f>IFERROR(E1712/L1712,0)</f>
        <v>34</v>
      </c>
      <c r="Q1712" t="str">
        <f>LEFT(N1712,SEARCH("/",N1712)-1)</f>
        <v>music</v>
      </c>
      <c r="R1712" t="str">
        <f>RIGHT(N1712, LEN(N1712) - SEARCH("/", N1712))</f>
        <v>faith</v>
      </c>
      <c r="S1712" s="14">
        <f>(J1712/86400)+25569+(-6/24)</f>
        <v>42341.341296296298</v>
      </c>
      <c r="T1712" s="15">
        <f>(I1712/86400)+25569+(-5/24)</f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8">
        <f>IFERROR(E1713/L1713,0)</f>
        <v>525</v>
      </c>
      <c r="Q1713" t="str">
        <f>LEFT(N1713,SEARCH("/",N1713)-1)</f>
        <v>music</v>
      </c>
      <c r="R1713" t="str">
        <f>RIGHT(N1713, LEN(N1713) - SEARCH("/", N1713))</f>
        <v>faith</v>
      </c>
      <c r="S1713" s="14">
        <f>(J1713/86400)+25569+(-6/24)</f>
        <v>41852.396226851852</v>
      </c>
      <c r="T1713" s="15">
        <f>(I1713/86400)+25569+(-5/24)</f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8">
        <f>IFERROR(E1714/L1714,0)</f>
        <v>0</v>
      </c>
      <c r="Q1714" t="str">
        <f>LEFT(N1714,SEARCH("/",N1714)-1)</f>
        <v>music</v>
      </c>
      <c r="R1714" t="str">
        <f>RIGHT(N1714, LEN(N1714) - SEARCH("/", N1714))</f>
        <v>faith</v>
      </c>
      <c r="S1714" s="14">
        <f>(J1714/86400)+25569+(-6/24)</f>
        <v>42125.663807870369</v>
      </c>
      <c r="T1714" s="15">
        <f>(I1714/86400)+25569+(-5/24)</f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8">
        <f>IFERROR(E1715/L1715,0)</f>
        <v>50</v>
      </c>
      <c r="Q1715" t="str">
        <f>LEFT(N1715,SEARCH("/",N1715)-1)</f>
        <v>music</v>
      </c>
      <c r="R1715" t="str">
        <f>RIGHT(N1715, LEN(N1715) - SEARCH("/", N1715))</f>
        <v>faith</v>
      </c>
      <c r="S1715" s="14">
        <f>(J1715/86400)+25569+(-6/24)</f>
        <v>41887.551064814819</v>
      </c>
      <c r="T1715" s="15">
        <f>(I1715/86400)+25569+(-5/24)</f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8">
        <f>IFERROR(E1716/L1716,0)</f>
        <v>115.70588235294117</v>
      </c>
      <c r="Q1716" t="str">
        <f>LEFT(N1716,SEARCH("/",N1716)-1)</f>
        <v>music</v>
      </c>
      <c r="R1716" t="str">
        <f>RIGHT(N1716, LEN(N1716) - SEARCH("/", N1716))</f>
        <v>faith</v>
      </c>
      <c r="S1716" s="14">
        <f>(J1716/86400)+25569+(-6/24)</f>
        <v>42095.668530092589</v>
      </c>
      <c r="T1716" s="15">
        <f>(I1716/86400)+25569+(-5/24)</f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8">
        <f>IFERROR(E1717/L1717,0)</f>
        <v>5.5</v>
      </c>
      <c r="Q1717" t="str">
        <f>LEFT(N1717,SEARCH("/",N1717)-1)</f>
        <v>music</v>
      </c>
      <c r="R1717" t="str">
        <f>RIGHT(N1717, LEN(N1717) - SEARCH("/", N1717))</f>
        <v>faith</v>
      </c>
      <c r="S1717" s="14">
        <f>(J1717/86400)+25569+(-6/24)</f>
        <v>42063.967418981483</v>
      </c>
      <c r="T1717" s="15">
        <f>(I1717/86400)+25569+(-5/24)</f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8">
        <f>IFERROR(E1718/L1718,0)</f>
        <v>50</v>
      </c>
      <c r="Q1718" t="str">
        <f>LEFT(N1718,SEARCH("/",N1718)-1)</f>
        <v>music</v>
      </c>
      <c r="R1718" t="str">
        <f>RIGHT(N1718, LEN(N1718) - SEARCH("/", N1718))</f>
        <v>faith</v>
      </c>
      <c r="S1718" s="14">
        <f>(J1718/86400)+25569+(-6/24)</f>
        <v>42673.327534722222</v>
      </c>
      <c r="T1718" s="15">
        <f>(I1718/86400)+25569+(-5/24)</f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8">
        <f>IFERROR(E1719/L1719,0)</f>
        <v>34.024390243902438</v>
      </c>
      <c r="Q1719" t="str">
        <f>LEFT(N1719,SEARCH("/",N1719)-1)</f>
        <v>music</v>
      </c>
      <c r="R1719" t="str">
        <f>RIGHT(N1719, LEN(N1719) - SEARCH("/", N1719))</f>
        <v>faith</v>
      </c>
      <c r="S1719" s="14">
        <f>(J1719/86400)+25569+(-6/24)</f>
        <v>42460.731921296298</v>
      </c>
      <c r="T1719" s="15">
        <f>(I1719/86400)+25569+(-5/24)</f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8">
        <f>IFERROR(E1720/L1720,0)</f>
        <v>37.5</v>
      </c>
      <c r="Q1720" t="str">
        <f>LEFT(N1720,SEARCH("/",N1720)-1)</f>
        <v>music</v>
      </c>
      <c r="R1720" t="str">
        <f>RIGHT(N1720, LEN(N1720) - SEARCH("/", N1720))</f>
        <v>faith</v>
      </c>
      <c r="S1720" s="14">
        <f>(J1720/86400)+25569+(-6/24)</f>
        <v>42460.360520833332</v>
      </c>
      <c r="T1720" s="15">
        <f>(I1720/86400)+25569+(-5/24)</f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8">
        <f>IFERROR(E1721/L1721,0)</f>
        <v>11.666666666666666</v>
      </c>
      <c r="Q1721" t="str">
        <f>LEFT(N1721,SEARCH("/",N1721)-1)</f>
        <v>music</v>
      </c>
      <c r="R1721" t="str">
        <f>RIGHT(N1721, LEN(N1721) - SEARCH("/", N1721))</f>
        <v>faith</v>
      </c>
      <c r="S1721" s="14">
        <f>(J1721/86400)+25569+(-6/24)</f>
        <v>41869.284618055557</v>
      </c>
      <c r="T1721" s="15">
        <f>(I1721/86400)+25569+(-5/24)</f>
        <v>41899.326284722221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8">
        <f>IFERROR(E1722/L1722,0)</f>
        <v>28.125</v>
      </c>
      <c r="Q1722" t="str">
        <f>LEFT(N1722,SEARCH("/",N1722)-1)</f>
        <v>music</v>
      </c>
      <c r="R1722" t="str">
        <f>RIGHT(N1722, LEN(N1722) - SEARCH("/", N1722))</f>
        <v>faith</v>
      </c>
      <c r="S1722" s="14">
        <f>(J1722/86400)+25569+(-6/24)</f>
        <v>41922.533229166671</v>
      </c>
      <c r="T1722" s="15">
        <f>(I1722/86400)+25569+(-5/24)</f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8">
        <f>IFERROR(E1723/L1723,0)</f>
        <v>0</v>
      </c>
      <c r="Q1723" t="str">
        <f>LEFT(N1723,SEARCH("/",N1723)-1)</f>
        <v>music</v>
      </c>
      <c r="R1723" t="str">
        <f>RIGHT(N1723, LEN(N1723) - SEARCH("/", N1723))</f>
        <v>faith</v>
      </c>
      <c r="S1723" s="14">
        <f>(J1723/86400)+25569+(-6/24)</f>
        <v>42319.211377314816</v>
      </c>
      <c r="T1723" s="15">
        <f>(I1723/86400)+25569+(-5/24)</f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8">
        <f>IFERROR(E1724/L1724,0)</f>
        <v>1</v>
      </c>
      <c r="Q1724" t="str">
        <f>LEFT(N1724,SEARCH("/",N1724)-1)</f>
        <v>music</v>
      </c>
      <c r="R1724" t="str">
        <f>RIGHT(N1724, LEN(N1724) - SEARCH("/", N1724))</f>
        <v>faith</v>
      </c>
      <c r="S1724" s="14">
        <f>(J1724/86400)+25569+(-6/24)</f>
        <v>42425.710983796293</v>
      </c>
      <c r="T1724" s="15">
        <f>(I1724/86400)+25569+(-5/24)</f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8">
        <f>IFERROR(E1725/L1725,0)</f>
        <v>216.66666666666666</v>
      </c>
      <c r="Q1725" t="str">
        <f>LEFT(N1725,SEARCH("/",N1725)-1)</f>
        <v>music</v>
      </c>
      <c r="R1725" t="str">
        <f>RIGHT(N1725, LEN(N1725) - SEARCH("/", N1725))</f>
        <v>faith</v>
      </c>
      <c r="S1725" s="14">
        <f>(J1725/86400)+25569+(-6/24)</f>
        <v>42129.57540509259</v>
      </c>
      <c r="T1725" s="15">
        <f>(I1725/86400)+25569+(-5/24)</f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8">
        <f>IFERROR(E1726/L1726,0)</f>
        <v>8.75</v>
      </c>
      <c r="Q1726" t="str">
        <f>LEFT(N1726,SEARCH("/",N1726)-1)</f>
        <v>music</v>
      </c>
      <c r="R1726" t="str">
        <f>RIGHT(N1726, LEN(N1726) - SEARCH("/", N1726))</f>
        <v>faith</v>
      </c>
      <c r="S1726" s="14">
        <f>(J1726/86400)+25569+(-6/24)</f>
        <v>41912.682430555556</v>
      </c>
      <c r="T1726" s="15">
        <f>(I1726/86400)+25569+(-5/24)</f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8">
        <f>IFERROR(E1727/L1727,0)</f>
        <v>62.222222222222221</v>
      </c>
      <c r="Q1727" t="str">
        <f>LEFT(N1727,SEARCH("/",N1727)-1)</f>
        <v>music</v>
      </c>
      <c r="R1727" t="str">
        <f>RIGHT(N1727, LEN(N1727) - SEARCH("/", N1727))</f>
        <v>faith</v>
      </c>
      <c r="S1727" s="14">
        <f>(J1727/86400)+25569+(-6/24)</f>
        <v>41845.718159722222</v>
      </c>
      <c r="T1727" s="15">
        <f>(I1727/86400)+25569+(-5/24)</f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8">
        <f>IFERROR(E1728/L1728,0)</f>
        <v>137.25</v>
      </c>
      <c r="Q1728" t="str">
        <f>LEFT(N1728,SEARCH("/",N1728)-1)</f>
        <v>music</v>
      </c>
      <c r="R1728" t="str">
        <f>RIGHT(N1728, LEN(N1728) - SEARCH("/", N1728))</f>
        <v>faith</v>
      </c>
      <c r="S1728" s="14">
        <f>(J1728/86400)+25569+(-6/24)</f>
        <v>41788.669722222221</v>
      </c>
      <c r="T1728" s="15">
        <f>(I1728/86400)+25569+(-5/24)</f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8">
        <f>IFERROR(E1729/L1729,0)</f>
        <v>1</v>
      </c>
      <c r="Q1729" t="str">
        <f>LEFT(N1729,SEARCH("/",N1729)-1)</f>
        <v>music</v>
      </c>
      <c r="R1729" t="str">
        <f>RIGHT(N1729, LEN(N1729) - SEARCH("/", N1729))</f>
        <v>faith</v>
      </c>
      <c r="S1729" s="14">
        <f>(J1729/86400)+25569+(-6/24)</f>
        <v>42044.677974537037</v>
      </c>
      <c r="T1729" s="15">
        <f>(I1729/86400)+25569+(-5/24)</f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8">
        <f>IFERROR(E1730/L1730,0)</f>
        <v>122.14285714285714</v>
      </c>
      <c r="Q1730" t="str">
        <f>LEFT(N1730,SEARCH("/",N1730)-1)</f>
        <v>music</v>
      </c>
      <c r="R1730" t="str">
        <f>RIGHT(N1730, LEN(N1730) - SEARCH("/", N1730))</f>
        <v>faith</v>
      </c>
      <c r="S1730" s="14">
        <f>(J1730/86400)+25569+(-6/24)</f>
        <v>42268.375856481478</v>
      </c>
      <c r="T1730" s="15">
        <f>(I1730/86400)+25569+(-5/24)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8">
        <f>IFERROR(E1731/L1731,0)</f>
        <v>0</v>
      </c>
      <c r="Q1731" t="str">
        <f>LEFT(N1731,SEARCH("/",N1731)-1)</f>
        <v>music</v>
      </c>
      <c r="R1731" t="str">
        <f>RIGHT(N1731, LEN(N1731) - SEARCH("/", N1731))</f>
        <v>faith</v>
      </c>
      <c r="S1731" s="14">
        <f>(J1731/86400)+25569+(-6/24)</f>
        <v>42470.802152777775</v>
      </c>
      <c r="T1731" s="15">
        <f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8">
        <f>IFERROR(E1732/L1732,0)</f>
        <v>0</v>
      </c>
      <c r="Q1732" t="str">
        <f>LEFT(N1732,SEARCH("/",N1732)-1)</f>
        <v>music</v>
      </c>
      <c r="R1732" t="str">
        <f>RIGHT(N1732, LEN(N1732) - SEARCH("/", N1732))</f>
        <v>faith</v>
      </c>
      <c r="S1732" s="14">
        <f>(J1732/86400)+25569+(-6/24)</f>
        <v>42271.837766203702</v>
      </c>
      <c r="T1732" s="15">
        <f>(I1732/86400)+25569+(-5/24)</f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8">
        <f>IFERROR(E1733/L1733,0)</f>
        <v>0</v>
      </c>
      <c r="Q1733" t="str">
        <f>LEFT(N1733,SEARCH("/",N1733)-1)</f>
        <v>music</v>
      </c>
      <c r="R1733" t="str">
        <f>RIGHT(N1733, LEN(N1733) - SEARCH("/", N1733))</f>
        <v>faith</v>
      </c>
      <c r="S1733" s="14">
        <f>(J1733/86400)+25569+(-6/24)</f>
        <v>42152.656851851847</v>
      </c>
      <c r="T1733" s="15">
        <f>(I1733/86400)+25569+(-5/24)</f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8">
        <f>IFERROR(E1734/L1734,0)</f>
        <v>0</v>
      </c>
      <c r="Q1734" t="str">
        <f>LEFT(N1734,SEARCH("/",N1734)-1)</f>
        <v>music</v>
      </c>
      <c r="R1734" t="str">
        <f>RIGHT(N1734, LEN(N1734) - SEARCH("/", N1734))</f>
        <v>faith</v>
      </c>
      <c r="S1734" s="14">
        <f>(J1734/86400)+25569+(-6/24)</f>
        <v>42325.433807870373</v>
      </c>
      <c r="T1734" s="15">
        <f>(I1734/86400)+25569+(-5/24)</f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8">
        <f>IFERROR(E1735/L1735,0)</f>
        <v>0</v>
      </c>
      <c r="Q1735" t="str">
        <f>LEFT(N1735,SEARCH("/",N1735)-1)</f>
        <v>music</v>
      </c>
      <c r="R1735" t="str">
        <f>RIGHT(N1735, LEN(N1735) - SEARCH("/", N1735))</f>
        <v>faith</v>
      </c>
      <c r="S1735" s="14">
        <f>(J1735/86400)+25569+(-6/24)</f>
        <v>42614.425625000003</v>
      </c>
      <c r="T1735" s="15">
        <f>(I1735/86400)+25569+(-5/24)</f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8">
        <f>IFERROR(E1736/L1736,0)</f>
        <v>1</v>
      </c>
      <c r="Q1736" t="str">
        <f>LEFT(N1736,SEARCH("/",N1736)-1)</f>
        <v>music</v>
      </c>
      <c r="R1736" t="str">
        <f>RIGHT(N1736, LEN(N1736) - SEARCH("/", N1736))</f>
        <v>faith</v>
      </c>
      <c r="S1736" s="14">
        <f>(J1736/86400)+25569+(-6/24)</f>
        <v>42101.786527777775</v>
      </c>
      <c r="T1736" s="15">
        <f>(I1736/86400)+25569+(-5/24)</f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8">
        <f>IFERROR(E1737/L1737,0)</f>
        <v>55</v>
      </c>
      <c r="Q1737" t="str">
        <f>LEFT(N1737,SEARCH("/",N1737)-1)</f>
        <v>music</v>
      </c>
      <c r="R1737" t="str">
        <f>RIGHT(N1737, LEN(N1737) - SEARCH("/", N1737))</f>
        <v>faith</v>
      </c>
      <c r="S1737" s="14">
        <f>(J1737/86400)+25569+(-6/24)</f>
        <v>42559.56417824074</v>
      </c>
      <c r="T1737" s="15">
        <f>(I1737/86400)+25569+(-5/24)</f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8">
        <f>IFERROR(E1738/L1738,0)</f>
        <v>22</v>
      </c>
      <c r="Q1738" t="str">
        <f>LEFT(N1738,SEARCH("/",N1738)-1)</f>
        <v>music</v>
      </c>
      <c r="R1738" t="str">
        <f>RIGHT(N1738, LEN(N1738) - SEARCH("/", N1738))</f>
        <v>faith</v>
      </c>
      <c r="S1738" s="14">
        <f>(J1738/86400)+25569+(-6/24)</f>
        <v>42286.611493055556</v>
      </c>
      <c r="T1738" s="15">
        <f>(I1738/86400)+25569+(-5/24)</f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8">
        <f>IFERROR(E1739/L1739,0)</f>
        <v>56.666666666666664</v>
      </c>
      <c r="Q1739" t="str">
        <f>LEFT(N1739,SEARCH("/",N1739)-1)</f>
        <v>music</v>
      </c>
      <c r="R1739" t="str">
        <f>RIGHT(N1739, LEN(N1739) - SEARCH("/", N1739))</f>
        <v>faith</v>
      </c>
      <c r="S1739" s="14">
        <f>(J1739/86400)+25569+(-6/24)</f>
        <v>42175.698981481481</v>
      </c>
      <c r="T1739" s="15">
        <f>(I1739/86400)+25569+(-5/24)</f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8">
        <f>IFERROR(E1740/L1740,0)</f>
        <v>20</v>
      </c>
      <c r="Q1740" t="str">
        <f>LEFT(N1740,SEARCH("/",N1740)-1)</f>
        <v>music</v>
      </c>
      <c r="R1740" t="str">
        <f>RIGHT(N1740, LEN(N1740) - SEARCH("/", N1740))</f>
        <v>faith</v>
      </c>
      <c r="S1740" s="14">
        <f>(J1740/86400)+25569+(-6/24)</f>
        <v>41884.624328703707</v>
      </c>
      <c r="T1740" s="15">
        <f>(I1740/86400)+25569+(-5/24)</f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8">
        <f>IFERROR(E1741/L1741,0)</f>
        <v>1</v>
      </c>
      <c r="Q1741" t="str">
        <f>LEFT(N1741,SEARCH("/",N1741)-1)</f>
        <v>music</v>
      </c>
      <c r="R1741" t="str">
        <f>RIGHT(N1741, LEN(N1741) - SEARCH("/", N1741))</f>
        <v>faith</v>
      </c>
      <c r="S1741" s="14">
        <f>(J1741/86400)+25569+(-6/24)</f>
        <v>42435.624212962968</v>
      </c>
      <c r="T1741" s="15">
        <f>(I1741/86400)+25569+(-5/24)</f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8">
        <f>IFERROR(E1742/L1742,0)</f>
        <v>0</v>
      </c>
      <c r="Q1742" t="str">
        <f>LEFT(N1742,SEARCH("/",N1742)-1)</f>
        <v>music</v>
      </c>
      <c r="R1742" t="str">
        <f>RIGHT(N1742, LEN(N1742) - SEARCH("/", N1742))</f>
        <v>faith</v>
      </c>
      <c r="S1742" s="14">
        <f>(J1742/86400)+25569+(-6/24)</f>
        <v>42171.567384259259</v>
      </c>
      <c r="T1742" s="15">
        <f>(I1742/86400)+25569+(-5/24)</f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8">
        <f>IFERROR(E1743/L1743,0)</f>
        <v>25.576923076923077</v>
      </c>
      <c r="Q1743" t="str">
        <f>LEFT(N1743,SEARCH("/",N1743)-1)</f>
        <v>photography</v>
      </c>
      <c r="R1743" t="str">
        <f>RIGHT(N1743, LEN(N1743) - SEARCH("/", N1743))</f>
        <v>photobooks</v>
      </c>
      <c r="S1743" s="14">
        <f>(J1743/86400)+25569+(-6/24)</f>
        <v>42120.378136574072</v>
      </c>
      <c r="T1743" s="15">
        <f>(I1743/86400)+25569+(-5/24)</f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8">
        <f>IFERROR(E1744/L1744,0)</f>
        <v>63.970588235294116</v>
      </c>
      <c r="Q1744" t="str">
        <f>LEFT(N1744,SEARCH("/",N1744)-1)</f>
        <v>photography</v>
      </c>
      <c r="R1744" t="str">
        <f>RIGHT(N1744, LEN(N1744) - SEARCH("/", N1744))</f>
        <v>photobooks</v>
      </c>
      <c r="S1744" s="14">
        <f>(J1744/86400)+25569+(-6/24)</f>
        <v>42710.626967592594</v>
      </c>
      <c r="T1744" s="15">
        <f>(I1744/86400)+25569+(-5/24)</f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8">
        <f>IFERROR(E1745/L1745,0)</f>
        <v>89.925373134328353</v>
      </c>
      <c r="Q1745" t="str">
        <f>LEFT(N1745,SEARCH("/",N1745)-1)</f>
        <v>photography</v>
      </c>
      <c r="R1745" t="str">
        <f>RIGHT(N1745, LEN(N1745) - SEARCH("/", N1745))</f>
        <v>photobooks</v>
      </c>
      <c r="S1745" s="14">
        <f>(J1745/86400)+25569+(-6/24)</f>
        <v>42586.675636574073</v>
      </c>
      <c r="T1745" s="15">
        <f>(I1745/86400)+25569+(-5/24)</f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8">
        <f>IFERROR(E1746/L1746,0)</f>
        <v>93.071428571428569</v>
      </c>
      <c r="Q1746" t="str">
        <f>LEFT(N1746,SEARCH("/",N1746)-1)</f>
        <v>photography</v>
      </c>
      <c r="R1746" t="str">
        <f>RIGHT(N1746, LEN(N1746) - SEARCH("/", N1746))</f>
        <v>photobooks</v>
      </c>
      <c r="S1746" s="14">
        <f>(J1746/86400)+25569+(-6/24)</f>
        <v>42026.355057870373</v>
      </c>
      <c r="T1746" s="15">
        <f>(I1746/86400)+25569+(-5/24)</f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8">
        <f>IFERROR(E1747/L1747,0)</f>
        <v>89.674157303370791</v>
      </c>
      <c r="Q1747" t="str">
        <f>LEFT(N1747,SEARCH("/",N1747)-1)</f>
        <v>photography</v>
      </c>
      <c r="R1747" t="str">
        <f>RIGHT(N1747, LEN(N1747) - SEARCH("/", N1747))</f>
        <v>photobooks</v>
      </c>
      <c r="S1747" s="14">
        <f>(J1747/86400)+25569+(-6/24)</f>
        <v>42690.009699074071</v>
      </c>
      <c r="T1747" s="15">
        <f>(I1747/86400)+25569+(-5/24)</f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8">
        <f>IFERROR(E1748/L1748,0)</f>
        <v>207.61682242990653</v>
      </c>
      <c r="Q1748" t="str">
        <f>LEFT(N1748,SEARCH("/",N1748)-1)</f>
        <v>photography</v>
      </c>
      <c r="R1748" t="str">
        <f>RIGHT(N1748, LEN(N1748) - SEARCH("/", N1748))</f>
        <v>photobooks</v>
      </c>
      <c r="S1748" s="14">
        <f>(J1748/86400)+25569+(-6/24)</f>
        <v>42667.926701388889</v>
      </c>
      <c r="T1748" s="15">
        <f>(I1748/86400)+25569+(-5/24)</f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8">
        <f>IFERROR(E1749/L1749,0)</f>
        <v>59.408805031446541</v>
      </c>
      <c r="Q1749" t="str">
        <f>LEFT(N1749,SEARCH("/",N1749)-1)</f>
        <v>photography</v>
      </c>
      <c r="R1749" t="str">
        <f>RIGHT(N1749, LEN(N1749) - SEARCH("/", N1749))</f>
        <v>photobooks</v>
      </c>
      <c r="S1749" s="14">
        <f>(J1749/86400)+25569+(-6/24)</f>
        <v>42292.185532407406</v>
      </c>
      <c r="T1749" s="15">
        <f>(I1749/86400)+25569+(-5/24)</f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8">
        <f>IFERROR(E1750/L1750,0)</f>
        <v>358.97237569060775</v>
      </c>
      <c r="Q1750" t="str">
        <f>LEFT(N1750,SEARCH("/",N1750)-1)</f>
        <v>photography</v>
      </c>
      <c r="R1750" t="str">
        <f>RIGHT(N1750, LEN(N1750) - SEARCH("/", N1750))</f>
        <v>photobooks</v>
      </c>
      <c r="S1750" s="14">
        <f>(J1750/86400)+25569+(-6/24)</f>
        <v>42219.700729166667</v>
      </c>
      <c r="T1750" s="15">
        <f>(I1750/86400)+25569+(-5/24)</f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8">
        <f>IFERROR(E1751/L1751,0)</f>
        <v>94.736641221374043</v>
      </c>
      <c r="Q1751" t="str">
        <f>LEFT(N1751,SEARCH("/",N1751)-1)</f>
        <v>photography</v>
      </c>
      <c r="R1751" t="str">
        <f>RIGHT(N1751, LEN(N1751) - SEARCH("/", N1751))</f>
        <v>photobooks</v>
      </c>
      <c r="S1751" s="14">
        <f>(J1751/86400)+25569+(-6/24)</f>
        <v>42758.725937499999</v>
      </c>
      <c r="T1751" s="15">
        <f>(I1751/86400)+25569+(-5/24)</f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8">
        <f>IFERROR(E1752/L1752,0)</f>
        <v>80.647999999999996</v>
      </c>
      <c r="Q1752" t="str">
        <f>LEFT(N1752,SEARCH("/",N1752)-1)</f>
        <v>photography</v>
      </c>
      <c r="R1752" t="str">
        <f>RIGHT(N1752, LEN(N1752) - SEARCH("/", N1752))</f>
        <v>photobooks</v>
      </c>
      <c r="S1752" s="14">
        <f>(J1752/86400)+25569+(-6/24)</f>
        <v>42454.586851851855</v>
      </c>
      <c r="T1752" s="15">
        <f>(I1752/86400)+25569+(-5/24)</f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8">
        <f>IFERROR(E1753/L1753,0)</f>
        <v>168.68852459016392</v>
      </c>
      <c r="Q1753" t="str">
        <f>LEFT(N1753,SEARCH("/",N1753)-1)</f>
        <v>photography</v>
      </c>
      <c r="R1753" t="str">
        <f>RIGHT(N1753, LEN(N1753) - SEARCH("/", N1753))</f>
        <v>photobooks</v>
      </c>
      <c r="S1753" s="14">
        <f>(J1753/86400)+25569+(-6/24)</f>
        <v>42052.5315162037</v>
      </c>
      <c r="T1753" s="15">
        <f>(I1753/86400)+25569+(-5/24)</f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8">
        <f>IFERROR(E1754/L1754,0)</f>
        <v>34.68888888888889</v>
      </c>
      <c r="Q1754" t="str">
        <f>LEFT(N1754,SEARCH("/",N1754)-1)</f>
        <v>photography</v>
      </c>
      <c r="R1754" t="str">
        <f>RIGHT(N1754, LEN(N1754) - SEARCH("/", N1754))</f>
        <v>photobooks</v>
      </c>
      <c r="S1754" s="14">
        <f>(J1754/86400)+25569+(-6/24)</f>
        <v>42627.003263888888</v>
      </c>
      <c r="T1754" s="15">
        <f>(I1754/86400)+25569+(-5/24)</f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8">
        <f>IFERROR(E1755/L1755,0)</f>
        <v>462.85714285714283</v>
      </c>
      <c r="Q1755" t="str">
        <f>LEFT(N1755,SEARCH("/",N1755)-1)</f>
        <v>photography</v>
      </c>
      <c r="R1755" t="str">
        <f>RIGHT(N1755, LEN(N1755) - SEARCH("/", N1755))</f>
        <v>photobooks</v>
      </c>
      <c r="S1755" s="14">
        <f>(J1755/86400)+25569+(-6/24)</f>
        <v>42420.49962962963</v>
      </c>
      <c r="T1755" s="15">
        <f>(I1755/86400)+25569+(-5/24)</f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8">
        <f>IFERROR(E1756/L1756,0)</f>
        <v>104.38888888888889</v>
      </c>
      <c r="Q1756" t="str">
        <f>LEFT(N1756,SEARCH("/",N1756)-1)</f>
        <v>photography</v>
      </c>
      <c r="R1756" t="str">
        <f>RIGHT(N1756, LEN(N1756) - SEARCH("/", N1756))</f>
        <v>photobooks</v>
      </c>
      <c r="S1756" s="14">
        <f>(J1756/86400)+25569+(-6/24)</f>
        <v>42067.626770833333</v>
      </c>
      <c r="T1756" s="15">
        <f>(I1756/86400)+25569+(-5/24)</f>
        <v>42097.626770833333</v>
      </c>
    </row>
    <row r="1757" spans="1:20" ht="45" x14ac:dyDescent="0.25">
      <c r="A1757">
        <v>1400</v>
      </c>
      <c r="B1757" s="3" t="s">
        <v>1401</v>
      </c>
      <c r="C1757" s="3" t="s">
        <v>5510</v>
      </c>
      <c r="D1757" s="8">
        <v>350</v>
      </c>
      <c r="E1757" s="8">
        <v>586</v>
      </c>
      <c r="F1757" t="s">
        <v>8219</v>
      </c>
      <c r="G1757" t="s">
        <v>8225</v>
      </c>
      <c r="H1757" t="s">
        <v>8247</v>
      </c>
      <c r="I1757">
        <v>1465709400</v>
      </c>
      <c r="J1757">
        <v>1462695073</v>
      </c>
      <c r="K1757" t="b">
        <v>0</v>
      </c>
      <c r="L1757">
        <v>34</v>
      </c>
      <c r="M1757" t="b">
        <v>1</v>
      </c>
      <c r="N1757" t="s">
        <v>8276</v>
      </c>
      <c r="O1757" s="6">
        <f>E1757/D1757</f>
        <v>1.6742857142857144</v>
      </c>
      <c r="P1757" s="8">
        <f>IFERROR(E1757/L1757,0)</f>
        <v>17.235294117647058</v>
      </c>
      <c r="Q1757" t="str">
        <f>LEFT(N1757,SEARCH("/",N1757)-1)</f>
        <v>music</v>
      </c>
      <c r="R1757" t="str">
        <f>RIGHT(N1757, LEN(N1757) - SEARCH("/", N1757))</f>
        <v>rock</v>
      </c>
      <c r="S1757" s="14">
        <f>(J1757/86400)+25569+(-6/24)</f>
        <v>42498.091122685189</v>
      </c>
      <c r="T1757" s="15">
        <f>(I1757/86400)+25569+(-5/24)</f>
        <v>42533.020833333336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8">
        <f>IFERROR(E1758/L1758,0)</f>
        <v>47.13</v>
      </c>
      <c r="Q1758" t="str">
        <f>LEFT(N1758,SEARCH("/",N1758)-1)</f>
        <v>photography</v>
      </c>
      <c r="R1758" t="str">
        <f>RIGHT(N1758, LEN(N1758) - SEARCH("/", N1758))</f>
        <v>photobooks</v>
      </c>
      <c r="S1758" s="14">
        <f>(J1758/86400)+25569+(-6/24)</f>
        <v>42570.917465277773</v>
      </c>
      <c r="T1758" s="15">
        <f>(I1758/86400)+25569+(-5/24)</f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8">
        <f>IFERROR(E1759/L1759,0)</f>
        <v>414.28571428571428</v>
      </c>
      <c r="Q1759" t="str">
        <f>LEFT(N1759,SEARCH("/",N1759)-1)</f>
        <v>photography</v>
      </c>
      <c r="R1759" t="str">
        <f>RIGHT(N1759, LEN(N1759) - SEARCH("/", N1759))</f>
        <v>photobooks</v>
      </c>
      <c r="S1759" s="14">
        <f>(J1759/86400)+25569+(-6/24)</f>
        <v>42733.577349537038</v>
      </c>
      <c r="T1759" s="15">
        <f>(I1759/86400)+25569+(-5/24)</f>
        <v>42763.603472222218</v>
      </c>
    </row>
    <row r="1760" spans="1:20" ht="45" x14ac:dyDescent="0.25">
      <c r="A1760">
        <v>35</v>
      </c>
      <c r="B1760" s="3" t="s">
        <v>37</v>
      </c>
      <c r="C1760" s="3" t="s">
        <v>4146</v>
      </c>
      <c r="D1760" s="8">
        <v>1000</v>
      </c>
      <c r="E1760" s="8">
        <v>1665</v>
      </c>
      <c r="F1760" t="s">
        <v>8219</v>
      </c>
      <c r="G1760" t="s">
        <v>8224</v>
      </c>
      <c r="H1760" t="s">
        <v>8246</v>
      </c>
      <c r="I1760">
        <v>1430179200</v>
      </c>
      <c r="J1760">
        <v>1428130814</v>
      </c>
      <c r="K1760" t="b">
        <v>0</v>
      </c>
      <c r="L1760">
        <v>28</v>
      </c>
      <c r="M1760" t="b">
        <v>1</v>
      </c>
      <c r="N1760" t="s">
        <v>8265</v>
      </c>
      <c r="O1760" s="6">
        <f>E1760/D1760</f>
        <v>1.665</v>
      </c>
      <c r="P1760" s="8">
        <f>IFERROR(E1760/L1760,0)</f>
        <v>59.464285714285715</v>
      </c>
      <c r="Q1760" t="str">
        <f>LEFT(N1760,SEARCH("/",N1760)-1)</f>
        <v>film &amp; video</v>
      </c>
      <c r="R1760" t="str">
        <f>RIGHT(N1760, LEN(N1760) - SEARCH("/", N1760))</f>
        <v>television</v>
      </c>
      <c r="S1760" s="14">
        <f>(J1760/86400)+25569+(-6/24)</f>
        <v>42098.041828703703</v>
      </c>
      <c r="T1760" s="15">
        <f>(I1760/86400)+25569+(-5/24)</f>
        <v>42121.791666666664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8">
        <f>IFERROR(E1761/L1761,0)</f>
        <v>108.77551020408163</v>
      </c>
      <c r="Q1761" t="str">
        <f>LEFT(N1761,SEARCH("/",N1761)-1)</f>
        <v>photography</v>
      </c>
      <c r="R1761" t="str">
        <f>RIGHT(N1761, LEN(N1761) - SEARCH("/", N1761))</f>
        <v>photobooks</v>
      </c>
      <c r="S1761" s="14">
        <f>(J1761/86400)+25569+(-6/24)</f>
        <v>42068.579039351855</v>
      </c>
      <c r="T1761" s="15">
        <f>(I1761/86400)+25569+(-5/24)</f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8">
        <f>IFERROR(E1762/L1762,0)</f>
        <v>81.098039215686271</v>
      </c>
      <c r="Q1762" t="str">
        <f>LEFT(N1762,SEARCH("/",N1762)-1)</f>
        <v>photography</v>
      </c>
      <c r="R1762" t="str">
        <f>RIGHT(N1762, LEN(N1762) - SEARCH("/", N1762))</f>
        <v>photobooks</v>
      </c>
      <c r="S1762" s="14">
        <f>(J1762/86400)+25569+(-6/24)</f>
        <v>42405.42260416667</v>
      </c>
      <c r="T1762" s="15">
        <f>(I1762/86400)+25569+(-5/24)</f>
        <v>42425.464270833334</v>
      </c>
    </row>
    <row r="1763" spans="1:20" ht="60" x14ac:dyDescent="0.25">
      <c r="A1763">
        <v>1264</v>
      </c>
      <c r="B1763" s="3" t="s">
        <v>1265</v>
      </c>
      <c r="C1763" s="3" t="s">
        <v>5374</v>
      </c>
      <c r="D1763" s="8">
        <v>650</v>
      </c>
      <c r="E1763" s="8">
        <v>1082</v>
      </c>
      <c r="F1763" t="s">
        <v>8219</v>
      </c>
      <c r="G1763" t="s">
        <v>8224</v>
      </c>
      <c r="H1763" t="s">
        <v>8246</v>
      </c>
      <c r="I1763">
        <v>1383062083</v>
      </c>
      <c r="J1763">
        <v>1380556483</v>
      </c>
      <c r="K1763" t="b">
        <v>1</v>
      </c>
      <c r="L1763">
        <v>34</v>
      </c>
      <c r="M1763" t="b">
        <v>1</v>
      </c>
      <c r="N1763" t="s">
        <v>8276</v>
      </c>
      <c r="O1763" s="6">
        <f>E1763/D1763</f>
        <v>1.6646153846153846</v>
      </c>
      <c r="P1763" s="8">
        <f>IFERROR(E1763/L1763,0)</f>
        <v>31.823529411764707</v>
      </c>
      <c r="Q1763" t="str">
        <f>LEFT(N1763,SEARCH("/",N1763)-1)</f>
        <v>music</v>
      </c>
      <c r="R1763" t="str">
        <f>RIGHT(N1763, LEN(N1763) - SEARCH("/", N1763))</f>
        <v>rock</v>
      </c>
      <c r="S1763" s="14">
        <f>(J1763/86400)+25569+(-6/24)</f>
        <v>41547.412997685184</v>
      </c>
      <c r="T1763" s="15">
        <f>(I1763/86400)+25569+(-5/24)</f>
        <v>41576.454664351848</v>
      </c>
    </row>
    <row r="1764" spans="1:20" ht="45" x14ac:dyDescent="0.25">
      <c r="A1764">
        <v>2637</v>
      </c>
      <c r="B1764" s="3" t="s">
        <v>2637</v>
      </c>
      <c r="C1764" s="3" t="s">
        <v>6747</v>
      </c>
      <c r="D1764" s="8">
        <v>500</v>
      </c>
      <c r="E1764" s="8">
        <v>831</v>
      </c>
      <c r="F1764" t="s">
        <v>8219</v>
      </c>
      <c r="G1764" t="s">
        <v>8224</v>
      </c>
      <c r="H1764" t="s">
        <v>8246</v>
      </c>
      <c r="I1764">
        <v>1476277875</v>
      </c>
      <c r="J1764">
        <v>1474895475</v>
      </c>
      <c r="K1764" t="b">
        <v>0</v>
      </c>
      <c r="L1764">
        <v>26</v>
      </c>
      <c r="M1764" t="b">
        <v>1</v>
      </c>
      <c r="N1764" t="s">
        <v>8301</v>
      </c>
      <c r="O1764" s="6">
        <f>E1764/D1764</f>
        <v>1.6619999999999999</v>
      </c>
      <c r="P1764" s="8">
        <f>IFERROR(E1764/L1764,0)</f>
        <v>31.96153846153846</v>
      </c>
      <c r="Q1764" t="str">
        <f>LEFT(N1764,SEARCH("/",N1764)-1)</f>
        <v>technology</v>
      </c>
      <c r="R1764" t="str">
        <f>RIGHT(N1764, LEN(N1764) - SEARCH("/", N1764))</f>
        <v>space exploration</v>
      </c>
      <c r="S1764" s="14">
        <f>(J1764/86400)+25569+(-6/24)</f>
        <v>42639.299479166672</v>
      </c>
      <c r="T1764" s="15">
        <f>(I1764/86400)+25569+(-5/24)</f>
        <v>42655.341145833336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8">
        <f>IFERROR(E1765/L1765,0)</f>
        <v>103.63559322033899</v>
      </c>
      <c r="Q1765" t="str">
        <f>LEFT(N1765,SEARCH("/",N1765)-1)</f>
        <v>photography</v>
      </c>
      <c r="R1765" t="str">
        <f>RIGHT(N1765, LEN(N1765) - SEARCH("/", N1765))</f>
        <v>photobooks</v>
      </c>
      <c r="S1765" s="14">
        <f>(J1765/86400)+25569+(-6/24)</f>
        <v>42636.618518518517</v>
      </c>
      <c r="T1765" s="15">
        <f>(I1765/86400)+25569+(-5/24)</f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8">
        <f>IFERROR(E1766/L1766,0)</f>
        <v>55.282051282051285</v>
      </c>
      <c r="Q1766" t="str">
        <f>LEFT(N1766,SEARCH("/",N1766)-1)</f>
        <v>photography</v>
      </c>
      <c r="R1766" t="str">
        <f>RIGHT(N1766, LEN(N1766) - SEARCH("/", N1766))</f>
        <v>photobooks</v>
      </c>
      <c r="S1766" s="14">
        <f>(J1766/86400)+25569+(-6/24)</f>
        <v>41825.235868055555</v>
      </c>
      <c r="T1766" s="15">
        <f>(I1766/86400)+25569+(-5/24)</f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8">
        <f>IFERROR(E1767/L1767,0)</f>
        <v>72.16970873786407</v>
      </c>
      <c r="Q1767" t="str">
        <f>LEFT(N1767,SEARCH("/",N1767)-1)</f>
        <v>photography</v>
      </c>
      <c r="R1767" t="str">
        <f>RIGHT(N1767, LEN(N1767) - SEARCH("/", N1767))</f>
        <v>photobooks</v>
      </c>
      <c r="S1767" s="14">
        <f>(J1767/86400)+25569+(-6/24)</f>
        <v>41834.730462962965</v>
      </c>
      <c r="T1767" s="15">
        <f>(I1767/86400)+25569+(-5/24)</f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8">
        <f>IFERROR(E1768/L1768,0)</f>
        <v>0</v>
      </c>
      <c r="Q1768" t="str">
        <f>LEFT(N1768,SEARCH("/",N1768)-1)</f>
        <v>photography</v>
      </c>
      <c r="R1768" t="str">
        <f>RIGHT(N1768, LEN(N1768) - SEARCH("/", N1768))</f>
        <v>photobooks</v>
      </c>
      <c r="S1768" s="14">
        <f>(J1768/86400)+25569+(-6/24)</f>
        <v>41855.609814814816</v>
      </c>
      <c r="T1768" s="15">
        <f>(I1768/86400)+25569+(-5/24)</f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8">
        <f>IFERROR(E1769/L1769,0)</f>
        <v>58.615384615384613</v>
      </c>
      <c r="Q1769" t="str">
        <f>LEFT(N1769,SEARCH("/",N1769)-1)</f>
        <v>photography</v>
      </c>
      <c r="R1769" t="str">
        <f>RIGHT(N1769, LEN(N1769) - SEARCH("/", N1769))</f>
        <v>photobooks</v>
      </c>
      <c r="S1769" s="14">
        <f>(J1769/86400)+25569+(-6/24)</f>
        <v>41824.408379629633</v>
      </c>
      <c r="T1769" s="15">
        <f>(I1769/86400)+25569+(-5/24)</f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8">
        <f>IFERROR(E1770/L1770,0)</f>
        <v>12.466666666666667</v>
      </c>
      <c r="Q1770" t="str">
        <f>LEFT(N1770,SEARCH("/",N1770)-1)</f>
        <v>photography</v>
      </c>
      <c r="R1770" t="str">
        <f>RIGHT(N1770, LEN(N1770) - SEARCH("/", N1770))</f>
        <v>photobooks</v>
      </c>
      <c r="S1770" s="14">
        <f>(J1770/86400)+25569+(-6/24)</f>
        <v>41849.310694444444</v>
      </c>
      <c r="T1770" s="15">
        <f>(I1770/86400)+25569+(-5/24)</f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8">
        <f>IFERROR(E1771/L1771,0)</f>
        <v>49.136363636363633</v>
      </c>
      <c r="Q1771" t="str">
        <f>LEFT(N1771,SEARCH("/",N1771)-1)</f>
        <v>photography</v>
      </c>
      <c r="R1771" t="str">
        <f>RIGHT(N1771, LEN(N1771) - SEARCH("/", N1771))</f>
        <v>photobooks</v>
      </c>
      <c r="S1771" s="14">
        <f>(J1771/86400)+25569+(-6/24)</f>
        <v>41987.568969907406</v>
      </c>
      <c r="T1771" s="15">
        <f>(I1771/86400)+25569+(-5/24)</f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8">
        <f>IFERROR(E1772/L1772,0)</f>
        <v>150.5</v>
      </c>
      <c r="Q1772" t="str">
        <f>LEFT(N1772,SEARCH("/",N1772)-1)</f>
        <v>photography</v>
      </c>
      <c r="R1772" t="str">
        <f>RIGHT(N1772, LEN(N1772) - SEARCH("/", N1772))</f>
        <v>photobooks</v>
      </c>
      <c r="S1772" s="14">
        <f>(J1772/86400)+25569+(-6/24)</f>
        <v>41891.530023148152</v>
      </c>
      <c r="T1772" s="15">
        <f>(I1772/86400)+25569+(-5/24)</f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8">
        <f>IFERROR(E1773/L1773,0)</f>
        <v>35.799999999999997</v>
      </c>
      <c r="Q1773" t="str">
        <f>LEFT(N1773,SEARCH("/",N1773)-1)</f>
        <v>photography</v>
      </c>
      <c r="R1773" t="str">
        <f>RIGHT(N1773, LEN(N1773) - SEARCH("/", N1773))</f>
        <v>photobooks</v>
      </c>
      <c r="S1773" s="14">
        <f>(J1773/86400)+25569+(-6/24)</f>
        <v>41905.729629629626</v>
      </c>
      <c r="T1773" s="15">
        <f>(I1773/86400)+25569+(-5/24)</f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8">
        <f>IFERROR(E1774/L1774,0)</f>
        <v>45.157894736842103</v>
      </c>
      <c r="Q1774" t="str">
        <f>LEFT(N1774,SEARCH("/",N1774)-1)</f>
        <v>photography</v>
      </c>
      <c r="R1774" t="str">
        <f>RIGHT(N1774, LEN(N1774) - SEARCH("/", N1774))</f>
        <v>photobooks</v>
      </c>
      <c r="S1774" s="14">
        <f>(J1774/86400)+25569+(-6/24)</f>
        <v>41766.468009259261</v>
      </c>
      <c r="T1774" s="15">
        <f>(I1774/86400)+25569+(-5/24)</f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8">
        <f>IFERROR(E1775/L1775,0)</f>
        <v>98.78947368421052</v>
      </c>
      <c r="Q1775" t="str">
        <f>LEFT(N1775,SEARCH("/",N1775)-1)</f>
        <v>photography</v>
      </c>
      <c r="R1775" t="str">
        <f>RIGHT(N1775, LEN(N1775) - SEARCH("/", N1775))</f>
        <v>photobooks</v>
      </c>
      <c r="S1775" s="14">
        <f>(J1775/86400)+25569+(-6/24)</f>
        <v>41978.510393518518</v>
      </c>
      <c r="T1775" s="15">
        <f>(I1775/86400)+25569+(-5/24)</f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8">
        <f>IFERROR(E1776/L1776,0)</f>
        <v>88.307692307692307</v>
      </c>
      <c r="Q1776" t="str">
        <f>LEFT(N1776,SEARCH("/",N1776)-1)</f>
        <v>photography</v>
      </c>
      <c r="R1776" t="str">
        <f>RIGHT(N1776, LEN(N1776) - SEARCH("/", N1776))</f>
        <v>photobooks</v>
      </c>
      <c r="S1776" s="14">
        <f>(J1776/86400)+25569+(-6/24)</f>
        <v>41929.968657407408</v>
      </c>
      <c r="T1776" s="15">
        <f>(I1776/86400)+25569+(-5/24)</f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8">
        <f>IFERROR(E1777/L1777,0)</f>
        <v>170.62903225806451</v>
      </c>
      <c r="Q1777" t="str">
        <f>LEFT(N1777,SEARCH("/",N1777)-1)</f>
        <v>photography</v>
      </c>
      <c r="R1777" t="str">
        <f>RIGHT(N1777, LEN(N1777) - SEARCH("/", N1777))</f>
        <v>photobooks</v>
      </c>
      <c r="S1777" s="14">
        <f>(J1777/86400)+25569+(-6/24)</f>
        <v>41891.726388888885</v>
      </c>
      <c r="T1777" s="15">
        <f>(I1777/86400)+25569+(-5/24)</f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8">
        <f>IFERROR(E1778/L1778,0)</f>
        <v>83.75</v>
      </c>
      <c r="Q1778" t="str">
        <f>LEFT(N1778,SEARCH("/",N1778)-1)</f>
        <v>photography</v>
      </c>
      <c r="R1778" t="str">
        <f>RIGHT(N1778, LEN(N1778) - SEARCH("/", N1778))</f>
        <v>photobooks</v>
      </c>
      <c r="S1778" s="14">
        <f>(J1778/86400)+25569+(-6/24)</f>
        <v>41905.70684027778</v>
      </c>
      <c r="T1778" s="15">
        <f>(I1778/86400)+25569+(-5/24)</f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8">
        <f>IFERROR(E1779/L1779,0)</f>
        <v>65.099999999999994</v>
      </c>
      <c r="Q1779" t="str">
        <f>LEFT(N1779,SEARCH("/",N1779)-1)</f>
        <v>photography</v>
      </c>
      <c r="R1779" t="str">
        <f>RIGHT(N1779, LEN(N1779) - SEARCH("/", N1779))</f>
        <v>photobooks</v>
      </c>
      <c r="S1779" s="14">
        <f>(J1779/86400)+25569+(-6/24)</f>
        <v>42025.107094907406</v>
      </c>
      <c r="T1779" s="15">
        <f>(I1779/86400)+25569+(-5/24)</f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8">
        <f>IFERROR(E1780/L1780,0)</f>
        <v>66.333333333333329</v>
      </c>
      <c r="Q1780" t="str">
        <f>LEFT(N1780,SEARCH("/",N1780)-1)</f>
        <v>photography</v>
      </c>
      <c r="R1780" t="str">
        <f>RIGHT(N1780, LEN(N1780) - SEARCH("/", N1780))</f>
        <v>photobooks</v>
      </c>
      <c r="S1780" s="14">
        <f>(J1780/86400)+25569+(-6/24)</f>
        <v>42045.61336805555</v>
      </c>
      <c r="T1780" s="15">
        <f>(I1780/86400)+25569+(-5/24)</f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8">
        <f>IFERROR(E1781/L1781,0)</f>
        <v>104.89473684210526</v>
      </c>
      <c r="Q1781" t="str">
        <f>LEFT(N1781,SEARCH("/",N1781)-1)</f>
        <v>photography</v>
      </c>
      <c r="R1781" t="str">
        <f>RIGHT(N1781, LEN(N1781) - SEARCH("/", N1781))</f>
        <v>photobooks</v>
      </c>
      <c r="S1781" s="14">
        <f>(J1781/86400)+25569+(-6/24)</f>
        <v>42585.441898148143</v>
      </c>
      <c r="T1781" s="15">
        <f>(I1781/86400)+25569+(-5/24)</f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8">
        <f>IFERROR(E1782/L1782,0)</f>
        <v>78.440789473684205</v>
      </c>
      <c r="Q1782" t="str">
        <f>LEFT(N1782,SEARCH("/",N1782)-1)</f>
        <v>photography</v>
      </c>
      <c r="R1782" t="str">
        <f>RIGHT(N1782, LEN(N1782) - SEARCH("/", N1782))</f>
        <v>photobooks</v>
      </c>
      <c r="S1782" s="14">
        <f>(J1782/86400)+25569+(-6/24)</f>
        <v>42493.350810185184</v>
      </c>
      <c r="T1782" s="15">
        <f>(I1782/86400)+25569+(-5/24)</f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8">
        <f>IFERROR(E1783/L1783,0)</f>
        <v>59.041666666666664</v>
      </c>
      <c r="Q1783" t="str">
        <f>LEFT(N1783,SEARCH("/",N1783)-1)</f>
        <v>photography</v>
      </c>
      <c r="R1783" t="str">
        <f>RIGHT(N1783, LEN(N1783) - SEARCH("/", N1783))</f>
        <v>photobooks</v>
      </c>
      <c r="S1783" s="14">
        <f>(J1783/86400)+25569+(-6/24)</f>
        <v>42597.367418981477</v>
      </c>
      <c r="T1783" s="15">
        <f>(I1783/86400)+25569+(-5/24)</f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8">
        <f>IFERROR(E1784/L1784,0)</f>
        <v>71.34210526315789</v>
      </c>
      <c r="Q1784" t="str">
        <f>LEFT(N1784,SEARCH("/",N1784)-1)</f>
        <v>photography</v>
      </c>
      <c r="R1784" t="str">
        <f>RIGHT(N1784, LEN(N1784) - SEARCH("/", N1784))</f>
        <v>photobooks</v>
      </c>
      <c r="S1784" s="14">
        <f>(J1784/86400)+25569+(-6/24)</f>
        <v>42388.325104166666</v>
      </c>
      <c r="T1784" s="15">
        <f>(I1784/86400)+25569+(-5/24)</f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8">
        <f>IFERROR(E1785/L1785,0)</f>
        <v>51.227027027027027</v>
      </c>
      <c r="Q1785" t="str">
        <f>LEFT(N1785,SEARCH("/",N1785)-1)</f>
        <v>photography</v>
      </c>
      <c r="R1785" t="str">
        <f>RIGHT(N1785, LEN(N1785) - SEARCH("/", N1785))</f>
        <v>photobooks</v>
      </c>
      <c r="S1785" s="14">
        <f>(J1785/86400)+25569+(-6/24)</f>
        <v>42115.699976851851</v>
      </c>
      <c r="T1785" s="15">
        <f>(I1785/86400)+25569+(-5/24)</f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8">
        <f>IFERROR(E1786/L1786,0)</f>
        <v>60.242424242424242</v>
      </c>
      <c r="Q1786" t="str">
        <f>LEFT(N1786,SEARCH("/",N1786)-1)</f>
        <v>photography</v>
      </c>
      <c r="R1786" t="str">
        <f>RIGHT(N1786, LEN(N1786) - SEARCH("/", N1786))</f>
        <v>photobooks</v>
      </c>
      <c r="S1786" s="14">
        <f>(J1786/86400)+25569+(-6/24)</f>
        <v>42003.405555555553</v>
      </c>
      <c r="T1786" s="15">
        <f>(I1786/86400)+25569+(-5/24)</f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8">
        <f>IFERROR(E1787/L1787,0)</f>
        <v>44.935185185185183</v>
      </c>
      <c r="Q1787" t="str">
        <f>LEFT(N1787,SEARCH("/",N1787)-1)</f>
        <v>photography</v>
      </c>
      <c r="R1787" t="str">
        <f>RIGHT(N1787, LEN(N1787) - SEARCH("/", N1787))</f>
        <v>photobooks</v>
      </c>
      <c r="S1787" s="14">
        <f>(J1787/86400)+25569+(-6/24)</f>
        <v>41896.884895833333</v>
      </c>
      <c r="T1787" s="15">
        <f>(I1787/86400)+25569+(-5/24)</f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8">
        <f>IFERROR(E1788/L1788,0)</f>
        <v>31.206896551724139</v>
      </c>
      <c r="Q1788" t="str">
        <f>LEFT(N1788,SEARCH("/",N1788)-1)</f>
        <v>photography</v>
      </c>
      <c r="R1788" t="str">
        <f>RIGHT(N1788, LEN(N1788) - SEARCH("/", N1788))</f>
        <v>photobooks</v>
      </c>
      <c r="S1788" s="14">
        <f>(J1788/86400)+25569+(-6/24)</f>
        <v>41958.300659722227</v>
      </c>
      <c r="T1788" s="15">
        <f>(I1788/86400)+25569+(-5/24)</f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8">
        <f>IFERROR(E1789/L1789,0)</f>
        <v>63.875</v>
      </c>
      <c r="Q1789" t="str">
        <f>LEFT(N1789,SEARCH("/",N1789)-1)</f>
        <v>photography</v>
      </c>
      <c r="R1789" t="str">
        <f>RIGHT(N1789, LEN(N1789) - SEARCH("/", N1789))</f>
        <v>photobooks</v>
      </c>
      <c r="S1789" s="14">
        <f>(J1789/86400)+25569+(-6/24)</f>
        <v>42068.40552083333</v>
      </c>
      <c r="T1789" s="15">
        <f>(I1789/86400)+25569+(-5/24)</f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8">
        <f>IFERROR(E1790/L1790,0)</f>
        <v>19</v>
      </c>
      <c r="Q1790" t="str">
        <f>LEFT(N1790,SEARCH("/",N1790)-1)</f>
        <v>photography</v>
      </c>
      <c r="R1790" t="str">
        <f>RIGHT(N1790, LEN(N1790) - SEARCH("/", N1790))</f>
        <v>photobooks</v>
      </c>
      <c r="S1790" s="14">
        <f>(J1790/86400)+25569+(-6/24)</f>
        <v>41913.69840277778</v>
      </c>
      <c r="T1790" s="15">
        <f>(I1790/86400)+25569+(-5/24)</f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8">
        <f>IFERROR(E1791/L1791,0)</f>
        <v>10</v>
      </c>
      <c r="Q1791" t="str">
        <f>LEFT(N1791,SEARCH("/",N1791)-1)</f>
        <v>photography</v>
      </c>
      <c r="R1791" t="str">
        <f>RIGHT(N1791, LEN(N1791) - SEARCH("/", N1791))</f>
        <v>photobooks</v>
      </c>
      <c r="S1791" s="14">
        <f>(J1791/86400)+25569+(-6/24)</f>
        <v>41956.000034722223</v>
      </c>
      <c r="T1791" s="15">
        <f>(I1791/86400)+25569+(-5/24)</f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8">
        <f>IFERROR(E1792/L1792,0)</f>
        <v>109.06666666666666</v>
      </c>
      <c r="Q1792" t="str">
        <f>LEFT(N1792,SEARCH("/",N1792)-1)</f>
        <v>photography</v>
      </c>
      <c r="R1792" t="str">
        <f>RIGHT(N1792, LEN(N1792) - SEARCH("/", N1792))</f>
        <v>photobooks</v>
      </c>
      <c r="S1792" s="14">
        <f>(J1792/86400)+25569+(-6/24)</f>
        <v>42010.424513888887</v>
      </c>
      <c r="T1792" s="15">
        <f>(I1792/86400)+25569+(-5/24)</f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8">
        <f>IFERROR(E1793/L1793,0)</f>
        <v>26.75</v>
      </c>
      <c r="Q1793" t="str">
        <f>LEFT(N1793,SEARCH("/",N1793)-1)</f>
        <v>photography</v>
      </c>
      <c r="R1793" t="str">
        <f>RIGHT(N1793, LEN(N1793) - SEARCH("/", N1793))</f>
        <v>photobooks</v>
      </c>
      <c r="S1793" s="14">
        <f>(J1793/86400)+25569+(-6/24)</f>
        <v>41973.490335648152</v>
      </c>
      <c r="T1793" s="15">
        <f>(I1793/86400)+25569+(-5/24)</f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8">
        <f>IFERROR(E1794/L1794,0)</f>
        <v>109.93525179856115</v>
      </c>
      <c r="Q1794" t="str">
        <f>LEFT(N1794,SEARCH("/",N1794)-1)</f>
        <v>photography</v>
      </c>
      <c r="R1794" t="str">
        <f>RIGHT(N1794, LEN(N1794) - SEARCH("/", N1794))</f>
        <v>photobooks</v>
      </c>
      <c r="S1794" s="14">
        <f>(J1794/86400)+25569+(-6/24)</f>
        <v>42188.781041666662</v>
      </c>
      <c r="T1794" s="15">
        <f>(I1794/86400)+25569+(-5/24)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8">
        <f>IFERROR(E1795/L1795,0)</f>
        <v>20</v>
      </c>
      <c r="Q1795" t="str">
        <f>LEFT(N1795,SEARCH("/",N1795)-1)</f>
        <v>photography</v>
      </c>
      <c r="R1795" t="str">
        <f>RIGHT(N1795, LEN(N1795) - SEARCH("/", N1795))</f>
        <v>photobooks</v>
      </c>
      <c r="S1795" s="14">
        <f>(J1795/86400)+25569+(-6/24)</f>
        <v>41940.641666666663</v>
      </c>
      <c r="T1795" s="15">
        <f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8">
        <f>IFERROR(E1796/L1796,0)</f>
        <v>55.388888888888886</v>
      </c>
      <c r="Q1796" t="str">
        <f>LEFT(N1796,SEARCH("/",N1796)-1)</f>
        <v>photography</v>
      </c>
      <c r="R1796" t="str">
        <f>RIGHT(N1796, LEN(N1796) - SEARCH("/", N1796))</f>
        <v>photobooks</v>
      </c>
      <c r="S1796" s="14">
        <f>(J1796/86400)+25569+(-6/24)</f>
        <v>42011.301180555558</v>
      </c>
      <c r="T1796" s="15">
        <f>(I1796/86400)+25569+(-5/24)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8">
        <f>IFERROR(E1797/L1797,0)</f>
        <v>133.90123456790124</v>
      </c>
      <c r="Q1797" t="str">
        <f>LEFT(N1797,SEARCH("/",N1797)-1)</f>
        <v>photography</v>
      </c>
      <c r="R1797" t="str">
        <f>RIGHT(N1797, LEN(N1797) - SEARCH("/", N1797))</f>
        <v>photobooks</v>
      </c>
      <c r="S1797" s="14">
        <f>(J1797/86400)+25569+(-6/24)</f>
        <v>42628.038668981477</v>
      </c>
      <c r="T1797" s="15">
        <f>(I1797/86400)+25569+(-5/24)</f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8">
        <f>IFERROR(E1798/L1798,0)</f>
        <v>48.720930232558139</v>
      </c>
      <c r="Q1798" t="str">
        <f>LEFT(N1798,SEARCH("/",N1798)-1)</f>
        <v>photography</v>
      </c>
      <c r="R1798" t="str">
        <f>RIGHT(N1798, LEN(N1798) - SEARCH("/", N1798))</f>
        <v>photobooks</v>
      </c>
      <c r="S1798" s="14">
        <f>(J1798/86400)+25569+(-6/24)</f>
        <v>42515.189421296294</v>
      </c>
      <c r="T1798" s="15">
        <f>(I1798/86400)+25569+(-5/24)</f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8">
        <f>IFERROR(E1799/L1799,0)</f>
        <v>48.25</v>
      </c>
      <c r="Q1799" t="str">
        <f>LEFT(N1799,SEARCH("/",N1799)-1)</f>
        <v>photography</v>
      </c>
      <c r="R1799" t="str">
        <f>RIGHT(N1799, LEN(N1799) - SEARCH("/", N1799))</f>
        <v>photobooks</v>
      </c>
      <c r="S1799" s="14">
        <f>(J1799/86400)+25569+(-6/24)</f>
        <v>42689.31931712963</v>
      </c>
      <c r="T1799" s="15">
        <f>(I1799/86400)+25569+(-5/24)</f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8">
        <f>IFERROR(E1800/L1800,0)</f>
        <v>58.972972972972975</v>
      </c>
      <c r="Q1800" t="str">
        <f>LEFT(N1800,SEARCH("/",N1800)-1)</f>
        <v>photography</v>
      </c>
      <c r="R1800" t="str">
        <f>RIGHT(N1800, LEN(N1800) - SEARCH("/", N1800))</f>
        <v>photobooks</v>
      </c>
      <c r="S1800" s="14">
        <f>(J1800/86400)+25569+(-6/24)</f>
        <v>42344.07677083333</v>
      </c>
      <c r="T1800" s="15">
        <f>(I1800/86400)+25569+(-5/24)</f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8">
        <f>IFERROR(E1801/L1801,0)</f>
        <v>11.638333333333334</v>
      </c>
      <c r="Q1801" t="str">
        <f>LEFT(N1801,SEARCH("/",N1801)-1)</f>
        <v>photography</v>
      </c>
      <c r="R1801" t="str">
        <f>RIGHT(N1801, LEN(N1801) - SEARCH("/", N1801))</f>
        <v>photobooks</v>
      </c>
      <c r="S1801" s="14">
        <f>(J1801/86400)+25569+(-6/24)</f>
        <v>41934.592685185184</v>
      </c>
      <c r="T1801" s="15">
        <f>(I1801/86400)+25569+(-5/24)</f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8">
        <f>IFERROR(E1802/L1802,0)</f>
        <v>83.716814159292042</v>
      </c>
      <c r="Q1802" t="str">
        <f>LEFT(N1802,SEARCH("/",N1802)-1)</f>
        <v>photography</v>
      </c>
      <c r="R1802" t="str">
        <f>RIGHT(N1802, LEN(N1802) - SEARCH("/", N1802))</f>
        <v>photobooks</v>
      </c>
      <c r="S1802" s="14">
        <f>(J1802/86400)+25569+(-6/24)</f>
        <v>42623.356134259258</v>
      </c>
      <c r="T1802" s="15">
        <f>(I1802/86400)+25569+(-5/24)</f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8">
        <f>IFERROR(E1803/L1803,0)</f>
        <v>63.648648648648646</v>
      </c>
      <c r="Q1803" t="str">
        <f>LEFT(N1803,SEARCH("/",N1803)-1)</f>
        <v>photography</v>
      </c>
      <c r="R1803" t="str">
        <f>RIGHT(N1803, LEN(N1803) - SEARCH("/", N1803))</f>
        <v>photobooks</v>
      </c>
      <c r="S1803" s="14">
        <f>(J1803/86400)+25569+(-6/24)</f>
        <v>42321.410509259258</v>
      </c>
      <c r="T1803" s="15">
        <f>(I1803/86400)+25569+(-5/24)</f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8">
        <f>IFERROR(E1804/L1804,0)</f>
        <v>94.277777777777771</v>
      </c>
      <c r="Q1804" t="str">
        <f>LEFT(N1804,SEARCH("/",N1804)-1)</f>
        <v>photography</v>
      </c>
      <c r="R1804" t="str">
        <f>RIGHT(N1804, LEN(N1804) - SEARCH("/", N1804))</f>
        <v>photobooks</v>
      </c>
      <c r="S1804" s="14">
        <f>(J1804/86400)+25569+(-6/24)</f>
        <v>42159.22256944445</v>
      </c>
      <c r="T1804" s="15">
        <f>(I1804/86400)+25569+(-5/24)</f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8">
        <f>IFERROR(E1805/L1805,0)</f>
        <v>71.86666666666666</v>
      </c>
      <c r="Q1805" t="str">
        <f>LEFT(N1805,SEARCH("/",N1805)-1)</f>
        <v>photography</v>
      </c>
      <c r="R1805" t="str">
        <f>RIGHT(N1805, LEN(N1805) - SEARCH("/", N1805))</f>
        <v>photobooks</v>
      </c>
      <c r="S1805" s="14">
        <f>(J1805/86400)+25569+(-6/24)</f>
        <v>42017.821550925924</v>
      </c>
      <c r="T1805" s="15">
        <f>(I1805/86400)+25569+(-5/24)</f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8">
        <f>IFERROR(E1806/L1806,0)</f>
        <v>104.84615384615384</v>
      </c>
      <c r="Q1806" t="str">
        <f>LEFT(N1806,SEARCH("/",N1806)-1)</f>
        <v>photography</v>
      </c>
      <c r="R1806" t="str">
        <f>RIGHT(N1806, LEN(N1806) - SEARCH("/", N1806))</f>
        <v>photobooks</v>
      </c>
      <c r="S1806" s="14">
        <f>(J1806/86400)+25569+(-6/24)</f>
        <v>42282.428287037037</v>
      </c>
      <c r="T1806" s="15">
        <f>(I1806/86400)+25569+(-5/24)</f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8">
        <f>IFERROR(E1807/L1807,0)</f>
        <v>67.139344262295083</v>
      </c>
      <c r="Q1807" t="str">
        <f>LEFT(N1807,SEARCH("/",N1807)-1)</f>
        <v>photography</v>
      </c>
      <c r="R1807" t="str">
        <f>RIGHT(N1807, LEN(N1807) - SEARCH("/", N1807))</f>
        <v>photobooks</v>
      </c>
      <c r="S1807" s="14">
        <f>(J1807/86400)+25569+(-6/24)</f>
        <v>42247.553912037038</v>
      </c>
      <c r="T1807" s="15">
        <f>(I1807/86400)+25569+(-5/24)</f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8">
        <f>IFERROR(E1808/L1808,0)</f>
        <v>73.875</v>
      </c>
      <c r="Q1808" t="str">
        <f>LEFT(N1808,SEARCH("/",N1808)-1)</f>
        <v>photography</v>
      </c>
      <c r="R1808" t="str">
        <f>RIGHT(N1808, LEN(N1808) - SEARCH("/", N1808))</f>
        <v>photobooks</v>
      </c>
      <c r="S1808" s="14">
        <f>(J1808/86400)+25569+(-6/24)</f>
        <v>41877.388298611113</v>
      </c>
      <c r="T1808" s="15">
        <f>(I1808/86400)+25569+(-5/24)</f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8">
        <f>IFERROR(E1809/L1809,0)</f>
        <v>69.125</v>
      </c>
      <c r="Q1809" t="str">
        <f>LEFT(N1809,SEARCH("/",N1809)-1)</f>
        <v>photography</v>
      </c>
      <c r="R1809" t="str">
        <f>RIGHT(N1809, LEN(N1809) - SEARCH("/", N1809))</f>
        <v>photobooks</v>
      </c>
      <c r="S1809" s="14">
        <f>(J1809/86400)+25569+(-6/24)</f>
        <v>41879.818437499998</v>
      </c>
      <c r="T1809" s="15">
        <f>(I1809/86400)+25569+(-5/24)</f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8">
        <f>IFERROR(E1810/L1810,0)</f>
        <v>120.77083333333333</v>
      </c>
      <c r="Q1810" t="str">
        <f>LEFT(N1810,SEARCH("/",N1810)-1)</f>
        <v>photography</v>
      </c>
      <c r="R1810" t="str">
        <f>RIGHT(N1810, LEN(N1810) - SEARCH("/", N1810))</f>
        <v>photobooks</v>
      </c>
      <c r="S1810" s="14">
        <f>(J1810/86400)+25569+(-6/24)</f>
        <v>42742.430902777778</v>
      </c>
      <c r="T1810" s="15">
        <f>(I1810/86400)+25569+(-5/24)</f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8">
        <f>IFERROR(E1811/L1811,0)</f>
        <v>42.222222222222221</v>
      </c>
      <c r="Q1811" t="str">
        <f>LEFT(N1811,SEARCH("/",N1811)-1)</f>
        <v>photography</v>
      </c>
      <c r="R1811" t="str">
        <f>RIGHT(N1811, LEN(N1811) - SEARCH("/", N1811))</f>
        <v>photobooks</v>
      </c>
      <c r="S1811" s="14">
        <f>(J1811/86400)+25569+(-6/24)</f>
        <v>42029.657858796301</v>
      </c>
      <c r="T1811" s="15">
        <f>(I1811/86400)+25569+(-5/24)</f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8">
        <f>IFERROR(E1812/L1812,0)</f>
        <v>7.5</v>
      </c>
      <c r="Q1812" t="str">
        <f>LEFT(N1812,SEARCH("/",N1812)-1)</f>
        <v>photography</v>
      </c>
      <c r="R1812" t="str">
        <f>RIGHT(N1812, LEN(N1812) - SEARCH("/", N1812))</f>
        <v>photobooks</v>
      </c>
      <c r="S1812" s="14">
        <f>(J1812/86400)+25569+(-6/24)</f>
        <v>41860.66002314815</v>
      </c>
      <c r="T1812" s="15">
        <f>(I1812/86400)+25569+(-5/24)</f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8">
        <f>IFERROR(E1813/L1813,0)</f>
        <v>1.5384615384615385</v>
      </c>
      <c r="Q1813" t="str">
        <f>LEFT(N1813,SEARCH("/",N1813)-1)</f>
        <v>photography</v>
      </c>
      <c r="R1813" t="str">
        <f>RIGHT(N1813, LEN(N1813) - SEARCH("/", N1813))</f>
        <v>photobooks</v>
      </c>
      <c r="S1813" s="14">
        <f>(J1813/86400)+25569+(-6/24)</f>
        <v>41876.183680555558</v>
      </c>
      <c r="T1813" s="15">
        <f>(I1813/86400)+25569+(-5/24)</f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8">
        <f>IFERROR(E1814/L1814,0)</f>
        <v>37.608695652173914</v>
      </c>
      <c r="Q1814" t="str">
        <f>LEFT(N1814,SEARCH("/",N1814)-1)</f>
        <v>photography</v>
      </c>
      <c r="R1814" t="str">
        <f>RIGHT(N1814, LEN(N1814) - SEARCH("/", N1814))</f>
        <v>photobooks</v>
      </c>
      <c r="S1814" s="14">
        <f>(J1814/86400)+25569+(-6/24)</f>
        <v>42524.068703703699</v>
      </c>
      <c r="T1814" s="15">
        <f>(I1814/86400)+25569+(-5/24)</f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8">
        <f>IFERROR(E1815/L1815,0)</f>
        <v>0</v>
      </c>
      <c r="Q1815" t="str">
        <f>LEFT(N1815,SEARCH("/",N1815)-1)</f>
        <v>photography</v>
      </c>
      <c r="R1815" t="str">
        <f>RIGHT(N1815, LEN(N1815) - SEARCH("/", N1815))</f>
        <v>photobooks</v>
      </c>
      <c r="S1815" s="14">
        <f>(J1815/86400)+25569+(-6/24)</f>
        <v>41829.639027777775</v>
      </c>
      <c r="T1815" s="15">
        <f>(I1815/86400)+25569+(-5/24)</f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8">
        <f>IFERROR(E1816/L1816,0)</f>
        <v>42.157142857142858</v>
      </c>
      <c r="Q1816" t="str">
        <f>LEFT(N1816,SEARCH("/",N1816)-1)</f>
        <v>photography</v>
      </c>
      <c r="R1816" t="str">
        <f>RIGHT(N1816, LEN(N1816) - SEARCH("/", N1816))</f>
        <v>photobooks</v>
      </c>
      <c r="S1816" s="14">
        <f>(J1816/86400)+25569+(-6/24)</f>
        <v>42033.064074074078</v>
      </c>
      <c r="T1816" s="15">
        <f>(I1816/86400)+25569+(-5/24)</f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8">
        <f>IFERROR(E1817/L1817,0)</f>
        <v>0</v>
      </c>
      <c r="Q1817" t="str">
        <f>LEFT(N1817,SEARCH("/",N1817)-1)</f>
        <v>photography</v>
      </c>
      <c r="R1817" t="str">
        <f>RIGHT(N1817, LEN(N1817) - SEARCH("/", N1817))</f>
        <v>photobooks</v>
      </c>
      <c r="S1817" s="14">
        <f>(J1817/86400)+25569+(-6/24)</f>
        <v>42172.656678240739</v>
      </c>
      <c r="T1817" s="15">
        <f>(I1817/86400)+25569+(-5/24)</f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8">
        <f>IFERROR(E1818/L1818,0)</f>
        <v>84.833333333333329</v>
      </c>
      <c r="Q1818" t="str">
        <f>LEFT(N1818,SEARCH("/",N1818)-1)</f>
        <v>photography</v>
      </c>
      <c r="R1818" t="str">
        <f>RIGHT(N1818, LEN(N1818) - SEARCH("/", N1818))</f>
        <v>photobooks</v>
      </c>
      <c r="S1818" s="14">
        <f>(J1818/86400)+25569+(-6/24)</f>
        <v>42548.626192129625</v>
      </c>
      <c r="T1818" s="15">
        <f>(I1818/86400)+25569+(-5/24)</f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8">
        <f>IFERROR(E1819/L1819,0)</f>
        <v>94.19</v>
      </c>
      <c r="Q1819" t="str">
        <f>LEFT(N1819,SEARCH("/",N1819)-1)</f>
        <v>photography</v>
      </c>
      <c r="R1819" t="str">
        <f>RIGHT(N1819, LEN(N1819) - SEARCH("/", N1819))</f>
        <v>photobooks</v>
      </c>
      <c r="S1819" s="14">
        <f>(J1819/86400)+25569+(-6/24)</f>
        <v>42705.412118055552</v>
      </c>
      <c r="T1819" s="15">
        <f>(I1819/86400)+25569+(-5/24)</f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8">
        <f>IFERROR(E1820/L1820,0)</f>
        <v>0</v>
      </c>
      <c r="Q1820" t="str">
        <f>LEFT(N1820,SEARCH("/",N1820)-1)</f>
        <v>photography</v>
      </c>
      <c r="R1820" t="str">
        <f>RIGHT(N1820, LEN(N1820) - SEARCH("/", N1820))</f>
        <v>photobooks</v>
      </c>
      <c r="S1820" s="14">
        <f>(J1820/86400)+25569+(-6/24)</f>
        <v>42066.984375</v>
      </c>
      <c r="T1820" s="15">
        <f>(I1820/86400)+25569+(-5/24)</f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8">
        <f>IFERROR(E1821/L1821,0)</f>
        <v>6.25</v>
      </c>
      <c r="Q1821" t="str">
        <f>LEFT(N1821,SEARCH("/",N1821)-1)</f>
        <v>photography</v>
      </c>
      <c r="R1821" t="str">
        <f>RIGHT(N1821, LEN(N1821) - SEARCH("/", N1821))</f>
        <v>photobooks</v>
      </c>
      <c r="S1821" s="14">
        <f>(J1821/86400)+25569+(-6/24)</f>
        <v>41820.502268518518</v>
      </c>
      <c r="T1821" s="15">
        <f>(I1821/86400)+25569+(-5/24)</f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8">
        <f>IFERROR(E1822/L1822,0)</f>
        <v>213.375</v>
      </c>
      <c r="Q1822" t="str">
        <f>LEFT(N1822,SEARCH("/",N1822)-1)</f>
        <v>photography</v>
      </c>
      <c r="R1822" t="str">
        <f>RIGHT(N1822, LEN(N1822) - SEARCH("/", N1822))</f>
        <v>photobooks</v>
      </c>
      <c r="S1822" s="14">
        <f>(J1822/86400)+25569+(-6/24)</f>
        <v>42064.834374999999</v>
      </c>
      <c r="T1822" s="15">
        <f>(I1822/86400)+25569+(-5/24)</f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8">
        <f>IFERROR(E1823/L1823,0)</f>
        <v>59.162280701754383</v>
      </c>
      <c r="Q1823" t="str">
        <f>LEFT(N1823,SEARCH("/",N1823)-1)</f>
        <v>music</v>
      </c>
      <c r="R1823" t="str">
        <f>RIGHT(N1823, LEN(N1823) - SEARCH("/", N1823))</f>
        <v>rock</v>
      </c>
      <c r="S1823" s="14">
        <f>(J1823/86400)+25569+(-6/24)</f>
        <v>40926.069062499999</v>
      </c>
      <c r="T1823" s="15">
        <f>(I1823/86400)+25569+(-5/24)</f>
        <v>40971.110729166663</v>
      </c>
    </row>
    <row r="1824" spans="1:20" ht="60" x14ac:dyDescent="0.25">
      <c r="A1824">
        <v>2639</v>
      </c>
      <c r="B1824" s="3" t="s">
        <v>2639</v>
      </c>
      <c r="C1824" s="3" t="s">
        <v>6749</v>
      </c>
      <c r="D1824" s="8">
        <v>300</v>
      </c>
      <c r="E1824" s="8">
        <v>492</v>
      </c>
      <c r="F1824" t="s">
        <v>8219</v>
      </c>
      <c r="G1824" t="s">
        <v>8225</v>
      </c>
      <c r="H1824" t="s">
        <v>8247</v>
      </c>
      <c r="I1824">
        <v>1424378748</v>
      </c>
      <c r="J1824">
        <v>1421786748</v>
      </c>
      <c r="K1824" t="b">
        <v>0</v>
      </c>
      <c r="L1824">
        <v>49</v>
      </c>
      <c r="M1824" t="b">
        <v>1</v>
      </c>
      <c r="N1824" t="s">
        <v>8301</v>
      </c>
      <c r="O1824" s="6">
        <f>E1824/D1824</f>
        <v>1.64</v>
      </c>
      <c r="P1824" s="8">
        <f>IFERROR(E1824/L1824,0)</f>
        <v>10.040816326530612</v>
      </c>
      <c r="Q1824" t="str">
        <f>LEFT(N1824,SEARCH("/",N1824)-1)</f>
        <v>technology</v>
      </c>
      <c r="R1824" t="str">
        <f>RIGHT(N1824, LEN(N1824) - SEARCH("/", N1824))</f>
        <v>space exploration</v>
      </c>
      <c r="S1824" s="14">
        <f>(J1824/86400)+25569+(-6/24)</f>
        <v>42024.61513888889</v>
      </c>
      <c r="T1824" s="15">
        <f>(I1824/86400)+25569+(-5/24)</f>
        <v>42054.656805555554</v>
      </c>
    </row>
    <row r="1825" spans="1:20" ht="60" x14ac:dyDescent="0.25">
      <c r="A1825">
        <v>3165</v>
      </c>
      <c r="B1825" s="3" t="s">
        <v>3165</v>
      </c>
      <c r="C1825" s="3" t="s">
        <v>7275</v>
      </c>
      <c r="D1825" s="8">
        <v>750</v>
      </c>
      <c r="E1825" s="8">
        <v>1220</v>
      </c>
      <c r="F1825" t="s">
        <v>8219</v>
      </c>
      <c r="G1825" t="s">
        <v>8224</v>
      </c>
      <c r="H1825" t="s">
        <v>8246</v>
      </c>
      <c r="I1825">
        <v>1304395140</v>
      </c>
      <c r="J1825">
        <v>1302493760</v>
      </c>
      <c r="K1825" t="b">
        <v>1</v>
      </c>
      <c r="L1825">
        <v>21</v>
      </c>
      <c r="M1825" t="b">
        <v>1</v>
      </c>
      <c r="N1825" t="s">
        <v>8271</v>
      </c>
      <c r="O1825" s="6">
        <f>E1825/D1825</f>
        <v>1.6266666666666667</v>
      </c>
      <c r="P1825" s="8">
        <f>IFERROR(E1825/L1825,0)</f>
        <v>58.095238095238095</v>
      </c>
      <c r="Q1825" t="str">
        <f>LEFT(N1825,SEARCH("/",N1825)-1)</f>
        <v>theater</v>
      </c>
      <c r="R1825" t="str">
        <f>RIGHT(N1825, LEN(N1825) - SEARCH("/", N1825))</f>
        <v>plays</v>
      </c>
      <c r="S1825" s="14">
        <f>(J1825/86400)+25569+(-6/24)</f>
        <v>40643.909259259257</v>
      </c>
      <c r="T1825" s="15">
        <f>(I1825/86400)+25569+(-5/24)</f>
        <v>40665.957638888889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8">
        <f>IFERROR(E1826/L1826,0)</f>
        <v>75.05</v>
      </c>
      <c r="Q1826" t="str">
        <f>LEFT(N1826,SEARCH("/",N1826)-1)</f>
        <v>music</v>
      </c>
      <c r="R1826" t="str">
        <f>RIGHT(N1826, LEN(N1826) - SEARCH("/", N1826))</f>
        <v>rock</v>
      </c>
      <c r="S1826" s="14">
        <f>(J1826/86400)+25569+(-6/24)</f>
        <v>41626.666284722218</v>
      </c>
      <c r="T1826" s="15">
        <f>(I1826/86400)+25569+(-5/24)</f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8">
        <f>IFERROR(E1827/L1827,0)</f>
        <v>42.02</v>
      </c>
      <c r="Q1827" t="str">
        <f>LEFT(N1827,SEARCH("/",N1827)-1)</f>
        <v>music</v>
      </c>
      <c r="R1827" t="str">
        <f>RIGHT(N1827, LEN(N1827) - SEARCH("/", N1827))</f>
        <v>rock</v>
      </c>
      <c r="S1827" s="14">
        <f>(J1827/86400)+25569+(-6/24)</f>
        <v>41443.58452546296</v>
      </c>
      <c r="T1827" s="15">
        <f>(I1827/86400)+25569+(-5/24)</f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8">
        <f>IFERROR(E1828/L1828,0)</f>
        <v>53.157894736842103</v>
      </c>
      <c r="Q1828" t="str">
        <f>LEFT(N1828,SEARCH("/",N1828)-1)</f>
        <v>music</v>
      </c>
      <c r="R1828" t="str">
        <f>RIGHT(N1828, LEN(N1828) - SEARCH("/", N1828))</f>
        <v>rock</v>
      </c>
      <c r="S1828" s="14">
        <f>(J1828/86400)+25569+(-6/24)</f>
        <v>41657.673807870371</v>
      </c>
      <c r="T1828" s="15">
        <f>(I1828/86400)+25569+(-5/24)</f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8">
        <f>IFERROR(E1829/L1829,0)</f>
        <v>83.885416666666671</v>
      </c>
      <c r="Q1829" t="str">
        <f>LEFT(N1829,SEARCH("/",N1829)-1)</f>
        <v>music</v>
      </c>
      <c r="R1829" t="str">
        <f>RIGHT(N1829, LEN(N1829) - SEARCH("/", N1829))</f>
        <v>rock</v>
      </c>
      <c r="S1829" s="14">
        <f>(J1829/86400)+25569+(-6/24)</f>
        <v>40555.075937499998</v>
      </c>
      <c r="T1829" s="15">
        <f>(I1829/86400)+25569+(-5/24)</f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8">
        <f>IFERROR(E1830/L1830,0)</f>
        <v>417.33333333333331</v>
      </c>
      <c r="Q1830" t="str">
        <f>LEFT(N1830,SEARCH("/",N1830)-1)</f>
        <v>music</v>
      </c>
      <c r="R1830" t="str">
        <f>RIGHT(N1830, LEN(N1830) - SEARCH("/", N1830))</f>
        <v>rock</v>
      </c>
      <c r="S1830" s="14">
        <f>(J1830/86400)+25569+(-6/24)</f>
        <v>41736.649652777778</v>
      </c>
      <c r="T1830" s="15">
        <f>(I1830/86400)+25569+(-5/24)</f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8">
        <f>IFERROR(E1831/L1831,0)</f>
        <v>75.765151515151516</v>
      </c>
      <c r="Q1831" t="str">
        <f>LEFT(N1831,SEARCH("/",N1831)-1)</f>
        <v>music</v>
      </c>
      <c r="R1831" t="str">
        <f>RIGHT(N1831, LEN(N1831) - SEARCH("/", N1831))</f>
        <v>rock</v>
      </c>
      <c r="S1831" s="14">
        <f>(J1831/86400)+25569+(-6/24)</f>
        <v>40515.837627314817</v>
      </c>
      <c r="T1831" s="15">
        <f>(I1831/86400)+25569+(-5/24)</f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8">
        <f>IFERROR(E1832/L1832,0)</f>
        <v>67.389380530973455</v>
      </c>
      <c r="Q1832" t="str">
        <f>LEFT(N1832,SEARCH("/",N1832)-1)</f>
        <v>music</v>
      </c>
      <c r="R1832" t="str">
        <f>RIGHT(N1832, LEN(N1832) - SEARCH("/", N1832))</f>
        <v>rock</v>
      </c>
      <c r="S1832" s="14">
        <f>(J1832/86400)+25569+(-6/24)</f>
        <v>41664.434108796297</v>
      </c>
      <c r="T1832" s="15">
        <f>(I1832/86400)+25569+(-5/24)</f>
        <v>41694.475775462961</v>
      </c>
    </row>
    <row r="1833" spans="1:20" ht="60" x14ac:dyDescent="0.25">
      <c r="A1833">
        <v>2222</v>
      </c>
      <c r="B1833" s="3" t="s">
        <v>2223</v>
      </c>
      <c r="C1833" s="3" t="s">
        <v>6332</v>
      </c>
      <c r="D1833" s="8">
        <v>500</v>
      </c>
      <c r="E1833" s="8">
        <v>813</v>
      </c>
      <c r="F1833" t="s">
        <v>8219</v>
      </c>
      <c r="G1833" t="s">
        <v>8224</v>
      </c>
      <c r="H1833" t="s">
        <v>8246</v>
      </c>
      <c r="I1833">
        <v>1327776847</v>
      </c>
      <c r="J1833">
        <v>1325184847</v>
      </c>
      <c r="K1833" t="b">
        <v>0</v>
      </c>
      <c r="L1833">
        <v>30</v>
      </c>
      <c r="M1833" t="b">
        <v>1</v>
      </c>
      <c r="N1833" t="s">
        <v>8297</v>
      </c>
      <c r="O1833" s="6">
        <f>E1833/D1833</f>
        <v>1.6259999999999999</v>
      </c>
      <c r="P1833" s="8">
        <f>IFERROR(E1833/L1833,0)</f>
        <v>27.1</v>
      </c>
      <c r="Q1833" t="str">
        <f>LEFT(N1833,SEARCH("/",N1833)-1)</f>
        <v>games</v>
      </c>
      <c r="R1833" t="str">
        <f>RIGHT(N1833, LEN(N1833) - SEARCH("/", N1833))</f>
        <v>tabletop games</v>
      </c>
      <c r="S1833" s="14">
        <f>(J1833/86400)+25569+(-6/24)</f>
        <v>40906.537581018521</v>
      </c>
      <c r="T1833" s="15">
        <f>(I1833/86400)+25569+(-5/24)</f>
        <v>40936.579247685186</v>
      </c>
    </row>
    <row r="1834" spans="1:20" ht="45" x14ac:dyDescent="0.25">
      <c r="A1834">
        <v>2969</v>
      </c>
      <c r="B1834" s="3" t="s">
        <v>2969</v>
      </c>
      <c r="C1834" s="3" t="s">
        <v>7079</v>
      </c>
      <c r="D1834" s="8">
        <v>1000</v>
      </c>
      <c r="E1834" s="8">
        <v>1625</v>
      </c>
      <c r="F1834" t="s">
        <v>8219</v>
      </c>
      <c r="G1834" t="s">
        <v>8229</v>
      </c>
      <c r="H1834" t="s">
        <v>8251</v>
      </c>
      <c r="I1834">
        <v>1430693460</v>
      </c>
      <c r="J1834">
        <v>1428087153</v>
      </c>
      <c r="K1834" t="b">
        <v>0</v>
      </c>
      <c r="L1834">
        <v>17</v>
      </c>
      <c r="M1834" t="b">
        <v>1</v>
      </c>
      <c r="N1834" t="s">
        <v>8271</v>
      </c>
      <c r="O1834" s="6">
        <f>E1834/D1834</f>
        <v>1.625</v>
      </c>
      <c r="P1834" s="8">
        <f>IFERROR(E1834/L1834,0)</f>
        <v>95.588235294117652</v>
      </c>
      <c r="Q1834" t="str">
        <f>LEFT(N1834,SEARCH("/",N1834)-1)</f>
        <v>theater</v>
      </c>
      <c r="R1834" t="str">
        <f>RIGHT(N1834, LEN(N1834) - SEARCH("/", N1834))</f>
        <v>plays</v>
      </c>
      <c r="S1834" s="14">
        <f>(J1834/86400)+25569+(-6/24)</f>
        <v>42097.536493055552</v>
      </c>
      <c r="T1834" s="15">
        <f>(I1834/86400)+25569+(-5/24)</f>
        <v>42127.743750000001</v>
      </c>
    </row>
    <row r="1835" spans="1:20" ht="45" x14ac:dyDescent="0.25">
      <c r="A1835">
        <v>3610</v>
      </c>
      <c r="B1835" s="3" t="s">
        <v>3609</v>
      </c>
      <c r="C1835" s="3" t="s">
        <v>7720</v>
      </c>
      <c r="D1835" s="8">
        <v>1000</v>
      </c>
      <c r="E1835" s="8">
        <v>1623</v>
      </c>
      <c r="F1835" t="s">
        <v>8219</v>
      </c>
      <c r="G1835" t="s">
        <v>8225</v>
      </c>
      <c r="H1835" t="s">
        <v>8247</v>
      </c>
      <c r="I1835">
        <v>1439806936</v>
      </c>
      <c r="J1835">
        <v>1437214936</v>
      </c>
      <c r="K1835" t="b">
        <v>0</v>
      </c>
      <c r="L1835">
        <v>31</v>
      </c>
      <c r="M1835" t="b">
        <v>1</v>
      </c>
      <c r="N1835" t="s">
        <v>8271</v>
      </c>
      <c r="O1835" s="6">
        <f>E1835/D1835</f>
        <v>1.623</v>
      </c>
      <c r="P1835" s="8">
        <f>IFERROR(E1835/L1835,0)</f>
        <v>52.354838709677416</v>
      </c>
      <c r="Q1835" t="str">
        <f>LEFT(N1835,SEARCH("/",N1835)-1)</f>
        <v>theater</v>
      </c>
      <c r="R1835" t="str">
        <f>RIGHT(N1835, LEN(N1835) - SEARCH("/", N1835))</f>
        <v>plays</v>
      </c>
      <c r="S1835" s="14">
        <f>(J1835/86400)+25569+(-6/24)</f>
        <v>42203.182129629626</v>
      </c>
      <c r="T1835" s="15">
        <f>(I1835/86400)+25569+(-5/24)</f>
        <v>42233.22379629629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8">
        <f>IFERROR(E1836/L1836,0)</f>
        <v>131.16666666666666</v>
      </c>
      <c r="Q1836" t="str">
        <f>LEFT(N1836,SEARCH("/",N1836)-1)</f>
        <v>music</v>
      </c>
      <c r="R1836" t="str">
        <f>RIGHT(N1836, LEN(N1836) - SEARCH("/", N1836))</f>
        <v>rock</v>
      </c>
      <c r="S1836" s="14">
        <f>(J1836/86400)+25569+(-6/24)</f>
        <v>41988.714062500003</v>
      </c>
      <c r="T1836" s="15">
        <f>(I1836/86400)+25569+(-5/24)</f>
        <v>42028.755729166667</v>
      </c>
    </row>
    <row r="1837" spans="1:20" ht="45" x14ac:dyDescent="0.25">
      <c r="A1837">
        <v>2179</v>
      </c>
      <c r="B1837" s="3" t="s">
        <v>2180</v>
      </c>
      <c r="C1837" s="3" t="s">
        <v>6289</v>
      </c>
      <c r="D1837" s="8">
        <v>1000</v>
      </c>
      <c r="E1837" s="8">
        <v>1614</v>
      </c>
      <c r="F1837" t="s">
        <v>8219</v>
      </c>
      <c r="G1837" t="s">
        <v>8224</v>
      </c>
      <c r="H1837" t="s">
        <v>8246</v>
      </c>
      <c r="I1837">
        <v>1428725192</v>
      </c>
      <c r="J1837">
        <v>1426133192</v>
      </c>
      <c r="K1837" t="b">
        <v>0</v>
      </c>
      <c r="L1837">
        <v>21</v>
      </c>
      <c r="M1837" t="b">
        <v>1</v>
      </c>
      <c r="N1837" t="s">
        <v>8276</v>
      </c>
      <c r="O1837" s="6">
        <f>E1837/D1837</f>
        <v>1.6140000000000001</v>
      </c>
      <c r="P1837" s="8">
        <f>IFERROR(E1837/L1837,0)</f>
        <v>76.857142857142861</v>
      </c>
      <c r="Q1837" t="str">
        <f>LEFT(N1837,SEARCH("/",N1837)-1)</f>
        <v>music</v>
      </c>
      <c r="R1837" t="str">
        <f>RIGHT(N1837, LEN(N1837) - SEARCH("/", N1837))</f>
        <v>rock</v>
      </c>
      <c r="S1837" s="14">
        <f>(J1837/86400)+25569+(-6/24)</f>
        <v>42074.921203703707</v>
      </c>
      <c r="T1837" s="15">
        <f>(I1837/86400)+25569+(-5/24)</f>
        <v>42104.962870370371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8">
        <f>IFERROR(E1838/L1838,0)</f>
        <v>182.12727272727273</v>
      </c>
      <c r="Q1838" t="str">
        <f>LEFT(N1838,SEARCH("/",N1838)-1)</f>
        <v>music</v>
      </c>
      <c r="R1838" t="str">
        <f>RIGHT(N1838, LEN(N1838) - SEARCH("/", N1838))</f>
        <v>rock</v>
      </c>
      <c r="S1838" s="14">
        <f>(J1838/86400)+25569+(-6/24)</f>
        <v>41305.559363425928</v>
      </c>
      <c r="T1838" s="15">
        <f>(I1838/86400)+25569+(-5/24)</f>
        <v>41322.601030092592</v>
      </c>
    </row>
    <row r="1839" spans="1:20" ht="45" x14ac:dyDescent="0.25">
      <c r="A1839">
        <v>3231</v>
      </c>
      <c r="B1839" s="3" t="s">
        <v>3231</v>
      </c>
      <c r="C1839" s="3" t="s">
        <v>7341</v>
      </c>
      <c r="D1839" s="8">
        <v>1000</v>
      </c>
      <c r="E1839" s="8">
        <v>1610</v>
      </c>
      <c r="F1839" t="s">
        <v>8219</v>
      </c>
      <c r="G1839" t="s">
        <v>8224</v>
      </c>
      <c r="H1839" t="s">
        <v>8246</v>
      </c>
      <c r="I1839">
        <v>1460846347</v>
      </c>
      <c r="J1839">
        <v>1458254347</v>
      </c>
      <c r="K1839" t="b">
        <v>0</v>
      </c>
      <c r="L1839">
        <v>28</v>
      </c>
      <c r="M1839" t="b">
        <v>1</v>
      </c>
      <c r="N1839" t="s">
        <v>8271</v>
      </c>
      <c r="O1839" s="6">
        <f>E1839/D1839</f>
        <v>1.61</v>
      </c>
      <c r="P1839" s="8">
        <f>IFERROR(E1839/L1839,0)</f>
        <v>57.5</v>
      </c>
      <c r="Q1839" t="str">
        <f>LEFT(N1839,SEARCH("/",N1839)-1)</f>
        <v>theater</v>
      </c>
      <c r="R1839" t="str">
        <f>RIGHT(N1839, LEN(N1839) - SEARCH("/", N1839))</f>
        <v>plays</v>
      </c>
      <c r="S1839" s="14">
        <f>(J1839/86400)+25569+(-6/24)</f>
        <v>42446.693831018521</v>
      </c>
      <c r="T1839" s="15">
        <f>(I1839/86400)+25569+(-5/24)</f>
        <v>42476.735497685186</v>
      </c>
    </row>
    <row r="1840" spans="1:20" ht="60" x14ac:dyDescent="0.25">
      <c r="A1840">
        <v>732</v>
      </c>
      <c r="B1840" s="3" t="s">
        <v>733</v>
      </c>
      <c r="C1840" s="3" t="s">
        <v>4842</v>
      </c>
      <c r="D1840" s="8">
        <v>40</v>
      </c>
      <c r="E1840" s="8">
        <v>64</v>
      </c>
      <c r="F1840" t="s">
        <v>8219</v>
      </c>
      <c r="G1840" t="s">
        <v>8225</v>
      </c>
      <c r="H1840" t="s">
        <v>8247</v>
      </c>
      <c r="I1840">
        <v>1380449461</v>
      </c>
      <c r="J1840">
        <v>1375265461</v>
      </c>
      <c r="K1840" t="b">
        <v>0</v>
      </c>
      <c r="L1840">
        <v>13</v>
      </c>
      <c r="M1840" t="b">
        <v>1</v>
      </c>
      <c r="N1840" t="s">
        <v>8274</v>
      </c>
      <c r="O1840" s="6">
        <f>E1840/D1840</f>
        <v>1.6</v>
      </c>
      <c r="P1840" s="8">
        <f>IFERROR(E1840/L1840,0)</f>
        <v>4.9230769230769234</v>
      </c>
      <c r="Q1840" t="str">
        <f>LEFT(N1840,SEARCH("/",N1840)-1)</f>
        <v>publishing</v>
      </c>
      <c r="R1840" t="str">
        <f>RIGHT(N1840, LEN(N1840) - SEARCH("/", N1840))</f>
        <v>nonfiction</v>
      </c>
      <c r="S1840" s="14">
        <f>(J1840/86400)+25569+(-6/24)</f>
        <v>41486.174317129626</v>
      </c>
      <c r="T1840" s="15">
        <f>(I1840/86400)+25569+(-5/24)</f>
        <v>41546.21598379629</v>
      </c>
    </row>
    <row r="1841" spans="1:20" ht="60" x14ac:dyDescent="0.25">
      <c r="A1841">
        <v>3835</v>
      </c>
      <c r="B1841" s="3" t="s">
        <v>3832</v>
      </c>
      <c r="C1841" s="3" t="s">
        <v>7944</v>
      </c>
      <c r="D1841" s="8">
        <v>200</v>
      </c>
      <c r="E1841" s="8">
        <v>320</v>
      </c>
      <c r="F1841" t="s">
        <v>8219</v>
      </c>
      <c r="G1841" t="s">
        <v>8225</v>
      </c>
      <c r="H1841" t="s">
        <v>8247</v>
      </c>
      <c r="I1841">
        <v>1461278208</v>
      </c>
      <c r="J1841">
        <v>1459463808</v>
      </c>
      <c r="K1841" t="b">
        <v>0</v>
      </c>
      <c r="L1841">
        <v>8</v>
      </c>
      <c r="M1841" t="b">
        <v>1</v>
      </c>
      <c r="N1841" t="s">
        <v>8271</v>
      </c>
      <c r="O1841" s="6">
        <f>E1841/D1841</f>
        <v>1.6</v>
      </c>
      <c r="P1841" s="8">
        <f>IFERROR(E1841/L1841,0)</f>
        <v>40</v>
      </c>
      <c r="Q1841" t="str">
        <f>LEFT(N1841,SEARCH("/",N1841)-1)</f>
        <v>theater</v>
      </c>
      <c r="R1841" t="str">
        <f>RIGHT(N1841, LEN(N1841) - SEARCH("/", N1841))</f>
        <v>plays</v>
      </c>
      <c r="S1841" s="14">
        <f>(J1841/86400)+25569+(-6/24)</f>
        <v>42460.69222222222</v>
      </c>
      <c r="T1841" s="15">
        <f>(I1841/86400)+25569+(-5/24)</f>
        <v>42481.733888888884</v>
      </c>
    </row>
    <row r="1842" spans="1:20" ht="30" x14ac:dyDescent="0.25">
      <c r="A1842">
        <v>3309</v>
      </c>
      <c r="B1842" s="3" t="s">
        <v>3309</v>
      </c>
      <c r="C1842" s="3" t="s">
        <v>7419</v>
      </c>
      <c r="D1842" s="8">
        <v>350</v>
      </c>
      <c r="E1842" s="8">
        <v>558</v>
      </c>
      <c r="F1842" t="s">
        <v>8219</v>
      </c>
      <c r="G1842" t="s">
        <v>8225</v>
      </c>
      <c r="H1842" t="s">
        <v>8247</v>
      </c>
      <c r="I1842">
        <v>1476632178</v>
      </c>
      <c r="J1842">
        <v>1473953778</v>
      </c>
      <c r="K1842" t="b">
        <v>0</v>
      </c>
      <c r="L1842">
        <v>31</v>
      </c>
      <c r="M1842" t="b">
        <v>1</v>
      </c>
      <c r="N1842" t="s">
        <v>8271</v>
      </c>
      <c r="O1842" s="6">
        <f>E1842/D1842</f>
        <v>1.5942857142857143</v>
      </c>
      <c r="P1842" s="8">
        <f>IFERROR(E1842/L1842,0)</f>
        <v>18</v>
      </c>
      <c r="Q1842" t="str">
        <f>LEFT(N1842,SEARCH("/",N1842)-1)</f>
        <v>theater</v>
      </c>
      <c r="R1842" t="str">
        <f>RIGHT(N1842, LEN(N1842) - SEARCH("/", N1842))</f>
        <v>plays</v>
      </c>
      <c r="S1842" s="14">
        <f>(J1842/86400)+25569+(-6/24)</f>
        <v>42628.400208333333</v>
      </c>
      <c r="T1842" s="15">
        <f>(I1842/86400)+25569+(-5/24)</f>
        <v>42659.441874999997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8">
        <f>IFERROR(E1843/L1843,0)</f>
        <v>50.875</v>
      </c>
      <c r="Q1843" t="str">
        <f>LEFT(N1843,SEARCH("/",N1843)-1)</f>
        <v>music</v>
      </c>
      <c r="R1843" t="str">
        <f>RIGHT(N1843, LEN(N1843) - SEARCH("/", N1843))</f>
        <v>rock</v>
      </c>
      <c r="S1843" s="14">
        <f>(J1843/86400)+25569+(-6/24)</f>
        <v>41745.59542824074</v>
      </c>
      <c r="T1843" s="15">
        <f>(I1843/86400)+25569+(-5/24)</f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8">
        <f>IFERROR(E1844/L1844,0)</f>
        <v>119.28571428571429</v>
      </c>
      <c r="Q1844" t="str">
        <f>LEFT(N1844,SEARCH("/",N1844)-1)</f>
        <v>music</v>
      </c>
      <c r="R1844" t="str">
        <f>RIGHT(N1844, LEN(N1844) - SEARCH("/", N1844))</f>
        <v>rock</v>
      </c>
      <c r="S1844" s="14">
        <f>(J1844/86400)+25569+(-6/24)</f>
        <v>42031.381724537037</v>
      </c>
      <c r="T1844" s="15">
        <f>(I1844/86400)+25569+(-5/24)</f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8">
        <f>IFERROR(E1845/L1845,0)</f>
        <v>92.541865671641801</v>
      </c>
      <c r="Q1845" t="str">
        <f>LEFT(N1845,SEARCH("/",N1845)-1)</f>
        <v>music</v>
      </c>
      <c r="R1845" t="str">
        <f>RIGHT(N1845, LEN(N1845) - SEARCH("/", N1845))</f>
        <v>rock</v>
      </c>
      <c r="S1845" s="14">
        <f>(J1845/86400)+25569+(-6/24)</f>
        <v>40564.744837962964</v>
      </c>
      <c r="T1845" s="15">
        <f>(I1845/86400)+25569+(-5/24)</f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8">
        <f>IFERROR(E1846/L1846,0)</f>
        <v>76.05</v>
      </c>
      <c r="Q1846" t="str">
        <f>LEFT(N1846,SEARCH("/",N1846)-1)</f>
        <v>music</v>
      </c>
      <c r="R1846" t="str">
        <f>RIGHT(N1846, LEN(N1846) - SEARCH("/", N1846))</f>
        <v>rock</v>
      </c>
      <c r="S1846" s="14">
        <f>(J1846/86400)+25569+(-6/24)</f>
        <v>40666.723541666666</v>
      </c>
      <c r="T1846" s="15">
        <f>(I1846/86400)+25569+(-5/24)</f>
        <v>40704.916666666664</v>
      </c>
    </row>
    <row r="1847" spans="1:20" ht="60" x14ac:dyDescent="0.25">
      <c r="A1847">
        <v>3491</v>
      </c>
      <c r="B1847" s="3" t="s">
        <v>3490</v>
      </c>
      <c r="C1847" s="3" t="s">
        <v>7601</v>
      </c>
      <c r="D1847" s="8">
        <v>500</v>
      </c>
      <c r="E1847" s="8">
        <v>791</v>
      </c>
      <c r="F1847" t="s">
        <v>8219</v>
      </c>
      <c r="G1847" t="s">
        <v>8224</v>
      </c>
      <c r="H1847" t="s">
        <v>8246</v>
      </c>
      <c r="I1847">
        <v>1431928784</v>
      </c>
      <c r="J1847">
        <v>1430114384</v>
      </c>
      <c r="K1847" t="b">
        <v>0</v>
      </c>
      <c r="L1847">
        <v>10</v>
      </c>
      <c r="M1847" t="b">
        <v>1</v>
      </c>
      <c r="N1847" t="s">
        <v>8271</v>
      </c>
      <c r="O1847" s="6">
        <f>E1847/D1847</f>
        <v>1.5820000000000001</v>
      </c>
      <c r="P1847" s="8">
        <f>IFERROR(E1847/L1847,0)</f>
        <v>79.099999999999994</v>
      </c>
      <c r="Q1847" t="str">
        <f>LEFT(N1847,SEARCH("/",N1847)-1)</f>
        <v>theater</v>
      </c>
      <c r="R1847" t="str">
        <f>RIGHT(N1847, LEN(N1847) - SEARCH("/", N1847))</f>
        <v>plays</v>
      </c>
      <c r="S1847" s="14">
        <f>(J1847/86400)+25569+(-6/24)</f>
        <v>42120.999814814815</v>
      </c>
      <c r="T1847" s="15">
        <f>(I1847/86400)+25569+(-5/24)</f>
        <v>42142.041481481479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8">
        <f>IFERROR(E1848/L1848,0)</f>
        <v>98.990430622009569</v>
      </c>
      <c r="Q1848" t="str">
        <f>LEFT(N1848,SEARCH("/",N1848)-1)</f>
        <v>music</v>
      </c>
      <c r="R1848" t="str">
        <f>RIGHT(N1848, LEN(N1848) - SEARCH("/", N1848))</f>
        <v>rock</v>
      </c>
      <c r="S1848" s="14">
        <f>(J1848/86400)+25569+(-6/24)</f>
        <v>41228.400196759263</v>
      </c>
      <c r="T1848" s="15">
        <f>(I1848/86400)+25569+(-5/24)</f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8">
        <f>IFERROR(E1849/L1849,0)</f>
        <v>79.526315789473685</v>
      </c>
      <c r="Q1849" t="str">
        <f>LEFT(N1849,SEARCH("/",N1849)-1)</f>
        <v>music</v>
      </c>
      <c r="R1849" t="str">
        <f>RIGHT(N1849, LEN(N1849) - SEARCH("/", N1849))</f>
        <v>rock</v>
      </c>
      <c r="S1849" s="14">
        <f>(J1849/86400)+25569+(-6/24)</f>
        <v>42093.986481481479</v>
      </c>
      <c r="T1849" s="15">
        <f>(I1849/86400)+25569+(-5/24)</f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8">
        <f>IFERROR(E1850/L1850,0)</f>
        <v>134.20833333333334</v>
      </c>
      <c r="Q1850" t="str">
        <f>LEFT(N1850,SEARCH("/",N1850)-1)</f>
        <v>music</v>
      </c>
      <c r="R1850" t="str">
        <f>RIGHT(N1850, LEN(N1850) - SEARCH("/", N1850))</f>
        <v>rock</v>
      </c>
      <c r="S1850" s="14">
        <f>(J1850/86400)+25569+(-6/24)</f>
        <v>40691.538055555553</v>
      </c>
      <c r="T1850" s="15">
        <f>(I1850/86400)+25569+(-5/24)</f>
        <v>40755.082638888889</v>
      </c>
    </row>
    <row r="1851" spans="1:20" ht="45" x14ac:dyDescent="0.25">
      <c r="A1851">
        <v>2523</v>
      </c>
      <c r="B1851" s="3" t="s">
        <v>2523</v>
      </c>
      <c r="C1851" s="3" t="s">
        <v>6633</v>
      </c>
      <c r="D1851" s="8">
        <v>900</v>
      </c>
      <c r="E1851" s="8">
        <v>1408</v>
      </c>
      <c r="F1851" t="s">
        <v>8219</v>
      </c>
      <c r="G1851" t="s">
        <v>8224</v>
      </c>
      <c r="H1851" t="s">
        <v>8246</v>
      </c>
      <c r="I1851">
        <v>1416270292</v>
      </c>
      <c r="J1851">
        <v>1413674692</v>
      </c>
      <c r="K1851" t="b">
        <v>0</v>
      </c>
      <c r="L1851">
        <v>26</v>
      </c>
      <c r="M1851" t="b">
        <v>1</v>
      </c>
      <c r="N1851" t="s">
        <v>8300</v>
      </c>
      <c r="O1851" s="6">
        <f>E1851/D1851</f>
        <v>1.5644444444444445</v>
      </c>
      <c r="P1851" s="8">
        <f>IFERROR(E1851/L1851,0)</f>
        <v>54.153846153846153</v>
      </c>
      <c r="Q1851" t="str">
        <f>LEFT(N1851,SEARCH("/",N1851)-1)</f>
        <v>music</v>
      </c>
      <c r="R1851" t="str">
        <f>RIGHT(N1851, LEN(N1851) - SEARCH("/", N1851))</f>
        <v>classical music</v>
      </c>
      <c r="S1851" s="14">
        <f>(J1851/86400)+25569+(-6/24)</f>
        <v>41930.725601851853</v>
      </c>
      <c r="T1851" s="15">
        <f>(I1851/86400)+25569+(-5/24)</f>
        <v>41960.808935185181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8">
        <f>IFERROR(E1852/L1852,0)</f>
        <v>51.044692737430168</v>
      </c>
      <c r="Q1852" t="str">
        <f>LEFT(N1852,SEARCH("/",N1852)-1)</f>
        <v>music</v>
      </c>
      <c r="R1852" t="str">
        <f>RIGHT(N1852, LEN(N1852) - SEARCH("/", N1852))</f>
        <v>rock</v>
      </c>
      <c r="S1852" s="14">
        <f>(J1852/86400)+25569+(-6/24)</f>
        <v>41800.709490740745</v>
      </c>
      <c r="T1852" s="15">
        <f>(I1852/86400)+25569+(-5/24)</f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8">
        <f>IFERROR(E1853/L1853,0)</f>
        <v>50.03846153846154</v>
      </c>
      <c r="Q1853" t="str">
        <f>LEFT(N1853,SEARCH("/",N1853)-1)</f>
        <v>music</v>
      </c>
      <c r="R1853" t="str">
        <f>RIGHT(N1853, LEN(N1853) - SEARCH("/", N1853))</f>
        <v>rock</v>
      </c>
      <c r="S1853" s="14">
        <f>(J1853/86400)+25569+(-6/24)</f>
        <v>41827.656689814816</v>
      </c>
      <c r="T1853" s="15">
        <f>(I1853/86400)+25569+(-5/24)</f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8">
        <f>IFERROR(E1854/L1854,0)</f>
        <v>133.93129770992365</v>
      </c>
      <c r="Q1854" t="str">
        <f>LEFT(N1854,SEARCH("/",N1854)-1)</f>
        <v>music</v>
      </c>
      <c r="R1854" t="str">
        <f>RIGHT(N1854, LEN(N1854) - SEARCH("/", N1854))</f>
        <v>rock</v>
      </c>
      <c r="S1854" s="14">
        <f>(J1854/86400)+25569+(-6/24)</f>
        <v>42081.52143518519</v>
      </c>
      <c r="T1854" s="15">
        <f>(I1854/86400)+25569+(-5/24)</f>
        <v>42118.791666666664</v>
      </c>
    </row>
    <row r="1855" spans="1:20" ht="60" x14ac:dyDescent="0.25">
      <c r="A1855">
        <v>2543</v>
      </c>
      <c r="B1855" s="3" t="s">
        <v>2543</v>
      </c>
      <c r="C1855" s="3" t="s">
        <v>6653</v>
      </c>
      <c r="D1855" s="8">
        <v>250</v>
      </c>
      <c r="E1855" s="8">
        <v>391</v>
      </c>
      <c r="F1855" t="s">
        <v>8219</v>
      </c>
      <c r="G1855" t="s">
        <v>8224</v>
      </c>
      <c r="H1855" t="s">
        <v>8246</v>
      </c>
      <c r="I1855">
        <v>1293937200</v>
      </c>
      <c r="J1855">
        <v>1291257298</v>
      </c>
      <c r="K1855" t="b">
        <v>0</v>
      </c>
      <c r="L1855">
        <v>13</v>
      </c>
      <c r="M1855" t="b">
        <v>1</v>
      </c>
      <c r="N1855" t="s">
        <v>8300</v>
      </c>
      <c r="O1855" s="6">
        <f>E1855/D1855</f>
        <v>1.5640000000000001</v>
      </c>
      <c r="P1855" s="8">
        <f>IFERROR(E1855/L1855,0)</f>
        <v>30.076923076923077</v>
      </c>
      <c r="Q1855" t="str">
        <f>LEFT(N1855,SEARCH("/",N1855)-1)</f>
        <v>music</v>
      </c>
      <c r="R1855" t="str">
        <f>RIGHT(N1855, LEN(N1855) - SEARCH("/", N1855))</f>
        <v>classical music</v>
      </c>
      <c r="S1855" s="14">
        <f>(J1855/86400)+25569+(-6/24)</f>
        <v>40513.857615740737</v>
      </c>
      <c r="T1855" s="15">
        <f>(I1855/86400)+25569+(-5/24)</f>
        <v>40544.916666666664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8">
        <f>IFERROR(E1856/L1856,0)</f>
        <v>88.037643678160919</v>
      </c>
      <c r="Q1856" t="str">
        <f>LEFT(N1856,SEARCH("/",N1856)-1)</f>
        <v>music</v>
      </c>
      <c r="R1856" t="str">
        <f>RIGHT(N1856, LEN(N1856) - SEARCH("/", N1856))</f>
        <v>rock</v>
      </c>
      <c r="S1856" s="14">
        <f>(J1856/86400)+25569+(-6/24)</f>
        <v>41387.771261574075</v>
      </c>
      <c r="T1856" s="15">
        <f>(I1856/86400)+25569+(-5/24)</f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8">
        <f>IFERROR(E1857/L1857,0)</f>
        <v>70.576753926701571</v>
      </c>
      <c r="Q1857" t="str">
        <f>LEFT(N1857,SEARCH("/",N1857)-1)</f>
        <v>music</v>
      </c>
      <c r="R1857" t="str">
        <f>RIGHT(N1857, LEN(N1857) - SEARCH("/", N1857))</f>
        <v>rock</v>
      </c>
      <c r="S1857" s="14">
        <f>(J1857/86400)+25569+(-6/24)</f>
        <v>41600.288657407407</v>
      </c>
      <c r="T1857" s="15">
        <f>(I1857/86400)+25569+(-5/24)</f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8">
        <f>IFERROR(E1858/L1858,0)</f>
        <v>53.289473684210527</v>
      </c>
      <c r="Q1858" t="str">
        <f>LEFT(N1858,SEARCH("/",N1858)-1)</f>
        <v>music</v>
      </c>
      <c r="R1858" t="str">
        <f>RIGHT(N1858, LEN(N1858) - SEARCH("/", N1858))</f>
        <v>rock</v>
      </c>
      <c r="S1858" s="14">
        <f>(J1858/86400)+25569+(-6/24)</f>
        <v>41817.604999999996</v>
      </c>
      <c r="T1858" s="15">
        <f>(I1858/86400)+25569+(-5/24)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8">
        <f>IFERROR(E1859/L1859,0)</f>
        <v>136.36363636363637</v>
      </c>
      <c r="Q1859" t="str">
        <f>LEFT(N1859,SEARCH("/",N1859)-1)</f>
        <v>music</v>
      </c>
      <c r="R1859" t="str">
        <f>RIGHT(N1859, LEN(N1859) - SEARCH("/", N1859))</f>
        <v>rock</v>
      </c>
      <c r="S1859" s="14">
        <f>(J1859/86400)+25569+(-6/24)</f>
        <v>41864.51866898148</v>
      </c>
      <c r="T1859" s="15">
        <f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8">
        <f>IFERROR(E1860/L1860,0)</f>
        <v>40.547315436241611</v>
      </c>
      <c r="Q1860" t="str">
        <f>LEFT(N1860,SEARCH("/",N1860)-1)</f>
        <v>music</v>
      </c>
      <c r="R1860" t="str">
        <f>RIGHT(N1860, LEN(N1860) - SEARCH("/", N1860))</f>
        <v>rock</v>
      </c>
      <c r="S1860" s="14">
        <f>(J1860/86400)+25569+(-6/24)</f>
        <v>40832.950474537036</v>
      </c>
      <c r="T1860" s="15">
        <f>(I1860/86400)+25569+(-5/24)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8">
        <f>IFERROR(E1861/L1861,0)</f>
        <v>70.625</v>
      </c>
      <c r="Q1861" t="str">
        <f>LEFT(N1861,SEARCH("/",N1861)-1)</f>
        <v>music</v>
      </c>
      <c r="R1861" t="str">
        <f>RIGHT(N1861, LEN(N1861) - SEARCH("/", N1861))</f>
        <v>rock</v>
      </c>
      <c r="S1861" s="14">
        <f>(J1861/86400)+25569+(-6/24)</f>
        <v>40778.520011574074</v>
      </c>
      <c r="T1861" s="15">
        <f>(I1861/86400)+25569+(-5/24)</f>
        <v>40808.561678240738</v>
      </c>
    </row>
    <row r="1862" spans="1:20" ht="30" x14ac:dyDescent="0.25">
      <c r="A1862">
        <v>2215</v>
      </c>
      <c r="B1862" s="3" t="s">
        <v>2216</v>
      </c>
      <c r="C1862" s="3" t="s">
        <v>6325</v>
      </c>
      <c r="D1862" s="8">
        <v>550</v>
      </c>
      <c r="E1862" s="8">
        <v>860</v>
      </c>
      <c r="F1862" t="s">
        <v>8219</v>
      </c>
      <c r="G1862" t="s">
        <v>8224</v>
      </c>
      <c r="H1862" t="s">
        <v>8246</v>
      </c>
      <c r="I1862">
        <v>1331621940</v>
      </c>
      <c r="J1862">
        <v>1329671572</v>
      </c>
      <c r="K1862" t="b">
        <v>0</v>
      </c>
      <c r="L1862">
        <v>33</v>
      </c>
      <c r="M1862" t="b">
        <v>1</v>
      </c>
      <c r="N1862" t="s">
        <v>8280</v>
      </c>
      <c r="O1862" s="6">
        <f>E1862/D1862</f>
        <v>1.5636363636363637</v>
      </c>
      <c r="P1862" s="8">
        <f>IFERROR(E1862/L1862,0)</f>
        <v>26.060606060606062</v>
      </c>
      <c r="Q1862" t="str">
        <f>LEFT(N1862,SEARCH("/",N1862)-1)</f>
        <v>music</v>
      </c>
      <c r="R1862" t="str">
        <f>RIGHT(N1862, LEN(N1862) - SEARCH("/", N1862))</f>
        <v>electronic music</v>
      </c>
      <c r="S1862" s="14">
        <f>(J1862/86400)+25569+(-6/24)</f>
        <v>40958.467268518521</v>
      </c>
      <c r="T1862" s="15">
        <f>(I1862/86400)+25569+(-5/24)</f>
        <v>40981.082638888889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8">
        <f>IFERROR(E1863/L1863,0)</f>
        <v>0</v>
      </c>
      <c r="Q1863" t="str">
        <f>LEFT(N1863,SEARCH("/",N1863)-1)</f>
        <v>games</v>
      </c>
      <c r="R1863" t="str">
        <f>RIGHT(N1863, LEN(N1863) - SEARCH("/", N1863))</f>
        <v>mobile games</v>
      </c>
      <c r="S1863" s="14">
        <f>(J1863/86400)+25569+(-6/24)</f>
        <v>42000.050243055557</v>
      </c>
      <c r="T1863" s="15">
        <f>(I1863/86400)+25569+(-5/24)</f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8">
        <f>IFERROR(E1864/L1864,0)</f>
        <v>90.9375</v>
      </c>
      <c r="Q1864" t="str">
        <f>LEFT(N1864,SEARCH("/",N1864)-1)</f>
        <v>games</v>
      </c>
      <c r="R1864" t="str">
        <f>RIGHT(N1864, LEN(N1864) - SEARCH("/", N1864))</f>
        <v>mobile games</v>
      </c>
      <c r="S1864" s="14">
        <f>(J1864/86400)+25569+(-6/24)</f>
        <v>42755.242754629631</v>
      </c>
      <c r="T1864" s="15">
        <f>(I1864/86400)+25569+(-5/24)</f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8">
        <f>IFERROR(E1865/L1865,0)</f>
        <v>5</v>
      </c>
      <c r="Q1865" t="str">
        <f>LEFT(N1865,SEARCH("/",N1865)-1)</f>
        <v>games</v>
      </c>
      <c r="R1865" t="str">
        <f>RIGHT(N1865, LEN(N1865) - SEARCH("/", N1865))</f>
        <v>mobile games</v>
      </c>
      <c r="S1865" s="14">
        <f>(J1865/86400)+25569+(-6/24)</f>
        <v>41772.547280092593</v>
      </c>
      <c r="T1865" s="15">
        <f>(I1865/86400)+25569+(-5/24)</f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8">
        <f>IFERROR(E1866/L1866,0)</f>
        <v>58.083333333333336</v>
      </c>
      <c r="Q1866" t="str">
        <f>LEFT(N1866,SEARCH("/",N1866)-1)</f>
        <v>games</v>
      </c>
      <c r="R1866" t="str">
        <f>RIGHT(N1866, LEN(N1866) - SEARCH("/", N1866))</f>
        <v>mobile games</v>
      </c>
      <c r="S1866" s="14">
        <f>(J1866/86400)+25569+(-6/24)</f>
        <v>41733.466435185182</v>
      </c>
      <c r="T1866" s="15">
        <f>(I1866/86400)+25569+(-5/24)</f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8">
        <f>IFERROR(E1867/L1867,0)</f>
        <v>2</v>
      </c>
      <c r="Q1867" t="str">
        <f>LEFT(N1867,SEARCH("/",N1867)-1)</f>
        <v>games</v>
      </c>
      <c r="R1867" t="str">
        <f>RIGHT(N1867, LEN(N1867) - SEARCH("/", N1867))</f>
        <v>mobile games</v>
      </c>
      <c r="S1867" s="14">
        <f>(J1867/86400)+25569+(-6/24)</f>
        <v>42645.117442129631</v>
      </c>
      <c r="T1867" s="15">
        <f>(I1867/86400)+25569+(-5/24)</f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8">
        <f>IFERROR(E1868/L1868,0)</f>
        <v>62.5</v>
      </c>
      <c r="Q1868" t="str">
        <f>LEFT(N1868,SEARCH("/",N1868)-1)</f>
        <v>games</v>
      </c>
      <c r="R1868" t="str">
        <f>RIGHT(N1868, LEN(N1868) - SEARCH("/", N1868))</f>
        <v>mobile games</v>
      </c>
      <c r="S1868" s="14">
        <f>(J1868/86400)+25569+(-6/24)</f>
        <v>42741.996493055558</v>
      </c>
      <c r="T1868" s="15">
        <f>(I1868/86400)+25569+(-5/24)</f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8">
        <f>IFERROR(E1869/L1869,0)</f>
        <v>10</v>
      </c>
      <c r="Q1869" t="str">
        <f>LEFT(N1869,SEARCH("/",N1869)-1)</f>
        <v>games</v>
      </c>
      <c r="R1869" t="str">
        <f>RIGHT(N1869, LEN(N1869) - SEARCH("/", N1869))</f>
        <v>mobile games</v>
      </c>
      <c r="S1869" s="14">
        <f>(J1869/86400)+25569+(-6/24)</f>
        <v>42649.674907407403</v>
      </c>
      <c r="T1869" s="15">
        <f>(I1869/86400)+25569+(-5/24)</f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8">
        <f>IFERROR(E1870/L1870,0)</f>
        <v>71.588235294117652</v>
      </c>
      <c r="Q1870" t="str">
        <f>LEFT(N1870,SEARCH("/",N1870)-1)</f>
        <v>games</v>
      </c>
      <c r="R1870" t="str">
        <f>RIGHT(N1870, LEN(N1870) - SEARCH("/", N1870))</f>
        <v>mobile games</v>
      </c>
      <c r="S1870" s="14">
        <f>(J1870/86400)+25569+(-6/24)</f>
        <v>42328.529224537036</v>
      </c>
      <c r="T1870" s="15">
        <f>(I1870/86400)+25569+(-5/24)</f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8">
        <f>IFERROR(E1871/L1871,0)</f>
        <v>0</v>
      </c>
      <c r="Q1871" t="str">
        <f>LEFT(N1871,SEARCH("/",N1871)-1)</f>
        <v>games</v>
      </c>
      <c r="R1871" t="str">
        <f>RIGHT(N1871, LEN(N1871) - SEARCH("/", N1871))</f>
        <v>mobile games</v>
      </c>
      <c r="S1871" s="14">
        <f>(J1871/86400)+25569+(-6/24)</f>
        <v>42708.752881944441</v>
      </c>
      <c r="T1871" s="15">
        <f>(I1871/86400)+25569+(-5/24)</f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8">
        <f>IFERROR(E1872/L1872,0)</f>
        <v>32.81818181818182</v>
      </c>
      <c r="Q1872" t="str">
        <f>LEFT(N1872,SEARCH("/",N1872)-1)</f>
        <v>games</v>
      </c>
      <c r="R1872" t="str">
        <f>RIGHT(N1872, LEN(N1872) - SEARCH("/", N1872))</f>
        <v>mobile games</v>
      </c>
      <c r="S1872" s="14">
        <f>(J1872/86400)+25569+(-6/24)</f>
        <v>42371.105729166666</v>
      </c>
      <c r="T1872" s="15">
        <f>(I1872/86400)+25569+(-5/24)</f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8">
        <f>IFERROR(E1873/L1873,0)</f>
        <v>49.11578947368421</v>
      </c>
      <c r="Q1873" t="str">
        <f>LEFT(N1873,SEARCH("/",N1873)-1)</f>
        <v>games</v>
      </c>
      <c r="R1873" t="str">
        <f>RIGHT(N1873, LEN(N1873) - SEARCH("/", N1873))</f>
        <v>mobile games</v>
      </c>
      <c r="S1873" s="14">
        <f>(J1873/86400)+25569+(-6/24)</f>
        <v>41923.533576388887</v>
      </c>
      <c r="T1873" s="15">
        <f>(I1873/86400)+25569+(-5/24)</f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8">
        <f>IFERROR(E1874/L1874,0)</f>
        <v>16.307692307692307</v>
      </c>
      <c r="Q1874" t="str">
        <f>LEFT(N1874,SEARCH("/",N1874)-1)</f>
        <v>games</v>
      </c>
      <c r="R1874" t="str">
        <f>RIGHT(N1874, LEN(N1874) - SEARCH("/", N1874))</f>
        <v>mobile games</v>
      </c>
      <c r="S1874" s="14">
        <f>(J1874/86400)+25569+(-6/24)</f>
        <v>42154.879652777774</v>
      </c>
      <c r="T1874" s="15">
        <f>(I1874/86400)+25569+(-5/24)</f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8">
        <f>IFERROR(E1875/L1875,0)</f>
        <v>18</v>
      </c>
      <c r="Q1875" t="str">
        <f>LEFT(N1875,SEARCH("/",N1875)-1)</f>
        <v>games</v>
      </c>
      <c r="R1875" t="str">
        <f>RIGHT(N1875, LEN(N1875) - SEARCH("/", N1875))</f>
        <v>mobile games</v>
      </c>
      <c r="S1875" s="14">
        <f>(J1875/86400)+25569+(-6/24)</f>
        <v>42164.365856481483</v>
      </c>
      <c r="T1875" s="15">
        <f>(I1875/86400)+25569+(-5/24)</f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8">
        <f>IFERROR(E1876/L1876,0)</f>
        <v>13</v>
      </c>
      <c r="Q1876" t="str">
        <f>LEFT(N1876,SEARCH("/",N1876)-1)</f>
        <v>games</v>
      </c>
      <c r="R1876" t="str">
        <f>RIGHT(N1876, LEN(N1876) - SEARCH("/", N1876))</f>
        <v>mobile games</v>
      </c>
      <c r="S1876" s="14">
        <f>(J1876/86400)+25569+(-6/24)</f>
        <v>42529.719131944439</v>
      </c>
      <c r="T1876" s="15">
        <f>(I1876/86400)+25569+(-5/24)</f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8">
        <f>IFERROR(E1877/L1877,0)</f>
        <v>17</v>
      </c>
      <c r="Q1877" t="str">
        <f>LEFT(N1877,SEARCH("/",N1877)-1)</f>
        <v>games</v>
      </c>
      <c r="R1877" t="str">
        <f>RIGHT(N1877, LEN(N1877) - SEARCH("/", N1877))</f>
        <v>mobile games</v>
      </c>
      <c r="S1877" s="14">
        <f>(J1877/86400)+25569+(-6/24)</f>
        <v>42528.649398148147</v>
      </c>
      <c r="T1877" s="15">
        <f>(I1877/86400)+25569+(-5/24)</f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8">
        <f>IFERROR(E1878/L1878,0)</f>
        <v>0</v>
      </c>
      <c r="Q1878" t="str">
        <f>LEFT(N1878,SEARCH("/",N1878)-1)</f>
        <v>games</v>
      </c>
      <c r="R1878" t="str">
        <f>RIGHT(N1878, LEN(N1878) - SEARCH("/", N1878))</f>
        <v>mobile games</v>
      </c>
      <c r="S1878" s="14">
        <f>(J1878/86400)+25569+(-6/24)</f>
        <v>41776.034780092596</v>
      </c>
      <c r="T1878" s="15">
        <f>(I1878/86400)+25569+(-5/24)</f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8">
        <f>IFERROR(E1879/L1879,0)</f>
        <v>0</v>
      </c>
      <c r="Q1879" t="str">
        <f>LEFT(N1879,SEARCH("/",N1879)-1)</f>
        <v>games</v>
      </c>
      <c r="R1879" t="str">
        <f>RIGHT(N1879, LEN(N1879) - SEARCH("/", N1879))</f>
        <v>mobile games</v>
      </c>
      <c r="S1879" s="14">
        <f>(J1879/86400)+25569+(-6/24)</f>
        <v>42034.779224537036</v>
      </c>
      <c r="T1879" s="15">
        <f>(I1879/86400)+25569+(-5/24)</f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8">
        <f>IFERROR(E1880/L1880,0)</f>
        <v>0</v>
      </c>
      <c r="Q1880" t="str">
        <f>LEFT(N1880,SEARCH("/",N1880)-1)</f>
        <v>games</v>
      </c>
      <c r="R1880" t="str">
        <f>RIGHT(N1880, LEN(N1880) - SEARCH("/", N1880))</f>
        <v>mobile games</v>
      </c>
      <c r="S1880" s="14">
        <f>(J1880/86400)+25569+(-6/24)</f>
        <v>41772.758738425924</v>
      </c>
      <c r="T1880" s="15">
        <f>(I1880/86400)+25569+(-5/24)</f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8">
        <f>IFERROR(E1881/L1881,0)</f>
        <v>3</v>
      </c>
      <c r="Q1881" t="str">
        <f>LEFT(N1881,SEARCH("/",N1881)-1)</f>
        <v>games</v>
      </c>
      <c r="R1881" t="str">
        <f>RIGHT(N1881, LEN(N1881) - SEARCH("/", N1881))</f>
        <v>mobile games</v>
      </c>
      <c r="S1881" s="14">
        <f>(J1881/86400)+25569+(-6/24)</f>
        <v>42413.399641203709</v>
      </c>
      <c r="T1881" s="15">
        <f>(I1881/86400)+25569+(-5/24)</f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8">
        <f>IFERROR(E1882/L1882,0)</f>
        <v>41.833333333333336</v>
      </c>
      <c r="Q1882" t="str">
        <f>LEFT(N1882,SEARCH("/",N1882)-1)</f>
        <v>games</v>
      </c>
      <c r="R1882" t="str">
        <f>RIGHT(N1882, LEN(N1882) - SEARCH("/", N1882))</f>
        <v>mobile games</v>
      </c>
      <c r="S1882" s="14">
        <f>(J1882/86400)+25569+(-6/24)</f>
        <v>42430.316898148143</v>
      </c>
      <c r="T1882" s="15">
        <f>(I1882/86400)+25569+(-5/24)</f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8">
        <f>IFERROR(E1883/L1883,0)</f>
        <v>49.338428571428572</v>
      </c>
      <c r="Q1883" t="str">
        <f>LEFT(N1883,SEARCH("/",N1883)-1)</f>
        <v>music</v>
      </c>
      <c r="R1883" t="str">
        <f>RIGHT(N1883, LEN(N1883) - SEARCH("/", N1883))</f>
        <v>indie rock</v>
      </c>
      <c r="S1883" s="14">
        <f>(J1883/86400)+25569+(-6/24)</f>
        <v>42042.902650462958</v>
      </c>
      <c r="T1883" s="15">
        <f>(I1883/86400)+25569+(-5/24)</f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8">
        <f>IFERROR(E1884/L1884,0)</f>
        <v>41.728395061728392</v>
      </c>
      <c r="Q1884" t="str">
        <f>LEFT(N1884,SEARCH("/",N1884)-1)</f>
        <v>music</v>
      </c>
      <c r="R1884" t="str">
        <f>RIGHT(N1884, LEN(N1884) - SEARCH("/", N1884))</f>
        <v>indie rock</v>
      </c>
      <c r="S1884" s="14">
        <f>(J1884/86400)+25569+(-6/24)</f>
        <v>41067.699212962965</v>
      </c>
      <c r="T1884" s="15">
        <f>(I1884/86400)+25569+(-5/24)</f>
        <v>41100.783333333333</v>
      </c>
    </row>
    <row r="1885" spans="1:20" ht="45" x14ac:dyDescent="0.25">
      <c r="A1885">
        <v>3716</v>
      </c>
      <c r="B1885" s="3" t="s">
        <v>3713</v>
      </c>
      <c r="C1885" s="3" t="s">
        <v>7826</v>
      </c>
      <c r="D1885" s="8">
        <v>800</v>
      </c>
      <c r="E1885" s="8">
        <v>1246</v>
      </c>
      <c r="F1885" t="s">
        <v>8219</v>
      </c>
      <c r="G1885" t="s">
        <v>8224</v>
      </c>
      <c r="H1885" t="s">
        <v>8246</v>
      </c>
      <c r="I1885">
        <v>1453411109</v>
      </c>
      <c r="J1885">
        <v>1450819109</v>
      </c>
      <c r="K1885" t="b">
        <v>0</v>
      </c>
      <c r="L1885">
        <v>24</v>
      </c>
      <c r="M1885" t="b">
        <v>1</v>
      </c>
      <c r="N1885" t="s">
        <v>8271</v>
      </c>
      <c r="O1885" s="6">
        <f>E1885/D1885</f>
        <v>1.5575000000000001</v>
      </c>
      <c r="P1885" s="8">
        <f>IFERROR(E1885/L1885,0)</f>
        <v>51.916666666666664</v>
      </c>
      <c r="Q1885" t="str">
        <f>LEFT(N1885,SEARCH("/",N1885)-1)</f>
        <v>theater</v>
      </c>
      <c r="R1885" t="str">
        <f>RIGHT(N1885, LEN(N1885) - SEARCH("/", N1885))</f>
        <v>plays</v>
      </c>
      <c r="S1885" s="14">
        <f>(J1885/86400)+25569+(-6/24)</f>
        <v>42360.637835648144</v>
      </c>
      <c r="T1885" s="15">
        <f>(I1885/86400)+25569+(-5/24)</f>
        <v>42390.679502314808</v>
      </c>
    </row>
    <row r="1886" spans="1:20" ht="60" x14ac:dyDescent="0.25">
      <c r="A1886">
        <v>818</v>
      </c>
      <c r="B1886" s="3" t="s">
        <v>819</v>
      </c>
      <c r="C1886" s="3" t="s">
        <v>4928</v>
      </c>
      <c r="D1886" s="8">
        <v>350</v>
      </c>
      <c r="E1886" s="8">
        <v>545</v>
      </c>
      <c r="F1886" t="s">
        <v>8219</v>
      </c>
      <c r="G1886" t="s">
        <v>8224</v>
      </c>
      <c r="H1886" t="s">
        <v>8246</v>
      </c>
      <c r="I1886">
        <v>1344358860</v>
      </c>
      <c r="J1886">
        <v>1343682681</v>
      </c>
      <c r="K1886" t="b">
        <v>0</v>
      </c>
      <c r="L1886">
        <v>19</v>
      </c>
      <c r="M1886" t="b">
        <v>1</v>
      </c>
      <c r="N1886" t="s">
        <v>8276</v>
      </c>
      <c r="O1886" s="6">
        <f>E1886/D1886</f>
        <v>1.5571428571428572</v>
      </c>
      <c r="P1886" s="8">
        <f>IFERROR(E1886/L1886,0)</f>
        <v>28.684210526315791</v>
      </c>
      <c r="Q1886" t="str">
        <f>LEFT(N1886,SEARCH("/",N1886)-1)</f>
        <v>music</v>
      </c>
      <c r="R1886" t="str">
        <f>RIGHT(N1886, LEN(N1886) - SEARCH("/", N1886))</f>
        <v>rock</v>
      </c>
      <c r="S1886" s="14">
        <f>(J1886/86400)+25569+(-6/24)</f>
        <v>41120.632881944446</v>
      </c>
      <c r="T1886" s="15">
        <f>(I1886/86400)+25569+(-5/24)</f>
        <v>41128.500694444439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8">
        <f>IFERROR(E1887/L1887,0)</f>
        <v>50.685714285714283</v>
      </c>
      <c r="Q1887" t="str">
        <f>LEFT(N1887,SEARCH("/",N1887)-1)</f>
        <v>music</v>
      </c>
      <c r="R1887" t="str">
        <f>RIGHT(N1887, LEN(N1887) - SEARCH("/", N1887))</f>
        <v>indie rock</v>
      </c>
      <c r="S1887" s="14">
        <f>(J1887/86400)+25569+(-6/24)</f>
        <v>41098.843865740739</v>
      </c>
      <c r="T1887" s="15">
        <f>(I1887/86400)+25569+(-5/24)</f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8">
        <f>IFERROR(E1888/L1888,0)</f>
        <v>42.241379310344826</v>
      </c>
      <c r="Q1888" t="str">
        <f>LEFT(N1888,SEARCH("/",N1888)-1)</f>
        <v>music</v>
      </c>
      <c r="R1888" t="str">
        <f>RIGHT(N1888, LEN(N1888) - SEARCH("/", N1888))</f>
        <v>indie rock</v>
      </c>
      <c r="S1888" s="14">
        <f>(J1888/86400)+25569+(-6/24)</f>
        <v>41925.656689814816</v>
      </c>
      <c r="T1888" s="15">
        <f>(I1888/86400)+25569+(-5/24)</f>
        <v>41955.740023148144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8">
        <f>IFERROR(E1889/L1889,0)</f>
        <v>416.875</v>
      </c>
      <c r="Q1889" t="str">
        <f>LEFT(N1889,SEARCH("/",N1889)-1)</f>
        <v>music</v>
      </c>
      <c r="R1889" t="str">
        <f>RIGHT(N1889, LEN(N1889) - SEARCH("/", N1889))</f>
        <v>indie rock</v>
      </c>
      <c r="S1889" s="14">
        <f>(J1889/86400)+25569+(-6/24)</f>
        <v>42323.550138888888</v>
      </c>
      <c r="T1889" s="15">
        <f>(I1889/86400)+25569+(-5/24)</f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8">
        <f>IFERROR(E1890/L1890,0)</f>
        <v>46.651685393258425</v>
      </c>
      <c r="Q1890" t="str">
        <f>LEFT(N1890,SEARCH("/",N1890)-1)</f>
        <v>music</v>
      </c>
      <c r="R1890" t="str">
        <f>RIGHT(N1890, LEN(N1890) - SEARCH("/", N1890))</f>
        <v>indie rock</v>
      </c>
      <c r="S1890" s="14">
        <f>(J1890/86400)+25569+(-6/24)</f>
        <v>40298.989953703705</v>
      </c>
      <c r="T1890" s="15">
        <f>(I1890/86400)+25569+(-5/24)</f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8">
        <f>IFERROR(E1891/L1891,0)</f>
        <v>48.454545454545453</v>
      </c>
      <c r="Q1891" t="str">
        <f>LEFT(N1891,SEARCH("/",N1891)-1)</f>
        <v>music</v>
      </c>
      <c r="R1891" t="str">
        <f>RIGHT(N1891, LEN(N1891) - SEARCH("/", N1891))</f>
        <v>indie rock</v>
      </c>
      <c r="S1891" s="14">
        <f>(J1891/86400)+25569+(-6/24)</f>
        <v>41299.543356481481</v>
      </c>
      <c r="T1891" s="15">
        <f>(I1891/86400)+25569+(-5/24)</f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8">
        <f>IFERROR(E1892/L1892,0)</f>
        <v>70.5289837398374</v>
      </c>
      <c r="Q1892" t="str">
        <f>LEFT(N1892,SEARCH("/",N1892)-1)</f>
        <v>music</v>
      </c>
      <c r="R1892" t="str">
        <f>RIGHT(N1892, LEN(N1892) - SEARCH("/", N1892))</f>
        <v>indie rock</v>
      </c>
      <c r="S1892" s="14">
        <f>(J1892/86400)+25569+(-6/24)</f>
        <v>41228.536203703705</v>
      </c>
      <c r="T1892" s="15">
        <f>(I1892/86400)+25569+(-5/24)</f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8">
        <f>IFERROR(E1893/L1893,0)</f>
        <v>87.958333333333329</v>
      </c>
      <c r="Q1893" t="str">
        <f>LEFT(N1893,SEARCH("/",N1893)-1)</f>
        <v>music</v>
      </c>
      <c r="R1893" t="str">
        <f>RIGHT(N1893, LEN(N1893) - SEARCH("/", N1893))</f>
        <v>indie rock</v>
      </c>
      <c r="S1893" s="14">
        <f>(J1893/86400)+25569+(-6/24)</f>
        <v>40335.548078703701</v>
      </c>
      <c r="T1893" s="15">
        <f>(I1893/86400)+25569+(-5/24)</f>
        <v>40381.041666666664</v>
      </c>
    </row>
    <row r="1894" spans="1:20" ht="30" x14ac:dyDescent="0.25">
      <c r="A1894">
        <v>1761</v>
      </c>
      <c r="B1894" s="3" t="s">
        <v>1762</v>
      </c>
      <c r="C1894" s="3" t="s">
        <v>5871</v>
      </c>
      <c r="D1894" s="8">
        <v>100</v>
      </c>
      <c r="E1894" s="8">
        <v>155</v>
      </c>
      <c r="F1894" t="s">
        <v>8219</v>
      </c>
      <c r="G1894" t="s">
        <v>8225</v>
      </c>
      <c r="H1894" t="s">
        <v>8247</v>
      </c>
      <c r="I1894">
        <v>1442065060</v>
      </c>
      <c r="J1894">
        <v>1437745060</v>
      </c>
      <c r="K1894" t="b">
        <v>0</v>
      </c>
      <c r="L1894">
        <v>3</v>
      </c>
      <c r="M1894" t="b">
        <v>1</v>
      </c>
      <c r="N1894" t="s">
        <v>8285</v>
      </c>
      <c r="O1894" s="6">
        <f>E1894/D1894</f>
        <v>1.55</v>
      </c>
      <c r="P1894" s="8">
        <f>IFERROR(E1894/L1894,0)</f>
        <v>51.666666666666664</v>
      </c>
      <c r="Q1894" t="str">
        <f>LEFT(N1894,SEARCH("/",N1894)-1)</f>
        <v>photography</v>
      </c>
      <c r="R1894" t="str">
        <f>RIGHT(N1894, LEN(N1894) - SEARCH("/", N1894))</f>
        <v>photobooks</v>
      </c>
      <c r="S1894" s="14">
        <f>(J1894/86400)+25569+(-6/24)</f>
        <v>42209.317824074074</v>
      </c>
      <c r="T1894" s="15">
        <f>(I1894/86400)+25569+(-5/24)</f>
        <v>42259.359490740739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8">
        <f>IFERROR(E1895/L1895,0)</f>
        <v>57.777777777777779</v>
      </c>
      <c r="Q1895" t="str">
        <f>LEFT(N1895,SEARCH("/",N1895)-1)</f>
        <v>music</v>
      </c>
      <c r="R1895" t="str">
        <f>RIGHT(N1895, LEN(N1895) - SEARCH("/", N1895))</f>
        <v>indie rock</v>
      </c>
      <c r="S1895" s="14">
        <f>(J1895/86400)+25569+(-6/24)</f>
        <v>40632.69195601852</v>
      </c>
      <c r="T1895" s="15">
        <f>(I1895/86400)+25569+(-5/24)</f>
        <v>40648.957638888889</v>
      </c>
    </row>
    <row r="1896" spans="1:20" ht="60" x14ac:dyDescent="0.25">
      <c r="A1896">
        <v>2279</v>
      </c>
      <c r="B1896" s="3" t="s">
        <v>2280</v>
      </c>
      <c r="C1896" s="3" t="s">
        <v>6389</v>
      </c>
      <c r="D1896" s="8">
        <v>1000</v>
      </c>
      <c r="E1896" s="8">
        <v>1538</v>
      </c>
      <c r="F1896" t="s">
        <v>8219</v>
      </c>
      <c r="G1896" t="s">
        <v>8224</v>
      </c>
      <c r="H1896" t="s">
        <v>8246</v>
      </c>
      <c r="I1896">
        <v>1423022400</v>
      </c>
      <c r="J1896">
        <v>1421436099</v>
      </c>
      <c r="K1896" t="b">
        <v>0</v>
      </c>
      <c r="L1896">
        <v>32</v>
      </c>
      <c r="M1896" t="b">
        <v>1</v>
      </c>
      <c r="N1896" t="s">
        <v>8297</v>
      </c>
      <c r="O1896" s="6">
        <f>E1896/D1896</f>
        <v>1.538</v>
      </c>
      <c r="P1896" s="8">
        <f>IFERROR(E1896/L1896,0)</f>
        <v>48.0625</v>
      </c>
      <c r="Q1896" t="str">
        <f>LEFT(N1896,SEARCH("/",N1896)-1)</f>
        <v>games</v>
      </c>
      <c r="R1896" t="str">
        <f>RIGHT(N1896, LEN(N1896) - SEARCH("/", N1896))</f>
        <v>tabletop games</v>
      </c>
      <c r="S1896" s="14">
        <f>(J1896/86400)+25569+(-6/24)</f>
        <v>42020.556701388894</v>
      </c>
      <c r="T1896" s="15">
        <f>(I1896/86400)+25569+(-5/24)</f>
        <v>42038.958333333336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8">
        <f>IFERROR(E1897/L1897,0)</f>
        <v>196.34042553191489</v>
      </c>
      <c r="Q1897" t="str">
        <f>LEFT(N1897,SEARCH("/",N1897)-1)</f>
        <v>music</v>
      </c>
      <c r="R1897" t="str">
        <f>RIGHT(N1897, LEN(N1897) - SEARCH("/", N1897))</f>
        <v>indie rock</v>
      </c>
      <c r="S1897" s="14">
        <f>(J1897/86400)+25569+(-6/24)</f>
        <v>42267.496782407412</v>
      </c>
      <c r="T1897" s="15">
        <f>(I1897/86400)+25569+(-5/24)</f>
        <v>42297.538449074076</v>
      </c>
    </row>
    <row r="1898" spans="1:20" ht="60" x14ac:dyDescent="0.25">
      <c r="A1898">
        <v>3349</v>
      </c>
      <c r="B1898" s="3" t="s">
        <v>3348</v>
      </c>
      <c r="C1898" s="3" t="s">
        <v>7459</v>
      </c>
      <c r="D1898" s="8">
        <v>1000</v>
      </c>
      <c r="E1898" s="8">
        <v>1534</v>
      </c>
      <c r="F1898" t="s">
        <v>8219</v>
      </c>
      <c r="G1898" t="s">
        <v>8224</v>
      </c>
      <c r="H1898" t="s">
        <v>8246</v>
      </c>
      <c r="I1898">
        <v>1465837200</v>
      </c>
      <c r="J1898">
        <v>1463971172</v>
      </c>
      <c r="K1898" t="b">
        <v>0</v>
      </c>
      <c r="L1898">
        <v>14</v>
      </c>
      <c r="M1898" t="b">
        <v>1</v>
      </c>
      <c r="N1898" t="s">
        <v>8271</v>
      </c>
      <c r="O1898" s="6">
        <f>E1898/D1898</f>
        <v>1.534</v>
      </c>
      <c r="P1898" s="8">
        <f>IFERROR(E1898/L1898,0)</f>
        <v>109.57142857142857</v>
      </c>
      <c r="Q1898" t="str">
        <f>LEFT(N1898,SEARCH("/",N1898)-1)</f>
        <v>theater</v>
      </c>
      <c r="R1898" t="str">
        <f>RIGHT(N1898, LEN(N1898) - SEARCH("/", N1898))</f>
        <v>plays</v>
      </c>
      <c r="S1898" s="14">
        <f>(J1898/86400)+25569+(-6/24)</f>
        <v>42512.860787037032</v>
      </c>
      <c r="T1898" s="15">
        <f>(I1898/86400)+25569+(-5/24)</f>
        <v>42534.499999999993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8">
        <f>IFERROR(E1899/L1899,0)</f>
        <v>35.551912568306008</v>
      </c>
      <c r="Q1899" t="str">
        <f>LEFT(N1899,SEARCH("/",N1899)-1)</f>
        <v>music</v>
      </c>
      <c r="R1899" t="str">
        <f>RIGHT(N1899, LEN(N1899) - SEARCH("/", N1899))</f>
        <v>indie rock</v>
      </c>
      <c r="S1899" s="14">
        <f>(J1899/86400)+25569+(-6/24)</f>
        <v>41680.333402777775</v>
      </c>
      <c r="T1899" s="15">
        <f>(I1899/86400)+25569+(-5/24)</f>
        <v>41702.666666666664</v>
      </c>
    </row>
    <row r="1900" spans="1:20" ht="60" x14ac:dyDescent="0.25">
      <c r="A1900">
        <v>76</v>
      </c>
      <c r="B1900" s="3" t="s">
        <v>78</v>
      </c>
      <c r="C1900" s="3" t="s">
        <v>4187</v>
      </c>
      <c r="D1900" s="8">
        <v>300</v>
      </c>
      <c r="E1900" s="8">
        <v>460</v>
      </c>
      <c r="F1900" t="s">
        <v>8219</v>
      </c>
      <c r="G1900" t="s">
        <v>8224</v>
      </c>
      <c r="H1900" t="s">
        <v>8246</v>
      </c>
      <c r="I1900">
        <v>1325007358</v>
      </c>
      <c r="J1900">
        <v>1319819758</v>
      </c>
      <c r="K1900" t="b">
        <v>0</v>
      </c>
      <c r="L1900">
        <v>15</v>
      </c>
      <c r="M1900" t="b">
        <v>1</v>
      </c>
      <c r="N1900" t="s">
        <v>8266</v>
      </c>
      <c r="O1900" s="6">
        <f>E1900/D1900</f>
        <v>1.5333333333333334</v>
      </c>
      <c r="P1900" s="8">
        <f>IFERROR(E1900/L1900,0)</f>
        <v>30.666666666666668</v>
      </c>
      <c r="Q1900" t="str">
        <f>LEFT(N1900,SEARCH("/",N1900)-1)</f>
        <v>film &amp; video</v>
      </c>
      <c r="R1900" t="str">
        <f>RIGHT(N1900, LEN(N1900) - SEARCH("/", N1900))</f>
        <v>shorts</v>
      </c>
      <c r="S1900" s="14">
        <f>(J1900/86400)+25569+(-6/24)</f>
        <v>40844.441643518519</v>
      </c>
      <c r="T1900" s="15">
        <f>(I1900/86400)+25569+(-5/24)</f>
        <v>40904.524976851848</v>
      </c>
    </row>
    <row r="1901" spans="1:20" ht="60" x14ac:dyDescent="0.25">
      <c r="A1901">
        <v>3536</v>
      </c>
      <c r="B1901" s="3" t="s">
        <v>3535</v>
      </c>
      <c r="C1901" s="3" t="s">
        <v>7646</v>
      </c>
      <c r="D1901" s="8">
        <v>150</v>
      </c>
      <c r="E1901" s="8">
        <v>230</v>
      </c>
      <c r="F1901" t="s">
        <v>8219</v>
      </c>
      <c r="G1901" t="s">
        <v>8225</v>
      </c>
      <c r="H1901" t="s">
        <v>8247</v>
      </c>
      <c r="I1901">
        <v>1450612740</v>
      </c>
      <c r="J1901">
        <v>1448040425</v>
      </c>
      <c r="K1901" t="b">
        <v>0</v>
      </c>
      <c r="L1901">
        <v>17</v>
      </c>
      <c r="M1901" t="b">
        <v>1</v>
      </c>
      <c r="N1901" t="s">
        <v>8271</v>
      </c>
      <c r="O1901" s="6">
        <f>E1901/D1901</f>
        <v>1.5333333333333334</v>
      </c>
      <c r="P1901" s="8">
        <f>IFERROR(E1901/L1901,0)</f>
        <v>13.529411764705882</v>
      </c>
      <c r="Q1901" t="str">
        <f>LEFT(N1901,SEARCH("/",N1901)-1)</f>
        <v>theater</v>
      </c>
      <c r="R1901" t="str">
        <f>RIGHT(N1901, LEN(N1901) - SEARCH("/", N1901))</f>
        <v>plays</v>
      </c>
      <c r="S1901" s="14">
        <f>(J1901/86400)+25569+(-6/24)</f>
        <v>42328.477141203708</v>
      </c>
      <c r="T1901" s="15">
        <f>(I1901/86400)+25569+(-5/24)</f>
        <v>42358.290972222218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8">
        <f>IFERROR(E1902/L1902,0)</f>
        <v>50.631666666666668</v>
      </c>
      <c r="Q1902" t="str">
        <f>LEFT(N1902,SEARCH("/",N1902)-1)</f>
        <v>music</v>
      </c>
      <c r="R1902" t="str">
        <f>RIGHT(N1902, LEN(N1902) - SEARCH("/", N1902))</f>
        <v>indie rock</v>
      </c>
      <c r="S1902" s="14">
        <f>(J1902/86400)+25569+(-6/24)</f>
        <v>41160.621886574074</v>
      </c>
      <c r="T1902" s="15">
        <f>(I1902/86400)+25569+(-5/24)</f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8">
        <f>IFERROR(E1903/L1903,0)</f>
        <v>106.8</v>
      </c>
      <c r="Q1903" t="str">
        <f>LEFT(N1903,SEARCH("/",N1903)-1)</f>
        <v>technology</v>
      </c>
      <c r="R1903" t="str">
        <f>RIGHT(N1903, LEN(N1903) - SEARCH("/", N1903))</f>
        <v>gadgets</v>
      </c>
      <c r="S1903" s="14">
        <f>(J1903/86400)+25569+(-6/24)</f>
        <v>42116.29315972222</v>
      </c>
      <c r="T1903" s="15">
        <f>(I1903/86400)+25569+(-5/24)</f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8">
        <f>IFERROR(E1904/L1904,0)</f>
        <v>4</v>
      </c>
      <c r="Q1904" t="str">
        <f>LEFT(N1904,SEARCH("/",N1904)-1)</f>
        <v>technology</v>
      </c>
      <c r="R1904" t="str">
        <f>RIGHT(N1904, LEN(N1904) - SEARCH("/", N1904))</f>
        <v>gadgets</v>
      </c>
      <c r="S1904" s="14">
        <f>(J1904/86400)+25569+(-6/24)</f>
        <v>42037.539895833332</v>
      </c>
      <c r="T1904" s="15">
        <f>(I1904/86400)+25569+(-5/24)</f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8">
        <f>IFERROR(E1905/L1905,0)</f>
        <v>34.097560975609753</v>
      </c>
      <c r="Q1905" t="str">
        <f>LEFT(N1905,SEARCH("/",N1905)-1)</f>
        <v>technology</v>
      </c>
      <c r="R1905" t="str">
        <f>RIGHT(N1905, LEN(N1905) - SEARCH("/", N1905))</f>
        <v>gadgets</v>
      </c>
      <c r="S1905" s="14">
        <f>(J1905/86400)+25569+(-6/24)</f>
        <v>42702.520729166667</v>
      </c>
      <c r="T1905" s="15">
        <f>(I1905/86400)+25569+(-5/24)</f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8">
        <f>IFERROR(E1906/L1906,0)</f>
        <v>25</v>
      </c>
      <c r="Q1906" t="str">
        <f>LEFT(N1906,SEARCH("/",N1906)-1)</f>
        <v>technology</v>
      </c>
      <c r="R1906" t="str">
        <f>RIGHT(N1906, LEN(N1906) - SEARCH("/", N1906))</f>
        <v>gadgets</v>
      </c>
      <c r="S1906" s="14">
        <f>(J1906/86400)+25569+(-6/24)</f>
        <v>42326.435428240744</v>
      </c>
      <c r="T1906" s="15">
        <f>(I1906/86400)+25569+(-5/24)</f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8">
        <f>IFERROR(E1907/L1907,0)</f>
        <v>10.5</v>
      </c>
      <c r="Q1907" t="str">
        <f>LEFT(N1907,SEARCH("/",N1907)-1)</f>
        <v>technology</v>
      </c>
      <c r="R1907" t="str">
        <f>RIGHT(N1907, LEN(N1907) - SEARCH("/", N1907))</f>
        <v>gadgets</v>
      </c>
      <c r="S1907" s="14">
        <f>(J1907/86400)+25569+(-6/24)</f>
        <v>41859.675856481481</v>
      </c>
      <c r="T1907" s="15">
        <f>(I1907/86400)+25569+(-5/24)</f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8">
        <f>IFERROR(E1908/L1908,0)</f>
        <v>215.95959595959596</v>
      </c>
      <c r="Q1908" t="str">
        <f>LEFT(N1908,SEARCH("/",N1908)-1)</f>
        <v>technology</v>
      </c>
      <c r="R1908" t="str">
        <f>RIGHT(N1908, LEN(N1908) - SEARCH("/", N1908))</f>
        <v>gadgets</v>
      </c>
      <c r="S1908" s="14">
        <f>(J1908/86400)+25569+(-6/24)</f>
        <v>42514.421099537038</v>
      </c>
      <c r="T1908" s="15">
        <f>(I1908/86400)+25569+(-5/24)</f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8">
        <f>IFERROR(E1909/L1909,0)</f>
        <v>21.25</v>
      </c>
      <c r="Q1909" t="str">
        <f>LEFT(N1909,SEARCH("/",N1909)-1)</f>
        <v>technology</v>
      </c>
      <c r="R1909" t="str">
        <f>RIGHT(N1909, LEN(N1909) - SEARCH("/", N1909))</f>
        <v>gadgets</v>
      </c>
      <c r="S1909" s="14">
        <f>(J1909/86400)+25569+(-6/24)</f>
        <v>41767.337094907409</v>
      </c>
      <c r="T1909" s="15">
        <f>(I1909/86400)+25569+(-5/24)</f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8">
        <f>IFERROR(E1910/L1910,0)</f>
        <v>108.25</v>
      </c>
      <c r="Q1910" t="str">
        <f>LEFT(N1910,SEARCH("/",N1910)-1)</f>
        <v>technology</v>
      </c>
      <c r="R1910" t="str">
        <f>RIGHT(N1910, LEN(N1910) - SEARCH("/", N1910))</f>
        <v>gadgets</v>
      </c>
      <c r="S1910" s="14">
        <f>(J1910/86400)+25569+(-6/24)</f>
        <v>42703.667824074073</v>
      </c>
      <c r="T1910" s="15">
        <f>(I1910/86400)+25569+(-5/24)</f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8">
        <f>IFERROR(E1911/L1911,0)</f>
        <v>129.97368421052633</v>
      </c>
      <c r="Q1911" t="str">
        <f>LEFT(N1911,SEARCH("/",N1911)-1)</f>
        <v>technology</v>
      </c>
      <c r="R1911" t="str">
        <f>RIGHT(N1911, LEN(N1911) - SEARCH("/", N1911))</f>
        <v>gadgets</v>
      </c>
      <c r="S1911" s="14">
        <f>(J1911/86400)+25569+(-6/24)</f>
        <v>41905.179155092592</v>
      </c>
      <c r="T1911" s="15">
        <f>(I1911/86400)+25569+(-5/24)</f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8">
        <f>IFERROR(E1912/L1912,0)</f>
        <v>117.49473684210527</v>
      </c>
      <c r="Q1912" t="str">
        <f>LEFT(N1912,SEARCH("/",N1912)-1)</f>
        <v>technology</v>
      </c>
      <c r="R1912" t="str">
        <f>RIGHT(N1912, LEN(N1912) - SEARCH("/", N1912))</f>
        <v>gadgets</v>
      </c>
      <c r="S1912" s="14">
        <f>(J1912/86400)+25569+(-6/24)</f>
        <v>42264.713159722218</v>
      </c>
      <c r="T1912" s="15">
        <f>(I1912/86400)+25569+(-5/24)</f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8">
        <f>IFERROR(E1913/L1913,0)</f>
        <v>10</v>
      </c>
      <c r="Q1913" t="str">
        <f>LEFT(N1913,SEARCH("/",N1913)-1)</f>
        <v>technology</v>
      </c>
      <c r="R1913" t="str">
        <f>RIGHT(N1913, LEN(N1913) - SEARCH("/", N1913))</f>
        <v>gadgets</v>
      </c>
      <c r="S1913" s="14">
        <f>(J1913/86400)+25569+(-6/24)</f>
        <v>41829.783958333333</v>
      </c>
      <c r="T1913" s="15">
        <f>(I1913/86400)+25569+(-5/24)</f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8">
        <f>IFERROR(E1914/L1914,0)</f>
        <v>70.595238095238102</v>
      </c>
      <c r="Q1914" t="str">
        <f>LEFT(N1914,SEARCH("/",N1914)-1)</f>
        <v>technology</v>
      </c>
      <c r="R1914" t="str">
        <f>RIGHT(N1914, LEN(N1914) - SEARCH("/", N1914))</f>
        <v>gadgets</v>
      </c>
      <c r="S1914" s="14">
        <f>(J1914/86400)+25569+(-6/24)</f>
        <v>42128.976388888885</v>
      </c>
      <c r="T1914" s="15">
        <f>(I1914/86400)+25569+(-5/24)</f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8">
        <f>IFERROR(E1915/L1915,0)</f>
        <v>24.5</v>
      </c>
      <c r="Q1915" t="str">
        <f>LEFT(N1915,SEARCH("/",N1915)-1)</f>
        <v>technology</v>
      </c>
      <c r="R1915" t="str">
        <f>RIGHT(N1915, LEN(N1915) - SEARCH("/", N1915))</f>
        <v>gadgets</v>
      </c>
      <c r="S1915" s="14">
        <f>(J1915/86400)+25569+(-6/24)</f>
        <v>41890.261319444442</v>
      </c>
      <c r="T1915" s="15">
        <f>(I1915/86400)+25569+(-5/24)</f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8">
        <f>IFERROR(E1916/L1916,0)</f>
        <v>30</v>
      </c>
      <c r="Q1916" t="str">
        <f>LEFT(N1916,SEARCH("/",N1916)-1)</f>
        <v>technology</v>
      </c>
      <c r="R1916" t="str">
        <f>RIGHT(N1916, LEN(N1916) - SEARCH("/", N1916))</f>
        <v>gadgets</v>
      </c>
      <c r="S1916" s="14">
        <f>(J1916/86400)+25569+(-6/24)</f>
        <v>41928.924456018518</v>
      </c>
      <c r="T1916" s="15">
        <f>(I1916/86400)+25569+(-5/24)</f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8">
        <f>IFERROR(E1917/L1917,0)</f>
        <v>2</v>
      </c>
      <c r="Q1917" t="str">
        <f>LEFT(N1917,SEARCH("/",N1917)-1)</f>
        <v>technology</v>
      </c>
      <c r="R1917" t="str">
        <f>RIGHT(N1917, LEN(N1917) - SEARCH("/", N1917))</f>
        <v>gadgets</v>
      </c>
      <c r="S1917" s="14">
        <f>(J1917/86400)+25569+(-6/24)</f>
        <v>41863.79886574074</v>
      </c>
      <c r="T1917" s="15">
        <f>(I1917/86400)+25569+(-5/24)</f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8">
        <f>IFERROR(E1918/L1918,0)</f>
        <v>17</v>
      </c>
      <c r="Q1918" t="str">
        <f>LEFT(N1918,SEARCH("/",N1918)-1)</f>
        <v>technology</v>
      </c>
      <c r="R1918" t="str">
        <f>RIGHT(N1918, LEN(N1918) - SEARCH("/", N1918))</f>
        <v>gadgets</v>
      </c>
      <c r="S1918" s="14">
        <f>(J1918/86400)+25569+(-6/24)</f>
        <v>42656.467303240745</v>
      </c>
      <c r="T1918" s="15">
        <f>(I1918/86400)+25569+(-5/24)</f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8">
        <f>IFERROR(E1919/L1919,0)</f>
        <v>2928.9285714285716</v>
      </c>
      <c r="Q1919" t="str">
        <f>LEFT(N1919,SEARCH("/",N1919)-1)</f>
        <v>technology</v>
      </c>
      <c r="R1919" t="str">
        <f>RIGHT(N1919, LEN(N1919) - SEARCH("/", N1919))</f>
        <v>gadgets</v>
      </c>
      <c r="S1919" s="14">
        <f>(J1919/86400)+25569+(-6/24)</f>
        <v>42746.020057870366</v>
      </c>
      <c r="T1919" s="15">
        <f>(I1919/86400)+25569+(-5/24)</f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8">
        <f>IFERROR(E1920/L1920,0)</f>
        <v>28.888888888888889</v>
      </c>
      <c r="Q1920" t="str">
        <f>LEFT(N1920,SEARCH("/",N1920)-1)</f>
        <v>technology</v>
      </c>
      <c r="R1920" t="str">
        <f>RIGHT(N1920, LEN(N1920) - SEARCH("/", N1920))</f>
        <v>gadgets</v>
      </c>
      <c r="S1920" s="14">
        <f>(J1920/86400)+25569+(-6/24)</f>
        <v>41828.539942129632</v>
      </c>
      <c r="T1920" s="15">
        <f>(I1920/86400)+25569+(-5/24)</f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8">
        <f>IFERROR(E1921/L1921,0)</f>
        <v>29.625</v>
      </c>
      <c r="Q1921" t="str">
        <f>LEFT(N1921,SEARCH("/",N1921)-1)</f>
        <v>technology</v>
      </c>
      <c r="R1921" t="str">
        <f>RIGHT(N1921, LEN(N1921) - SEARCH("/", N1921))</f>
        <v>gadgets</v>
      </c>
      <c r="S1921" s="14">
        <f>(J1921/86400)+25569+(-6/24)</f>
        <v>42113.625567129631</v>
      </c>
      <c r="T1921" s="15">
        <f>(I1921/86400)+25569+(-5/24)</f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8">
        <f>IFERROR(E1922/L1922,0)</f>
        <v>40.980952380952381</v>
      </c>
      <c r="Q1922" t="str">
        <f>LEFT(N1922,SEARCH("/",N1922)-1)</f>
        <v>technology</v>
      </c>
      <c r="R1922" t="str">
        <f>RIGHT(N1922, LEN(N1922) - SEARCH("/", N1922))</f>
        <v>gadgets</v>
      </c>
      <c r="S1922" s="14">
        <f>(J1922/86400)+25569+(-6/24)</f>
        <v>42270.625706018516</v>
      </c>
      <c r="T1922" s="15">
        <f>(I1922/86400)+25569+(-5/24)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8">
        <f>IFERROR(E1923/L1923,0)</f>
        <v>54</v>
      </c>
      <c r="Q1923" t="str">
        <f>LEFT(N1923,SEARCH("/",N1923)-1)</f>
        <v>music</v>
      </c>
      <c r="R1923" t="str">
        <f>RIGHT(N1923, LEN(N1923) - SEARCH("/", N1923))</f>
        <v>indie rock</v>
      </c>
      <c r="S1923" s="14">
        <f>(J1923/86400)+25569+(-6/24)</f>
        <v>41073.971562500003</v>
      </c>
      <c r="T1923" s="15">
        <f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8">
        <f>IFERROR(E1924/L1924,0)</f>
        <v>36.109375</v>
      </c>
      <c r="Q1924" t="str">
        <f>LEFT(N1924,SEARCH("/",N1924)-1)</f>
        <v>music</v>
      </c>
      <c r="R1924" t="str">
        <f>RIGHT(N1924, LEN(N1924) - SEARCH("/", N1924))</f>
        <v>indie rock</v>
      </c>
      <c r="S1924" s="14">
        <f>(J1924/86400)+25569+(-6/24)</f>
        <v>41590.005868055552</v>
      </c>
      <c r="T1924" s="15">
        <f>(I1924/86400)+25569+(-5/24)</f>
        <v>41620.047534722216</v>
      </c>
    </row>
    <row r="1925" spans="1:20" ht="60" x14ac:dyDescent="0.25">
      <c r="A1925">
        <v>3452</v>
      </c>
      <c r="B1925" s="3" t="s">
        <v>3451</v>
      </c>
      <c r="C1925" s="3" t="s">
        <v>7562</v>
      </c>
      <c r="D1925" s="8">
        <v>1000</v>
      </c>
      <c r="E1925" s="8">
        <v>1532</v>
      </c>
      <c r="F1925" t="s">
        <v>8219</v>
      </c>
      <c r="G1925" t="s">
        <v>8224</v>
      </c>
      <c r="H1925" t="s">
        <v>8246</v>
      </c>
      <c r="I1925">
        <v>1406087940</v>
      </c>
      <c r="J1925">
        <v>1404141626</v>
      </c>
      <c r="K1925" t="b">
        <v>0</v>
      </c>
      <c r="L1925">
        <v>37</v>
      </c>
      <c r="M1925" t="b">
        <v>1</v>
      </c>
      <c r="N1925" t="s">
        <v>8271</v>
      </c>
      <c r="O1925" s="6">
        <f>E1925/D1925</f>
        <v>1.532</v>
      </c>
      <c r="P1925" s="8">
        <f>IFERROR(E1925/L1925,0)</f>
        <v>41.405405405405403</v>
      </c>
      <c r="Q1925" t="str">
        <f>LEFT(N1925,SEARCH("/",N1925)-1)</f>
        <v>theater</v>
      </c>
      <c r="R1925" t="str">
        <f>RIGHT(N1925, LEN(N1925) - SEARCH("/", N1925))</f>
        <v>plays</v>
      </c>
      <c r="S1925" s="14">
        <f>(J1925/86400)+25569+(-6/24)</f>
        <v>41820.389189814814</v>
      </c>
      <c r="T1925" s="15">
        <f>(I1925/86400)+25569+(-5/24)</f>
        <v>41842.957638888889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8">
        <f>IFERROR(E1926/L1926,0)</f>
        <v>104</v>
      </c>
      <c r="Q1926" t="str">
        <f>LEFT(N1926,SEARCH("/",N1926)-1)</f>
        <v>music</v>
      </c>
      <c r="R1926" t="str">
        <f>RIGHT(N1926, LEN(N1926) - SEARCH("/", N1926))</f>
        <v>indie rock</v>
      </c>
      <c r="S1926" s="14">
        <f>(J1926/86400)+25569+(-6/24)</f>
        <v>41626.511053240742</v>
      </c>
      <c r="T1926" s="15">
        <f>(I1926/86400)+25569+(-5/24)</f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8">
        <f>IFERROR(E1927/L1927,0)</f>
        <v>31.826923076923077</v>
      </c>
      <c r="Q1927" t="str">
        <f>LEFT(N1927,SEARCH("/",N1927)-1)</f>
        <v>music</v>
      </c>
      <c r="R1927" t="str">
        <f>RIGHT(N1927, LEN(N1927) - SEARCH("/", N1927))</f>
        <v>indie rock</v>
      </c>
      <c r="S1927" s="14">
        <f>(J1927/86400)+25569+(-6/24)</f>
        <v>41535.65148148148</v>
      </c>
      <c r="T1927" s="15">
        <f>(I1927/86400)+25569+(-5/24)</f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8">
        <f>IFERROR(E1928/L1928,0)</f>
        <v>27.3896261682243</v>
      </c>
      <c r="Q1928" t="str">
        <f>LEFT(N1928,SEARCH("/",N1928)-1)</f>
        <v>music</v>
      </c>
      <c r="R1928" t="str">
        <f>RIGHT(N1928, LEN(N1928) - SEARCH("/", N1928))</f>
        <v>indie rock</v>
      </c>
      <c r="S1928" s="14">
        <f>(J1928/86400)+25569+(-6/24)</f>
        <v>40456.704351851848</v>
      </c>
      <c r="T1928" s="15">
        <f>(I1928/86400)+25569+(-5/24)</f>
        <v>40483.80972222222</v>
      </c>
    </row>
    <row r="1929" spans="1:20" ht="45" x14ac:dyDescent="0.25">
      <c r="A1929">
        <v>2205</v>
      </c>
      <c r="B1929" s="3" t="s">
        <v>2206</v>
      </c>
      <c r="C1929" s="3" t="s">
        <v>6315</v>
      </c>
      <c r="D1929" s="8">
        <v>750</v>
      </c>
      <c r="E1929" s="8">
        <v>1140</v>
      </c>
      <c r="F1929" t="s">
        <v>8219</v>
      </c>
      <c r="G1929" t="s">
        <v>8224</v>
      </c>
      <c r="H1929" t="s">
        <v>8246</v>
      </c>
      <c r="I1929">
        <v>1338579789</v>
      </c>
      <c r="J1929">
        <v>1335987789</v>
      </c>
      <c r="K1929" t="b">
        <v>0</v>
      </c>
      <c r="L1929">
        <v>27</v>
      </c>
      <c r="M1929" t="b">
        <v>1</v>
      </c>
      <c r="N1929" t="s">
        <v>8280</v>
      </c>
      <c r="O1929" s="6">
        <f>E1929/D1929</f>
        <v>1.52</v>
      </c>
      <c r="P1929" s="8">
        <f>IFERROR(E1929/L1929,0)</f>
        <v>42.222222222222221</v>
      </c>
      <c r="Q1929" t="str">
        <f>LEFT(N1929,SEARCH("/",N1929)-1)</f>
        <v>music</v>
      </c>
      <c r="R1929" t="str">
        <f>RIGHT(N1929, LEN(N1929) - SEARCH("/", N1929))</f>
        <v>electronic music</v>
      </c>
      <c r="S1929" s="14">
        <f>(J1929/86400)+25569+(-6/24)</f>
        <v>41031.571631944447</v>
      </c>
      <c r="T1929" s="15">
        <f>(I1929/86400)+25569+(-5/24)</f>
        <v>41061.613298611112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8">
        <f>IFERROR(E1930/L1930,0)</f>
        <v>77.352941176470594</v>
      </c>
      <c r="Q1930" t="str">
        <f>LEFT(N1930,SEARCH("/",N1930)-1)</f>
        <v>music</v>
      </c>
      <c r="R1930" t="str">
        <f>RIGHT(N1930, LEN(N1930) - SEARCH("/", N1930))</f>
        <v>indie rock</v>
      </c>
      <c r="S1930" s="14">
        <f>(J1930/86400)+25569+(-6/24)</f>
        <v>41371.3980787037</v>
      </c>
      <c r="T1930" s="15">
        <f>(I1930/86400)+25569+(-5/24)</f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8">
        <f>IFERROR(E1931/L1931,0)</f>
        <v>42.8</v>
      </c>
      <c r="Q1931" t="str">
        <f>LEFT(N1931,SEARCH("/",N1931)-1)</f>
        <v>music</v>
      </c>
      <c r="R1931" t="str">
        <f>RIGHT(N1931, LEN(N1931) - SEARCH("/", N1931))</f>
        <v>indie rock</v>
      </c>
      <c r="S1931" s="14">
        <f>(J1931/86400)+25569+(-6/24)</f>
        <v>40686.771597222221</v>
      </c>
      <c r="T1931" s="15">
        <f>(I1931/86400)+25569+(-5/24)</f>
        <v>40728.813263888886</v>
      </c>
    </row>
    <row r="1932" spans="1:20" ht="60" x14ac:dyDescent="0.25">
      <c r="A1932">
        <v>3450</v>
      </c>
      <c r="B1932" s="3" t="s">
        <v>3449</v>
      </c>
      <c r="C1932" s="3" t="s">
        <v>7560</v>
      </c>
      <c r="D1932" s="8">
        <v>500</v>
      </c>
      <c r="E1932" s="8">
        <v>760</v>
      </c>
      <c r="F1932" t="s">
        <v>8219</v>
      </c>
      <c r="G1932" t="s">
        <v>8225</v>
      </c>
      <c r="H1932" t="s">
        <v>8247</v>
      </c>
      <c r="I1932">
        <v>1427990071</v>
      </c>
      <c r="J1932">
        <v>1422809671</v>
      </c>
      <c r="K1932" t="b">
        <v>0</v>
      </c>
      <c r="L1932">
        <v>39</v>
      </c>
      <c r="M1932" t="b">
        <v>1</v>
      </c>
      <c r="N1932" t="s">
        <v>8271</v>
      </c>
      <c r="O1932" s="6">
        <f>E1932/D1932</f>
        <v>1.52</v>
      </c>
      <c r="P1932" s="8">
        <f>IFERROR(E1932/L1932,0)</f>
        <v>19.487179487179485</v>
      </c>
      <c r="Q1932" t="str">
        <f>LEFT(N1932,SEARCH("/",N1932)-1)</f>
        <v>theater</v>
      </c>
      <c r="R1932" t="str">
        <f>RIGHT(N1932, LEN(N1932) - SEARCH("/", N1932))</f>
        <v>plays</v>
      </c>
      <c r="S1932" s="14">
        <f>(J1932/86400)+25569+(-6/24)</f>
        <v>42036.454525462963</v>
      </c>
      <c r="T1932" s="15">
        <f>(I1932/86400)+25569+(-5/24)</f>
        <v>42096.454525462956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8">
        <f>IFERROR(E1933/L1933,0)</f>
        <v>48.240400000000001</v>
      </c>
      <c r="Q1933" t="str">
        <f>LEFT(N1933,SEARCH("/",N1933)-1)</f>
        <v>music</v>
      </c>
      <c r="R1933" t="str">
        <f>RIGHT(N1933, LEN(N1933) - SEARCH("/", N1933))</f>
        <v>indie rock</v>
      </c>
      <c r="S1933" s="14">
        <f>(J1933/86400)+25569+(-6/24)</f>
        <v>41037.642465277779</v>
      </c>
      <c r="T1933" s="15">
        <f>(I1933/86400)+25569+(-5/24)</f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8">
        <f>IFERROR(E1934/L1934,0)</f>
        <v>70.212500000000006</v>
      </c>
      <c r="Q1934" t="str">
        <f>LEFT(N1934,SEARCH("/",N1934)-1)</f>
        <v>music</v>
      </c>
      <c r="R1934" t="str">
        <f>RIGHT(N1934, LEN(N1934) - SEARCH("/", N1934))</f>
        <v>indie rock</v>
      </c>
      <c r="S1934" s="14">
        <f>(J1934/86400)+25569+(-6/24)</f>
        <v>40911.559872685189</v>
      </c>
      <c r="T1934" s="15">
        <f>(I1934/86400)+25569+(-5/24)</f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8">
        <f>IFERROR(E1935/L1935,0)</f>
        <v>94.054545454545448</v>
      </c>
      <c r="Q1935" t="str">
        <f>LEFT(N1935,SEARCH("/",N1935)-1)</f>
        <v>music</v>
      </c>
      <c r="R1935" t="str">
        <f>RIGHT(N1935, LEN(N1935) - SEARCH("/", N1935))</f>
        <v>indie rock</v>
      </c>
      <c r="S1935" s="14">
        <f>(J1935/86400)+25569+(-6/24)</f>
        <v>41878.880868055552</v>
      </c>
      <c r="T1935" s="15">
        <f>(I1935/86400)+25569+(-5/24)</f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8">
        <f>IFERROR(E1936/L1936,0)</f>
        <v>80.272727272727266</v>
      </c>
      <c r="Q1936" t="str">
        <f>LEFT(N1936,SEARCH("/",N1936)-1)</f>
        <v>music</v>
      </c>
      <c r="R1936" t="str">
        <f>RIGHT(N1936, LEN(N1936) - SEARCH("/", N1936))</f>
        <v>indie rock</v>
      </c>
      <c r="S1936" s="14">
        <f>(J1936/86400)+25569+(-6/24)</f>
        <v>40865.617141203707</v>
      </c>
      <c r="T1936" s="15">
        <f>(I1936/86400)+25569+(-5/24)</f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8">
        <f>IFERROR(E1937/L1937,0)</f>
        <v>54.2</v>
      </c>
      <c r="Q1937" t="str">
        <f>LEFT(N1937,SEARCH("/",N1937)-1)</f>
        <v>music</v>
      </c>
      <c r="R1937" t="str">
        <f>RIGHT(N1937, LEN(N1937) - SEARCH("/", N1937))</f>
        <v>indie rock</v>
      </c>
      <c r="S1937" s="14">
        <f>(J1937/86400)+25569+(-6/24)</f>
        <v>41773.682534722218</v>
      </c>
      <c r="T1937" s="15">
        <f>(I1937/86400)+25569+(-5/24)</f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8">
        <f>IFERROR(E1938/L1938,0)</f>
        <v>60.26903448275862</v>
      </c>
      <c r="Q1938" t="str">
        <f>LEFT(N1938,SEARCH("/",N1938)-1)</f>
        <v>music</v>
      </c>
      <c r="R1938" t="str">
        <f>RIGHT(N1938, LEN(N1938) - SEARCH("/", N1938))</f>
        <v>indie rock</v>
      </c>
      <c r="S1938" s="14">
        <f>(J1938/86400)+25569+(-6/24)</f>
        <v>40852.639699074076</v>
      </c>
      <c r="T1938" s="15">
        <f>(I1938/86400)+25569+(-5/24)</f>
        <v>40883.040972222218</v>
      </c>
    </row>
    <row r="1939" spans="1:20" ht="60" x14ac:dyDescent="0.25">
      <c r="A1939">
        <v>812</v>
      </c>
      <c r="B1939" s="3" t="s">
        <v>813</v>
      </c>
      <c r="C1939" s="3" t="s">
        <v>4922</v>
      </c>
      <c r="D1939" s="8">
        <v>600</v>
      </c>
      <c r="E1939" s="8">
        <v>911</v>
      </c>
      <c r="F1939" t="s">
        <v>8219</v>
      </c>
      <c r="G1939" t="s">
        <v>8224</v>
      </c>
      <c r="H1939" t="s">
        <v>8246</v>
      </c>
      <c r="I1939">
        <v>1362146280</v>
      </c>
      <c r="J1939">
        <v>1357604752</v>
      </c>
      <c r="K1939" t="b">
        <v>0</v>
      </c>
      <c r="L1939">
        <v>33</v>
      </c>
      <c r="M1939" t="b">
        <v>1</v>
      </c>
      <c r="N1939" t="s">
        <v>8276</v>
      </c>
      <c r="O1939" s="6">
        <f>E1939/D1939</f>
        <v>1.5183333333333333</v>
      </c>
      <c r="P1939" s="8">
        <f>IFERROR(E1939/L1939,0)</f>
        <v>27.606060606060606</v>
      </c>
      <c r="Q1939" t="str">
        <f>LEFT(N1939,SEARCH("/",N1939)-1)</f>
        <v>music</v>
      </c>
      <c r="R1939" t="str">
        <f>RIGHT(N1939, LEN(N1939) - SEARCH("/", N1939))</f>
        <v>rock</v>
      </c>
      <c r="S1939" s="14">
        <f>(J1939/86400)+25569+(-6/24)</f>
        <v>41281.767962962964</v>
      </c>
      <c r="T1939" s="15">
        <f>(I1939/86400)+25569+(-5/24)</f>
        <v>41334.373611111107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8">
        <f>IFERROR(E1940/L1940,0)</f>
        <v>152.54385964912279</v>
      </c>
      <c r="Q1940" t="str">
        <f>LEFT(N1940,SEARCH("/",N1940)-1)</f>
        <v>music</v>
      </c>
      <c r="R1940" t="str">
        <f>RIGHT(N1940, LEN(N1940) - SEARCH("/", N1940))</f>
        <v>indie rock</v>
      </c>
      <c r="S1940" s="14">
        <f>(J1940/86400)+25569+(-6/24)</f>
        <v>41426.009618055556</v>
      </c>
      <c r="T1940" s="15">
        <f>(I1940/86400)+25569+(-5/24)</f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8">
        <f>IFERROR(E1941/L1941,0)</f>
        <v>115.3125</v>
      </c>
      <c r="Q1941" t="str">
        <f>LEFT(N1941,SEARCH("/",N1941)-1)</f>
        <v>music</v>
      </c>
      <c r="R1941" t="str">
        <f>RIGHT(N1941, LEN(N1941) - SEARCH("/", N1941))</f>
        <v>indie rock</v>
      </c>
      <c r="S1941" s="14">
        <f>(J1941/86400)+25569+(-6/24)</f>
        <v>41313.735046296293</v>
      </c>
      <c r="T1941" s="15">
        <f>(I1941/86400)+25569+(-5/24)</f>
        <v>41343.735046296293</v>
      </c>
    </row>
    <row r="1942" spans="1:20" ht="45" x14ac:dyDescent="0.25">
      <c r="A1942">
        <v>2209</v>
      </c>
      <c r="B1942" s="3" t="s">
        <v>2210</v>
      </c>
      <c r="C1942" s="3" t="s">
        <v>6319</v>
      </c>
      <c r="D1942" s="8">
        <v>500</v>
      </c>
      <c r="E1942" s="8">
        <v>754</v>
      </c>
      <c r="F1942" t="s">
        <v>8219</v>
      </c>
      <c r="G1942" t="s">
        <v>8225</v>
      </c>
      <c r="H1942" t="s">
        <v>8247</v>
      </c>
      <c r="I1942">
        <v>1397516400</v>
      </c>
      <c r="J1942">
        <v>1396524644</v>
      </c>
      <c r="K1942" t="b">
        <v>0</v>
      </c>
      <c r="L1942">
        <v>15</v>
      </c>
      <c r="M1942" t="b">
        <v>1</v>
      </c>
      <c r="N1942" t="s">
        <v>8280</v>
      </c>
      <c r="O1942" s="6">
        <f>E1942/D1942</f>
        <v>1.508</v>
      </c>
      <c r="P1942" s="8">
        <f>IFERROR(E1942/L1942,0)</f>
        <v>50.266666666666666</v>
      </c>
      <c r="Q1942" t="str">
        <f>LEFT(N1942,SEARCH("/",N1942)-1)</f>
        <v>music</v>
      </c>
      <c r="R1942" t="str">
        <f>RIGHT(N1942, LEN(N1942) - SEARCH("/", N1942))</f>
        <v>electronic music</v>
      </c>
      <c r="S1942" s="14">
        <f>(J1942/86400)+25569+(-6/24)</f>
        <v>41732.229675925926</v>
      </c>
      <c r="T1942" s="15">
        <f>(I1942/86400)+25569+(-5/24)</f>
        <v>41743.75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8">
        <f>IFERROR(E1943/L1943,0)</f>
        <v>64.570118779438872</v>
      </c>
      <c r="Q1943" t="str">
        <f>LEFT(N1943,SEARCH("/",N1943)-1)</f>
        <v>technology</v>
      </c>
      <c r="R1943" t="str">
        <f>RIGHT(N1943, LEN(N1943) - SEARCH("/", N1943))</f>
        <v>hardware</v>
      </c>
      <c r="S1943" s="14">
        <f>(J1943/86400)+25569+(-6/24)</f>
        <v>41744.040868055556</v>
      </c>
      <c r="T1943" s="15">
        <f>(I1943/86400)+25569+(-5/24)</f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8">
        <f>IFERROR(E1944/L1944,0)</f>
        <v>87.436000000000007</v>
      </c>
      <c r="Q1944" t="str">
        <f>LEFT(N1944,SEARCH("/",N1944)-1)</f>
        <v>technology</v>
      </c>
      <c r="R1944" t="str">
        <f>RIGHT(N1944, LEN(N1944) - SEARCH("/", N1944))</f>
        <v>hardware</v>
      </c>
      <c r="S1944" s="14">
        <f>(J1944/86400)+25569+(-6/24)</f>
        <v>40638.578009259261</v>
      </c>
      <c r="T1944" s="15">
        <f>(I1944/86400)+25569+(-5/24)</f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8">
        <f>IFERROR(E1945/L1945,0)</f>
        <v>68.815577078288939</v>
      </c>
      <c r="Q1945" t="str">
        <f>LEFT(N1945,SEARCH("/",N1945)-1)</f>
        <v>technology</v>
      </c>
      <c r="R1945" t="str">
        <f>RIGHT(N1945, LEN(N1945) - SEARCH("/", N1945))</f>
        <v>hardware</v>
      </c>
      <c r="S1945" s="14">
        <f>(J1945/86400)+25569+(-6/24)</f>
        <v>42548.019861111112</v>
      </c>
      <c r="T1945" s="15">
        <f>(I1945/86400)+25569+(-5/24)</f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8">
        <f>IFERROR(E1946/L1946,0)</f>
        <v>176.200223588597</v>
      </c>
      <c r="Q1946" t="str">
        <f>LEFT(N1946,SEARCH("/",N1946)-1)</f>
        <v>technology</v>
      </c>
      <c r="R1946" t="str">
        <f>RIGHT(N1946, LEN(N1946) - SEARCH("/", N1946))</f>
        <v>hardware</v>
      </c>
      <c r="S1946" s="14">
        <f>(J1946/86400)+25569+(-6/24)</f>
        <v>41730.334374999999</v>
      </c>
      <c r="T1946" s="15">
        <f>(I1946/86400)+25569+(-5/24)</f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8">
        <f>IFERROR(E1947/L1947,0)</f>
        <v>511.79117647058825</v>
      </c>
      <c r="Q1947" t="str">
        <f>LEFT(N1947,SEARCH("/",N1947)-1)</f>
        <v>technology</v>
      </c>
      <c r="R1947" t="str">
        <f>RIGHT(N1947, LEN(N1947) - SEARCH("/", N1947))</f>
        <v>hardware</v>
      </c>
      <c r="S1947" s="14">
        <f>(J1947/86400)+25569+(-6/24)</f>
        <v>42157.001828703702</v>
      </c>
      <c r="T1947" s="15">
        <f>(I1947/86400)+25569+(-5/24)</f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8">
        <f>IFERROR(E1948/L1948,0)</f>
        <v>160.44285714285715</v>
      </c>
      <c r="Q1948" t="str">
        <f>LEFT(N1948,SEARCH("/",N1948)-1)</f>
        <v>technology</v>
      </c>
      <c r="R1948" t="str">
        <f>RIGHT(N1948, LEN(N1948) - SEARCH("/", N1948))</f>
        <v>hardware</v>
      </c>
      <c r="S1948" s="14">
        <f>(J1948/86400)+25569+(-6/24)</f>
        <v>41688.900011574078</v>
      </c>
      <c r="T1948" s="15">
        <f>(I1948/86400)+25569+(-5/24)</f>
        <v>41748.900011574071</v>
      </c>
    </row>
    <row r="1949" spans="1:20" ht="60" x14ac:dyDescent="0.25">
      <c r="A1949">
        <v>2794</v>
      </c>
      <c r="B1949" s="3" t="s">
        <v>2794</v>
      </c>
      <c r="C1949" s="3" t="s">
        <v>6904</v>
      </c>
      <c r="D1949" s="8">
        <v>50</v>
      </c>
      <c r="E1949" s="8">
        <v>75</v>
      </c>
      <c r="F1949" t="s">
        <v>8219</v>
      </c>
      <c r="G1949" t="s">
        <v>8225</v>
      </c>
      <c r="H1949" t="s">
        <v>8247</v>
      </c>
      <c r="I1949">
        <v>1457031600</v>
      </c>
      <c r="J1949">
        <v>1455640559</v>
      </c>
      <c r="K1949" t="b">
        <v>0</v>
      </c>
      <c r="L1949">
        <v>3</v>
      </c>
      <c r="M1949" t="b">
        <v>1</v>
      </c>
      <c r="N1949" t="s">
        <v>8271</v>
      </c>
      <c r="O1949" s="6">
        <f>E1949/D1949</f>
        <v>1.5</v>
      </c>
      <c r="P1949" s="8">
        <f>IFERROR(E1949/L1949,0)</f>
        <v>25</v>
      </c>
      <c r="Q1949" t="str">
        <f>LEFT(N1949,SEARCH("/",N1949)-1)</f>
        <v>theater</v>
      </c>
      <c r="R1949" t="str">
        <f>RIGHT(N1949, LEN(N1949) - SEARCH("/", N1949))</f>
        <v>plays</v>
      </c>
      <c r="S1949" s="14">
        <f>(J1949/86400)+25569+(-6/24)</f>
        <v>42416.441655092596</v>
      </c>
      <c r="T1949" s="15">
        <f>(I1949/86400)+25569+(-5/24)</f>
        <v>42432.583333333336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8">
        <f>IFERROR(E1950/L1950,0)</f>
        <v>188.50671378091872</v>
      </c>
      <c r="Q1950" t="str">
        <f>LEFT(N1950,SEARCH("/",N1950)-1)</f>
        <v>technology</v>
      </c>
      <c r="R1950" t="str">
        <f>RIGHT(N1950, LEN(N1950) - SEARCH("/", N1950))</f>
        <v>hardware</v>
      </c>
      <c r="S1950" s="14">
        <f>(J1950/86400)+25569+(-6/24)</f>
        <v>42473.354270833333</v>
      </c>
      <c r="T1950" s="15">
        <f>(I1950/86400)+25569+(-5/24)</f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8">
        <f>IFERROR(E1951/L1951,0)</f>
        <v>56.204984093319197</v>
      </c>
      <c r="Q1951" t="str">
        <f>LEFT(N1951,SEARCH("/",N1951)-1)</f>
        <v>technology</v>
      </c>
      <c r="R1951" t="str">
        <f>RIGHT(N1951, LEN(N1951) - SEARCH("/", N1951))</f>
        <v>hardware</v>
      </c>
      <c r="S1951" s="14">
        <f>(J1951/86400)+25569+(-6/24)</f>
        <v>41800.173043981486</v>
      </c>
      <c r="T1951" s="15">
        <f>(I1951/86400)+25569+(-5/24)</f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8">
        <f>IFERROR(E1952/L1952,0)</f>
        <v>51.3054157782516</v>
      </c>
      <c r="Q1952" t="str">
        <f>LEFT(N1952,SEARCH("/",N1952)-1)</f>
        <v>technology</v>
      </c>
      <c r="R1952" t="str">
        <f>RIGHT(N1952, LEN(N1952) - SEARCH("/", N1952))</f>
        <v>hardware</v>
      </c>
      <c r="S1952" s="14">
        <f>(J1952/86400)+25569+(-6/24)</f>
        <v>40623.931400462963</v>
      </c>
      <c r="T1952" s="15">
        <f>(I1952/86400)+25569+(-5/24)</f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8">
        <f>IFERROR(E1953/L1953,0)</f>
        <v>127.36450839328538</v>
      </c>
      <c r="Q1953" t="str">
        <f>LEFT(N1953,SEARCH("/",N1953)-1)</f>
        <v>technology</v>
      </c>
      <c r="R1953" t="str">
        <f>RIGHT(N1953, LEN(N1953) - SEARCH("/", N1953))</f>
        <v>hardware</v>
      </c>
      <c r="S1953" s="14">
        <f>(J1953/86400)+25569+(-6/24)</f>
        <v>42651.170567129629</v>
      </c>
      <c r="T1953" s="15">
        <f>(I1953/86400)+25569+(-5/24)</f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8">
        <f>IFERROR(E1954/L1954,0)</f>
        <v>101.85532258064516</v>
      </c>
      <c r="Q1954" t="str">
        <f>LEFT(N1954,SEARCH("/",N1954)-1)</f>
        <v>technology</v>
      </c>
      <c r="R1954" t="str">
        <f>RIGHT(N1954, LEN(N1954) - SEARCH("/", N1954))</f>
        <v>hardware</v>
      </c>
      <c r="S1954" s="14">
        <f>(J1954/86400)+25569+(-6/24)</f>
        <v>41526.35665509259</v>
      </c>
      <c r="T1954" s="15">
        <f>(I1954/86400)+25569+(-5/24)</f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8">
        <f>IFERROR(E1955/L1955,0)</f>
        <v>230.55782312925169</v>
      </c>
      <c r="Q1955" t="str">
        <f>LEFT(N1955,SEARCH("/",N1955)-1)</f>
        <v>technology</v>
      </c>
      <c r="R1955" t="str">
        <f>RIGHT(N1955, LEN(N1955) - SEARCH("/", N1955))</f>
        <v>hardware</v>
      </c>
      <c r="S1955" s="14">
        <f>(J1955/86400)+25569+(-6/24)</f>
        <v>40940.949826388889</v>
      </c>
      <c r="T1955" s="15">
        <f>(I1955/86400)+25569+(-5/24)</f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8">
        <f>IFERROR(E1956/L1956,0)</f>
        <v>842.10602409638557</v>
      </c>
      <c r="Q1956" t="str">
        <f>LEFT(N1956,SEARCH("/",N1956)-1)</f>
        <v>technology</v>
      </c>
      <c r="R1956" t="str">
        <f>RIGHT(N1956, LEN(N1956) - SEARCH("/", N1956))</f>
        <v>hardware</v>
      </c>
      <c r="S1956" s="14">
        <f>(J1956/86400)+25569+(-6/24)</f>
        <v>42394.330740740741</v>
      </c>
      <c r="T1956" s="15">
        <f>(I1956/86400)+25569+(-5/24)</f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8">
        <f>IFERROR(E1957/L1957,0)</f>
        <v>577.27593103448271</v>
      </c>
      <c r="Q1957" t="str">
        <f>LEFT(N1957,SEARCH("/",N1957)-1)</f>
        <v>technology</v>
      </c>
      <c r="R1957" t="str">
        <f>RIGHT(N1957, LEN(N1957) - SEARCH("/", N1957))</f>
        <v>hardware</v>
      </c>
      <c r="S1957" s="14">
        <f>(J1957/86400)+25569+(-6/24)</f>
        <v>41020.021770833337</v>
      </c>
      <c r="T1957" s="15">
        <f>(I1957/86400)+25569+(-5/24)</f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8">
        <f>IFERROR(E1958/L1958,0)</f>
        <v>483.34246575342468</v>
      </c>
      <c r="Q1958" t="str">
        <f>LEFT(N1958,SEARCH("/",N1958)-1)</f>
        <v>technology</v>
      </c>
      <c r="R1958" t="str">
        <f>RIGHT(N1958, LEN(N1958) - SEARCH("/", N1958))</f>
        <v>hardware</v>
      </c>
      <c r="S1958" s="14">
        <f>(J1958/86400)+25569+(-6/24)</f>
        <v>42067.673668981486</v>
      </c>
      <c r="T1958" s="15">
        <f>(I1958/86400)+25569+(-5/24)</f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8">
        <f>IFERROR(E1959/L1959,0)</f>
        <v>76.138500000000008</v>
      </c>
      <c r="Q1959" t="str">
        <f>LEFT(N1959,SEARCH("/",N1959)-1)</f>
        <v>technology</v>
      </c>
      <c r="R1959" t="str">
        <f>RIGHT(N1959, LEN(N1959) - SEARCH("/", N1959))</f>
        <v>hardware</v>
      </c>
      <c r="S1959" s="14">
        <f>(J1959/86400)+25569+(-6/24)</f>
        <v>41178.848530092597</v>
      </c>
      <c r="T1959" s="15">
        <f>(I1959/86400)+25569+(-5/24)</f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8">
        <f>IFERROR(E1960/L1960,0)</f>
        <v>74.107684365781708</v>
      </c>
      <c r="Q1960" t="str">
        <f>LEFT(N1960,SEARCH("/",N1960)-1)</f>
        <v>technology</v>
      </c>
      <c r="R1960" t="str">
        <f>RIGHT(N1960, LEN(N1960) - SEARCH("/", N1960))</f>
        <v>hardware</v>
      </c>
      <c r="S1960" s="14">
        <f>(J1960/86400)+25569+(-6/24)</f>
        <v>41326.737974537034</v>
      </c>
      <c r="T1960" s="15">
        <f>(I1960/86400)+25569+(-5/24)</f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8">
        <f>IFERROR(E1961/L1961,0)</f>
        <v>36.965660377358489</v>
      </c>
      <c r="Q1961" t="str">
        <f>LEFT(N1961,SEARCH("/",N1961)-1)</f>
        <v>technology</v>
      </c>
      <c r="R1961" t="str">
        <f>RIGHT(N1961, LEN(N1961) - SEARCH("/", N1961))</f>
        <v>hardware</v>
      </c>
      <c r="S1961" s="14">
        <f>(J1961/86400)+25569+(-6/24)</f>
        <v>41871.595601851848</v>
      </c>
      <c r="T1961" s="15">
        <f>(I1961/86400)+25569+(-5/24)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8">
        <f>IFERROR(E1962/L1962,0)</f>
        <v>2500.969696969697</v>
      </c>
      <c r="Q1962" t="str">
        <f>LEFT(N1962,SEARCH("/",N1962)-1)</f>
        <v>technology</v>
      </c>
      <c r="R1962" t="str">
        <f>RIGHT(N1962, LEN(N1962) - SEARCH("/", N1962))</f>
        <v>hardware</v>
      </c>
      <c r="S1962" s="14">
        <f>(J1962/86400)+25569+(-6/24)</f>
        <v>41964.112743055557</v>
      </c>
      <c r="T1962" s="15">
        <f>(I1962/86400)+25569+(-5/24)</f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8">
        <f>IFERROR(E1963/L1963,0)</f>
        <v>67.690214329454989</v>
      </c>
      <c r="Q1963" t="str">
        <f>LEFT(N1963,SEARCH("/",N1963)-1)</f>
        <v>technology</v>
      </c>
      <c r="R1963" t="str">
        <f>RIGHT(N1963, LEN(N1963) - SEARCH("/", N1963))</f>
        <v>hardware</v>
      </c>
      <c r="S1963" s="14">
        <f>(J1963/86400)+25569+(-6/24)</f>
        <v>41147.944641203707</v>
      </c>
      <c r="T1963" s="15">
        <f>(I1963/86400)+25569+(-5/24)</f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8">
        <f>IFERROR(E1964/L1964,0)</f>
        <v>63.04738562091503</v>
      </c>
      <c r="Q1964" t="str">
        <f>LEFT(N1964,SEARCH("/",N1964)-1)</f>
        <v>technology</v>
      </c>
      <c r="R1964" t="str">
        <f>RIGHT(N1964, LEN(N1964) - SEARCH("/", N1964))</f>
        <v>hardware</v>
      </c>
      <c r="S1964" s="14">
        <f>(J1964/86400)+25569+(-6/24)</f>
        <v>41742.530509259261</v>
      </c>
      <c r="T1964" s="15">
        <f>(I1964/86400)+25569+(-5/24)</f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8">
        <f>IFERROR(E1965/L1965,0)</f>
        <v>117.6</v>
      </c>
      <c r="Q1965" t="str">
        <f>LEFT(N1965,SEARCH("/",N1965)-1)</f>
        <v>technology</v>
      </c>
      <c r="R1965" t="str">
        <f>RIGHT(N1965, LEN(N1965) - SEARCH("/", N1965))</f>
        <v>hardware</v>
      </c>
      <c r="S1965" s="14">
        <f>(J1965/86400)+25569+(-6/24)</f>
        <v>41863.179791666669</v>
      </c>
      <c r="T1965" s="15">
        <f>(I1965/86400)+25569+(-5/24)</f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8">
        <f>IFERROR(E1966/L1966,0)</f>
        <v>180.75185011709601</v>
      </c>
      <c r="Q1966" t="str">
        <f>LEFT(N1966,SEARCH("/",N1966)-1)</f>
        <v>technology</v>
      </c>
      <c r="R1966" t="str">
        <f>RIGHT(N1966, LEN(N1966) - SEARCH("/", N1966))</f>
        <v>hardware</v>
      </c>
      <c r="S1966" s="14">
        <f>(J1966/86400)+25569+(-6/24)</f>
        <v>42452.022824074069</v>
      </c>
      <c r="T1966" s="15">
        <f>(I1966/86400)+25569+(-5/24)</f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8">
        <f>IFERROR(E1967/L1967,0)</f>
        <v>127.32038834951456</v>
      </c>
      <c r="Q1967" t="str">
        <f>LEFT(N1967,SEARCH("/",N1967)-1)</f>
        <v>technology</v>
      </c>
      <c r="R1967" t="str">
        <f>RIGHT(N1967, LEN(N1967) - SEARCH("/", N1967))</f>
        <v>hardware</v>
      </c>
      <c r="S1967" s="14">
        <f>(J1967/86400)+25569+(-6/24)</f>
        <v>40897.839236111111</v>
      </c>
      <c r="T1967" s="15">
        <f>(I1967/86400)+25569+(-5/24)</f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8">
        <f>IFERROR(E1968/L1968,0)</f>
        <v>136.6444745538665</v>
      </c>
      <c r="Q1968" t="str">
        <f>LEFT(N1968,SEARCH("/",N1968)-1)</f>
        <v>technology</v>
      </c>
      <c r="R1968" t="str">
        <f>RIGHT(N1968, LEN(N1968) - SEARCH("/", N1968))</f>
        <v>hardware</v>
      </c>
      <c r="S1968" s="14">
        <f>(J1968/86400)+25569+(-6/24)</f>
        <v>41835.290486111109</v>
      </c>
      <c r="T1968" s="15">
        <f>(I1968/86400)+25569+(-5/24)</f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8">
        <f>IFERROR(E1969/L1969,0)</f>
        <v>182.78024691358024</v>
      </c>
      <c r="Q1969" t="str">
        <f>LEFT(N1969,SEARCH("/",N1969)-1)</f>
        <v>technology</v>
      </c>
      <c r="R1969" t="str">
        <f>RIGHT(N1969, LEN(N1969) - SEARCH("/", N1969))</f>
        <v>hardware</v>
      </c>
      <c r="S1969" s="14">
        <f>(J1969/86400)+25569+(-6/24)</f>
        <v>41730.413530092592</v>
      </c>
      <c r="T1969" s="15">
        <f>(I1969/86400)+25569+(-5/24)</f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8">
        <f>IFERROR(E1970/L1970,0)</f>
        <v>279.37843137254902</v>
      </c>
      <c r="Q1970" t="str">
        <f>LEFT(N1970,SEARCH("/",N1970)-1)</f>
        <v>technology</v>
      </c>
      <c r="R1970" t="str">
        <f>RIGHT(N1970, LEN(N1970) - SEARCH("/", N1970))</f>
        <v>hardware</v>
      </c>
      <c r="S1970" s="14">
        <f>(J1970/86400)+25569+(-6/24)</f>
        <v>42676.336979166663</v>
      </c>
      <c r="T1970" s="15">
        <f>(I1970/86400)+25569+(-5/24)</f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8">
        <f>IFERROR(E1971/L1971,0)</f>
        <v>61.375728669846318</v>
      </c>
      <c r="Q1971" t="str">
        <f>LEFT(N1971,SEARCH("/",N1971)-1)</f>
        <v>technology</v>
      </c>
      <c r="R1971" t="str">
        <f>RIGHT(N1971, LEN(N1971) - SEARCH("/", N1971))</f>
        <v>hardware</v>
      </c>
      <c r="S1971" s="14">
        <f>(J1971/86400)+25569+(-6/24)</f>
        <v>42557.542453703703</v>
      </c>
      <c r="T1971" s="15">
        <f>(I1971/86400)+25569+(-5/24)</f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8">
        <f>IFERROR(E1972/L1972,0)</f>
        <v>80.727532097004286</v>
      </c>
      <c r="Q1972" t="str">
        <f>LEFT(N1972,SEARCH("/",N1972)-1)</f>
        <v>technology</v>
      </c>
      <c r="R1972" t="str">
        <f>RIGHT(N1972, LEN(N1972) - SEARCH("/", N1972))</f>
        <v>hardware</v>
      </c>
      <c r="S1972" s="14">
        <f>(J1972/86400)+25569+(-6/24)</f>
        <v>41323.943298611113</v>
      </c>
      <c r="T1972" s="15">
        <f>(I1972/86400)+25569+(-5/24)</f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8">
        <f>IFERROR(E1973/L1973,0)</f>
        <v>272.35590732591254</v>
      </c>
      <c r="Q1973" t="str">
        <f>LEFT(N1973,SEARCH("/",N1973)-1)</f>
        <v>technology</v>
      </c>
      <c r="R1973" t="str">
        <f>RIGHT(N1973, LEN(N1973) - SEARCH("/", N1973))</f>
        <v>hardware</v>
      </c>
      <c r="S1973" s="14">
        <f>(J1973/86400)+25569+(-6/24)</f>
        <v>41561.250706018516</v>
      </c>
      <c r="T1973" s="15">
        <f>(I1973/86400)+25569+(-5/24)</f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8">
        <f>IFERROR(E1974/L1974,0)</f>
        <v>70.848739495798313</v>
      </c>
      <c r="Q1974" t="str">
        <f>LEFT(N1974,SEARCH("/",N1974)-1)</f>
        <v>technology</v>
      </c>
      <c r="R1974" t="str">
        <f>RIGHT(N1974, LEN(N1974) - SEARCH("/", N1974))</f>
        <v>hardware</v>
      </c>
      <c r="S1974" s="14">
        <f>(J1974/86400)+25569+(-6/24)</f>
        <v>41200.762083333335</v>
      </c>
      <c r="T1974" s="15">
        <f>(I1974/86400)+25569+(-5/24)</f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8">
        <f>IFERROR(E1975/L1975,0)</f>
        <v>247.94003412969283</v>
      </c>
      <c r="Q1975" t="str">
        <f>LEFT(N1975,SEARCH("/",N1975)-1)</f>
        <v>technology</v>
      </c>
      <c r="R1975" t="str">
        <f>RIGHT(N1975, LEN(N1975) - SEARCH("/", N1975))</f>
        <v>hardware</v>
      </c>
      <c r="S1975" s="14">
        <f>(J1975/86400)+25569+(-6/24)</f>
        <v>42549.472962962958</v>
      </c>
      <c r="T1975" s="15">
        <f>(I1975/86400)+25569+(-5/24)</f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8">
        <f>IFERROR(E1976/L1976,0)</f>
        <v>186.81393034825871</v>
      </c>
      <c r="Q1976" t="str">
        <f>LEFT(N1976,SEARCH("/",N1976)-1)</f>
        <v>technology</v>
      </c>
      <c r="R1976" t="str">
        <f>RIGHT(N1976, LEN(N1976) - SEARCH("/", N1976))</f>
        <v>hardware</v>
      </c>
      <c r="S1976" s="14">
        <f>(J1976/86400)+25569+(-6/24)</f>
        <v>41445.084131944444</v>
      </c>
      <c r="T1976" s="15">
        <f>(I1976/86400)+25569+(-5/24)</f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8">
        <f>IFERROR(E1977/L1977,0)</f>
        <v>131.98948616600788</v>
      </c>
      <c r="Q1977" t="str">
        <f>LEFT(N1977,SEARCH("/",N1977)-1)</f>
        <v>technology</v>
      </c>
      <c r="R1977" t="str">
        <f>RIGHT(N1977, LEN(N1977) - SEARCH("/", N1977))</f>
        <v>hardware</v>
      </c>
      <c r="S1977" s="14">
        <f>(J1977/86400)+25569+(-6/24)</f>
        <v>41313.505219907405</v>
      </c>
      <c r="T1977" s="15">
        <f>(I1977/86400)+25569+(-5/24)</f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8">
        <f>IFERROR(E1978/L1978,0)</f>
        <v>29.310782241014799</v>
      </c>
      <c r="Q1978" t="str">
        <f>LEFT(N1978,SEARCH("/",N1978)-1)</f>
        <v>technology</v>
      </c>
      <c r="R1978" t="str">
        <f>RIGHT(N1978, LEN(N1978) - SEARCH("/", N1978))</f>
        <v>hardware</v>
      </c>
      <c r="S1978" s="14">
        <f>(J1978/86400)+25569+(-6/24)</f>
        <v>41438.649594907409</v>
      </c>
      <c r="T1978" s="15">
        <f>(I1978/86400)+25569+(-5/24)</f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8">
        <f>IFERROR(E1979/L1979,0)</f>
        <v>245.02436053593178</v>
      </c>
      <c r="Q1979" t="str">
        <f>LEFT(N1979,SEARCH("/",N1979)-1)</f>
        <v>technology</v>
      </c>
      <c r="R1979" t="str">
        <f>RIGHT(N1979, LEN(N1979) - SEARCH("/", N1979))</f>
        <v>hardware</v>
      </c>
      <c r="S1979" s="14">
        <f>(J1979/86400)+25569+(-6/24)</f>
        <v>42310.966898148152</v>
      </c>
      <c r="T1979" s="15">
        <f>(I1979/86400)+25569+(-5/24)</f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8">
        <f>IFERROR(E1980/L1980,0)</f>
        <v>1323.2540463917526</v>
      </c>
      <c r="Q1980" t="str">
        <f>LEFT(N1980,SEARCH("/",N1980)-1)</f>
        <v>technology</v>
      </c>
      <c r="R1980" t="str">
        <f>RIGHT(N1980, LEN(N1980) - SEARCH("/", N1980))</f>
        <v>hardware</v>
      </c>
      <c r="S1980" s="14">
        <f>(J1980/86400)+25569+(-6/24)</f>
        <v>41038.975601851853</v>
      </c>
      <c r="T1980" s="15">
        <f>(I1980/86400)+25569+(-5/24)</f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8">
        <f>IFERROR(E1981/L1981,0)</f>
        <v>282.65966789667897</v>
      </c>
      <c r="Q1981" t="str">
        <f>LEFT(N1981,SEARCH("/",N1981)-1)</f>
        <v>technology</v>
      </c>
      <c r="R1981" t="str">
        <f>RIGHT(N1981, LEN(N1981) - SEARCH("/", N1981))</f>
        <v>hardware</v>
      </c>
      <c r="S1981" s="14">
        <f>(J1981/86400)+25569+(-6/24)</f>
        <v>42290.210023148145</v>
      </c>
      <c r="T1981" s="15">
        <f>(I1981/86400)+25569+(-5/24)</f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8">
        <f>IFERROR(E1982/L1982,0)</f>
        <v>91.214401028277635</v>
      </c>
      <c r="Q1982" t="str">
        <f>LEFT(N1982,SEARCH("/",N1982)-1)</f>
        <v>technology</v>
      </c>
      <c r="R1982" t="str">
        <f>RIGHT(N1982, LEN(N1982) - SEARCH("/", N1982))</f>
        <v>hardware</v>
      </c>
      <c r="S1982" s="14">
        <f>(J1982/86400)+25569+(-6/24)</f>
        <v>42423.292384259257</v>
      </c>
      <c r="T1982" s="15">
        <f>(I1982/86400)+25569+(-5/24)</f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8">
        <f>IFERROR(E1983/L1983,0)</f>
        <v>31.75</v>
      </c>
      <c r="Q1983" t="str">
        <f>LEFT(N1983,SEARCH("/",N1983)-1)</f>
        <v>photography</v>
      </c>
      <c r="R1983" t="str">
        <f>RIGHT(N1983, LEN(N1983) - SEARCH("/", N1983))</f>
        <v>people</v>
      </c>
      <c r="S1983" s="14">
        <f>(J1983/86400)+25569+(-6/24)</f>
        <v>41799.475289351853</v>
      </c>
      <c r="T1983" s="15">
        <f>(I1983/86400)+25569+(-5/24)</f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8">
        <f>IFERROR(E1984/L1984,0)</f>
        <v>0</v>
      </c>
      <c r="Q1984" t="str">
        <f>LEFT(N1984,SEARCH("/",N1984)-1)</f>
        <v>photography</v>
      </c>
      <c r="R1984" t="str">
        <f>RIGHT(N1984, LEN(N1984) - SEARCH("/", N1984))</f>
        <v>people</v>
      </c>
      <c r="S1984" s="14">
        <f>(J1984/86400)+25569+(-6/24)</f>
        <v>42678.336655092593</v>
      </c>
      <c r="T1984" s="15">
        <f>(I1984/86400)+25569+(-5/24)</f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8">
        <f>IFERROR(E1985/L1985,0)</f>
        <v>88.6875</v>
      </c>
      <c r="Q1985" t="str">
        <f>LEFT(N1985,SEARCH("/",N1985)-1)</f>
        <v>photography</v>
      </c>
      <c r="R1985" t="str">
        <f>RIGHT(N1985, LEN(N1985) - SEARCH("/", N1985))</f>
        <v>people</v>
      </c>
      <c r="S1985" s="14">
        <f>(J1985/86400)+25569+(-6/24)</f>
        <v>42592.761782407411</v>
      </c>
      <c r="T1985" s="15">
        <f>(I1985/86400)+25569+(-5/24)</f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8">
        <f>IFERROR(E1986/L1986,0)</f>
        <v>453.14285714285717</v>
      </c>
      <c r="Q1986" t="str">
        <f>LEFT(N1986,SEARCH("/",N1986)-1)</f>
        <v>photography</v>
      </c>
      <c r="R1986" t="str">
        <f>RIGHT(N1986, LEN(N1986) - SEARCH("/", N1986))</f>
        <v>people</v>
      </c>
      <c r="S1986" s="14">
        <f>(J1986/86400)+25569+(-6/24)</f>
        <v>41913.540289351848</v>
      </c>
      <c r="T1986" s="15">
        <f>(I1986/86400)+25569+(-5/24)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8">
        <f>IFERROR(E1987/L1987,0)</f>
        <v>12.75</v>
      </c>
      <c r="Q1987" t="str">
        <f>LEFT(N1987,SEARCH("/",N1987)-1)</f>
        <v>photography</v>
      </c>
      <c r="R1987" t="str">
        <f>RIGHT(N1987, LEN(N1987) - SEARCH("/", N1987))</f>
        <v>people</v>
      </c>
      <c r="S1987" s="14">
        <f>(J1987/86400)+25569+(-6/24)</f>
        <v>42555.448738425926</v>
      </c>
      <c r="T1987" s="15">
        <f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8">
        <f>IFERROR(E1988/L1988,0)</f>
        <v>1</v>
      </c>
      <c r="Q1988" t="str">
        <f>LEFT(N1988,SEARCH("/",N1988)-1)</f>
        <v>photography</v>
      </c>
      <c r="R1988" t="str">
        <f>RIGHT(N1988, LEN(N1988) - SEARCH("/", N1988))</f>
        <v>people</v>
      </c>
      <c r="S1988" s="14">
        <f>(J1988/86400)+25569+(-6/24)</f>
        <v>42413.183831018519</v>
      </c>
      <c r="T1988" s="15">
        <f>(I1988/86400)+25569+(-5/24)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8">
        <f>IFERROR(E1989/L1989,0)</f>
        <v>83.428571428571431</v>
      </c>
      <c r="Q1989" t="str">
        <f>LEFT(N1989,SEARCH("/",N1989)-1)</f>
        <v>photography</v>
      </c>
      <c r="R1989" t="str">
        <f>RIGHT(N1989, LEN(N1989) - SEARCH("/", N1989))</f>
        <v>people</v>
      </c>
      <c r="S1989" s="14">
        <f>(J1989/86400)+25569+(-6/24)</f>
        <v>42034.389768518522</v>
      </c>
      <c r="T1989" s="15">
        <f>(I1989/86400)+25569+(-5/24)</f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8">
        <f>IFERROR(E1990/L1990,0)</f>
        <v>25</v>
      </c>
      <c r="Q1990" t="str">
        <f>LEFT(N1990,SEARCH("/",N1990)-1)</f>
        <v>photography</v>
      </c>
      <c r="R1990" t="str">
        <f>RIGHT(N1990, LEN(N1990) - SEARCH("/", N1990))</f>
        <v>people</v>
      </c>
      <c r="S1990" s="14">
        <f>(J1990/86400)+25569+(-6/24)</f>
        <v>42206.513217592597</v>
      </c>
      <c r="T1990" s="15">
        <f>(I1990/86400)+25569+(-5/24)</f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8">
        <f>IFERROR(E1991/L1991,0)</f>
        <v>50</v>
      </c>
      <c r="Q1991" t="str">
        <f>LEFT(N1991,SEARCH("/",N1991)-1)</f>
        <v>photography</v>
      </c>
      <c r="R1991" t="str">
        <f>RIGHT(N1991, LEN(N1991) - SEARCH("/", N1991))</f>
        <v>people</v>
      </c>
      <c r="S1991" s="14">
        <f>(J1991/86400)+25569+(-6/24)</f>
        <v>42685.430648148147</v>
      </c>
      <c r="T1991" s="15">
        <f>(I1991/86400)+25569+(-5/24)</f>
        <v>42715.472314814811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8">
        <f>IFERROR(E1992/L1992,0)</f>
        <v>101.8</v>
      </c>
      <c r="Q1992" t="str">
        <f>LEFT(N1992,SEARCH("/",N1992)-1)</f>
        <v>photography</v>
      </c>
      <c r="R1992" t="str">
        <f>RIGHT(N1992, LEN(N1992) - SEARCH("/", N1992))</f>
        <v>people</v>
      </c>
      <c r="S1992" s="14">
        <f>(J1992/86400)+25569+(-6/24)</f>
        <v>42397.945972222224</v>
      </c>
      <c r="T1992" s="15">
        <f>(I1992/86400)+25569+(-5/24)</f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8">
        <f>IFERROR(E1993/L1993,0)</f>
        <v>46.666666666666664</v>
      </c>
      <c r="Q1993" t="str">
        <f>LEFT(N1993,SEARCH("/",N1993)-1)</f>
        <v>photography</v>
      </c>
      <c r="R1993" t="str">
        <f>RIGHT(N1993, LEN(N1993) - SEARCH("/", N1993))</f>
        <v>people</v>
      </c>
      <c r="S1993" s="14">
        <f>(J1993/86400)+25569+(-6/24)</f>
        <v>42167.64335648148</v>
      </c>
      <c r="T1993" s="15">
        <f>(I1993/86400)+25569+(-5/24)</f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8">
        <f>IFERROR(E1994/L1994,0)</f>
        <v>1</v>
      </c>
      <c r="Q1994" t="str">
        <f>LEFT(N1994,SEARCH("/",N1994)-1)</f>
        <v>photography</v>
      </c>
      <c r="R1994" t="str">
        <f>RIGHT(N1994, LEN(N1994) - SEARCH("/", N1994))</f>
        <v>people</v>
      </c>
      <c r="S1994" s="14">
        <f>(J1994/86400)+25569+(-6/24)</f>
        <v>42022.893414351856</v>
      </c>
      <c r="T1994" s="15">
        <f>(I1994/86400)+25569+(-5/24)</f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8">
        <f>IFERROR(E1995/L1995,0)</f>
        <v>0</v>
      </c>
      <c r="Q1995" t="str">
        <f>LEFT(N1995,SEARCH("/",N1995)-1)</f>
        <v>photography</v>
      </c>
      <c r="R1995" t="str">
        <f>RIGHT(N1995, LEN(N1995) - SEARCH("/", N1995))</f>
        <v>people</v>
      </c>
      <c r="S1995" s="14">
        <f>(J1995/86400)+25569+(-6/24)</f>
        <v>42329.338391203702</v>
      </c>
      <c r="T1995" s="15">
        <f>(I1995/86400)+25569+(-5/24)</f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8">
        <f>IFERROR(E1996/L1996,0)</f>
        <v>0</v>
      </c>
      <c r="Q1996" t="str">
        <f>LEFT(N1996,SEARCH("/",N1996)-1)</f>
        <v>photography</v>
      </c>
      <c r="R1996" t="str">
        <f>RIGHT(N1996, LEN(N1996) - SEARCH("/", N1996))</f>
        <v>people</v>
      </c>
      <c r="S1996" s="14">
        <f>(J1996/86400)+25569+(-6/24)</f>
        <v>42650.756273148145</v>
      </c>
      <c r="T1996" s="15">
        <f>(I1996/86400)+25569+(-5/24)</f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8">
        <f>IFERROR(E1997/L1997,0)</f>
        <v>26</v>
      </c>
      <c r="Q1997" t="str">
        <f>LEFT(N1997,SEARCH("/",N1997)-1)</f>
        <v>photography</v>
      </c>
      <c r="R1997" t="str">
        <f>RIGHT(N1997, LEN(N1997) - SEARCH("/", N1997))</f>
        <v>people</v>
      </c>
      <c r="S1997" s="14">
        <f>(J1997/86400)+25569+(-6/24)</f>
        <v>42181.652037037042</v>
      </c>
      <c r="T1997" s="15">
        <f>(I1997/86400)+25569+(-5/24)</f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8">
        <f>IFERROR(E1998/L1998,0)</f>
        <v>0</v>
      </c>
      <c r="Q1998" t="str">
        <f>LEFT(N1998,SEARCH("/",N1998)-1)</f>
        <v>photography</v>
      </c>
      <c r="R1998" t="str">
        <f>RIGHT(N1998, LEN(N1998) - SEARCH("/", N1998))</f>
        <v>people</v>
      </c>
      <c r="S1998" s="14">
        <f>(J1998/86400)+25569+(-6/24)</f>
        <v>41800.569571759261</v>
      </c>
      <c r="T1998" s="15">
        <f>(I1998/86400)+25569+(-5/24)</f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8">
        <f>IFERROR(E1999/L1999,0)</f>
        <v>0</v>
      </c>
      <c r="Q1999" t="str">
        <f>LEFT(N1999,SEARCH("/",N1999)-1)</f>
        <v>photography</v>
      </c>
      <c r="R1999" t="str">
        <f>RIGHT(N1999, LEN(N1999) - SEARCH("/", N1999))</f>
        <v>people</v>
      </c>
      <c r="S1999" s="14">
        <f>(J1999/86400)+25569+(-6/24)</f>
        <v>41847.680694444447</v>
      </c>
      <c r="T1999" s="15">
        <f>(I1999/86400)+25569+(-5/24)</f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8">
        <f>IFERROR(E2000/L2000,0)</f>
        <v>218.33333333333334</v>
      </c>
      <c r="Q2000" t="str">
        <f>LEFT(N2000,SEARCH("/",N2000)-1)</f>
        <v>photography</v>
      </c>
      <c r="R2000" t="str">
        <f>RIGHT(N2000, LEN(N2000) - SEARCH("/", N2000))</f>
        <v>people</v>
      </c>
      <c r="S2000" s="14">
        <f>(J2000/86400)+25569+(-6/24)</f>
        <v>41806.868495370371</v>
      </c>
      <c r="T2000" s="15">
        <f>(I2000/86400)+25569+(-5/24)</f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8">
        <f>IFERROR(E2001/L2001,0)</f>
        <v>33.714285714285715</v>
      </c>
      <c r="Q2001" t="str">
        <f>LEFT(N2001,SEARCH("/",N2001)-1)</f>
        <v>photography</v>
      </c>
      <c r="R2001" t="str">
        <f>RIGHT(N2001, LEN(N2001) - SEARCH("/", N2001))</f>
        <v>people</v>
      </c>
      <c r="S2001" s="14">
        <f>(J2001/86400)+25569+(-6/24)</f>
        <v>41926.232731481483</v>
      </c>
      <c r="T2001" s="15">
        <f>(I2001/86400)+25569+(-5/24)</f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8">
        <f>IFERROR(E2002/L2002,0)</f>
        <v>25</v>
      </c>
      <c r="Q2002" t="str">
        <f>LEFT(N2002,SEARCH("/",N2002)-1)</f>
        <v>photography</v>
      </c>
      <c r="R2002" t="str">
        <f>RIGHT(N2002, LEN(N2002) - SEARCH("/", N2002))</f>
        <v>people</v>
      </c>
      <c r="S2002" s="14">
        <f>(J2002/86400)+25569+(-6/24)</f>
        <v>42345.701539351852</v>
      </c>
      <c r="T2002" s="15">
        <f>(I2002/86400)+25569+(-5/24)</f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8">
        <f>IFERROR(E2003/L2003,0)</f>
        <v>128.38790470372632</v>
      </c>
      <c r="Q2003" t="str">
        <f>LEFT(N2003,SEARCH("/",N2003)-1)</f>
        <v>technology</v>
      </c>
      <c r="R2003" t="str">
        <f>RIGHT(N2003, LEN(N2003) - SEARCH("/", N2003))</f>
        <v>hardware</v>
      </c>
      <c r="S2003" s="14">
        <f>(J2003/86400)+25569+(-6/24)</f>
        <v>42135.959675925929</v>
      </c>
      <c r="T2003" s="15">
        <f>(I2003/86400)+25569+(-5/24)</f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8">
        <f>IFERROR(E2004/L2004,0)</f>
        <v>78.834261818181815</v>
      </c>
      <c r="Q2004" t="str">
        <f>LEFT(N2004,SEARCH("/",N2004)-1)</f>
        <v>technology</v>
      </c>
      <c r="R2004" t="str">
        <f>RIGHT(N2004, LEN(N2004) - SEARCH("/", N2004))</f>
        <v>hardware</v>
      </c>
      <c r="S2004" s="14">
        <f>(J2004/86400)+25569+(-6/24)</f>
        <v>42728.46230324074</v>
      </c>
      <c r="T2004" s="15">
        <f>(I2004/86400)+25569+(-5/24)</f>
        <v>42758.503969907404</v>
      </c>
    </row>
    <row r="2005" spans="1:20" ht="45" x14ac:dyDescent="0.25">
      <c r="A2005">
        <v>3470</v>
      </c>
      <c r="B2005" s="3" t="s">
        <v>3469</v>
      </c>
      <c r="C2005" s="3" t="s">
        <v>7580</v>
      </c>
      <c r="D2005" s="8">
        <v>250</v>
      </c>
      <c r="E2005" s="8">
        <v>375</v>
      </c>
      <c r="F2005" t="s">
        <v>8219</v>
      </c>
      <c r="G2005" t="s">
        <v>8224</v>
      </c>
      <c r="H2005" t="s">
        <v>8246</v>
      </c>
      <c r="I2005">
        <v>1468618680</v>
      </c>
      <c r="J2005">
        <v>1465345902</v>
      </c>
      <c r="K2005" t="b">
        <v>0</v>
      </c>
      <c r="L2005">
        <v>9</v>
      </c>
      <c r="M2005" t="b">
        <v>1</v>
      </c>
      <c r="N2005" t="s">
        <v>8271</v>
      </c>
      <c r="O2005" s="6">
        <f>E2005/D2005</f>
        <v>1.5</v>
      </c>
      <c r="P2005" s="8">
        <f>IFERROR(E2005/L2005,0)</f>
        <v>41.666666666666664</v>
      </c>
      <c r="Q2005" t="str">
        <f>LEFT(N2005,SEARCH("/",N2005)-1)</f>
        <v>theater</v>
      </c>
      <c r="R2005" t="str">
        <f>RIGHT(N2005, LEN(N2005) - SEARCH("/", N2005))</f>
        <v>plays</v>
      </c>
      <c r="S2005" s="14">
        <f>(J2005/86400)+25569+(-6/24)</f>
        <v>42528.772013888884</v>
      </c>
      <c r="T2005" s="15">
        <f>(I2005/86400)+25569+(-5/24)</f>
        <v>42566.693055555552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8">
        <f>IFERROR(E2006/L2006,0)</f>
        <v>331.10237288135596</v>
      </c>
      <c r="Q2006" t="str">
        <f>LEFT(N2006,SEARCH("/",N2006)-1)</f>
        <v>technology</v>
      </c>
      <c r="R2006" t="str">
        <f>RIGHT(N2006, LEN(N2006) - SEARCH("/", N2006))</f>
        <v>hardware</v>
      </c>
      <c r="S2006" s="14">
        <f>(J2006/86400)+25569+(-6/24)</f>
        <v>41800.354895833334</v>
      </c>
      <c r="T2006" s="15">
        <f>(I2006/86400)+25569+(-5/24)</f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8">
        <f>IFERROR(E2007/L2007,0)</f>
        <v>194.26193717277485</v>
      </c>
      <c r="Q2007" t="str">
        <f>LEFT(N2007,SEARCH("/",N2007)-1)</f>
        <v>technology</v>
      </c>
      <c r="R2007" t="str">
        <f>RIGHT(N2007, LEN(N2007) - SEARCH("/", N2007))</f>
        <v>hardware</v>
      </c>
      <c r="S2007" s="14">
        <f>(J2007/86400)+25569+(-6/24)</f>
        <v>41535.562708333331</v>
      </c>
      <c r="T2007" s="15">
        <f>(I2007/86400)+25569+(-5/24)</f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8">
        <f>IFERROR(E2008/L2008,0)</f>
        <v>408.97689768976898</v>
      </c>
      <c r="Q2008" t="str">
        <f>LEFT(N2008,SEARCH("/",N2008)-1)</f>
        <v>technology</v>
      </c>
      <c r="R2008" t="str">
        <f>RIGHT(N2008, LEN(N2008) - SEARCH("/", N2008))</f>
        <v>hardware</v>
      </c>
      <c r="S2008" s="14">
        <f>(J2008/86400)+25569+(-6/24)</f>
        <v>41941.250520833331</v>
      </c>
      <c r="T2008" s="15">
        <f>(I2008/86400)+25569+(-5/24)</f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8">
        <f>IFERROR(E2009/L2009,0)</f>
        <v>84.459270072992695</v>
      </c>
      <c r="Q2009" t="str">
        <f>LEFT(N2009,SEARCH("/",N2009)-1)</f>
        <v>technology</v>
      </c>
      <c r="R2009" t="str">
        <f>RIGHT(N2009, LEN(N2009) - SEARCH("/", N2009))</f>
        <v>hardware</v>
      </c>
      <c r="S2009" s="14">
        <f>(J2009/86400)+25569+(-6/24)</f>
        <v>40347.587800925925</v>
      </c>
      <c r="T2009" s="15">
        <f>(I2009/86400)+25569+(-5/24)</f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8">
        <f>IFERROR(E2010/L2010,0)</f>
        <v>44.853658536585364</v>
      </c>
      <c r="Q2010" t="str">
        <f>LEFT(N2010,SEARCH("/",N2010)-1)</f>
        <v>technology</v>
      </c>
      <c r="R2010" t="str">
        <f>RIGHT(N2010, LEN(N2010) - SEARCH("/", N2010))</f>
        <v>hardware</v>
      </c>
      <c r="S2010" s="14">
        <f>(J2010/86400)+25569+(-6/24)</f>
        <v>40761.354421296295</v>
      </c>
      <c r="T2010" s="15">
        <f>(I2010/86400)+25569+(-5/24)</f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8">
        <f>IFERROR(E2011/L2011,0)</f>
        <v>383.3643216080402</v>
      </c>
      <c r="Q2011" t="str">
        <f>LEFT(N2011,SEARCH("/",N2011)-1)</f>
        <v>technology</v>
      </c>
      <c r="R2011" t="str">
        <f>RIGHT(N2011, LEN(N2011) - SEARCH("/", N2011))</f>
        <v>hardware</v>
      </c>
      <c r="S2011" s="14">
        <f>(J2011/86400)+25569+(-6/24)</f>
        <v>42661.073414351849</v>
      </c>
      <c r="T2011" s="15">
        <f>(I2011/86400)+25569+(-5/24)</f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8">
        <f>IFERROR(E2012/L2012,0)</f>
        <v>55.276856649395505</v>
      </c>
      <c r="Q2012" t="str">
        <f>LEFT(N2012,SEARCH("/",N2012)-1)</f>
        <v>technology</v>
      </c>
      <c r="R2012" t="str">
        <f>RIGHT(N2012, LEN(N2012) - SEARCH("/", N2012))</f>
        <v>hardware</v>
      </c>
      <c r="S2012" s="14">
        <f>(J2012/86400)+25569+(-6/24)</f>
        <v>42570.746423611112</v>
      </c>
      <c r="T2012" s="15">
        <f>(I2012/86400)+25569+(-5/24)</f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8">
        <f>IFERROR(E2013/L2013,0)</f>
        <v>422.02059732234807</v>
      </c>
      <c r="Q2013" t="str">
        <f>LEFT(N2013,SEARCH("/",N2013)-1)</f>
        <v>technology</v>
      </c>
      <c r="R2013" t="str">
        <f>RIGHT(N2013, LEN(N2013) - SEARCH("/", N2013))</f>
        <v>hardware</v>
      </c>
      <c r="S2013" s="14">
        <f>(J2013/86400)+25569+(-6/24)</f>
        <v>42347.108483796299</v>
      </c>
      <c r="T2013" s="15">
        <f>(I2013/86400)+25569+(-5/24)</f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8">
        <f>IFERROR(E2014/L2014,0)</f>
        <v>64.180327868852459</v>
      </c>
      <c r="Q2014" t="str">
        <f>LEFT(N2014,SEARCH("/",N2014)-1)</f>
        <v>technology</v>
      </c>
      <c r="R2014" t="str">
        <f>RIGHT(N2014, LEN(N2014) - SEARCH("/", N2014))</f>
        <v>hardware</v>
      </c>
      <c r="S2014" s="14">
        <f>(J2014/86400)+25569+(-6/24)</f>
        <v>42010.572233796294</v>
      </c>
      <c r="T2014" s="15">
        <f>(I2014/86400)+25569+(-5/24)</f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8">
        <f>IFERROR(E2015/L2015,0)</f>
        <v>173.57781674704077</v>
      </c>
      <c r="Q2015" t="str">
        <f>LEFT(N2015,SEARCH("/",N2015)-1)</f>
        <v>technology</v>
      </c>
      <c r="R2015" t="str">
        <f>RIGHT(N2015, LEN(N2015) - SEARCH("/", N2015))</f>
        <v>hardware</v>
      </c>
      <c r="S2015" s="14">
        <f>(J2015/86400)+25569+(-6/24)</f>
        <v>42499.710810185185</v>
      </c>
      <c r="T2015" s="15">
        <f>(I2015/86400)+25569+(-5/24)</f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8">
        <f>IFERROR(E2016/L2016,0)</f>
        <v>88.601680840609291</v>
      </c>
      <c r="Q2016" t="str">
        <f>LEFT(N2016,SEARCH("/",N2016)-1)</f>
        <v>technology</v>
      </c>
      <c r="R2016" t="str">
        <f>RIGHT(N2016, LEN(N2016) - SEARCH("/", N2016))</f>
        <v>hardware</v>
      </c>
      <c r="S2016" s="14">
        <f>(J2016/86400)+25569+(-6/24)</f>
        <v>41323.964571759258</v>
      </c>
      <c r="T2016" s="15">
        <f>(I2016/86400)+25569+(-5/24)</f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8">
        <f>IFERROR(E2017/L2017,0)</f>
        <v>50.222283950617282</v>
      </c>
      <c r="Q2017" t="str">
        <f>LEFT(N2017,SEARCH("/",N2017)-1)</f>
        <v>technology</v>
      </c>
      <c r="R2017" t="str">
        <f>RIGHT(N2017, LEN(N2017) - SEARCH("/", N2017))</f>
        <v>hardware</v>
      </c>
      <c r="S2017" s="14">
        <f>(J2017/86400)+25569+(-6/24)</f>
        <v>40765.626886574071</v>
      </c>
      <c r="T2017" s="15">
        <f>(I2017/86400)+25569+(-5/24)</f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8">
        <f>IFERROR(E2018/L2018,0)</f>
        <v>192.38876826722338</v>
      </c>
      <c r="Q2018" t="str">
        <f>LEFT(N2018,SEARCH("/",N2018)-1)</f>
        <v>technology</v>
      </c>
      <c r="R2018" t="str">
        <f>RIGHT(N2018, LEN(N2018) - SEARCH("/", N2018))</f>
        <v>hardware</v>
      </c>
      <c r="S2018" s="14">
        <f>(J2018/86400)+25569+(-6/24)</f>
        <v>41312.630775462967</v>
      </c>
      <c r="T2018" s="15">
        <f>(I2018/86400)+25569+(-5/24)</f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8">
        <f>IFERROR(E2019/L2019,0)</f>
        <v>73.416901408450698</v>
      </c>
      <c r="Q2019" t="str">
        <f>LEFT(N2019,SEARCH("/",N2019)-1)</f>
        <v>technology</v>
      </c>
      <c r="R2019" t="str">
        <f>RIGHT(N2019, LEN(N2019) - SEARCH("/", N2019))</f>
        <v>hardware</v>
      </c>
      <c r="S2019" s="14">
        <f>(J2019/86400)+25569+(-6/24)</f>
        <v>40960.807349537034</v>
      </c>
      <c r="T2019" s="15">
        <f>(I2019/86400)+25569+(-5/24)</f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8">
        <f>IFERROR(E2020/L2020,0)</f>
        <v>147.68495555555555</v>
      </c>
      <c r="Q2020" t="str">
        <f>LEFT(N2020,SEARCH("/",N2020)-1)</f>
        <v>technology</v>
      </c>
      <c r="R2020" t="str">
        <f>RIGHT(N2020, LEN(N2020) - SEARCH("/", N2020))</f>
        <v>hardware</v>
      </c>
      <c r="S2020" s="14">
        <f>(J2020/86400)+25569+(-6/24)</f>
        <v>42199.115844907406</v>
      </c>
      <c r="T2020" s="15">
        <f>(I2020/86400)+25569+(-5/24)</f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8">
        <f>IFERROR(E2021/L2021,0)</f>
        <v>108.96848314606741</v>
      </c>
      <c r="Q2021" t="str">
        <f>LEFT(N2021,SEARCH("/",N2021)-1)</f>
        <v>technology</v>
      </c>
      <c r="R2021" t="str">
        <f>RIGHT(N2021, LEN(N2021) - SEARCH("/", N2021))</f>
        <v>hardware</v>
      </c>
      <c r="S2021" s="14">
        <f>(J2021/86400)+25569+(-6/24)</f>
        <v>42605.45857638889</v>
      </c>
      <c r="T2021" s="15">
        <f>(I2021/86400)+25569+(-5/24)</f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8">
        <f>IFERROR(E2022/L2022,0)</f>
        <v>23.647540983606557</v>
      </c>
      <c r="Q2022" t="str">
        <f>LEFT(N2022,SEARCH("/",N2022)-1)</f>
        <v>technology</v>
      </c>
      <c r="R2022" t="str">
        <f>RIGHT(N2022, LEN(N2022) - SEARCH("/", N2022))</f>
        <v>hardware</v>
      </c>
      <c r="S2022" s="14">
        <f>(J2022/86400)+25569+(-6/24)</f>
        <v>41736.847500000003</v>
      </c>
      <c r="T2022" s="15">
        <f>(I2022/86400)+25569+(-5/24)</f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8">
        <f>IFERROR(E2023/L2023,0)</f>
        <v>147.94736842105263</v>
      </c>
      <c r="Q2023" t="str">
        <f>LEFT(N2023,SEARCH("/",N2023)-1)</f>
        <v>technology</v>
      </c>
      <c r="R2023" t="str">
        <f>RIGHT(N2023, LEN(N2023) - SEARCH("/", N2023))</f>
        <v>hardware</v>
      </c>
      <c r="S2023" s="14">
        <f>(J2023/86400)+25569+(-6/24)</f>
        <v>41860.820567129631</v>
      </c>
      <c r="T2023" s="15">
        <f>(I2023/86400)+25569+(-5/24)</f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8">
        <f>IFERROR(E2024/L2024,0)</f>
        <v>385.03692307692307</v>
      </c>
      <c r="Q2024" t="str">
        <f>LEFT(N2024,SEARCH("/",N2024)-1)</f>
        <v>technology</v>
      </c>
      <c r="R2024" t="str">
        <f>RIGHT(N2024, LEN(N2024) - SEARCH("/", N2024))</f>
        <v>hardware</v>
      </c>
      <c r="S2024" s="14">
        <f>(J2024/86400)+25569+(-6/24)</f>
        <v>42502.319120370375</v>
      </c>
      <c r="T2024" s="15">
        <f>(I2024/86400)+25569+(-5/24)</f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8">
        <f>IFERROR(E2025/L2025,0)</f>
        <v>457.39093484419266</v>
      </c>
      <c r="Q2025" t="str">
        <f>LEFT(N2025,SEARCH("/",N2025)-1)</f>
        <v>technology</v>
      </c>
      <c r="R2025" t="str">
        <f>RIGHT(N2025, LEN(N2025) - SEARCH("/", N2025))</f>
        <v>hardware</v>
      </c>
      <c r="S2025" s="14">
        <f>(J2025/86400)+25569+(-6/24)</f>
        <v>42136.170752314814</v>
      </c>
      <c r="T2025" s="15">
        <f>(I2025/86400)+25569+(-5/24)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8">
        <f>IFERROR(E2026/L2026,0)</f>
        <v>222.99047619047619</v>
      </c>
      <c r="Q2026" t="str">
        <f>LEFT(N2026,SEARCH("/",N2026)-1)</f>
        <v>technology</v>
      </c>
      <c r="R2026" t="str">
        <f>RIGHT(N2026, LEN(N2026) - SEARCH("/", N2026))</f>
        <v>hardware</v>
      </c>
      <c r="S2026" s="14">
        <f>(J2026/86400)+25569+(-6/24)</f>
        <v>41099.716944444444</v>
      </c>
      <c r="T2026" s="15">
        <f>(I2026/86400)+25569+(-5/24)</f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8">
        <f>IFERROR(E2027/L2027,0)</f>
        <v>220.74074074074073</v>
      </c>
      <c r="Q2027" t="str">
        <f>LEFT(N2027,SEARCH("/",N2027)-1)</f>
        <v>technology</v>
      </c>
      <c r="R2027" t="str">
        <f>RIGHT(N2027, LEN(N2027) - SEARCH("/", N2027))</f>
        <v>hardware</v>
      </c>
      <c r="S2027" s="14">
        <f>(J2027/86400)+25569+(-6/24)</f>
        <v>42135.934560185182</v>
      </c>
      <c r="T2027" s="15">
        <f>(I2027/86400)+25569+(-5/24)</f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8">
        <f>IFERROR(E2028/L2028,0)</f>
        <v>73.503898678414089</v>
      </c>
      <c r="Q2028" t="str">
        <f>LEFT(N2028,SEARCH("/",N2028)-1)</f>
        <v>technology</v>
      </c>
      <c r="R2028" t="str">
        <f>RIGHT(N2028, LEN(N2028) - SEARCH("/", N2028))</f>
        <v>hardware</v>
      </c>
      <c r="S2028" s="14">
        <f>(J2028/86400)+25569+(-6/24)</f>
        <v>41704.485937500001</v>
      </c>
      <c r="T2028" s="15">
        <f>(I2028/86400)+25569+(-5/24)</f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8">
        <f>IFERROR(E2029/L2029,0)</f>
        <v>223.09647495361781</v>
      </c>
      <c r="Q2029" t="str">
        <f>LEFT(N2029,SEARCH("/",N2029)-1)</f>
        <v>technology</v>
      </c>
      <c r="R2029" t="str">
        <f>RIGHT(N2029, LEN(N2029) - SEARCH("/", N2029))</f>
        <v>hardware</v>
      </c>
      <c r="S2029" s="14">
        <f>(J2029/86400)+25569+(-6/24)</f>
        <v>42048.563877314809</v>
      </c>
      <c r="T2029" s="15">
        <f>(I2029/86400)+25569+(-5/24)</f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8">
        <f>IFERROR(E2030/L2030,0)</f>
        <v>47.911392405063289</v>
      </c>
      <c r="Q2030" t="str">
        <f>LEFT(N2030,SEARCH("/",N2030)-1)</f>
        <v>technology</v>
      </c>
      <c r="R2030" t="str">
        <f>RIGHT(N2030, LEN(N2030) - SEARCH("/", N2030))</f>
        <v>hardware</v>
      </c>
      <c r="S2030" s="14">
        <f>(J2030/86400)+25569+(-6/24)</f>
        <v>40215.669050925928</v>
      </c>
      <c r="T2030" s="15">
        <f>(I2030/86400)+25569+(-5/24)</f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8">
        <f>IFERROR(E2031/L2031,0)</f>
        <v>96.063829787234042</v>
      </c>
      <c r="Q2031" t="str">
        <f>LEFT(N2031,SEARCH("/",N2031)-1)</f>
        <v>technology</v>
      </c>
      <c r="R2031" t="str">
        <f>RIGHT(N2031, LEN(N2031) - SEARCH("/", N2031))</f>
        <v>hardware</v>
      </c>
      <c r="S2031" s="14">
        <f>(J2031/86400)+25569+(-6/24)</f>
        <v>41847.771770833337</v>
      </c>
      <c r="T2031" s="15">
        <f>(I2031/86400)+25569+(-5/24)</f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8">
        <f>IFERROR(E2032/L2032,0)</f>
        <v>118.6144</v>
      </c>
      <c r="Q2032" t="str">
        <f>LEFT(N2032,SEARCH("/",N2032)-1)</f>
        <v>technology</v>
      </c>
      <c r="R2032" t="str">
        <f>RIGHT(N2032, LEN(N2032) - SEARCH("/", N2032))</f>
        <v>hardware</v>
      </c>
      <c r="S2032" s="14">
        <f>(J2032/86400)+25569+(-6/24)</f>
        <v>41212.746481481481</v>
      </c>
      <c r="T2032" s="15">
        <f>(I2032/86400)+25569+(-5/24)</f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8">
        <f>IFERROR(E2033/L2033,0)</f>
        <v>118.45472440944881</v>
      </c>
      <c r="Q2033" t="str">
        <f>LEFT(N2033,SEARCH("/",N2033)-1)</f>
        <v>technology</v>
      </c>
      <c r="R2033" t="str">
        <f>RIGHT(N2033, LEN(N2033) - SEARCH("/", N2033))</f>
        <v>hardware</v>
      </c>
      <c r="S2033" s="14">
        <f>(J2033/86400)+25569+(-6/24)</f>
        <v>41975.079317129625</v>
      </c>
      <c r="T2033" s="15">
        <f>(I2033/86400)+25569+(-5/24)</f>
        <v>42012.833333333336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8">
        <f>IFERROR(E2034/L2034,0)</f>
        <v>143.21468926553672</v>
      </c>
      <c r="Q2034" t="str">
        <f>LEFT(N2034,SEARCH("/",N2034)-1)</f>
        <v>technology</v>
      </c>
      <c r="R2034" t="str">
        <f>RIGHT(N2034, LEN(N2034) - SEARCH("/", N2034))</f>
        <v>hardware</v>
      </c>
      <c r="S2034" s="14">
        <f>(J2034/86400)+25569+(-6/24)</f>
        <v>42689.315671296295</v>
      </c>
      <c r="T2034" s="15">
        <f>(I2034/86400)+25569+(-5/24)</f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8">
        <f>IFERROR(E2035/L2035,0)</f>
        <v>282.71518987341773</v>
      </c>
      <c r="Q2035" t="str">
        <f>LEFT(N2035,SEARCH("/",N2035)-1)</f>
        <v>technology</v>
      </c>
      <c r="R2035" t="str">
        <f>RIGHT(N2035, LEN(N2035) - SEARCH("/", N2035))</f>
        <v>hardware</v>
      </c>
      <c r="S2035" s="14">
        <f>(J2035/86400)+25569+(-6/24)</f>
        <v>41724.832384259258</v>
      </c>
      <c r="T2035" s="15">
        <f>(I2035/86400)+25569+(-5/24)</f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8">
        <f>IFERROR(E2036/L2036,0)</f>
        <v>593.93620078740162</v>
      </c>
      <c r="Q2036" t="str">
        <f>LEFT(N2036,SEARCH("/",N2036)-1)</f>
        <v>technology</v>
      </c>
      <c r="R2036" t="str">
        <f>RIGHT(N2036, LEN(N2036) - SEARCH("/", N2036))</f>
        <v>hardware</v>
      </c>
      <c r="S2036" s="14">
        <f>(J2036/86400)+25569+(-6/24)</f>
        <v>42075.880011574074</v>
      </c>
      <c r="T2036" s="15">
        <f>(I2036/86400)+25569+(-5/24)</f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8">
        <f>IFERROR(E2037/L2037,0)</f>
        <v>262.15704968944101</v>
      </c>
      <c r="Q2037" t="str">
        <f>LEFT(N2037,SEARCH("/",N2037)-1)</f>
        <v>technology</v>
      </c>
      <c r="R2037" t="str">
        <f>RIGHT(N2037, LEN(N2037) - SEARCH("/", N2037))</f>
        <v>hardware</v>
      </c>
      <c r="S2037" s="14">
        <f>(J2037/86400)+25569+(-6/24)</f>
        <v>42311.375081018516</v>
      </c>
      <c r="T2037" s="15">
        <f>(I2037/86400)+25569+(-5/24)</f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8">
        <f>IFERROR(E2038/L2038,0)</f>
        <v>46.580778301886795</v>
      </c>
      <c r="Q2038" t="str">
        <f>LEFT(N2038,SEARCH("/",N2038)-1)</f>
        <v>technology</v>
      </c>
      <c r="R2038" t="str">
        <f>RIGHT(N2038, LEN(N2038) - SEARCH("/", N2038))</f>
        <v>hardware</v>
      </c>
      <c r="S2038" s="14">
        <f>(J2038/86400)+25569+(-6/24)</f>
        <v>41738.614803240736</v>
      </c>
      <c r="T2038" s="15">
        <f>(I2038/86400)+25569+(-5/24)</f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8">
        <f>IFERROR(E2039/L2039,0)</f>
        <v>70.041118881118877</v>
      </c>
      <c r="Q2039" t="str">
        <f>LEFT(N2039,SEARCH("/",N2039)-1)</f>
        <v>technology</v>
      </c>
      <c r="R2039" t="str">
        <f>RIGHT(N2039, LEN(N2039) - SEARCH("/", N2039))</f>
        <v>hardware</v>
      </c>
      <c r="S2039" s="14">
        <f>(J2039/86400)+25569+(-6/24)</f>
        <v>41577.960104166668</v>
      </c>
      <c r="T2039" s="15">
        <f>(I2039/86400)+25569+(-5/24)</f>
        <v>41638.043437499997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8">
        <f>IFERROR(E2040/L2040,0)</f>
        <v>164.90686274509804</v>
      </c>
      <c r="Q2040" t="str">
        <f>LEFT(N2040,SEARCH("/",N2040)-1)</f>
        <v>technology</v>
      </c>
      <c r="R2040" t="str">
        <f>RIGHT(N2040, LEN(N2040) - SEARCH("/", N2040))</f>
        <v>hardware</v>
      </c>
      <c r="S2040" s="14">
        <f>(J2040/86400)+25569+(-6/24)</f>
        <v>41424.02107638889</v>
      </c>
      <c r="T2040" s="15">
        <f>(I2040/86400)+25569+(-5/24)</f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8">
        <f>IFERROR(E2041/L2041,0)</f>
        <v>449.26385224274406</v>
      </c>
      <c r="Q2041" t="str">
        <f>LEFT(N2041,SEARCH("/",N2041)-1)</f>
        <v>technology</v>
      </c>
      <c r="R2041" t="str">
        <f>RIGHT(N2041, LEN(N2041) - SEARCH("/", N2041))</f>
        <v>hardware</v>
      </c>
      <c r="S2041" s="14">
        <f>(J2041/86400)+25569+(-6/24)</f>
        <v>42675.188946759255</v>
      </c>
      <c r="T2041" s="15">
        <f>(I2041/86400)+25569+(-5/24)</f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8">
        <f>IFERROR(E2042/L2042,0)</f>
        <v>27.472841328413285</v>
      </c>
      <c r="Q2042" t="str">
        <f>LEFT(N2042,SEARCH("/",N2042)-1)</f>
        <v>technology</v>
      </c>
      <c r="R2042" t="str">
        <f>RIGHT(N2042, LEN(N2042) - SEARCH("/", N2042))</f>
        <v>hardware</v>
      </c>
      <c r="S2042" s="14">
        <f>(J2042/86400)+25569+(-6/24)</f>
        <v>41578.677118055552</v>
      </c>
      <c r="T2042" s="15">
        <f>(I2042/86400)+25569+(-5/24)</f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8">
        <f>IFERROR(E2043/L2043,0)</f>
        <v>143.97499999999999</v>
      </c>
      <c r="Q2043" t="str">
        <f>LEFT(N2043,SEARCH("/",N2043)-1)</f>
        <v>technology</v>
      </c>
      <c r="R2043" t="str">
        <f>RIGHT(N2043, LEN(N2043) - SEARCH("/", N2043))</f>
        <v>hardware</v>
      </c>
      <c r="S2043" s="14">
        <f>(J2043/86400)+25569+(-6/24)</f>
        <v>42654.275775462964</v>
      </c>
      <c r="T2043" s="15">
        <f>(I2043/86400)+25569+(-5/24)</f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8">
        <f>IFERROR(E2044/L2044,0)</f>
        <v>88.23571428571428</v>
      </c>
      <c r="Q2044" t="str">
        <f>LEFT(N2044,SEARCH("/",N2044)-1)</f>
        <v>technology</v>
      </c>
      <c r="R2044" t="str">
        <f>RIGHT(N2044, LEN(N2044) - SEARCH("/", N2044))</f>
        <v>hardware</v>
      </c>
      <c r="S2044" s="14">
        <f>(J2044/86400)+25569+(-6/24)</f>
        <v>42331.458032407405</v>
      </c>
      <c r="T2044" s="15">
        <f>(I2044/86400)+25569+(-5/24)</f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8">
        <f>IFERROR(E2045/L2045,0)</f>
        <v>36.326424870466319</v>
      </c>
      <c r="Q2045" t="str">
        <f>LEFT(N2045,SEARCH("/",N2045)-1)</f>
        <v>technology</v>
      </c>
      <c r="R2045" t="str">
        <f>RIGHT(N2045, LEN(N2045) - SEARCH("/", N2045))</f>
        <v>hardware</v>
      </c>
      <c r="S2045" s="14">
        <f>(J2045/86400)+25569+(-6/24)</f>
        <v>42660.926817129628</v>
      </c>
      <c r="T2045" s="15">
        <f>(I2045/86400)+25569+(-5/24)</f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8">
        <f>IFERROR(E2046/L2046,0)</f>
        <v>90.177777777777777</v>
      </c>
      <c r="Q2046" t="str">
        <f>LEFT(N2046,SEARCH("/",N2046)-1)</f>
        <v>technology</v>
      </c>
      <c r="R2046" t="str">
        <f>RIGHT(N2046, LEN(N2046) - SEARCH("/", N2046))</f>
        <v>hardware</v>
      </c>
      <c r="S2046" s="14">
        <f>(J2046/86400)+25569+(-6/24)</f>
        <v>42138.434189814812</v>
      </c>
      <c r="T2046" s="15">
        <f>(I2046/86400)+25569+(-5/24)</f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8">
        <f>IFERROR(E2047/L2047,0)</f>
        <v>152.62361216730039</v>
      </c>
      <c r="Q2047" t="str">
        <f>LEFT(N2047,SEARCH("/",N2047)-1)</f>
        <v>technology</v>
      </c>
      <c r="R2047" t="str">
        <f>RIGHT(N2047, LEN(N2047) - SEARCH("/", N2047))</f>
        <v>hardware</v>
      </c>
      <c r="S2047" s="14">
        <f>(J2047/86400)+25569+(-6/24)</f>
        <v>41068.838506944448</v>
      </c>
      <c r="T2047" s="15">
        <f>(I2047/86400)+25569+(-5/24)</f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8">
        <f>IFERROR(E2048/L2048,0)</f>
        <v>55.806451612903224</v>
      </c>
      <c r="Q2048" t="str">
        <f>LEFT(N2048,SEARCH("/",N2048)-1)</f>
        <v>technology</v>
      </c>
      <c r="R2048" t="str">
        <f>RIGHT(N2048, LEN(N2048) - SEARCH("/", N2048))</f>
        <v>hardware</v>
      </c>
      <c r="S2048" s="14">
        <f>(J2048/86400)+25569+(-6/24)</f>
        <v>41386.921805555554</v>
      </c>
      <c r="T2048" s="15">
        <f>(I2048/86400)+25569+(-5/24)</f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8">
        <f>IFERROR(E2049/L2049,0)</f>
        <v>227.85327313769753</v>
      </c>
      <c r="Q2049" t="str">
        <f>LEFT(N2049,SEARCH("/",N2049)-1)</f>
        <v>technology</v>
      </c>
      <c r="R2049" t="str">
        <f>RIGHT(N2049, LEN(N2049) - SEARCH("/", N2049))</f>
        <v>hardware</v>
      </c>
      <c r="S2049" s="14">
        <f>(J2049/86400)+25569+(-6/24)</f>
        <v>42081.653587962966</v>
      </c>
      <c r="T2049" s="15">
        <f>(I2049/86400)+25569+(-5/24)</f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8">
        <f>IFERROR(E2050/L2050,0)</f>
        <v>91.82989803350327</v>
      </c>
      <c r="Q2050" t="str">
        <f>LEFT(N2050,SEARCH("/",N2050)-1)</f>
        <v>technology</v>
      </c>
      <c r="R2050" t="str">
        <f>RIGHT(N2050, LEN(N2050) - SEARCH("/", N2050))</f>
        <v>hardware</v>
      </c>
      <c r="S2050" s="14">
        <f>(J2050/86400)+25569+(-6/24)</f>
        <v>41387.401516203703</v>
      </c>
      <c r="T2050" s="15">
        <f>(I2050/86400)+25569+(-5/24)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8">
        <f>IFERROR(E2051/L2051,0)</f>
        <v>80.991037735849048</v>
      </c>
      <c r="Q2051" t="str">
        <f>LEFT(N2051,SEARCH("/",N2051)-1)</f>
        <v>technology</v>
      </c>
      <c r="R2051" t="str">
        <f>RIGHT(N2051, LEN(N2051) - SEARCH("/", N2051))</f>
        <v>hardware</v>
      </c>
      <c r="S2051" s="14">
        <f>(J2051/86400)+25569+(-6/24)</f>
        <v>41575.277349537035</v>
      </c>
      <c r="T2051" s="15">
        <f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8">
        <f>IFERROR(E2052/L2052,0)</f>
        <v>278.39411764705881</v>
      </c>
      <c r="Q2052" t="str">
        <f>LEFT(N2052,SEARCH("/",N2052)-1)</f>
        <v>technology</v>
      </c>
      <c r="R2052" t="str">
        <f>RIGHT(N2052, LEN(N2052) - SEARCH("/", N2052))</f>
        <v>hardware</v>
      </c>
      <c r="S2052" s="14">
        <f>(J2052/86400)+25569+(-6/24)</f>
        <v>42114.821504629625</v>
      </c>
      <c r="T2052" s="15">
        <f>(I2052/86400)+25569+(-5/24)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8">
        <f>IFERROR(E2053/L2053,0)</f>
        <v>43.095041322314053</v>
      </c>
      <c r="Q2053" t="str">
        <f>LEFT(N2053,SEARCH("/",N2053)-1)</f>
        <v>technology</v>
      </c>
      <c r="R2053" t="str">
        <f>RIGHT(N2053, LEN(N2053) - SEARCH("/", N2053))</f>
        <v>hardware</v>
      </c>
      <c r="S2053" s="14">
        <f>(J2053/86400)+25569+(-6/24)</f>
        <v>41603.772418981483</v>
      </c>
      <c r="T2053" s="15">
        <f>(I2053/86400)+25569+(-5/24)</f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8">
        <f>IFERROR(E2054/L2054,0)</f>
        <v>326.29205175600737</v>
      </c>
      <c r="Q2054" t="str">
        <f>LEFT(N2054,SEARCH("/",N2054)-1)</f>
        <v>technology</v>
      </c>
      <c r="R2054" t="str">
        <f>RIGHT(N2054, LEN(N2054) - SEARCH("/", N2054))</f>
        <v>hardware</v>
      </c>
      <c r="S2054" s="14">
        <f>(J2054/86400)+25569+(-6/24)</f>
        <v>42374.83394675926</v>
      </c>
      <c r="T2054" s="15">
        <f>(I2054/86400)+25569+(-5/24)</f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8">
        <f>IFERROR(E2055/L2055,0)</f>
        <v>41.743801652892564</v>
      </c>
      <c r="Q2055" t="str">
        <f>LEFT(N2055,SEARCH("/",N2055)-1)</f>
        <v>technology</v>
      </c>
      <c r="R2055" t="str">
        <f>RIGHT(N2055, LEN(N2055) - SEARCH("/", N2055))</f>
        <v>hardware</v>
      </c>
      <c r="S2055" s="14">
        <f>(J2055/86400)+25569+(-6/24)</f>
        <v>42303.367488425924</v>
      </c>
      <c r="T2055" s="15">
        <f>(I2055/86400)+25569+(-5/24)</f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8">
        <f>IFERROR(E2056/L2056,0)</f>
        <v>64.020933977455712</v>
      </c>
      <c r="Q2056" t="str">
        <f>LEFT(N2056,SEARCH("/",N2056)-1)</f>
        <v>technology</v>
      </c>
      <c r="R2056" t="str">
        <f>RIGHT(N2056, LEN(N2056) - SEARCH("/", N2056))</f>
        <v>hardware</v>
      </c>
      <c r="S2056" s="14">
        <f>(J2056/86400)+25569+(-6/24)</f>
        <v>41731.270949074074</v>
      </c>
      <c r="T2056" s="15">
        <f>(I2056/86400)+25569+(-5/24)</f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8">
        <f>IFERROR(E2057/L2057,0)</f>
        <v>99.455445544554451</v>
      </c>
      <c r="Q2057" t="str">
        <f>LEFT(N2057,SEARCH("/",N2057)-1)</f>
        <v>technology</v>
      </c>
      <c r="R2057" t="str">
        <f>RIGHT(N2057, LEN(N2057) - SEARCH("/", N2057))</f>
        <v>hardware</v>
      </c>
      <c r="S2057" s="14">
        <f>(J2057/86400)+25569+(-6/24)</f>
        <v>41946.424108796295</v>
      </c>
      <c r="T2057" s="15">
        <f>(I2057/86400)+25569+(-5/24)</f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8">
        <f>IFERROR(E2058/L2058,0)</f>
        <v>138.49458483754512</v>
      </c>
      <c r="Q2058" t="str">
        <f>LEFT(N2058,SEARCH("/",N2058)-1)</f>
        <v>technology</v>
      </c>
      <c r="R2058" t="str">
        <f>RIGHT(N2058, LEN(N2058) - SEARCH("/", N2058))</f>
        <v>hardware</v>
      </c>
      <c r="S2058" s="14">
        <f>(J2058/86400)+25569+(-6/24)</f>
        <v>41351.51090277778</v>
      </c>
      <c r="T2058" s="15">
        <f>(I2058/86400)+25569+(-5/24)</f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8">
        <f>IFERROR(E2059/L2059,0)</f>
        <v>45.547792792792798</v>
      </c>
      <c r="Q2059" t="str">
        <f>LEFT(N2059,SEARCH("/",N2059)-1)</f>
        <v>technology</v>
      </c>
      <c r="R2059" t="str">
        <f>RIGHT(N2059, LEN(N2059) - SEARCH("/", N2059))</f>
        <v>hardware</v>
      </c>
      <c r="S2059" s="14">
        <f>(J2059/86400)+25569+(-6/24)</f>
        <v>42396.244583333333</v>
      </c>
      <c r="T2059" s="15">
        <f>(I2059/86400)+25569+(-5/24)</f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8">
        <f>IFERROR(E2060/L2060,0)</f>
        <v>10.507317073170732</v>
      </c>
      <c r="Q2060" t="str">
        <f>LEFT(N2060,SEARCH("/",N2060)-1)</f>
        <v>technology</v>
      </c>
      <c r="R2060" t="str">
        <f>RIGHT(N2060, LEN(N2060) - SEARCH("/", N2060))</f>
        <v>hardware</v>
      </c>
      <c r="S2060" s="14">
        <f>(J2060/86400)+25569+(-6/24)</f>
        <v>42026.120717592596</v>
      </c>
      <c r="T2060" s="15">
        <f>(I2060/86400)+25569+(-5/24)</f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8">
        <f>IFERROR(E2061/L2061,0)</f>
        <v>114.76533333333333</v>
      </c>
      <c r="Q2061" t="str">
        <f>LEFT(N2061,SEARCH("/",N2061)-1)</f>
        <v>technology</v>
      </c>
      <c r="R2061" t="str">
        <f>RIGHT(N2061, LEN(N2061) - SEARCH("/", N2061))</f>
        <v>hardware</v>
      </c>
      <c r="S2061" s="14">
        <f>(J2061/86400)+25569+(-6/24)</f>
        <v>42361.352476851855</v>
      </c>
      <c r="T2061" s="15">
        <f>(I2061/86400)+25569+(-5/24)</f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8">
        <f>IFERROR(E2062/L2062,0)</f>
        <v>35.997067448680355</v>
      </c>
      <c r="Q2062" t="str">
        <f>LEFT(N2062,SEARCH("/",N2062)-1)</f>
        <v>technology</v>
      </c>
      <c r="R2062" t="str">
        <f>RIGHT(N2062, LEN(N2062) - SEARCH("/", N2062))</f>
        <v>hardware</v>
      </c>
      <c r="S2062" s="14">
        <f>(J2062/86400)+25569+(-6/24)</f>
        <v>41783.392939814818</v>
      </c>
      <c r="T2062" s="15">
        <f>(I2062/86400)+25569+(-5/24)</f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8">
        <f>IFERROR(E2063/L2063,0)</f>
        <v>154.17142857142858</v>
      </c>
      <c r="Q2063" t="str">
        <f>LEFT(N2063,SEARCH("/",N2063)-1)</f>
        <v>technology</v>
      </c>
      <c r="R2063" t="str">
        <f>RIGHT(N2063, LEN(N2063) - SEARCH("/", N2063))</f>
        <v>hardware</v>
      </c>
      <c r="S2063" s="14">
        <f>(J2063/86400)+25569+(-6/24)</f>
        <v>42705.514513888891</v>
      </c>
      <c r="T2063" s="15">
        <f>(I2063/86400)+25569+(-5/24)</f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8">
        <f>IFERROR(E2064/L2064,0)</f>
        <v>566.38916256157631</v>
      </c>
      <c r="Q2064" t="str">
        <f>LEFT(N2064,SEARCH("/",N2064)-1)</f>
        <v>technology</v>
      </c>
      <c r="R2064" t="str">
        <f>RIGHT(N2064, LEN(N2064) - SEARCH("/", N2064))</f>
        <v>hardware</v>
      </c>
      <c r="S2064" s="14">
        <f>(J2064/86400)+25569+(-6/24)</f>
        <v>42423.1330787037</v>
      </c>
      <c r="T2064" s="15">
        <f>(I2064/86400)+25569+(-5/24)</f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8">
        <f>IFERROR(E2065/L2065,0)</f>
        <v>120.85714285714286</v>
      </c>
      <c r="Q2065" t="str">
        <f>LEFT(N2065,SEARCH("/",N2065)-1)</f>
        <v>technology</v>
      </c>
      <c r="R2065" t="str">
        <f>RIGHT(N2065, LEN(N2065) - SEARCH("/", N2065))</f>
        <v>hardware</v>
      </c>
      <c r="S2065" s="14">
        <f>(J2065/86400)+25569+(-6/24)</f>
        <v>42472.48265046296</v>
      </c>
      <c r="T2065" s="15">
        <f>(I2065/86400)+25569+(-5/24)</f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8">
        <f>IFERROR(E2066/L2066,0)</f>
        <v>86.163845492085343</v>
      </c>
      <c r="Q2066" t="str">
        <f>LEFT(N2066,SEARCH("/",N2066)-1)</f>
        <v>technology</v>
      </c>
      <c r="R2066" t="str">
        <f>RIGHT(N2066, LEN(N2066) - SEARCH("/", N2066))</f>
        <v>hardware</v>
      </c>
      <c r="S2066" s="14">
        <f>(J2066/86400)+25569+(-6/24)</f>
        <v>41389.114849537036</v>
      </c>
      <c r="T2066" s="15">
        <f>(I2066/86400)+25569+(-5/24)</f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8">
        <f>IFERROR(E2067/L2067,0)</f>
        <v>51.212114395886893</v>
      </c>
      <c r="Q2067" t="str">
        <f>LEFT(N2067,SEARCH("/",N2067)-1)</f>
        <v>technology</v>
      </c>
      <c r="R2067" t="str">
        <f>RIGHT(N2067, LEN(N2067) - SEARCH("/", N2067))</f>
        <v>hardware</v>
      </c>
      <c r="S2067" s="14">
        <f>(J2067/86400)+25569+(-6/24)</f>
        <v>41603.083668981482</v>
      </c>
      <c r="T2067" s="15">
        <f>(I2067/86400)+25569+(-5/24)</f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8">
        <f>IFERROR(E2068/L2068,0)</f>
        <v>67.261538461538464</v>
      </c>
      <c r="Q2068" t="str">
        <f>LEFT(N2068,SEARCH("/",N2068)-1)</f>
        <v>technology</v>
      </c>
      <c r="R2068" t="str">
        <f>RIGHT(N2068, LEN(N2068) - SEARCH("/", N2068))</f>
        <v>hardware</v>
      </c>
      <c r="S2068" s="14">
        <f>(J2068/86400)+25569+(-6/24)</f>
        <v>41844.521793981483</v>
      </c>
      <c r="T2068" s="15">
        <f>(I2068/86400)+25569+(-5/24)</f>
        <v>41874.563460648147</v>
      </c>
    </row>
    <row r="2069" spans="1:20" ht="45" x14ac:dyDescent="0.25">
      <c r="A2069">
        <v>3047</v>
      </c>
      <c r="B2069" s="3" t="s">
        <v>3047</v>
      </c>
      <c r="C2069" s="3" t="s">
        <v>7157</v>
      </c>
      <c r="D2069" s="8">
        <v>500</v>
      </c>
      <c r="E2069" s="8">
        <v>745</v>
      </c>
      <c r="F2069" t="s">
        <v>8219</v>
      </c>
      <c r="G2069" t="s">
        <v>8224</v>
      </c>
      <c r="H2069" t="s">
        <v>8246</v>
      </c>
      <c r="I2069">
        <v>1461762960</v>
      </c>
      <c r="J2069">
        <v>1457999054</v>
      </c>
      <c r="K2069" t="b">
        <v>0</v>
      </c>
      <c r="L2069">
        <v>20</v>
      </c>
      <c r="M2069" t="b">
        <v>1</v>
      </c>
      <c r="N2069" t="s">
        <v>8303</v>
      </c>
      <c r="O2069" s="6">
        <f>E2069/D2069</f>
        <v>1.49</v>
      </c>
      <c r="P2069" s="8">
        <f>IFERROR(E2069/L2069,0)</f>
        <v>37.25</v>
      </c>
      <c r="Q2069" t="str">
        <f>LEFT(N2069,SEARCH("/",N2069)-1)</f>
        <v>theater</v>
      </c>
      <c r="R2069" t="str">
        <f>RIGHT(N2069, LEN(N2069) - SEARCH("/", N2069))</f>
        <v>spaces</v>
      </c>
      <c r="S2069" s="14">
        <f>(J2069/86400)+25569+(-6/24)</f>
        <v>42443.739050925928</v>
      </c>
      <c r="T2069" s="15">
        <f>(I2069/86400)+25569+(-5/24)</f>
        <v>42487.344444444439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8">
        <f>IFERROR(E2070/L2070,0)</f>
        <v>346.13118421052633</v>
      </c>
      <c r="Q2070" t="str">
        <f>LEFT(N2070,SEARCH("/",N2070)-1)</f>
        <v>technology</v>
      </c>
      <c r="R2070" t="str">
        <f>RIGHT(N2070, LEN(N2070) - SEARCH("/", N2070))</f>
        <v>hardware</v>
      </c>
      <c r="S2070" s="14">
        <f>(J2070/86400)+25569+(-6/24)</f>
        <v>42633.591608796298</v>
      </c>
      <c r="T2070" s="15">
        <f>(I2070/86400)+25569+(-5/24)</f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8">
        <f>IFERROR(E2071/L2071,0)</f>
        <v>244.11912547528519</v>
      </c>
      <c r="Q2071" t="str">
        <f>LEFT(N2071,SEARCH("/",N2071)-1)</f>
        <v>technology</v>
      </c>
      <c r="R2071" t="str">
        <f>RIGHT(N2071, LEN(N2071) - SEARCH("/", N2071))</f>
        <v>hardware</v>
      </c>
      <c r="S2071" s="14">
        <f>(J2071/86400)+25569+(-6/24)</f>
        <v>42340.722118055557</v>
      </c>
      <c r="T2071" s="15">
        <f>(I2071/86400)+25569+(-5/24)</f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8">
        <f>IFERROR(E2072/L2072,0)</f>
        <v>259.25424836601309</v>
      </c>
      <c r="Q2072" t="str">
        <f>LEFT(N2072,SEARCH("/",N2072)-1)</f>
        <v>technology</v>
      </c>
      <c r="R2072" t="str">
        <f>RIGHT(N2072, LEN(N2072) - SEARCH("/", N2072))</f>
        <v>hardware</v>
      </c>
      <c r="S2072" s="14">
        <f>(J2072/86400)+25569+(-6/24)</f>
        <v>42519.4065162037</v>
      </c>
      <c r="T2072" s="15">
        <f>(I2072/86400)+25569+(-5/24)</f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8">
        <f>IFERROR(E2073/L2073,0)</f>
        <v>201.96402877697841</v>
      </c>
      <c r="Q2073" t="str">
        <f>LEFT(N2073,SEARCH("/",N2073)-1)</f>
        <v>technology</v>
      </c>
      <c r="R2073" t="str">
        <f>RIGHT(N2073, LEN(N2073) - SEARCH("/", N2073))</f>
        <v>hardware</v>
      </c>
      <c r="S2073" s="14">
        <f>(J2073/86400)+25569+(-6/24)</f>
        <v>42600.028749999998</v>
      </c>
      <c r="T2073" s="15">
        <f>(I2073/86400)+25569+(-5/24)</f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8">
        <f>IFERROR(E2074/L2074,0)</f>
        <v>226.20857142857142</v>
      </c>
      <c r="Q2074" t="str">
        <f>LEFT(N2074,SEARCH("/",N2074)-1)</f>
        <v>technology</v>
      </c>
      <c r="R2074" t="str">
        <f>RIGHT(N2074, LEN(N2074) - SEARCH("/", N2074))</f>
        <v>hardware</v>
      </c>
      <c r="S2074" s="14">
        <f>(J2074/86400)+25569+(-6/24)</f>
        <v>42467.331388888888</v>
      </c>
      <c r="T2074" s="15">
        <f>(I2074/86400)+25569+(-5/24)</f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8">
        <f>IFERROR(E2075/L2075,0)</f>
        <v>324.69</v>
      </c>
      <c r="Q2075" t="str">
        <f>LEFT(N2075,SEARCH("/",N2075)-1)</f>
        <v>technology</v>
      </c>
      <c r="R2075" t="str">
        <f>RIGHT(N2075, LEN(N2075) - SEARCH("/", N2075))</f>
        <v>hardware</v>
      </c>
      <c r="S2075" s="14">
        <f>(J2075/86400)+25569+(-6/24)</f>
        <v>42087.418032407411</v>
      </c>
      <c r="T2075" s="15">
        <f>(I2075/86400)+25569+(-5/24)</f>
        <v>42132.459699074076</v>
      </c>
    </row>
    <row r="2076" spans="1:20" ht="60" x14ac:dyDescent="0.25">
      <c r="A2076">
        <v>3562</v>
      </c>
      <c r="B2076" s="3" t="s">
        <v>3561</v>
      </c>
      <c r="C2076" s="3" t="s">
        <v>7672</v>
      </c>
      <c r="D2076" s="8">
        <v>315</v>
      </c>
      <c r="E2076" s="8">
        <v>469</v>
      </c>
      <c r="F2076" t="s">
        <v>8219</v>
      </c>
      <c r="G2076" t="s">
        <v>8225</v>
      </c>
      <c r="H2076" t="s">
        <v>8247</v>
      </c>
      <c r="I2076">
        <v>1457906400</v>
      </c>
      <c r="J2076">
        <v>1457115427</v>
      </c>
      <c r="K2076" t="b">
        <v>0</v>
      </c>
      <c r="L2076">
        <v>31</v>
      </c>
      <c r="M2076" t="b">
        <v>1</v>
      </c>
      <c r="N2076" t="s">
        <v>8271</v>
      </c>
      <c r="O2076" s="6">
        <f>E2076/D2076</f>
        <v>1.4888888888888889</v>
      </c>
      <c r="P2076" s="8">
        <f>IFERROR(E2076/L2076,0)</f>
        <v>15.129032258064516</v>
      </c>
      <c r="Q2076" t="str">
        <f>LEFT(N2076,SEARCH("/",N2076)-1)</f>
        <v>theater</v>
      </c>
      <c r="R2076" t="str">
        <f>RIGHT(N2076, LEN(N2076) - SEARCH("/", N2076))</f>
        <v>plays</v>
      </c>
      <c r="S2076" s="14">
        <f>(J2076/86400)+25569+(-6/24)</f>
        <v>42433.511886574073</v>
      </c>
      <c r="T2076" s="15">
        <f>(I2076/86400)+25569+(-5/24)</f>
        <v>42442.708333333336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8">
        <f>IFERROR(E2077/L2077,0)</f>
        <v>20.465926829268295</v>
      </c>
      <c r="Q2077" t="str">
        <f>LEFT(N2077,SEARCH("/",N2077)-1)</f>
        <v>technology</v>
      </c>
      <c r="R2077" t="str">
        <f>RIGHT(N2077, LEN(N2077) - SEARCH("/", N2077))</f>
        <v>hardware</v>
      </c>
      <c r="S2077" s="14">
        <f>(J2077/86400)+25569+(-6/24)</f>
        <v>41450.431574074071</v>
      </c>
      <c r="T2077" s="15">
        <f>(I2077/86400)+25569+(-5/24)</f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8">
        <f>IFERROR(E2078/L2078,0)</f>
        <v>116.35303146309367</v>
      </c>
      <c r="Q2078" t="str">
        <f>LEFT(N2078,SEARCH("/",N2078)-1)</f>
        <v>technology</v>
      </c>
      <c r="R2078" t="str">
        <f>RIGHT(N2078, LEN(N2078) - SEARCH("/", N2078))</f>
        <v>hardware</v>
      </c>
      <c r="S2078" s="14">
        <f>(J2078/86400)+25569+(-6/24)</f>
        <v>41803.630659722221</v>
      </c>
      <c r="T2078" s="15">
        <f>(I2078/86400)+25569+(-5/24)</f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8">
        <f>IFERROR(E2079/L2079,0)</f>
        <v>307.20212765957444</v>
      </c>
      <c r="Q2079" t="str">
        <f>LEFT(N2079,SEARCH("/",N2079)-1)</f>
        <v>technology</v>
      </c>
      <c r="R2079" t="str">
        <f>RIGHT(N2079, LEN(N2079) - SEARCH("/", N2079))</f>
        <v>hardware</v>
      </c>
      <c r="S2079" s="14">
        <f>(J2079/86400)+25569+(-6/24)</f>
        <v>42102.792546296296</v>
      </c>
      <c r="T2079" s="15">
        <f>(I2079/86400)+25569+(-5/24)</f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8">
        <f>IFERROR(E2080/L2080,0)</f>
        <v>546.6875</v>
      </c>
      <c r="Q2080" t="str">
        <f>LEFT(N2080,SEARCH("/",N2080)-1)</f>
        <v>technology</v>
      </c>
      <c r="R2080" t="str">
        <f>RIGHT(N2080, LEN(N2080) - SEARCH("/", N2080))</f>
        <v>hardware</v>
      </c>
      <c r="S2080" s="14">
        <f>(J2080/86400)+25569+(-6/24)</f>
        <v>42692.521493055552</v>
      </c>
      <c r="T2080" s="15">
        <f>(I2080/86400)+25569+(-5/24)</f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8">
        <f>IFERROR(E2081/L2081,0)</f>
        <v>47.474464579901152</v>
      </c>
      <c r="Q2081" t="str">
        <f>LEFT(N2081,SEARCH("/",N2081)-1)</f>
        <v>technology</v>
      </c>
      <c r="R2081" t="str">
        <f>RIGHT(N2081, LEN(N2081) - SEARCH("/", N2081))</f>
        <v>hardware</v>
      </c>
      <c r="S2081" s="14">
        <f>(J2081/86400)+25569+(-6/24)</f>
        <v>42150.46056712963</v>
      </c>
      <c r="T2081" s="15">
        <f>(I2081/86400)+25569+(-5/24)</f>
        <v>42180.583333333336</v>
      </c>
    </row>
    <row r="2082" spans="1:20" ht="60" x14ac:dyDescent="0.25">
      <c r="A2082">
        <v>743</v>
      </c>
      <c r="B2082" s="3" t="s">
        <v>744</v>
      </c>
      <c r="C2082" s="3" t="s">
        <v>4853</v>
      </c>
      <c r="D2082" s="8">
        <v>550</v>
      </c>
      <c r="E2082" s="8">
        <v>814</v>
      </c>
      <c r="F2082" t="s">
        <v>8219</v>
      </c>
      <c r="G2082" t="s">
        <v>8224</v>
      </c>
      <c r="H2082" t="s">
        <v>8246</v>
      </c>
      <c r="I2082">
        <v>1334610000</v>
      </c>
      <c r="J2082">
        <v>1332435685</v>
      </c>
      <c r="K2082" t="b">
        <v>0</v>
      </c>
      <c r="L2082">
        <v>15</v>
      </c>
      <c r="M2082" t="b">
        <v>1</v>
      </c>
      <c r="N2082" t="s">
        <v>8274</v>
      </c>
      <c r="O2082" s="6">
        <f>E2082/D2082</f>
        <v>1.48</v>
      </c>
      <c r="P2082" s="8">
        <f>IFERROR(E2082/L2082,0)</f>
        <v>54.266666666666666</v>
      </c>
      <c r="Q2082" t="str">
        <f>LEFT(N2082,SEARCH("/",N2082)-1)</f>
        <v>publishing</v>
      </c>
      <c r="R2082" t="str">
        <f>RIGHT(N2082, LEN(N2082) - SEARCH("/", N2082))</f>
        <v>nonfiction</v>
      </c>
      <c r="S2082" s="14">
        <f>(J2082/86400)+25569+(-6/24)</f>
        <v>40990.459317129629</v>
      </c>
      <c r="T2082" s="15">
        <f>(I2082/86400)+25569+(-5/24)</f>
        <v>41015.666666666664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8">
        <f>IFERROR(E2083/L2083,0)</f>
        <v>72.909090909090907</v>
      </c>
      <c r="Q2083" t="str">
        <f>LEFT(N2083,SEARCH("/",N2083)-1)</f>
        <v>music</v>
      </c>
      <c r="R2083" t="str">
        <f>RIGHT(N2083, LEN(N2083) - SEARCH("/", N2083))</f>
        <v>indie rock</v>
      </c>
      <c r="S2083" s="14">
        <f>(J2083/86400)+25569+(-6/24)</f>
        <v>41003.90688657407</v>
      </c>
      <c r="T2083" s="15">
        <f>(I2083/86400)+25569+(-5/24)</f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8">
        <f>IFERROR(E2084/L2084,0)</f>
        <v>43.710526315789473</v>
      </c>
      <c r="Q2084" t="str">
        <f>LEFT(N2084,SEARCH("/",N2084)-1)</f>
        <v>music</v>
      </c>
      <c r="R2084" t="str">
        <f>RIGHT(N2084, LEN(N2084) - SEARCH("/", N2084))</f>
        <v>indie rock</v>
      </c>
      <c r="S2084" s="14">
        <f>(J2084/86400)+25569+(-6/24)</f>
        <v>40810.870324074072</v>
      </c>
      <c r="T2084" s="15">
        <f>(I2084/86400)+25569+(-5/24)</f>
        <v>40870.953657407408</v>
      </c>
    </row>
    <row r="2085" spans="1:20" ht="60" x14ac:dyDescent="0.25">
      <c r="A2085">
        <v>1463</v>
      </c>
      <c r="B2085" s="3" t="s">
        <v>1464</v>
      </c>
      <c r="C2085" s="3" t="s">
        <v>5573</v>
      </c>
      <c r="D2085" s="8">
        <v>600</v>
      </c>
      <c r="E2085" s="8">
        <v>886</v>
      </c>
      <c r="F2085" t="s">
        <v>8219</v>
      </c>
      <c r="G2085" t="s">
        <v>8224</v>
      </c>
      <c r="H2085" t="s">
        <v>8246</v>
      </c>
      <c r="I2085">
        <v>1365367938</v>
      </c>
      <c r="J2085">
        <v>1361483538</v>
      </c>
      <c r="K2085" t="b">
        <v>1</v>
      </c>
      <c r="L2085">
        <v>25</v>
      </c>
      <c r="M2085" t="b">
        <v>1</v>
      </c>
      <c r="N2085" t="s">
        <v>8288</v>
      </c>
      <c r="O2085" s="6">
        <f>E2085/D2085</f>
        <v>1.4766666666666666</v>
      </c>
      <c r="P2085" s="8">
        <f>IFERROR(E2085/L2085,0)</f>
        <v>35.44</v>
      </c>
      <c r="Q2085" t="str">
        <f>LEFT(N2085,SEARCH("/",N2085)-1)</f>
        <v>publishing</v>
      </c>
      <c r="R2085" t="str">
        <f>RIGHT(N2085, LEN(N2085) - SEARCH("/", N2085))</f>
        <v>radio &amp; podcasts</v>
      </c>
      <c r="S2085" s="14">
        <f>(J2085/86400)+25569+(-6/24)</f>
        <v>41326.661319444444</v>
      </c>
      <c r="T2085" s="15">
        <f>(I2085/86400)+25569+(-5/24)</f>
        <v>41371.661319444444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8">
        <f>IFERROR(E2086/L2086,0)</f>
        <v>70.652173913043484</v>
      </c>
      <c r="Q2086" t="str">
        <f>LEFT(N2086,SEARCH("/",N2086)-1)</f>
        <v>music</v>
      </c>
      <c r="R2086" t="str">
        <f>RIGHT(N2086, LEN(N2086) - SEARCH("/", N2086))</f>
        <v>indie rock</v>
      </c>
      <c r="S2086" s="14">
        <f>(J2086/86400)+25569+(-6/24)</f>
        <v>41731.583124999997</v>
      </c>
      <c r="T2086" s="15">
        <f>(I2086/86400)+25569+(-5/24)</f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8">
        <f>IFERROR(E2087/L2087,0)</f>
        <v>89.301204819277103</v>
      </c>
      <c r="Q2087" t="str">
        <f>LEFT(N2087,SEARCH("/",N2087)-1)</f>
        <v>music</v>
      </c>
      <c r="R2087" t="str">
        <f>RIGHT(N2087, LEN(N2087) - SEARCH("/", N2087))</f>
        <v>indie rock</v>
      </c>
      <c r="S2087" s="14">
        <f>(J2087/86400)+25569+(-6/24)</f>
        <v>41075.585497685184</v>
      </c>
      <c r="T2087" s="15">
        <f>(I2087/86400)+25569+(-5/24)</f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8">
        <f>IFERROR(E2088/L2088,0)</f>
        <v>115.08571428571429</v>
      </c>
      <c r="Q2088" t="str">
        <f>LEFT(N2088,SEARCH("/",N2088)-1)</f>
        <v>music</v>
      </c>
      <c r="R2088" t="str">
        <f>RIGHT(N2088, LEN(N2088) - SEARCH("/", N2088))</f>
        <v>indie rock</v>
      </c>
      <c r="S2088" s="14">
        <f>(J2088/86400)+25569+(-6/24)</f>
        <v>40860.42050925926</v>
      </c>
      <c r="T2088" s="15">
        <f>(I2088/86400)+25569+(-5/24)</f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8">
        <f>IFERROR(E2089/L2089,0)</f>
        <v>62.12</v>
      </c>
      <c r="Q2089" t="str">
        <f>LEFT(N2089,SEARCH("/",N2089)-1)</f>
        <v>music</v>
      </c>
      <c r="R2089" t="str">
        <f>RIGHT(N2089, LEN(N2089) - SEARCH("/", N2089))</f>
        <v>indie rock</v>
      </c>
      <c r="S2089" s="14">
        <f>(J2089/86400)+25569+(-6/24)</f>
        <v>40763.954375000001</v>
      </c>
      <c r="T2089" s="15">
        <f>(I2089/86400)+25569+(-5/24)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8">
        <f>IFERROR(E2090/L2090,0)</f>
        <v>46.204266666666669</v>
      </c>
      <c r="Q2090" t="str">
        <f>LEFT(N2090,SEARCH("/",N2090)-1)</f>
        <v>music</v>
      </c>
      <c r="R2090" t="str">
        <f>RIGHT(N2090, LEN(N2090) - SEARCH("/", N2090))</f>
        <v>indie rock</v>
      </c>
      <c r="S2090" s="14">
        <f>(J2090/86400)+25569+(-6/24)</f>
        <v>40395.464722222227</v>
      </c>
      <c r="T2090" s="15">
        <f>(I2090/86400)+25569+(-5/24)</f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8">
        <f>IFERROR(E2091/L2091,0)</f>
        <v>48.54854838709678</v>
      </c>
      <c r="Q2091" t="str">
        <f>LEFT(N2091,SEARCH("/",N2091)-1)</f>
        <v>music</v>
      </c>
      <c r="R2091" t="str">
        <f>RIGHT(N2091, LEN(N2091) - SEARCH("/", N2091))</f>
        <v>indie rock</v>
      </c>
      <c r="S2091" s="14">
        <f>(J2091/86400)+25569+(-6/24)</f>
        <v>41452.826319444444</v>
      </c>
      <c r="T2091" s="15">
        <f>(I2091/86400)+25569+(-5/24)</f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8">
        <f>IFERROR(E2092/L2092,0)</f>
        <v>57.520187499999999</v>
      </c>
      <c r="Q2092" t="str">
        <f>LEFT(N2092,SEARCH("/",N2092)-1)</f>
        <v>music</v>
      </c>
      <c r="R2092" t="str">
        <f>RIGHT(N2092, LEN(N2092) - SEARCH("/", N2092))</f>
        <v>indie rock</v>
      </c>
      <c r="S2092" s="14">
        <f>(J2092/86400)+25569+(-6/24)</f>
        <v>41299.131423611107</v>
      </c>
      <c r="T2092" s="15">
        <f>(I2092/86400)+25569+(-5/24)</f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8">
        <f>IFERROR(E2093/L2093,0)</f>
        <v>88.147154471544724</v>
      </c>
      <c r="Q2093" t="str">
        <f>LEFT(N2093,SEARCH("/",N2093)-1)</f>
        <v>music</v>
      </c>
      <c r="R2093" t="str">
        <f>RIGHT(N2093, LEN(N2093) - SEARCH("/", N2093))</f>
        <v>indie rock</v>
      </c>
      <c r="S2093" s="14">
        <f>(J2093/86400)+25569+(-6/24)</f>
        <v>40555.072662037041</v>
      </c>
      <c r="T2093" s="15">
        <f>(I2093/86400)+25569+(-5/24)</f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8">
        <f>IFERROR(E2094/L2094,0)</f>
        <v>110.49090909090908</v>
      </c>
      <c r="Q2094" t="str">
        <f>LEFT(N2094,SEARCH("/",N2094)-1)</f>
        <v>music</v>
      </c>
      <c r="R2094" t="str">
        <f>RIGHT(N2094, LEN(N2094) - SEARCH("/", N2094))</f>
        <v>indie rock</v>
      </c>
      <c r="S2094" s="14">
        <f>(J2094/86400)+25569+(-6/24)</f>
        <v>40763.457546296297</v>
      </c>
      <c r="T2094" s="15">
        <f>(I2094/86400)+25569+(-5/24)</f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8">
        <f>IFERROR(E2095/L2095,0)</f>
        <v>66.826086956521735</v>
      </c>
      <c r="Q2095" t="str">
        <f>LEFT(N2095,SEARCH("/",N2095)-1)</f>
        <v>music</v>
      </c>
      <c r="R2095" t="str">
        <f>RIGHT(N2095, LEN(N2095) - SEARCH("/", N2095))</f>
        <v>indie rock</v>
      </c>
      <c r="S2095" s="14">
        <f>(J2095/86400)+25569+(-6/24)</f>
        <v>41205.604537037041</v>
      </c>
      <c r="T2095" s="15">
        <f>(I2095/86400)+25569+(-5/24)</f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8">
        <f>IFERROR(E2096/L2096,0)</f>
        <v>58.597222222222221</v>
      </c>
      <c r="Q2096" t="str">
        <f>LEFT(N2096,SEARCH("/",N2096)-1)</f>
        <v>music</v>
      </c>
      <c r="R2096" t="str">
        <f>RIGHT(N2096, LEN(N2096) - SEARCH("/", N2096))</f>
        <v>indie rock</v>
      </c>
      <c r="S2096" s="14">
        <f>(J2096/86400)+25569+(-6/24)</f>
        <v>40938.77002314815</v>
      </c>
      <c r="T2096" s="15">
        <f>(I2096/86400)+25569+(-5/24)</f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8">
        <f>IFERROR(E2097/L2097,0)</f>
        <v>113.63636363636364</v>
      </c>
      <c r="Q2097" t="str">
        <f>LEFT(N2097,SEARCH("/",N2097)-1)</f>
        <v>music</v>
      </c>
      <c r="R2097" t="str">
        <f>RIGHT(N2097, LEN(N2097) - SEARCH("/", N2097))</f>
        <v>indie rock</v>
      </c>
      <c r="S2097" s="14">
        <f>(J2097/86400)+25569+(-6/24)</f>
        <v>40758.483483796299</v>
      </c>
      <c r="T2097" s="15">
        <f>(I2097/86400)+25569+(-5/24)</f>
        <v>40818.525150462963</v>
      </c>
    </row>
    <row r="2098" spans="1:20" ht="30" x14ac:dyDescent="0.25">
      <c r="A2098">
        <v>3771</v>
      </c>
      <c r="B2098" s="3" t="s">
        <v>3768</v>
      </c>
      <c r="C2098" s="3" t="s">
        <v>7881</v>
      </c>
      <c r="D2098" s="8">
        <v>1000</v>
      </c>
      <c r="E2098" s="8">
        <v>1460</v>
      </c>
      <c r="F2098" t="s">
        <v>8219</v>
      </c>
      <c r="G2098" t="s">
        <v>8224</v>
      </c>
      <c r="H2098" t="s">
        <v>8246</v>
      </c>
      <c r="I2098">
        <v>1463529600</v>
      </c>
      <c r="J2098">
        <v>1462307652</v>
      </c>
      <c r="K2098" t="b">
        <v>0</v>
      </c>
      <c r="L2098">
        <v>38</v>
      </c>
      <c r="M2098" t="b">
        <v>1</v>
      </c>
      <c r="N2098" t="s">
        <v>8305</v>
      </c>
      <c r="O2098" s="6">
        <f>E2098/D2098</f>
        <v>1.46</v>
      </c>
      <c r="P2098" s="8">
        <f>IFERROR(E2098/L2098,0)</f>
        <v>38.421052631578945</v>
      </c>
      <c r="Q2098" t="str">
        <f>LEFT(N2098,SEARCH("/",N2098)-1)</f>
        <v>theater</v>
      </c>
      <c r="R2098" t="str">
        <f>RIGHT(N2098, LEN(N2098) - SEARCH("/", N2098))</f>
        <v>musical</v>
      </c>
      <c r="S2098" s="14">
        <f>(J2098/86400)+25569+(-6/24)</f>
        <v>42493.607083333336</v>
      </c>
      <c r="T2098" s="15">
        <f>(I2098/86400)+25569+(-5/24)</f>
        <v>42507.791666666664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8">
        <f>IFERROR(E2099/L2099,0)</f>
        <v>78.94736842105263</v>
      </c>
      <c r="Q2099" t="str">
        <f>LEFT(N2099,SEARCH("/",N2099)-1)</f>
        <v>music</v>
      </c>
      <c r="R2099" t="str">
        <f>RIGHT(N2099, LEN(N2099) - SEARCH("/", N2099))</f>
        <v>indie rock</v>
      </c>
      <c r="S2099" s="14">
        <f>(J2099/86400)+25569+(-6/24)</f>
        <v>40818.334895833337</v>
      </c>
      <c r="T2099" s="15">
        <f>(I2099/86400)+25569+(-5/24)</f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8">
        <f>IFERROR(E2100/L2100,0)</f>
        <v>188.125</v>
      </c>
      <c r="Q2100" t="str">
        <f>LEFT(N2100,SEARCH("/",N2100)-1)</f>
        <v>music</v>
      </c>
      <c r="R2100" t="str">
        <f>RIGHT(N2100, LEN(N2100) - SEARCH("/", N2100))</f>
        <v>indie rock</v>
      </c>
      <c r="S2100" s="14">
        <f>(J2100/86400)+25569+(-6/24)</f>
        <v>40945.86383101852</v>
      </c>
      <c r="T2100" s="15">
        <f>(I2100/86400)+25569+(-5/24)</f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8">
        <f>IFERROR(E2101/L2101,0)</f>
        <v>63.031746031746032</v>
      </c>
      <c r="Q2101" t="str">
        <f>LEFT(N2101,SEARCH("/",N2101)-1)</f>
        <v>music</v>
      </c>
      <c r="R2101" t="str">
        <f>RIGHT(N2101, LEN(N2101) - SEARCH("/", N2101))</f>
        <v>indie rock</v>
      </c>
      <c r="S2101" s="14">
        <f>(J2101/86400)+25569+(-6/24)</f>
        <v>42173.496342592596</v>
      </c>
      <c r="T2101" s="15">
        <f>(I2101/86400)+25569+(-5/24)</f>
        <v>42186.944444444445</v>
      </c>
    </row>
    <row r="2102" spans="1:20" ht="60" x14ac:dyDescent="0.25">
      <c r="A2102">
        <v>266</v>
      </c>
      <c r="B2102" s="3" t="s">
        <v>267</v>
      </c>
      <c r="C2102" s="3" t="s">
        <v>4376</v>
      </c>
      <c r="D2102" s="8">
        <v>1000</v>
      </c>
      <c r="E2102" s="8">
        <v>1455</v>
      </c>
      <c r="F2102" t="s">
        <v>8219</v>
      </c>
      <c r="G2102" t="s">
        <v>8224</v>
      </c>
      <c r="H2102" t="s">
        <v>8246</v>
      </c>
      <c r="I2102">
        <v>1271994660</v>
      </c>
      <c r="J2102">
        <v>1264565507</v>
      </c>
      <c r="K2102" t="b">
        <v>1</v>
      </c>
      <c r="L2102">
        <v>36</v>
      </c>
      <c r="M2102" t="b">
        <v>1</v>
      </c>
      <c r="N2102" t="s">
        <v>8269</v>
      </c>
      <c r="O2102" s="6">
        <f>E2102/D2102</f>
        <v>1.4550000000000001</v>
      </c>
      <c r="P2102" s="8">
        <f>IFERROR(E2102/L2102,0)</f>
        <v>40.416666666666664</v>
      </c>
      <c r="Q2102" t="str">
        <f>LEFT(N2102,SEARCH("/",N2102)-1)</f>
        <v>film &amp; video</v>
      </c>
      <c r="R2102" t="str">
        <f>RIGHT(N2102, LEN(N2102) - SEARCH("/", N2102))</f>
        <v>documentary</v>
      </c>
      <c r="S2102" s="14">
        <f>(J2102/86400)+25569+(-6/24)</f>
        <v>40204.924849537041</v>
      </c>
      <c r="T2102" s="15">
        <f>(I2102/86400)+25569+(-5/24)</f>
        <v>40290.95208333333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8">
        <f>IFERROR(E2103/L2103,0)</f>
        <v>51.477272727272727</v>
      </c>
      <c r="Q2103" t="str">
        <f>LEFT(N2103,SEARCH("/",N2103)-1)</f>
        <v>music</v>
      </c>
      <c r="R2103" t="str">
        <f>RIGHT(N2103, LEN(N2103) - SEARCH("/", N2103))</f>
        <v>indie rock</v>
      </c>
      <c r="S2103" s="14">
        <f>(J2103/86400)+25569+(-6/24)</f>
        <v>40891.899467592593</v>
      </c>
      <c r="T2103" s="15">
        <f>(I2103/86400)+25569+(-5/24)</f>
        <v>40951.941134259258</v>
      </c>
    </row>
    <row r="2104" spans="1:20" ht="30" x14ac:dyDescent="0.25">
      <c r="A2104">
        <v>1389</v>
      </c>
      <c r="B2104" s="3" t="s">
        <v>1390</v>
      </c>
      <c r="C2104" s="3" t="s">
        <v>5499</v>
      </c>
      <c r="D2104" s="8">
        <v>500</v>
      </c>
      <c r="E2104" s="8">
        <v>727</v>
      </c>
      <c r="F2104" t="s">
        <v>8219</v>
      </c>
      <c r="G2104" t="s">
        <v>8225</v>
      </c>
      <c r="H2104" t="s">
        <v>8247</v>
      </c>
      <c r="I2104">
        <v>1471087957</v>
      </c>
      <c r="J2104">
        <v>1468495957</v>
      </c>
      <c r="K2104" t="b">
        <v>0</v>
      </c>
      <c r="L2104">
        <v>34</v>
      </c>
      <c r="M2104" t="b">
        <v>1</v>
      </c>
      <c r="N2104" t="s">
        <v>8276</v>
      </c>
      <c r="O2104" s="6">
        <f>E2104/D2104</f>
        <v>1.454</v>
      </c>
      <c r="P2104" s="8">
        <f>IFERROR(E2104/L2104,0)</f>
        <v>21.382352941176471</v>
      </c>
      <c r="Q2104" t="str">
        <f>LEFT(N2104,SEARCH("/",N2104)-1)</f>
        <v>music</v>
      </c>
      <c r="R2104" t="str">
        <f>RIGHT(N2104, LEN(N2104) - SEARCH("/", N2104))</f>
        <v>rock</v>
      </c>
      <c r="S2104" s="14">
        <f>(J2104/86400)+25569+(-6/24)</f>
        <v>42565.230983796297</v>
      </c>
      <c r="T2104" s="15">
        <f>(I2104/86400)+25569+(-5/24)</f>
        <v>42595.272650462961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8">
        <f>IFERROR(E2105/L2105,0)</f>
        <v>98.817391304347822</v>
      </c>
      <c r="Q2105" t="str">
        <f>LEFT(N2105,SEARCH("/",N2105)-1)</f>
        <v>music</v>
      </c>
      <c r="R2105" t="str">
        <f>RIGHT(N2105, LEN(N2105) - SEARCH("/", N2105))</f>
        <v>indie rock</v>
      </c>
      <c r="S2105" s="14">
        <f>(J2105/86400)+25569+(-6/24)</f>
        <v>41192.504942129628</v>
      </c>
      <c r="T2105" s="15">
        <f>(I2105/86400)+25569+(-5/24)</f>
        <v>41222.588275462964</v>
      </c>
    </row>
    <row r="2106" spans="1:20" ht="60" x14ac:dyDescent="0.25">
      <c r="A2106">
        <v>19</v>
      </c>
      <c r="B2106" s="3" t="s">
        <v>21</v>
      </c>
      <c r="C2106" s="3" t="s">
        <v>4130</v>
      </c>
      <c r="D2106" s="8">
        <v>850</v>
      </c>
      <c r="E2106" s="8">
        <v>1235</v>
      </c>
      <c r="F2106" t="s">
        <v>8219</v>
      </c>
      <c r="G2106" t="s">
        <v>8224</v>
      </c>
      <c r="H2106" t="s">
        <v>8246</v>
      </c>
      <c r="I2106">
        <v>1437420934</v>
      </c>
      <c r="J2106">
        <v>1434828934</v>
      </c>
      <c r="K2106" t="b">
        <v>0</v>
      </c>
      <c r="L2106">
        <v>22</v>
      </c>
      <c r="M2106" t="b">
        <v>1</v>
      </c>
      <c r="N2106" t="s">
        <v>8265</v>
      </c>
      <c r="O2106" s="6">
        <f>E2106/D2106</f>
        <v>1.4529411764705882</v>
      </c>
      <c r="P2106" s="8">
        <f>IFERROR(E2106/L2106,0)</f>
        <v>56.136363636363633</v>
      </c>
      <c r="Q2106" t="str">
        <f>LEFT(N2106,SEARCH("/",N2106)-1)</f>
        <v>film &amp; video</v>
      </c>
      <c r="R2106" t="str">
        <f>RIGHT(N2106, LEN(N2106) - SEARCH("/", N2106))</f>
        <v>television</v>
      </c>
      <c r="S2106" s="14">
        <f>(J2106/86400)+25569+(-6/24)</f>
        <v>42175.566365740742</v>
      </c>
      <c r="T2106" s="15">
        <f>(I2106/86400)+25569+(-5/24)</f>
        <v>42205.608032407406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8">
        <f>IFERROR(E2107/L2107,0)</f>
        <v>51.313131313131315</v>
      </c>
      <c r="Q2107" t="str">
        <f>LEFT(N2107,SEARCH("/",N2107)-1)</f>
        <v>music</v>
      </c>
      <c r="R2107" t="str">
        <f>RIGHT(N2107, LEN(N2107) - SEARCH("/", N2107))</f>
        <v>indie rock</v>
      </c>
      <c r="S2107" s="14">
        <f>(J2107/86400)+25569+(-6/24)</f>
        <v>41951.538807870369</v>
      </c>
      <c r="T2107" s="15">
        <f>(I2107/86400)+25569+(-5/24)</f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8">
        <f>IFERROR(E2108/L2108,0)</f>
        <v>53.522727272727273</v>
      </c>
      <c r="Q2108" t="str">
        <f>LEFT(N2108,SEARCH("/",N2108)-1)</f>
        <v>music</v>
      </c>
      <c r="R2108" t="str">
        <f>RIGHT(N2108, LEN(N2108) - SEARCH("/", N2108))</f>
        <v>indie rock</v>
      </c>
      <c r="S2108" s="14">
        <f>(J2108/86400)+25569+(-6/24)</f>
        <v>41269.96497685185</v>
      </c>
      <c r="T2108" s="15">
        <f>(I2108/86400)+25569+(-5/24)</f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8">
        <f>IFERROR(E2109/L2109,0)</f>
        <v>37.149310344827583</v>
      </c>
      <c r="Q2109" t="str">
        <f>LEFT(N2109,SEARCH("/",N2109)-1)</f>
        <v>music</v>
      </c>
      <c r="R2109" t="str">
        <f>RIGHT(N2109, LEN(N2109) - SEARCH("/", N2109))</f>
        <v>indie rock</v>
      </c>
      <c r="S2109" s="14">
        <f>(J2109/86400)+25569+(-6/24)</f>
        <v>41934.46056712963</v>
      </c>
      <c r="T2109" s="15">
        <f>(I2109/86400)+25569+(-5/24)</f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8">
        <f>IFERROR(E2110/L2110,0)</f>
        <v>89.895287958115176</v>
      </c>
      <c r="Q2110" t="str">
        <f>LEFT(N2110,SEARCH("/",N2110)-1)</f>
        <v>music</v>
      </c>
      <c r="R2110" t="str">
        <f>RIGHT(N2110, LEN(N2110) - SEARCH("/", N2110))</f>
        <v>indie rock</v>
      </c>
      <c r="S2110" s="14">
        <f>(J2110/86400)+25569+(-6/24)</f>
        <v>41134.925694444442</v>
      </c>
      <c r="T2110" s="15">
        <f>(I2110/86400)+25569+(-5/24)</f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8">
        <f>IFERROR(E2111/L2111,0)</f>
        <v>106.52500000000001</v>
      </c>
      <c r="Q2111" t="str">
        <f>LEFT(N2111,SEARCH("/",N2111)-1)</f>
        <v>music</v>
      </c>
      <c r="R2111" t="str">
        <f>RIGHT(N2111, LEN(N2111) - SEARCH("/", N2111))</f>
        <v>indie rock</v>
      </c>
      <c r="S2111" s="14">
        <f>(J2111/86400)+25569+(-6/24)</f>
        <v>42160.458530092597</v>
      </c>
      <c r="T2111" s="15">
        <f>(I2111/86400)+25569+(-5/24)</f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8">
        <f>IFERROR(E2112/L2112,0)</f>
        <v>52.815789473684212</v>
      </c>
      <c r="Q2112" t="str">
        <f>LEFT(N2112,SEARCH("/",N2112)-1)</f>
        <v>music</v>
      </c>
      <c r="R2112" t="str">
        <f>RIGHT(N2112, LEN(N2112) - SEARCH("/", N2112))</f>
        <v>indie rock</v>
      </c>
      <c r="S2112" s="14">
        <f>(J2112/86400)+25569+(-6/24)</f>
        <v>41759.420937499999</v>
      </c>
      <c r="T2112" s="15">
        <f>(I2112/86400)+25569+(-5/24)</f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8">
        <f>IFERROR(E2113/L2113,0)</f>
        <v>54.615384615384613</v>
      </c>
      <c r="Q2113" t="str">
        <f>LEFT(N2113,SEARCH("/",N2113)-1)</f>
        <v>music</v>
      </c>
      <c r="R2113" t="str">
        <f>RIGHT(N2113, LEN(N2113) - SEARCH("/", N2113))</f>
        <v>indie rock</v>
      </c>
      <c r="S2113" s="14">
        <f>(J2113/86400)+25569+(-6/24)</f>
        <v>40702.947048611109</v>
      </c>
      <c r="T2113" s="15">
        <f>(I2113/86400)+25569+(-5/24)</f>
        <v>40769.833333333328</v>
      </c>
    </row>
    <row r="2114" spans="1:20" ht="45" x14ac:dyDescent="0.25">
      <c r="A2114">
        <v>1898</v>
      </c>
      <c r="B2114" s="3" t="s">
        <v>1899</v>
      </c>
      <c r="C2114" s="3" t="s">
        <v>6008</v>
      </c>
      <c r="D2114" s="8">
        <v>1000</v>
      </c>
      <c r="E2114" s="8">
        <v>1445</v>
      </c>
      <c r="F2114" t="s">
        <v>8219</v>
      </c>
      <c r="G2114" t="s">
        <v>8224</v>
      </c>
      <c r="H2114" t="s">
        <v>8246</v>
      </c>
      <c r="I2114">
        <v>1454349600</v>
      </c>
      <c r="J2114">
        <v>1451277473</v>
      </c>
      <c r="K2114" t="b">
        <v>0</v>
      </c>
      <c r="L2114">
        <v>21</v>
      </c>
      <c r="M2114" t="b">
        <v>1</v>
      </c>
      <c r="N2114" t="s">
        <v>8279</v>
      </c>
      <c r="O2114" s="6">
        <f>E2114/D2114</f>
        <v>1.4450000000000001</v>
      </c>
      <c r="P2114" s="8">
        <f>IFERROR(E2114/L2114,0)</f>
        <v>68.80952380952381</v>
      </c>
      <c r="Q2114" t="str">
        <f>LEFT(N2114,SEARCH("/",N2114)-1)</f>
        <v>music</v>
      </c>
      <c r="R2114" t="str">
        <f>RIGHT(N2114, LEN(N2114) - SEARCH("/", N2114))</f>
        <v>indie rock</v>
      </c>
      <c r="S2114" s="14">
        <f>(J2114/86400)+25569+(-6/24)</f>
        <v>42365.942974537036</v>
      </c>
      <c r="T2114" s="15">
        <f>(I2114/86400)+25569+(-5/24)</f>
        <v>42401.541666666664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8">
        <f>IFERROR(E2115/L2115,0)</f>
        <v>68.598130841121488</v>
      </c>
      <c r="Q2115" t="str">
        <f>LEFT(N2115,SEARCH("/",N2115)-1)</f>
        <v>music</v>
      </c>
      <c r="R2115" t="str">
        <f>RIGHT(N2115, LEN(N2115) - SEARCH("/", N2115))</f>
        <v>indie rock</v>
      </c>
      <c r="S2115" s="14">
        <f>(J2115/86400)+25569+(-6/24)</f>
        <v>41870.61546296296</v>
      </c>
      <c r="T2115" s="15">
        <f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8">
        <f>IFERROR(E2116/L2116,0)</f>
        <v>35.612244897959187</v>
      </c>
      <c r="Q2116" t="str">
        <f>LEFT(N2116,SEARCH("/",N2116)-1)</f>
        <v>music</v>
      </c>
      <c r="R2116" t="str">
        <f>RIGHT(N2116, LEN(N2116) - SEARCH("/", N2116))</f>
        <v>indie rock</v>
      </c>
      <c r="S2116" s="14">
        <f>(J2116/86400)+25569+(-6/24)</f>
        <v>40458.565625000003</v>
      </c>
      <c r="T2116" s="15">
        <f>(I2116/86400)+25569+(-5/24)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8">
        <f>IFERROR(E2117/L2117,0)</f>
        <v>94.027777777777771</v>
      </c>
      <c r="Q2117" t="str">
        <f>LEFT(N2117,SEARCH("/",N2117)-1)</f>
        <v>music</v>
      </c>
      <c r="R2117" t="str">
        <f>RIGHT(N2117, LEN(N2117) - SEARCH("/", N2117))</f>
        <v>indie rock</v>
      </c>
      <c r="S2117" s="14">
        <f>(J2117/86400)+25569+(-6/24)</f>
        <v>40563.831030092595</v>
      </c>
      <c r="T2117" s="15">
        <f>(I2117/86400)+25569+(-5/24)</f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8">
        <f>IFERROR(E2118/L2118,0)</f>
        <v>526.45652173913038</v>
      </c>
      <c r="Q2118" t="str">
        <f>LEFT(N2118,SEARCH("/",N2118)-1)</f>
        <v>music</v>
      </c>
      <c r="R2118" t="str">
        <f>RIGHT(N2118, LEN(N2118) - SEARCH("/", N2118))</f>
        <v>indie rock</v>
      </c>
      <c r="S2118" s="14">
        <f>(J2118/86400)+25569+(-6/24)</f>
        <v>41136.527812500004</v>
      </c>
      <c r="T2118" s="15">
        <f>(I2118/86400)+25569+(-5/24)</f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8">
        <f>IFERROR(E2119/L2119,0)</f>
        <v>50.657142857142858</v>
      </c>
      <c r="Q2119" t="str">
        <f>LEFT(N2119,SEARCH("/",N2119)-1)</f>
        <v>music</v>
      </c>
      <c r="R2119" t="str">
        <f>RIGHT(N2119, LEN(N2119) - SEARCH("/", N2119))</f>
        <v>indie rock</v>
      </c>
      <c r="S2119" s="14">
        <f>(J2119/86400)+25569+(-6/24)</f>
        <v>42289.809594907405</v>
      </c>
      <c r="T2119" s="15">
        <f>(I2119/86400)+25569+(-5/24)</f>
        <v>42303.999305555553</v>
      </c>
    </row>
    <row r="2120" spans="1:20" ht="60" x14ac:dyDescent="0.25">
      <c r="A2120">
        <v>640</v>
      </c>
      <c r="B2120" s="3" t="s">
        <v>641</v>
      </c>
      <c r="C2120" s="3" t="s">
        <v>4750</v>
      </c>
      <c r="D2120" s="8">
        <v>70</v>
      </c>
      <c r="E2120" s="8">
        <v>101</v>
      </c>
      <c r="F2120" t="s">
        <v>8219</v>
      </c>
      <c r="G2120" t="s">
        <v>8230</v>
      </c>
      <c r="H2120" t="s">
        <v>8249</v>
      </c>
      <c r="I2120">
        <v>1480028400</v>
      </c>
      <c r="J2120">
        <v>1478685915</v>
      </c>
      <c r="K2120" t="b">
        <v>0</v>
      </c>
      <c r="L2120">
        <v>2</v>
      </c>
      <c r="M2120" t="b">
        <v>1</v>
      </c>
      <c r="N2120" t="s">
        <v>8273</v>
      </c>
      <c r="O2120" s="6">
        <f>E2120/D2120</f>
        <v>1.4428571428571428</v>
      </c>
      <c r="P2120" s="8">
        <f>IFERROR(E2120/L2120,0)</f>
        <v>50.5</v>
      </c>
      <c r="Q2120" t="str">
        <f>LEFT(N2120,SEARCH("/",N2120)-1)</f>
        <v>technology</v>
      </c>
      <c r="R2120" t="str">
        <f>RIGHT(N2120, LEN(N2120) - SEARCH("/", N2120))</f>
        <v>wearables</v>
      </c>
      <c r="S2120" s="14">
        <f>(J2120/86400)+25569+(-6/24)</f>
        <v>42683.170312499999</v>
      </c>
      <c r="T2120" s="15">
        <f>(I2120/86400)+25569+(-5/24)</f>
        <v>42698.749999999993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8">
        <f>IFERROR(E2121/L2121,0)</f>
        <v>91.590909090909093</v>
      </c>
      <c r="Q2121" t="str">
        <f>LEFT(N2121,SEARCH("/",N2121)-1)</f>
        <v>music</v>
      </c>
      <c r="R2121" t="str">
        <f>RIGHT(N2121, LEN(N2121) - SEARCH("/", N2121))</f>
        <v>indie rock</v>
      </c>
      <c r="S2121" s="14">
        <f>(J2121/86400)+25569+(-6/24)</f>
        <v>41106.880150462966</v>
      </c>
      <c r="T2121" s="15">
        <f>(I2121/86400)+25569+(-5/24)</f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8">
        <f>IFERROR(E2122/L2122,0)</f>
        <v>116.96275362318841</v>
      </c>
      <c r="Q2122" t="str">
        <f>LEFT(N2122,SEARCH("/",N2122)-1)</f>
        <v>music</v>
      </c>
      <c r="R2122" t="str">
        <f>RIGHT(N2122, LEN(N2122) - SEARCH("/", N2122))</f>
        <v>indie rock</v>
      </c>
      <c r="S2122" s="14">
        <f>(J2122/86400)+25569+(-6/24)</f>
        <v>41591.714537037034</v>
      </c>
      <c r="T2122" s="15">
        <f>(I2122/86400)+25569+(-5/24)</f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8">
        <f>IFERROR(E2123/L2123,0)</f>
        <v>28.4</v>
      </c>
      <c r="Q2123" t="str">
        <f>LEFT(N2123,SEARCH("/",N2123)-1)</f>
        <v>games</v>
      </c>
      <c r="R2123" t="str">
        <f>RIGHT(N2123, LEN(N2123) - SEARCH("/", N2123))</f>
        <v>video games</v>
      </c>
      <c r="S2123" s="14">
        <f>(J2123/86400)+25569+(-6/24)</f>
        <v>42716.4924537037</v>
      </c>
      <c r="T2123" s="15">
        <f>(I2123/86400)+25569+(-5/24)</f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8">
        <f>IFERROR(E2124/L2124,0)</f>
        <v>103.33333333333333</v>
      </c>
      <c r="Q2124" t="str">
        <f>LEFT(N2124,SEARCH("/",N2124)-1)</f>
        <v>games</v>
      </c>
      <c r="R2124" t="str">
        <f>RIGHT(N2124, LEN(N2124) - SEARCH("/", N2124))</f>
        <v>video games</v>
      </c>
      <c r="S2124" s="14">
        <f>(J2124/86400)+25569+(-6/24)</f>
        <v>42712.050567129627</v>
      </c>
      <c r="T2124" s="15">
        <f>(I2124/86400)+25569+(-5/24)</f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8">
        <f>IFERROR(E2125/L2125,0)</f>
        <v>10</v>
      </c>
      <c r="Q2125" t="str">
        <f>LEFT(N2125,SEARCH("/",N2125)-1)</f>
        <v>games</v>
      </c>
      <c r="R2125" t="str">
        <f>RIGHT(N2125, LEN(N2125) - SEARCH("/", N2125))</f>
        <v>video games</v>
      </c>
      <c r="S2125" s="14">
        <f>(J2125/86400)+25569+(-6/24)</f>
        <v>40198.174849537041</v>
      </c>
      <c r="T2125" s="15">
        <f>(I2125/86400)+25569+(-5/24)</f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8">
        <f>IFERROR(E2126/L2126,0)</f>
        <v>23</v>
      </c>
      <c r="Q2126" t="str">
        <f>LEFT(N2126,SEARCH("/",N2126)-1)</f>
        <v>games</v>
      </c>
      <c r="R2126" t="str">
        <f>RIGHT(N2126, LEN(N2126) - SEARCH("/", N2126))</f>
        <v>video games</v>
      </c>
      <c r="S2126" s="14">
        <f>(J2126/86400)+25569+(-6/24)</f>
        <v>40463.778182870374</v>
      </c>
      <c r="T2126" s="15">
        <f>(I2126/86400)+25569+(-5/24)</f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8">
        <f>IFERROR(E2127/L2127,0)</f>
        <v>31.555555555555557</v>
      </c>
      <c r="Q2127" t="str">
        <f>LEFT(N2127,SEARCH("/",N2127)-1)</f>
        <v>games</v>
      </c>
      <c r="R2127" t="str">
        <f>RIGHT(N2127, LEN(N2127) - SEARCH("/", N2127))</f>
        <v>video games</v>
      </c>
      <c r="S2127" s="14">
        <f>(J2127/86400)+25569+(-6/24)</f>
        <v>42190.773530092592</v>
      </c>
      <c r="T2127" s="15">
        <f>(I2127/86400)+25569+(-5/24)</f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8">
        <f>IFERROR(E2128/L2128,0)</f>
        <v>5</v>
      </c>
      <c r="Q2128" t="str">
        <f>LEFT(N2128,SEARCH("/",N2128)-1)</f>
        <v>games</v>
      </c>
      <c r="R2128" t="str">
        <f>RIGHT(N2128, LEN(N2128) - SEARCH("/", N2128))</f>
        <v>video games</v>
      </c>
      <c r="S2128" s="14">
        <f>(J2128/86400)+25569+(-6/24)</f>
        <v>41951.723229166666</v>
      </c>
      <c r="T2128" s="15">
        <f>(I2128/86400)+25569+(-5/24)</f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8">
        <f>IFERROR(E2129/L2129,0)</f>
        <v>34.220338983050844</v>
      </c>
      <c r="Q2129" t="str">
        <f>LEFT(N2129,SEARCH("/",N2129)-1)</f>
        <v>games</v>
      </c>
      <c r="R2129" t="str">
        <f>RIGHT(N2129, LEN(N2129) - SEARCH("/", N2129))</f>
        <v>video games</v>
      </c>
      <c r="S2129" s="14">
        <f>(J2129/86400)+25569+(-6/24)</f>
        <v>42045.255358796298</v>
      </c>
      <c r="T2129" s="15">
        <f>(I2129/86400)+25569+(-5/24)</f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8">
        <f>IFERROR(E2130/L2130,0)</f>
        <v>25</v>
      </c>
      <c r="Q2130" t="str">
        <f>LEFT(N2130,SEARCH("/",N2130)-1)</f>
        <v>games</v>
      </c>
      <c r="R2130" t="str">
        <f>RIGHT(N2130, LEN(N2130) - SEARCH("/", N2130))</f>
        <v>video games</v>
      </c>
      <c r="S2130" s="14">
        <f>(J2130/86400)+25569+(-6/24)</f>
        <v>41843.522789351853</v>
      </c>
      <c r="T2130" s="15">
        <f>(I2130/86400)+25569+(-5/24)</f>
        <v>41903.564456018517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8">
        <f>IFERROR(E2131/L2131,0)</f>
        <v>19.666666666666668</v>
      </c>
      <c r="Q2131" t="str">
        <f>LEFT(N2131,SEARCH("/",N2131)-1)</f>
        <v>games</v>
      </c>
      <c r="R2131" t="str">
        <f>RIGHT(N2131, LEN(N2131) - SEARCH("/", N2131))</f>
        <v>video games</v>
      </c>
      <c r="S2131" s="14">
        <f>(J2131/86400)+25569+(-6/24)</f>
        <v>42408.774305555555</v>
      </c>
      <c r="T2131" s="15">
        <f>(I2131/86400)+25569+(-5/24)</f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8">
        <f>IFERROR(E2132/L2132,0)</f>
        <v>21.25</v>
      </c>
      <c r="Q2132" t="str">
        <f>LEFT(N2132,SEARCH("/",N2132)-1)</f>
        <v>games</v>
      </c>
      <c r="R2132" t="str">
        <f>RIGHT(N2132, LEN(N2132) - SEARCH("/", N2132))</f>
        <v>video games</v>
      </c>
      <c r="S2132" s="14">
        <f>(J2132/86400)+25569+(-6/24)</f>
        <v>41831.836377314816</v>
      </c>
      <c r="T2132" s="15">
        <f>(I2132/86400)+25569+(-5/24)</f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8">
        <f>IFERROR(E2133/L2133,0)</f>
        <v>8.3333333333333339</v>
      </c>
      <c r="Q2133" t="str">
        <f>LEFT(N2133,SEARCH("/",N2133)-1)</f>
        <v>games</v>
      </c>
      <c r="R2133" t="str">
        <f>RIGHT(N2133, LEN(N2133) - SEARCH("/", N2133))</f>
        <v>video games</v>
      </c>
      <c r="S2133" s="14">
        <f>(J2133/86400)+25569+(-6/24)</f>
        <v>42166.957071759258</v>
      </c>
      <c r="T2133" s="15">
        <f>(I2133/86400)+25569+(-5/24)</f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8">
        <f>IFERROR(E2134/L2134,0)</f>
        <v>21.34333333333333</v>
      </c>
      <c r="Q2134" t="str">
        <f>LEFT(N2134,SEARCH("/",N2134)-1)</f>
        <v>games</v>
      </c>
      <c r="R2134" t="str">
        <f>RIGHT(N2134, LEN(N2134) - SEARCH("/", N2134))</f>
        <v>video games</v>
      </c>
      <c r="S2134" s="14">
        <f>(J2134/86400)+25569+(-6/24)</f>
        <v>41643.237175925926</v>
      </c>
      <c r="T2134" s="15">
        <f>(I2134/86400)+25569+(-5/24)</f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8">
        <f>IFERROR(E2135/L2135,0)</f>
        <v>5.333333333333333</v>
      </c>
      <c r="Q2135" t="str">
        <f>LEFT(N2135,SEARCH("/",N2135)-1)</f>
        <v>games</v>
      </c>
      <c r="R2135" t="str">
        <f>RIGHT(N2135, LEN(N2135) - SEARCH("/", N2135))</f>
        <v>video games</v>
      </c>
      <c r="S2135" s="14">
        <f>(J2135/86400)+25569+(-6/24)</f>
        <v>40618.847210648149</v>
      </c>
      <c r="T2135" s="15">
        <f>(I2135/86400)+25569+(-5/24)</f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8">
        <f>IFERROR(E2136/L2136,0)</f>
        <v>34.666666666666664</v>
      </c>
      <c r="Q2136" t="str">
        <f>LEFT(N2136,SEARCH("/",N2136)-1)</f>
        <v>games</v>
      </c>
      <c r="R2136" t="str">
        <f>RIGHT(N2136, LEN(N2136) - SEARCH("/", N2136))</f>
        <v>video games</v>
      </c>
      <c r="S2136" s="14">
        <f>(J2136/86400)+25569+(-6/24)</f>
        <v>41361.636469907404</v>
      </c>
      <c r="T2136" s="15">
        <f>(I2136/86400)+25569+(-5/24)</f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8">
        <f>IFERROR(E2137/L2137,0)</f>
        <v>21.727272727272727</v>
      </c>
      <c r="Q2137" t="str">
        <f>LEFT(N2137,SEARCH("/",N2137)-1)</f>
        <v>games</v>
      </c>
      <c r="R2137" t="str">
        <f>RIGHT(N2137, LEN(N2137) - SEARCH("/", N2137))</f>
        <v>video games</v>
      </c>
      <c r="S2137" s="14">
        <f>(J2137/86400)+25569+(-6/24)</f>
        <v>41156.71334490741</v>
      </c>
      <c r="T2137" s="15">
        <f>(I2137/86400)+25569+(-5/24)</f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8">
        <f>IFERROR(E2138/L2138,0)</f>
        <v>11.922499999999999</v>
      </c>
      <c r="Q2138" t="str">
        <f>LEFT(N2138,SEARCH("/",N2138)-1)</f>
        <v>games</v>
      </c>
      <c r="R2138" t="str">
        <f>RIGHT(N2138, LEN(N2138) - SEARCH("/", N2138))</f>
        <v>video games</v>
      </c>
      <c r="S2138" s="14">
        <f>(J2138/86400)+25569+(-6/24)</f>
        <v>41536.259097222224</v>
      </c>
      <c r="T2138" s="15">
        <f>(I2138/86400)+25569+(-5/24)</f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8">
        <f>IFERROR(E2139/L2139,0)</f>
        <v>26.59737827715356</v>
      </c>
      <c r="Q2139" t="str">
        <f>LEFT(N2139,SEARCH("/",N2139)-1)</f>
        <v>games</v>
      </c>
      <c r="R2139" t="str">
        <f>RIGHT(N2139, LEN(N2139) - SEARCH("/", N2139))</f>
        <v>video games</v>
      </c>
      <c r="S2139" s="14">
        <f>(J2139/86400)+25569+(-6/24)</f>
        <v>41948.521168981482</v>
      </c>
      <c r="T2139" s="15">
        <f>(I2139/86400)+25569+(-5/24)</f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8">
        <f>IFERROR(E2140/L2140,0)</f>
        <v>10.666666666666666</v>
      </c>
      <c r="Q2140" t="str">
        <f>LEFT(N2140,SEARCH("/",N2140)-1)</f>
        <v>games</v>
      </c>
      <c r="R2140" t="str">
        <f>RIGHT(N2140, LEN(N2140) - SEARCH("/", N2140))</f>
        <v>video games</v>
      </c>
      <c r="S2140" s="14">
        <f>(J2140/86400)+25569+(-6/24)</f>
        <v>41556.763182870374</v>
      </c>
      <c r="T2140" s="15">
        <f>(I2140/86400)+25569+(-5/24)</f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8">
        <f>IFERROR(E2141/L2141,0)</f>
        <v>29.035714285714285</v>
      </c>
      <c r="Q2141" t="str">
        <f>LEFT(N2141,SEARCH("/",N2141)-1)</f>
        <v>games</v>
      </c>
      <c r="R2141" t="str">
        <f>RIGHT(N2141, LEN(N2141) - SEARCH("/", N2141))</f>
        <v>video games</v>
      </c>
      <c r="S2141" s="14">
        <f>(J2141/86400)+25569+(-6/24)</f>
        <v>42647.500092592592</v>
      </c>
      <c r="T2141" s="15">
        <f>(I2141/86400)+25569+(-5/24)</f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8">
        <f>IFERROR(E2142/L2142,0)</f>
        <v>50.909090909090907</v>
      </c>
      <c r="Q2142" t="str">
        <f>LEFT(N2142,SEARCH("/",N2142)-1)</f>
        <v>games</v>
      </c>
      <c r="R2142" t="str">
        <f>RIGHT(N2142, LEN(N2142) - SEARCH("/", N2142))</f>
        <v>video games</v>
      </c>
      <c r="S2142" s="14">
        <f>(J2142/86400)+25569+(-6/24)</f>
        <v>41255.583611111113</v>
      </c>
      <c r="T2142" s="15">
        <f>(I2142/86400)+25569+(-5/24)</f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8">
        <f>IFERROR(E2143/L2143,0)</f>
        <v>0</v>
      </c>
      <c r="Q2143" t="str">
        <f>LEFT(N2143,SEARCH("/",N2143)-1)</f>
        <v>games</v>
      </c>
      <c r="R2143" t="str">
        <f>RIGHT(N2143, LEN(N2143) - SEARCH("/", N2143))</f>
        <v>video games</v>
      </c>
      <c r="S2143" s="14">
        <f>(J2143/86400)+25569+(-6/24)</f>
        <v>41926.985636574071</v>
      </c>
      <c r="T2143" s="15">
        <f>(I2143/86400)+25569+(-5/24)</f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8">
        <f>IFERROR(E2144/L2144,0)</f>
        <v>50.083333333333336</v>
      </c>
      <c r="Q2144" t="str">
        <f>LEFT(N2144,SEARCH("/",N2144)-1)</f>
        <v>games</v>
      </c>
      <c r="R2144" t="str">
        <f>RIGHT(N2144, LEN(N2144) - SEARCH("/", N2144))</f>
        <v>video games</v>
      </c>
      <c r="S2144" s="14">
        <f>(J2144/86400)+25569+(-6/24)</f>
        <v>42340.451504629629</v>
      </c>
      <c r="T2144" s="15">
        <f>(I2144/86400)+25569+(-5/24)</f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8">
        <f>IFERROR(E2145/L2145,0)</f>
        <v>45</v>
      </c>
      <c r="Q2145" t="str">
        <f>LEFT(N2145,SEARCH("/",N2145)-1)</f>
        <v>games</v>
      </c>
      <c r="R2145" t="str">
        <f>RIGHT(N2145, LEN(N2145) - SEARCH("/", N2145))</f>
        <v>video games</v>
      </c>
      <c r="S2145" s="14">
        <f>(J2145/86400)+25569+(-6/24)</f>
        <v>40332.636712962965</v>
      </c>
      <c r="T2145" s="15">
        <f>(I2145/86400)+25569+(-5/24)</f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8">
        <f>IFERROR(E2146/L2146,0)</f>
        <v>25.291666666666668</v>
      </c>
      <c r="Q2146" t="str">
        <f>LEFT(N2146,SEARCH("/",N2146)-1)</f>
        <v>games</v>
      </c>
      <c r="R2146" t="str">
        <f>RIGHT(N2146, LEN(N2146) - SEARCH("/", N2146))</f>
        <v>video games</v>
      </c>
      <c r="S2146" s="14">
        <f>(J2146/86400)+25569+(-6/24)</f>
        <v>41499.296759259261</v>
      </c>
      <c r="T2146" s="15">
        <f>(I2146/86400)+25569+(-5/24)</f>
        <v>41531.338425925926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8">
        <f>IFERROR(E2147/L2147,0)</f>
        <v>51.292134831460672</v>
      </c>
      <c r="Q2147" t="str">
        <f>LEFT(N2147,SEARCH("/",N2147)-1)</f>
        <v>games</v>
      </c>
      <c r="R2147" t="str">
        <f>RIGHT(N2147, LEN(N2147) - SEARCH("/", N2147))</f>
        <v>video games</v>
      </c>
      <c r="S2147" s="14">
        <f>(J2147/86400)+25569+(-6/24)</f>
        <v>41574.987430555557</v>
      </c>
      <c r="T2147" s="15">
        <f>(I2147/86400)+25569+(-5/24)</f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8">
        <f>IFERROR(E2148/L2148,0)</f>
        <v>1</v>
      </c>
      <c r="Q2148" t="str">
        <f>LEFT(N2148,SEARCH("/",N2148)-1)</f>
        <v>games</v>
      </c>
      <c r="R2148" t="str">
        <f>RIGHT(N2148, LEN(N2148) - SEARCH("/", N2148))</f>
        <v>video games</v>
      </c>
      <c r="S2148" s="14">
        <f>(J2148/86400)+25569+(-6/24)</f>
        <v>42397.429513888885</v>
      </c>
      <c r="T2148" s="15">
        <f>(I2148/86400)+25569+(-5/24)</f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8">
        <f>IFERROR(E2149/L2149,0)</f>
        <v>49.381818181818183</v>
      </c>
      <c r="Q2149" t="str">
        <f>LEFT(N2149,SEARCH("/",N2149)-1)</f>
        <v>games</v>
      </c>
      <c r="R2149" t="str">
        <f>RIGHT(N2149, LEN(N2149) - SEARCH("/", N2149))</f>
        <v>video games</v>
      </c>
      <c r="S2149" s="14">
        <f>(J2149/86400)+25569+(-6/24)</f>
        <v>41927.045694444445</v>
      </c>
      <c r="T2149" s="15">
        <f>(I2149/86400)+25569+(-5/24)</f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8">
        <f>IFERROR(E2150/L2150,0)</f>
        <v>1</v>
      </c>
      <c r="Q2150" t="str">
        <f>LEFT(N2150,SEARCH("/",N2150)-1)</f>
        <v>games</v>
      </c>
      <c r="R2150" t="str">
        <f>RIGHT(N2150, LEN(N2150) - SEARCH("/", N2150))</f>
        <v>video games</v>
      </c>
      <c r="S2150" s="14">
        <f>(J2150/86400)+25569+(-6/24)</f>
        <v>42066.483587962968</v>
      </c>
      <c r="T2150" s="15">
        <f>(I2150/86400)+25569+(-5/24)</f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8">
        <f>IFERROR(E2151/L2151,0)</f>
        <v>0</v>
      </c>
      <c r="Q2151" t="str">
        <f>LEFT(N2151,SEARCH("/",N2151)-1)</f>
        <v>games</v>
      </c>
      <c r="R2151" t="str">
        <f>RIGHT(N2151, LEN(N2151) - SEARCH("/", N2151))</f>
        <v>video games</v>
      </c>
      <c r="S2151" s="14">
        <f>(J2151/86400)+25569+(-6/24)</f>
        <v>40354.774953703702</v>
      </c>
      <c r="T2151" s="15">
        <f>(I2151/86400)+25569+(-5/24)</f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8">
        <f>IFERROR(E2152/L2152,0)</f>
        <v>101.25</v>
      </c>
      <c r="Q2152" t="str">
        <f>LEFT(N2152,SEARCH("/",N2152)-1)</f>
        <v>games</v>
      </c>
      <c r="R2152" t="str">
        <f>RIGHT(N2152, LEN(N2152) - SEARCH("/", N2152))</f>
        <v>video games</v>
      </c>
      <c r="S2152" s="14">
        <f>(J2152/86400)+25569+(-6/24)</f>
        <v>42534.034710648149</v>
      </c>
      <c r="T2152" s="15">
        <f>(I2152/86400)+25569+(-5/24)</f>
        <v>42564.076377314814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8">
        <f>IFERROR(E2153/L2153,0)</f>
        <v>19.666666666666668</v>
      </c>
      <c r="Q2153" t="str">
        <f>LEFT(N2153,SEARCH("/",N2153)-1)</f>
        <v>games</v>
      </c>
      <c r="R2153" t="str">
        <f>RIGHT(N2153, LEN(N2153) - SEARCH("/", N2153))</f>
        <v>video games</v>
      </c>
      <c r="S2153" s="14">
        <f>(J2153/86400)+25569+(-6/24)</f>
        <v>42520.597384259258</v>
      </c>
      <c r="T2153" s="15">
        <f>(I2153/86400)+25569+(-5/24)</f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8">
        <f>IFERROR(E2154/L2154,0)</f>
        <v>12.5</v>
      </c>
      <c r="Q2154" t="str">
        <f>LEFT(N2154,SEARCH("/",N2154)-1)</f>
        <v>games</v>
      </c>
      <c r="R2154" t="str">
        <f>RIGHT(N2154, LEN(N2154) - SEARCH("/", N2154))</f>
        <v>video games</v>
      </c>
      <c r="S2154" s="14">
        <f>(J2154/86400)+25569+(-6/24)</f>
        <v>41683.582280092596</v>
      </c>
      <c r="T2154" s="15">
        <f>(I2154/86400)+25569+(-5/24)</f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8">
        <f>IFERROR(E2155/L2155,0)</f>
        <v>8.5</v>
      </c>
      <c r="Q2155" t="str">
        <f>LEFT(N2155,SEARCH("/",N2155)-1)</f>
        <v>games</v>
      </c>
      <c r="R2155" t="str">
        <f>RIGHT(N2155, LEN(N2155) - SEARCH("/", N2155))</f>
        <v>video games</v>
      </c>
      <c r="S2155" s="14">
        <f>(J2155/86400)+25569+(-6/24)</f>
        <v>41974.661087962959</v>
      </c>
      <c r="T2155" s="15">
        <f>(I2155/86400)+25569+(-5/24)</f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8">
        <f>IFERROR(E2156/L2156,0)</f>
        <v>1</v>
      </c>
      <c r="Q2156" t="str">
        <f>LEFT(N2156,SEARCH("/",N2156)-1)</f>
        <v>games</v>
      </c>
      <c r="R2156" t="str">
        <f>RIGHT(N2156, LEN(N2156) - SEARCH("/", N2156))</f>
        <v>video games</v>
      </c>
      <c r="S2156" s="14">
        <f>(J2156/86400)+25569+(-6/24)</f>
        <v>41647.382256944446</v>
      </c>
      <c r="T2156" s="15">
        <f>(I2156/86400)+25569+(-5/24)</f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8">
        <f>IFERROR(E2157/L2157,0)</f>
        <v>23</v>
      </c>
      <c r="Q2157" t="str">
        <f>LEFT(N2157,SEARCH("/",N2157)-1)</f>
        <v>games</v>
      </c>
      <c r="R2157" t="str">
        <f>RIGHT(N2157, LEN(N2157) - SEARCH("/", N2157))</f>
        <v>video games</v>
      </c>
      <c r="S2157" s="14">
        <f>(J2157/86400)+25569+(-6/24)</f>
        <v>42430.497511574074</v>
      </c>
      <c r="T2157" s="15">
        <f>(I2157/86400)+25569+(-5/24)</f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8">
        <f>IFERROR(E2158/L2158,0)</f>
        <v>17.987951807228917</v>
      </c>
      <c r="Q2158" t="str">
        <f>LEFT(N2158,SEARCH("/",N2158)-1)</f>
        <v>games</v>
      </c>
      <c r="R2158" t="str">
        <f>RIGHT(N2158, LEN(N2158) - SEARCH("/", N2158))</f>
        <v>video games</v>
      </c>
      <c r="S2158" s="14">
        <f>(J2158/86400)+25569+(-6/24)</f>
        <v>41488.60423611111</v>
      </c>
      <c r="T2158" s="15">
        <f>(I2158/86400)+25569+(-5/24)</f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8">
        <f>IFERROR(E2159/L2159,0)</f>
        <v>370.94736842105266</v>
      </c>
      <c r="Q2159" t="str">
        <f>LEFT(N2159,SEARCH("/",N2159)-1)</f>
        <v>games</v>
      </c>
      <c r="R2159" t="str">
        <f>RIGHT(N2159, LEN(N2159) - SEARCH("/", N2159))</f>
        <v>video games</v>
      </c>
      <c r="S2159" s="14">
        <f>(J2159/86400)+25569+(-6/24)</f>
        <v>42694.73128472222</v>
      </c>
      <c r="T2159" s="15">
        <f>(I2159/86400)+25569+(-5/24)</f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8">
        <f>IFERROR(E2160/L2160,0)</f>
        <v>63.569485530546629</v>
      </c>
      <c r="Q2160" t="str">
        <f>LEFT(N2160,SEARCH("/",N2160)-1)</f>
        <v>games</v>
      </c>
      <c r="R2160" t="str">
        <f>RIGHT(N2160, LEN(N2160) - SEARCH("/", N2160))</f>
        <v>video games</v>
      </c>
      <c r="S2160" s="14">
        <f>(J2160/86400)+25569+(-6/24)</f>
        <v>41264.603865740741</v>
      </c>
      <c r="T2160" s="15">
        <f>(I2160/86400)+25569+(-5/24)</f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8">
        <f>IFERROR(E2161/L2161,0)</f>
        <v>13</v>
      </c>
      <c r="Q2161" t="str">
        <f>LEFT(N2161,SEARCH("/",N2161)-1)</f>
        <v>games</v>
      </c>
      <c r="R2161" t="str">
        <f>RIGHT(N2161, LEN(N2161) - SEARCH("/", N2161))</f>
        <v>video games</v>
      </c>
      <c r="S2161" s="14">
        <f>(J2161/86400)+25569+(-6/24)</f>
        <v>40710.481180555558</v>
      </c>
      <c r="T2161" s="15">
        <f>(I2161/86400)+25569+(-5/24)</f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8">
        <f>IFERROR(E2162/L2162,0)</f>
        <v>5.3125</v>
      </c>
      <c r="Q2162" t="str">
        <f>LEFT(N2162,SEARCH("/",N2162)-1)</f>
        <v>games</v>
      </c>
      <c r="R2162" t="str">
        <f>RIGHT(N2162, LEN(N2162) - SEARCH("/", N2162))</f>
        <v>video games</v>
      </c>
      <c r="S2162" s="14">
        <f>(J2162/86400)+25569+(-6/24)</f>
        <v>41018.461863425924</v>
      </c>
      <c r="T2162" s="15">
        <f>(I2162/86400)+25569+(-5/24)</f>
        <v>41048.503530092588</v>
      </c>
    </row>
    <row r="2163" spans="1:20" ht="45" x14ac:dyDescent="0.25">
      <c r="A2163">
        <v>3558</v>
      </c>
      <c r="B2163" s="3" t="s">
        <v>3557</v>
      </c>
      <c r="C2163" s="3" t="s">
        <v>7668</v>
      </c>
      <c r="D2163" s="8">
        <v>350</v>
      </c>
      <c r="E2163" s="8">
        <v>504</v>
      </c>
      <c r="F2163" t="s">
        <v>8219</v>
      </c>
      <c r="G2163" t="s">
        <v>8225</v>
      </c>
      <c r="H2163" t="s">
        <v>8247</v>
      </c>
      <c r="I2163">
        <v>1435352400</v>
      </c>
      <c r="J2163">
        <v>1431718575</v>
      </c>
      <c r="K2163" t="b">
        <v>0</v>
      </c>
      <c r="L2163">
        <v>22</v>
      </c>
      <c r="M2163" t="b">
        <v>1</v>
      </c>
      <c r="N2163" t="s">
        <v>8271</v>
      </c>
      <c r="O2163" s="6">
        <f>E2163/D2163</f>
        <v>1.44</v>
      </c>
      <c r="P2163" s="8">
        <f>IFERROR(E2163/L2163,0)</f>
        <v>22.90909090909091</v>
      </c>
      <c r="Q2163" t="str">
        <f>LEFT(N2163,SEARCH("/",N2163)-1)</f>
        <v>theater</v>
      </c>
      <c r="R2163" t="str">
        <f>RIGHT(N2163, LEN(N2163) - SEARCH("/", N2163))</f>
        <v>plays</v>
      </c>
      <c r="S2163" s="14">
        <f>(J2163/86400)+25569+(-6/24)</f>
        <v>42139.566840277781</v>
      </c>
      <c r="T2163" s="15">
        <f>(I2163/86400)+25569+(-5/24)</f>
        <v>42181.666666666664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8">
        <f>IFERROR(E2164/L2164,0)</f>
        <v>87.103448275862064</v>
      </c>
      <c r="Q2164" t="str">
        <f>LEFT(N2164,SEARCH("/",N2164)-1)</f>
        <v>music</v>
      </c>
      <c r="R2164" t="str">
        <f>RIGHT(N2164, LEN(N2164) - SEARCH("/", N2164))</f>
        <v>rock</v>
      </c>
      <c r="S2164" s="14">
        <f>(J2164/86400)+25569+(-6/24)</f>
        <v>41813.516099537039</v>
      </c>
      <c r="T2164" s="15">
        <f>(I2164/86400)+25569+(-5/24)</f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8">
        <f>IFERROR(E2165/L2165,0)</f>
        <v>75.11363636363636</v>
      </c>
      <c r="Q2165" t="str">
        <f>LEFT(N2165,SEARCH("/",N2165)-1)</f>
        <v>music</v>
      </c>
      <c r="R2165" t="str">
        <f>RIGHT(N2165, LEN(N2165) - SEARCH("/", N2165))</f>
        <v>rock</v>
      </c>
      <c r="S2165" s="14">
        <f>(J2165/86400)+25569+(-6/24)</f>
        <v>42111.649537037039</v>
      </c>
      <c r="T2165" s="15">
        <f>(I2165/86400)+25569+(-5/24)</f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8">
        <f>IFERROR(E2166/L2166,0)</f>
        <v>68.01204819277109</v>
      </c>
      <c r="Q2166" t="str">
        <f>LEFT(N2166,SEARCH("/",N2166)-1)</f>
        <v>music</v>
      </c>
      <c r="R2166" t="str">
        <f>RIGHT(N2166, LEN(N2166) - SEARCH("/", N2166))</f>
        <v>rock</v>
      </c>
      <c r="S2166" s="14">
        <f>(J2166/86400)+25569+(-6/24)</f>
        <v>42515.46775462963</v>
      </c>
      <c r="T2166" s="15">
        <f>(I2166/86400)+25569+(-5/24)</f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8">
        <f>IFERROR(E2167/L2167,0)</f>
        <v>29.623931623931625</v>
      </c>
      <c r="Q2167" t="str">
        <f>LEFT(N2167,SEARCH("/",N2167)-1)</f>
        <v>music</v>
      </c>
      <c r="R2167" t="str">
        <f>RIGHT(N2167, LEN(N2167) - SEARCH("/", N2167))</f>
        <v>rock</v>
      </c>
      <c r="S2167" s="14">
        <f>(J2167/86400)+25569+(-6/24)</f>
        <v>42438.417071759264</v>
      </c>
      <c r="T2167" s="15">
        <f>(I2167/86400)+25569+(-5/24)</f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8">
        <f>IFERROR(E2168/L2168,0)</f>
        <v>91.625</v>
      </c>
      <c r="Q2168" t="str">
        <f>LEFT(N2168,SEARCH("/",N2168)-1)</f>
        <v>music</v>
      </c>
      <c r="R2168" t="str">
        <f>RIGHT(N2168, LEN(N2168) - SEARCH("/", N2168))</f>
        <v>rock</v>
      </c>
      <c r="S2168" s="14">
        <f>(J2168/86400)+25569+(-6/24)</f>
        <v>41933.588171296295</v>
      </c>
      <c r="T2168" s="15">
        <f>(I2168/86400)+25569+(-5/24)</f>
        <v>41978.671504629623</v>
      </c>
    </row>
    <row r="2169" spans="1:20" ht="60" x14ac:dyDescent="0.25">
      <c r="A2169">
        <v>3026</v>
      </c>
      <c r="B2169" s="3" t="s">
        <v>3026</v>
      </c>
      <c r="C2169" s="3" t="s">
        <v>7136</v>
      </c>
      <c r="D2169" s="8">
        <v>900</v>
      </c>
      <c r="E2169" s="8">
        <v>1290</v>
      </c>
      <c r="F2169" t="s">
        <v>8219</v>
      </c>
      <c r="G2169" t="s">
        <v>8225</v>
      </c>
      <c r="H2169" t="s">
        <v>8247</v>
      </c>
      <c r="I2169">
        <v>1488538892</v>
      </c>
      <c r="J2169">
        <v>1487329292</v>
      </c>
      <c r="K2169" t="b">
        <v>0</v>
      </c>
      <c r="L2169">
        <v>25</v>
      </c>
      <c r="M2169" t="b">
        <v>1</v>
      </c>
      <c r="N2169" t="s">
        <v>8303</v>
      </c>
      <c r="O2169" s="6">
        <f>E2169/D2169</f>
        <v>1.4333333333333333</v>
      </c>
      <c r="P2169" s="8">
        <f>IFERROR(E2169/L2169,0)</f>
        <v>51.6</v>
      </c>
      <c r="Q2169" t="str">
        <f>LEFT(N2169,SEARCH("/",N2169)-1)</f>
        <v>theater</v>
      </c>
      <c r="R2169" t="str">
        <f>RIGHT(N2169, LEN(N2169) - SEARCH("/", N2169))</f>
        <v>spaces</v>
      </c>
      <c r="S2169" s="14">
        <f>(J2169/86400)+25569+(-6/24)</f>
        <v>42783.209398148145</v>
      </c>
      <c r="T2169" s="15">
        <f>(I2169/86400)+25569+(-5/24)</f>
        <v>42797.251064814809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8">
        <f>IFERROR(E2170/L2170,0)</f>
        <v>64.366735294117646</v>
      </c>
      <c r="Q2170" t="str">
        <f>LEFT(N2170,SEARCH("/",N2170)-1)</f>
        <v>music</v>
      </c>
      <c r="R2170" t="str">
        <f>RIGHT(N2170, LEN(N2170) - SEARCH("/", N2170))</f>
        <v>rock</v>
      </c>
      <c r="S2170" s="14">
        <f>(J2170/86400)+25569+(-6/24)</f>
        <v>42745.350243055553</v>
      </c>
      <c r="T2170" s="15">
        <f>(I2170/86400)+25569+(-5/24)</f>
        <v>42775.999999999993</v>
      </c>
    </row>
    <row r="2171" spans="1:20" ht="45" x14ac:dyDescent="0.25">
      <c r="A2171">
        <v>3820</v>
      </c>
      <c r="B2171" s="3" t="s">
        <v>3817</v>
      </c>
      <c r="C2171" s="3" t="s">
        <v>7929</v>
      </c>
      <c r="D2171" s="8">
        <v>300</v>
      </c>
      <c r="E2171" s="8">
        <v>430</v>
      </c>
      <c r="F2171" t="s">
        <v>8219</v>
      </c>
      <c r="G2171" t="s">
        <v>8225</v>
      </c>
      <c r="H2171" t="s">
        <v>8247</v>
      </c>
      <c r="I2171">
        <v>1436110717</v>
      </c>
      <c r="J2171">
        <v>1433518717</v>
      </c>
      <c r="K2171" t="b">
        <v>0</v>
      </c>
      <c r="L2171">
        <v>20</v>
      </c>
      <c r="M2171" t="b">
        <v>1</v>
      </c>
      <c r="N2171" t="s">
        <v>8271</v>
      </c>
      <c r="O2171" s="6">
        <f>E2171/D2171</f>
        <v>1.4333333333333333</v>
      </c>
      <c r="P2171" s="8">
        <f>IFERROR(E2171/L2171,0)</f>
        <v>21.5</v>
      </c>
      <c r="Q2171" t="str">
        <f>LEFT(N2171,SEARCH("/",N2171)-1)</f>
        <v>theater</v>
      </c>
      <c r="R2171" t="str">
        <f>RIGHT(N2171, LEN(N2171) - SEARCH("/", N2171))</f>
        <v>plays</v>
      </c>
      <c r="S2171" s="14">
        <f>(J2171/86400)+25569+(-6/24)</f>
        <v>42160.401817129634</v>
      </c>
      <c r="T2171" s="15">
        <f>(I2171/86400)+25569+(-5/24)</f>
        <v>42190.443483796298</v>
      </c>
    </row>
    <row r="2172" spans="1:20" ht="60" x14ac:dyDescent="0.25">
      <c r="A2172">
        <v>1832</v>
      </c>
      <c r="B2172" s="3" t="s">
        <v>1833</v>
      </c>
      <c r="C2172" s="3" t="s">
        <v>5942</v>
      </c>
      <c r="D2172" s="8">
        <v>350</v>
      </c>
      <c r="E2172" s="8">
        <v>500</v>
      </c>
      <c r="F2172" t="s">
        <v>8219</v>
      </c>
      <c r="G2172" t="s">
        <v>8224</v>
      </c>
      <c r="H2172" t="s">
        <v>8246</v>
      </c>
      <c r="I2172">
        <v>1299243427</v>
      </c>
      <c r="J2172">
        <v>1296651427</v>
      </c>
      <c r="K2172" t="b">
        <v>0</v>
      </c>
      <c r="L2172">
        <v>20</v>
      </c>
      <c r="M2172" t="b">
        <v>1</v>
      </c>
      <c r="N2172" t="s">
        <v>8276</v>
      </c>
      <c r="O2172" s="6">
        <f>E2172/D2172</f>
        <v>1.4285714285714286</v>
      </c>
      <c r="P2172" s="8">
        <f>IFERROR(E2172/L2172,0)</f>
        <v>25</v>
      </c>
      <c r="Q2172" t="str">
        <f>LEFT(N2172,SEARCH("/",N2172)-1)</f>
        <v>music</v>
      </c>
      <c r="R2172" t="str">
        <f>RIGHT(N2172, LEN(N2172) - SEARCH("/", N2172))</f>
        <v>rock</v>
      </c>
      <c r="S2172" s="14">
        <f>(J2172/86400)+25569+(-6/24)</f>
        <v>40576.289664351854</v>
      </c>
      <c r="T2172" s="15">
        <f>(I2172/86400)+25569+(-5/24)</f>
        <v>40606.331331018519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8">
        <f>IFERROR(E2173/L2173,0)</f>
        <v>90.276595744680847</v>
      </c>
      <c r="Q2173" t="str">
        <f>LEFT(N2173,SEARCH("/",N2173)-1)</f>
        <v>music</v>
      </c>
      <c r="R2173" t="str">
        <f>RIGHT(N2173, LEN(N2173) - SEARCH("/", N2173))</f>
        <v>rock</v>
      </c>
      <c r="S2173" s="14">
        <f>(J2173/86400)+25569+(-6/24)</f>
        <v>42141.70711805555</v>
      </c>
      <c r="T2173" s="15">
        <f>(I2173/86400)+25569+(-5/24)</f>
        <v>42176.999999999993</v>
      </c>
    </row>
    <row r="2174" spans="1:20" ht="60" x14ac:dyDescent="0.25">
      <c r="A2174">
        <v>3394</v>
      </c>
      <c r="B2174" s="3" t="s">
        <v>3393</v>
      </c>
      <c r="C2174" s="3" t="s">
        <v>7504</v>
      </c>
      <c r="D2174" s="8">
        <v>550</v>
      </c>
      <c r="E2174" s="8">
        <v>783</v>
      </c>
      <c r="F2174" t="s">
        <v>8219</v>
      </c>
      <c r="G2174" t="s">
        <v>8225</v>
      </c>
      <c r="H2174" t="s">
        <v>8247</v>
      </c>
      <c r="I2174">
        <v>1406470645</v>
      </c>
      <c r="J2174">
        <v>1403878645</v>
      </c>
      <c r="K2174" t="b">
        <v>0</v>
      </c>
      <c r="L2174">
        <v>27</v>
      </c>
      <c r="M2174" t="b">
        <v>1</v>
      </c>
      <c r="N2174" t="s">
        <v>8271</v>
      </c>
      <c r="O2174" s="6">
        <f>E2174/D2174</f>
        <v>1.4236363636363636</v>
      </c>
      <c r="P2174" s="8">
        <f>IFERROR(E2174/L2174,0)</f>
        <v>29</v>
      </c>
      <c r="Q2174" t="str">
        <f>LEFT(N2174,SEARCH("/",N2174)-1)</f>
        <v>theater</v>
      </c>
      <c r="R2174" t="str">
        <f>RIGHT(N2174, LEN(N2174) - SEARCH("/", N2174))</f>
        <v>plays</v>
      </c>
      <c r="S2174" s="14">
        <f>(J2174/86400)+25569+(-6/24)</f>
        <v>41817.34542824074</v>
      </c>
      <c r="T2174" s="15">
        <f>(I2174/86400)+25569+(-5/24)</f>
        <v>41847.387094907404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8">
        <f>IFERROR(E2175/L2175,0)</f>
        <v>59.233333333333334</v>
      </c>
      <c r="Q2175" t="str">
        <f>LEFT(N2175,SEARCH("/",N2175)-1)</f>
        <v>music</v>
      </c>
      <c r="R2175" t="str">
        <f>RIGHT(N2175, LEN(N2175) - SEARCH("/", N2175))</f>
        <v>rock</v>
      </c>
      <c r="S2175" s="14">
        <f>(J2175/86400)+25569+(-6/24)</f>
        <v>41495.442627314813</v>
      </c>
      <c r="T2175" s="15">
        <f>(I2175/86400)+25569+(-5/24)</f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8">
        <f>IFERROR(E2176/L2176,0)</f>
        <v>65.38095238095238</v>
      </c>
      <c r="Q2176" t="str">
        <f>LEFT(N2176,SEARCH("/",N2176)-1)</f>
        <v>music</v>
      </c>
      <c r="R2176" t="str">
        <f>RIGHT(N2176, LEN(N2176) - SEARCH("/", N2176))</f>
        <v>rock</v>
      </c>
      <c r="S2176" s="14">
        <f>(J2176/86400)+25569+(-6/24)</f>
        <v>42465.292905092589</v>
      </c>
      <c r="T2176" s="15">
        <f>(I2176/86400)+25569+(-5/24)</f>
        <v>42495.334571759253</v>
      </c>
    </row>
    <row r="2177" spans="1:20" ht="60" x14ac:dyDescent="0.25">
      <c r="A2177">
        <v>1296</v>
      </c>
      <c r="B2177" s="3" t="s">
        <v>1297</v>
      </c>
      <c r="C2177" s="3" t="s">
        <v>5406</v>
      </c>
      <c r="D2177" s="8">
        <v>850</v>
      </c>
      <c r="E2177" s="8">
        <v>1200</v>
      </c>
      <c r="F2177" t="s">
        <v>8219</v>
      </c>
      <c r="G2177" t="s">
        <v>8225</v>
      </c>
      <c r="H2177" t="s">
        <v>8247</v>
      </c>
      <c r="I2177">
        <v>1457914373</v>
      </c>
      <c r="J2177">
        <v>1456189973</v>
      </c>
      <c r="K2177" t="b">
        <v>0</v>
      </c>
      <c r="L2177">
        <v>23</v>
      </c>
      <c r="M2177" t="b">
        <v>1</v>
      </c>
      <c r="N2177" t="s">
        <v>8271</v>
      </c>
      <c r="O2177" s="6">
        <f>E2177/D2177</f>
        <v>1.411764705882353</v>
      </c>
      <c r="P2177" s="8">
        <f>IFERROR(E2177/L2177,0)</f>
        <v>52.173913043478258</v>
      </c>
      <c r="Q2177" t="str">
        <f>LEFT(N2177,SEARCH("/",N2177)-1)</f>
        <v>theater</v>
      </c>
      <c r="R2177" t="str">
        <f>RIGHT(N2177, LEN(N2177) - SEARCH("/", N2177))</f>
        <v>plays</v>
      </c>
      <c r="S2177" s="14">
        <f>(J2177/86400)+25569+(-6/24)</f>
        <v>42422.800613425927</v>
      </c>
      <c r="T2177" s="15">
        <f>(I2177/86400)+25569+(-5/24)</f>
        <v>42442.800613425927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8">
        <f>IFERROR(E2178/L2178,0)</f>
        <v>88.74647887323944</v>
      </c>
      <c r="Q2178" t="str">
        <f>LEFT(N2178,SEARCH("/",N2178)-1)</f>
        <v>music</v>
      </c>
      <c r="R2178" t="str">
        <f>RIGHT(N2178, LEN(N2178) - SEARCH("/", N2178))</f>
        <v>rock</v>
      </c>
      <c r="S2178" s="14">
        <f>(J2178/86400)+25569+(-6/24)</f>
        <v>42096.383206018523</v>
      </c>
      <c r="T2178" s="15">
        <f>(I2178/86400)+25569+(-5/24)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8">
        <f>IFERROR(E2179/L2179,0)</f>
        <v>65.868421052631575</v>
      </c>
      <c r="Q2179" t="str">
        <f>LEFT(N2179,SEARCH("/",N2179)-1)</f>
        <v>music</v>
      </c>
      <c r="R2179" t="str">
        <f>RIGHT(N2179, LEN(N2179) - SEARCH("/", N2179))</f>
        <v>rock</v>
      </c>
      <c r="S2179" s="14">
        <f>(J2179/86400)+25569+(-6/24)</f>
        <v>42502.000775462962</v>
      </c>
      <c r="T2179" s="15">
        <f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8">
        <f>IFERROR(E2180/L2180,0)</f>
        <v>40.349243306169967</v>
      </c>
      <c r="Q2180" t="str">
        <f>LEFT(N2180,SEARCH("/",N2180)-1)</f>
        <v>music</v>
      </c>
      <c r="R2180" t="str">
        <f>RIGHT(N2180, LEN(N2180) - SEARCH("/", N2180))</f>
        <v>rock</v>
      </c>
      <c r="S2180" s="14">
        <f>(J2180/86400)+25569+(-6/24)</f>
        <v>42723.38653935185</v>
      </c>
      <c r="T2180" s="15">
        <f>(I2180/86400)+25569+(-5/24)</f>
        <v>42753.428206018514</v>
      </c>
    </row>
    <row r="2181" spans="1:20" ht="30" x14ac:dyDescent="0.25">
      <c r="A2181">
        <v>115</v>
      </c>
      <c r="B2181" s="3" t="s">
        <v>117</v>
      </c>
      <c r="C2181" s="3" t="s">
        <v>4226</v>
      </c>
      <c r="D2181" s="8">
        <v>450</v>
      </c>
      <c r="E2181" s="8">
        <v>632</v>
      </c>
      <c r="F2181" t="s">
        <v>8219</v>
      </c>
      <c r="G2181" t="s">
        <v>8224</v>
      </c>
      <c r="H2181" t="s">
        <v>8246</v>
      </c>
      <c r="I2181">
        <v>1328377444</v>
      </c>
      <c r="J2181">
        <v>1326217444</v>
      </c>
      <c r="K2181" t="b">
        <v>0</v>
      </c>
      <c r="L2181">
        <v>22</v>
      </c>
      <c r="M2181" t="b">
        <v>1</v>
      </c>
      <c r="N2181" t="s">
        <v>8266</v>
      </c>
      <c r="O2181" s="6">
        <f>E2181/D2181</f>
        <v>1.4044444444444444</v>
      </c>
      <c r="P2181" s="8">
        <f>IFERROR(E2181/L2181,0)</f>
        <v>28.727272727272727</v>
      </c>
      <c r="Q2181" t="str">
        <f>LEFT(N2181,SEARCH("/",N2181)-1)</f>
        <v>film &amp; video</v>
      </c>
      <c r="R2181" t="str">
        <f>RIGHT(N2181, LEN(N2181) - SEARCH("/", N2181))</f>
        <v>shorts</v>
      </c>
      <c r="S2181" s="14">
        <f>(J2181/86400)+25569+(-6/24)</f>
        <v>40918.488935185189</v>
      </c>
      <c r="T2181" s="15">
        <f>(I2181/86400)+25569+(-5/24)</f>
        <v>40943.530601851853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8">
        <f>IFERROR(E2182/L2182,0)</f>
        <v>68.707820512820518</v>
      </c>
      <c r="Q2182" t="str">
        <f>LEFT(N2182,SEARCH("/",N2182)-1)</f>
        <v>music</v>
      </c>
      <c r="R2182" t="str">
        <f>RIGHT(N2182, LEN(N2182) - SEARCH("/", N2182))</f>
        <v>rock</v>
      </c>
      <c r="S2182" s="14">
        <f>(J2182/86400)+25569+(-6/24)</f>
        <v>42279.419768518521</v>
      </c>
      <c r="T2182" s="15">
        <f>(I2182/86400)+25569+(-5/24)</f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8">
        <f>IFERROR(E2183/L2183,0)</f>
        <v>57.773584905660378</v>
      </c>
      <c r="Q2183" t="str">
        <f>LEFT(N2183,SEARCH("/",N2183)-1)</f>
        <v>games</v>
      </c>
      <c r="R2183" t="str">
        <f>RIGHT(N2183, LEN(N2183) - SEARCH("/", N2183))</f>
        <v>tabletop games</v>
      </c>
      <c r="S2183" s="14">
        <f>(J2183/86400)+25569+(-6/24)</f>
        <v>42772.755243055552</v>
      </c>
      <c r="T2183" s="15">
        <f>(I2183/86400)+25569+(-5/24)</f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8">
        <f>IFERROR(E2184/L2184,0)</f>
        <v>44.171348314606739</v>
      </c>
      <c r="Q2184" t="str">
        <f>LEFT(N2184,SEARCH("/",N2184)-1)</f>
        <v>games</v>
      </c>
      <c r="R2184" t="str">
        <f>RIGHT(N2184, LEN(N2184) - SEARCH("/", N2184))</f>
        <v>tabletop games</v>
      </c>
      <c r="S2184" s="14">
        <f>(J2184/86400)+25569+(-6/24)</f>
        <v>41879.650752314818</v>
      </c>
      <c r="T2184" s="15">
        <f>(I2184/86400)+25569+(-5/24)</f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8">
        <f>IFERROR(E2185/L2185,0)</f>
        <v>31.566308243727597</v>
      </c>
      <c r="Q2185" t="str">
        <f>LEFT(N2185,SEARCH("/",N2185)-1)</f>
        <v>games</v>
      </c>
      <c r="R2185" t="str">
        <f>RIGHT(N2185, LEN(N2185) - SEARCH("/", N2185))</f>
        <v>tabletop games</v>
      </c>
      <c r="S2185" s="14">
        <f>(J2185/86400)+25569+(-6/24)</f>
        <v>42745.115474537037</v>
      </c>
      <c r="T2185" s="15">
        <f>(I2185/86400)+25569+(-5/24)</f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8">
        <f>IFERROR(E2186/L2186,0)</f>
        <v>107.04511278195488</v>
      </c>
      <c r="Q2186" t="str">
        <f>LEFT(N2186,SEARCH("/",N2186)-1)</f>
        <v>games</v>
      </c>
      <c r="R2186" t="str">
        <f>RIGHT(N2186, LEN(N2186) - SEARCH("/", N2186))</f>
        <v>tabletop games</v>
      </c>
      <c r="S2186" s="14">
        <f>(J2186/86400)+25569+(-6/24)</f>
        <v>42380.440289351856</v>
      </c>
      <c r="T2186" s="15">
        <f>(I2186/86400)+25569+(-5/24)</f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8">
        <f>IFERROR(E2187/L2187,0)</f>
        <v>149.03451043338683</v>
      </c>
      <c r="Q2187" t="str">
        <f>LEFT(N2187,SEARCH("/",N2187)-1)</f>
        <v>games</v>
      </c>
      <c r="R2187" t="str">
        <f>RIGHT(N2187, LEN(N2187) - SEARCH("/", N2187))</f>
        <v>tabletop games</v>
      </c>
      <c r="S2187" s="14">
        <f>(J2187/86400)+25569+(-6/24)</f>
        <v>41319.099988425922</v>
      </c>
      <c r="T2187" s="15">
        <f>(I2187/86400)+25569+(-5/24)</f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8">
        <f>IFERROR(E2188/L2188,0)</f>
        <v>55.956632653061227</v>
      </c>
      <c r="Q2188" t="str">
        <f>LEFT(N2188,SEARCH("/",N2188)-1)</f>
        <v>games</v>
      </c>
      <c r="R2188" t="str">
        <f>RIGHT(N2188, LEN(N2188) - SEARCH("/", N2188))</f>
        <v>tabletop games</v>
      </c>
      <c r="S2188" s="14">
        <f>(J2188/86400)+25569+(-6/24)</f>
        <v>42583.365081018521</v>
      </c>
      <c r="T2188" s="15">
        <f>(I2188/86400)+25569+(-5/24)</f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8">
        <f>IFERROR(E2189/L2189,0)</f>
        <v>56.970381807973048</v>
      </c>
      <c r="Q2189" t="str">
        <f>LEFT(N2189,SEARCH("/",N2189)-1)</f>
        <v>games</v>
      </c>
      <c r="R2189" t="str">
        <f>RIGHT(N2189, LEN(N2189) - SEARCH("/", N2189))</f>
        <v>tabletop games</v>
      </c>
      <c r="S2189" s="14">
        <f>(J2189/86400)+25569+(-6/24)</f>
        <v>42067.959097222221</v>
      </c>
      <c r="T2189" s="15">
        <f>(I2189/86400)+25569+(-5/24)</f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8">
        <f>IFERROR(E2190/L2190,0)</f>
        <v>44.056420233463037</v>
      </c>
      <c r="Q2190" t="str">
        <f>LEFT(N2190,SEARCH("/",N2190)-1)</f>
        <v>games</v>
      </c>
      <c r="R2190" t="str">
        <f>RIGHT(N2190, LEN(N2190) - SEARCH("/", N2190))</f>
        <v>tabletop games</v>
      </c>
      <c r="S2190" s="14">
        <f>(J2190/86400)+25569+(-6/24)</f>
        <v>42633.336122685185</v>
      </c>
      <c r="T2190" s="15">
        <f>(I2190/86400)+25569+(-5/24)</f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8">
        <f>IFERROR(E2191/L2191,0)</f>
        <v>68.625</v>
      </c>
      <c r="Q2191" t="str">
        <f>LEFT(N2191,SEARCH("/",N2191)-1)</f>
        <v>games</v>
      </c>
      <c r="R2191" t="str">
        <f>RIGHT(N2191, LEN(N2191) - SEARCH("/", N2191))</f>
        <v>tabletop games</v>
      </c>
      <c r="S2191" s="14">
        <f>(J2191/86400)+25569+(-6/24)</f>
        <v>42467.538194444445</v>
      </c>
      <c r="T2191" s="15">
        <f>(I2191/86400)+25569+(-5/24)</f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8">
        <f>IFERROR(E2192/L2192,0)</f>
        <v>65.318435754189949</v>
      </c>
      <c r="Q2192" t="str">
        <f>LEFT(N2192,SEARCH("/",N2192)-1)</f>
        <v>games</v>
      </c>
      <c r="R2192" t="str">
        <f>RIGHT(N2192, LEN(N2192) - SEARCH("/", N2192))</f>
        <v>tabletop games</v>
      </c>
      <c r="S2192" s="14">
        <f>(J2192/86400)+25569+(-6/24)</f>
        <v>42417.375046296293</v>
      </c>
      <c r="T2192" s="15">
        <f>(I2192/86400)+25569+(-5/24)</f>
        <v>42452.082638888889</v>
      </c>
    </row>
    <row r="2193" spans="1:20" ht="45" x14ac:dyDescent="0.25">
      <c r="A2193">
        <v>3423</v>
      </c>
      <c r="B2193" s="3" t="s">
        <v>3422</v>
      </c>
      <c r="C2193" s="3" t="s">
        <v>7533</v>
      </c>
      <c r="D2193" s="8">
        <v>250</v>
      </c>
      <c r="E2193" s="8">
        <v>350</v>
      </c>
      <c r="F2193" t="s">
        <v>8219</v>
      </c>
      <c r="G2193" t="s">
        <v>8224</v>
      </c>
      <c r="H2193" t="s">
        <v>8246</v>
      </c>
      <c r="I2193">
        <v>1429912341</v>
      </c>
      <c r="J2193">
        <v>1427320341</v>
      </c>
      <c r="K2193" t="b">
        <v>0</v>
      </c>
      <c r="L2193">
        <v>10</v>
      </c>
      <c r="M2193" t="b">
        <v>1</v>
      </c>
      <c r="N2193" t="s">
        <v>8271</v>
      </c>
      <c r="O2193" s="6">
        <f>E2193/D2193</f>
        <v>1.4</v>
      </c>
      <c r="P2193" s="8">
        <f>IFERROR(E2193/L2193,0)</f>
        <v>35</v>
      </c>
      <c r="Q2193" t="str">
        <f>LEFT(N2193,SEARCH("/",N2193)-1)</f>
        <v>theater</v>
      </c>
      <c r="R2193" t="str">
        <f>RIGHT(N2193, LEN(N2193) - SEARCH("/", N2193))</f>
        <v>plays</v>
      </c>
      <c r="S2193" s="14">
        <f>(J2193/86400)+25569+(-6/24)</f>
        <v>42088.661354166667</v>
      </c>
      <c r="T2193" s="15">
        <f>(I2193/86400)+25569+(-5/24)</f>
        <v>42118.703020833331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8">
        <f>IFERROR(E2194/L2194,0)</f>
        <v>40.070667078443485</v>
      </c>
      <c r="Q2194" t="str">
        <f>LEFT(N2194,SEARCH("/",N2194)-1)</f>
        <v>games</v>
      </c>
      <c r="R2194" t="str">
        <f>RIGHT(N2194, LEN(N2194) - SEARCH("/", N2194))</f>
        <v>tabletop games</v>
      </c>
      <c r="S2194" s="14">
        <f>(J2194/86400)+25569+(-6/24)</f>
        <v>42691.6012037037</v>
      </c>
      <c r="T2194" s="15">
        <f>(I2194/86400)+25569+(-5/24)</f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8">
        <f>IFERROR(E2195/L2195,0)</f>
        <v>75.647714604236342</v>
      </c>
      <c r="Q2195" t="str">
        <f>LEFT(N2195,SEARCH("/",N2195)-1)</f>
        <v>games</v>
      </c>
      <c r="R2195" t="str">
        <f>RIGHT(N2195, LEN(N2195) - SEARCH("/", N2195))</f>
        <v>tabletop games</v>
      </c>
      <c r="S2195" s="14">
        <f>(J2195/86400)+25569+(-6/24)</f>
        <v>42664.155925925923</v>
      </c>
      <c r="T2195" s="15">
        <f>(I2195/86400)+25569+(-5/24)</f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8">
        <f>IFERROR(E2196/L2196,0)</f>
        <v>61.203872437357631</v>
      </c>
      <c r="Q2196" t="str">
        <f>LEFT(N2196,SEARCH("/",N2196)-1)</f>
        <v>games</v>
      </c>
      <c r="R2196" t="str">
        <f>RIGHT(N2196, LEN(N2196) - SEARCH("/", N2196))</f>
        <v>tabletop games</v>
      </c>
      <c r="S2196" s="14">
        <f>(J2196/86400)+25569+(-6/24)</f>
        <v>42425.507986111115</v>
      </c>
      <c r="T2196" s="15">
        <f>(I2196/86400)+25569+(-5/24)</f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8">
        <f>IFERROR(E2197/L2197,0)</f>
        <v>48.130434782608695</v>
      </c>
      <c r="Q2197" t="str">
        <f>LEFT(N2197,SEARCH("/",N2197)-1)</f>
        <v>games</v>
      </c>
      <c r="R2197" t="str">
        <f>RIGHT(N2197, LEN(N2197) - SEARCH("/", N2197))</f>
        <v>tabletop games</v>
      </c>
      <c r="S2197" s="14">
        <f>(J2197/86400)+25569+(-6/24)</f>
        <v>42197.521990740745</v>
      </c>
      <c r="T2197" s="15">
        <f>(I2197/86400)+25569+(-5/24)</f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8">
        <f>IFERROR(E2198/L2198,0)</f>
        <v>68.106837606837601</v>
      </c>
      <c r="Q2198" t="str">
        <f>LEFT(N2198,SEARCH("/",N2198)-1)</f>
        <v>games</v>
      </c>
      <c r="R2198" t="str">
        <f>RIGHT(N2198, LEN(N2198) - SEARCH("/", N2198))</f>
        <v>tabletop games</v>
      </c>
      <c r="S2198" s="14">
        <f>(J2198/86400)+25569+(-6/24)</f>
        <v>42675.237291666665</v>
      </c>
      <c r="T2198" s="15">
        <f>(I2198/86400)+25569+(-5/24)</f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8">
        <f>IFERROR(E2199/L2199,0)</f>
        <v>65.891300230946882</v>
      </c>
      <c r="Q2199" t="str">
        <f>LEFT(N2199,SEARCH("/",N2199)-1)</f>
        <v>games</v>
      </c>
      <c r="R2199" t="str">
        <f>RIGHT(N2199, LEN(N2199) - SEARCH("/", N2199))</f>
        <v>tabletop games</v>
      </c>
      <c r="S2199" s="14">
        <f>(J2199/86400)+25569+(-6/24)</f>
        <v>42033.334016203706</v>
      </c>
      <c r="T2199" s="15">
        <f>(I2199/86400)+25569+(-5/24)</f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8">
        <f>IFERROR(E2200/L2200,0)</f>
        <v>81.654377880184327</v>
      </c>
      <c r="Q2200" t="str">
        <f>LEFT(N2200,SEARCH("/",N2200)-1)</f>
        <v>games</v>
      </c>
      <c r="R2200" t="str">
        <f>RIGHT(N2200, LEN(N2200) - SEARCH("/", N2200))</f>
        <v>tabletop games</v>
      </c>
      <c r="S2200" s="14">
        <f>(J2200/86400)+25569+(-6/24)</f>
        <v>42292.263888888891</v>
      </c>
      <c r="T2200" s="15">
        <f>(I2200/86400)+25569+(-5/24)</f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8">
        <f>IFERROR(E2201/L2201,0)</f>
        <v>52.701195219123505</v>
      </c>
      <c r="Q2201" t="str">
        <f>LEFT(N2201,SEARCH("/",N2201)-1)</f>
        <v>games</v>
      </c>
      <c r="R2201" t="str">
        <f>RIGHT(N2201, LEN(N2201) - SEARCH("/", N2201))</f>
        <v>tabletop games</v>
      </c>
      <c r="S2201" s="14">
        <f>(J2201/86400)+25569+(-6/24)</f>
        <v>42262.166643518518</v>
      </c>
      <c r="T2201" s="15">
        <f>(I2201/86400)+25569+(-5/24)</f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8">
        <f>IFERROR(E2202/L2202,0)</f>
        <v>41.228136882129277</v>
      </c>
      <c r="Q2202" t="str">
        <f>LEFT(N2202,SEARCH("/",N2202)-1)</f>
        <v>games</v>
      </c>
      <c r="R2202" t="str">
        <f>RIGHT(N2202, LEN(N2202) - SEARCH("/", N2202))</f>
        <v>tabletop games</v>
      </c>
      <c r="S2202" s="14">
        <f>(J2202/86400)+25569+(-6/24)</f>
        <v>42163.375787037032</v>
      </c>
      <c r="T2202" s="15">
        <f>(I2202/86400)+25569+(-5/24)</f>
        <v>42190.916666666664</v>
      </c>
    </row>
    <row r="2203" spans="1:20" ht="60" x14ac:dyDescent="0.25">
      <c r="A2203">
        <v>3675</v>
      </c>
      <c r="B2203" s="3" t="s">
        <v>3672</v>
      </c>
      <c r="C2203" s="3" t="s">
        <v>7785</v>
      </c>
      <c r="D2203" s="8">
        <v>50</v>
      </c>
      <c r="E2203" s="8">
        <v>70</v>
      </c>
      <c r="F2203" t="s">
        <v>8219</v>
      </c>
      <c r="G2203" t="s">
        <v>8225</v>
      </c>
      <c r="H2203" t="s">
        <v>8247</v>
      </c>
      <c r="I2203">
        <v>1463353200</v>
      </c>
      <c r="J2203">
        <v>1462285182</v>
      </c>
      <c r="K2203" t="b">
        <v>0</v>
      </c>
      <c r="L2203">
        <v>3</v>
      </c>
      <c r="M2203" t="b">
        <v>1</v>
      </c>
      <c r="N2203" t="s">
        <v>8271</v>
      </c>
      <c r="O2203" s="6">
        <f>E2203/D2203</f>
        <v>1.4</v>
      </c>
      <c r="P2203" s="8">
        <f>IFERROR(E2203/L2203,0)</f>
        <v>23.333333333333332</v>
      </c>
      <c r="Q2203" t="str">
        <f>LEFT(N2203,SEARCH("/",N2203)-1)</f>
        <v>theater</v>
      </c>
      <c r="R2203" t="str">
        <f>RIGHT(N2203, LEN(N2203) - SEARCH("/", N2203))</f>
        <v>plays</v>
      </c>
      <c r="S2203" s="14">
        <f>(J2203/86400)+25569+(-6/24)</f>
        <v>42493.347013888888</v>
      </c>
      <c r="T2203" s="15">
        <f>(I2203/86400)+25569+(-5/24)</f>
        <v>42505.749999999993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8">
        <f>IFERROR(E2204/L2204,0)</f>
        <v>39.066920943134534</v>
      </c>
      <c r="Q2204" t="str">
        <f>LEFT(N2204,SEARCH("/",N2204)-1)</f>
        <v>music</v>
      </c>
      <c r="R2204" t="str">
        <f>RIGHT(N2204, LEN(N2204) - SEARCH("/", N2204))</f>
        <v>electronic music</v>
      </c>
      <c r="S2204" s="14">
        <f>(J2204/86400)+25569+(-6/24)</f>
        <v>41184.599166666667</v>
      </c>
      <c r="T2204" s="15">
        <f>(I2204/86400)+25569+(-5/24)</f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8">
        <f>IFERROR(E2205/L2205,0)</f>
        <v>43.82</v>
      </c>
      <c r="Q2205" t="str">
        <f>LEFT(N2205,SEARCH("/",N2205)-1)</f>
        <v>music</v>
      </c>
      <c r="R2205" t="str">
        <f>RIGHT(N2205, LEN(N2205) - SEARCH("/", N2205))</f>
        <v>electronic music</v>
      </c>
      <c r="S2205" s="14">
        <f>(J2205/86400)+25569+(-6/24)</f>
        <v>42241.60974537037</v>
      </c>
      <c r="T2205" s="15">
        <f>(I2205/86400)+25569+(-5/24)</f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8">
        <f>IFERROR(E2206/L2206,0)</f>
        <v>27.301369863013697</v>
      </c>
      <c r="Q2206" t="str">
        <f>LEFT(N2206,SEARCH("/",N2206)-1)</f>
        <v>music</v>
      </c>
      <c r="R2206" t="str">
        <f>RIGHT(N2206, LEN(N2206) - SEARCH("/", N2206))</f>
        <v>electronic music</v>
      </c>
      <c r="S2206" s="14">
        <f>(J2206/86400)+25569+(-6/24)</f>
        <v>41312.061562499999</v>
      </c>
      <c r="T2206" s="15">
        <f>(I2206/86400)+25569+(-5/24)</f>
        <v>41342.103229166663</v>
      </c>
    </row>
    <row r="2207" spans="1:20" ht="60" x14ac:dyDescent="0.25">
      <c r="A2207">
        <v>3684</v>
      </c>
      <c r="B2207" s="3" t="s">
        <v>3681</v>
      </c>
      <c r="C2207" s="3" t="s">
        <v>7794</v>
      </c>
      <c r="D2207" s="8">
        <v>750</v>
      </c>
      <c r="E2207" s="8">
        <v>1043</v>
      </c>
      <c r="F2207" t="s">
        <v>8219</v>
      </c>
      <c r="G2207" t="s">
        <v>8224</v>
      </c>
      <c r="H2207" t="s">
        <v>8246</v>
      </c>
      <c r="I2207">
        <v>1441167586</v>
      </c>
      <c r="J2207">
        <v>1438575586</v>
      </c>
      <c r="K2207" t="b">
        <v>0</v>
      </c>
      <c r="L2207">
        <v>23</v>
      </c>
      <c r="M2207" t="b">
        <v>1</v>
      </c>
      <c r="N2207" t="s">
        <v>8271</v>
      </c>
      <c r="O2207" s="6">
        <f>E2207/D2207</f>
        <v>1.3906666666666667</v>
      </c>
      <c r="P2207" s="8">
        <f>IFERROR(E2207/L2207,0)</f>
        <v>45.347826086956523</v>
      </c>
      <c r="Q2207" t="str">
        <f>LEFT(N2207,SEARCH("/",N2207)-1)</f>
        <v>theater</v>
      </c>
      <c r="R2207" t="str">
        <f>RIGHT(N2207, LEN(N2207) - SEARCH("/", N2207))</f>
        <v>plays</v>
      </c>
      <c r="S2207" s="14">
        <f>(J2207/86400)+25569+(-6/24)</f>
        <v>42218.930393518516</v>
      </c>
      <c r="T2207" s="15">
        <f>(I2207/86400)+25569+(-5/24)</f>
        <v>42248.97206018518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8">
        <f>IFERROR(E2208/L2208,0)</f>
        <v>33.235294117647058</v>
      </c>
      <c r="Q2208" t="str">
        <f>LEFT(N2208,SEARCH("/",N2208)-1)</f>
        <v>music</v>
      </c>
      <c r="R2208" t="str">
        <f>RIGHT(N2208, LEN(N2208) - SEARCH("/", N2208))</f>
        <v>electronic music</v>
      </c>
      <c r="S2208" s="14">
        <f>(J2208/86400)+25569+(-6/24)</f>
        <v>40997.007222222222</v>
      </c>
      <c r="T2208" s="15">
        <f>(I2208/86400)+25569+(-5/24)</f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8">
        <f>IFERROR(E2209/L2209,0)</f>
        <v>285.71428571428572</v>
      </c>
      <c r="Q2209" t="str">
        <f>LEFT(N2209,SEARCH("/",N2209)-1)</f>
        <v>music</v>
      </c>
      <c r="R2209" t="str">
        <f>RIGHT(N2209, LEN(N2209) - SEARCH("/", N2209))</f>
        <v>electronic music</v>
      </c>
      <c r="S2209" s="14">
        <f>(J2209/86400)+25569+(-6/24)</f>
        <v>41563.944131944445</v>
      </c>
      <c r="T2209" s="15">
        <f>(I2209/86400)+25569+(-5/24)</f>
        <v>41594.027465277773</v>
      </c>
    </row>
    <row r="2210" spans="1:20" ht="60" x14ac:dyDescent="0.25">
      <c r="A2210">
        <v>3461</v>
      </c>
      <c r="B2210" s="3" t="s">
        <v>3460</v>
      </c>
      <c r="C2210" s="3" t="s">
        <v>7571</v>
      </c>
      <c r="D2210" s="8">
        <v>500</v>
      </c>
      <c r="E2210" s="8">
        <v>695</v>
      </c>
      <c r="F2210" t="s">
        <v>8219</v>
      </c>
      <c r="G2210" t="s">
        <v>8224</v>
      </c>
      <c r="H2210" t="s">
        <v>8246</v>
      </c>
      <c r="I2210">
        <v>1477710000</v>
      </c>
      <c r="J2210">
        <v>1475248279</v>
      </c>
      <c r="K2210" t="b">
        <v>0</v>
      </c>
      <c r="L2210">
        <v>12</v>
      </c>
      <c r="M2210" t="b">
        <v>1</v>
      </c>
      <c r="N2210" t="s">
        <v>8271</v>
      </c>
      <c r="O2210" s="6">
        <f>E2210/D2210</f>
        <v>1.39</v>
      </c>
      <c r="P2210" s="8">
        <f>IFERROR(E2210/L2210,0)</f>
        <v>57.916666666666664</v>
      </c>
      <c r="Q2210" t="str">
        <f>LEFT(N2210,SEARCH("/",N2210)-1)</f>
        <v>theater</v>
      </c>
      <c r="R2210" t="str">
        <f>RIGHT(N2210, LEN(N2210) - SEARCH("/", N2210))</f>
        <v>plays</v>
      </c>
      <c r="S2210" s="14">
        <f>(J2210/86400)+25569+(-6/24)</f>
        <v>42643.382858796293</v>
      </c>
      <c r="T2210" s="15">
        <f>(I2210/86400)+25569+(-5/24)</f>
        <v>42671.916666666664</v>
      </c>
    </row>
    <row r="2211" spans="1:20" ht="45" x14ac:dyDescent="0.25">
      <c r="A2211">
        <v>3371</v>
      </c>
      <c r="B2211" s="3" t="s">
        <v>3370</v>
      </c>
      <c r="C2211" s="3" t="s">
        <v>7481</v>
      </c>
      <c r="D2211" s="8">
        <v>200</v>
      </c>
      <c r="E2211" s="8">
        <v>277</v>
      </c>
      <c r="F2211" t="s">
        <v>8219</v>
      </c>
      <c r="G2211" t="s">
        <v>8224</v>
      </c>
      <c r="H2211" t="s">
        <v>8246</v>
      </c>
      <c r="I2211">
        <v>1449089965</v>
      </c>
      <c r="J2211">
        <v>1446670765</v>
      </c>
      <c r="K2211" t="b">
        <v>0</v>
      </c>
      <c r="L2211">
        <v>9</v>
      </c>
      <c r="M2211" t="b">
        <v>1</v>
      </c>
      <c r="N2211" t="s">
        <v>8271</v>
      </c>
      <c r="O2211" s="6">
        <f>E2211/D2211</f>
        <v>1.385</v>
      </c>
      <c r="P2211" s="8">
        <f>IFERROR(E2211/L2211,0)</f>
        <v>30.777777777777779</v>
      </c>
      <c r="Q2211" t="str">
        <f>LEFT(N2211,SEARCH("/",N2211)-1)</f>
        <v>theater</v>
      </c>
      <c r="R2211" t="str">
        <f>RIGHT(N2211, LEN(N2211) - SEARCH("/", N2211))</f>
        <v>plays</v>
      </c>
      <c r="S2211" s="14">
        <f>(J2211/86400)+25569+(-6/24)</f>
        <v>42312.624594907407</v>
      </c>
      <c r="T2211" s="15">
        <f>(I2211/86400)+25569+(-5/24)</f>
        <v>42340.666261574072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8">
        <f>IFERROR(E2212/L2212,0)</f>
        <v>61.902777777777779</v>
      </c>
      <c r="Q2212" t="str">
        <f>LEFT(N2212,SEARCH("/",N2212)-1)</f>
        <v>music</v>
      </c>
      <c r="R2212" t="str">
        <f>RIGHT(N2212, LEN(N2212) - SEARCH("/", N2212))</f>
        <v>electronic music</v>
      </c>
      <c r="S2212" s="14">
        <f>(J2212/86400)+25569+(-6/24)</f>
        <v>40955.816087962965</v>
      </c>
      <c r="T2212" s="15">
        <f>(I2212/86400)+25569+(-5/24)</f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8">
        <f>IFERROR(E2213/L2213,0)</f>
        <v>40.75</v>
      </c>
      <c r="Q2213" t="str">
        <f>LEFT(N2213,SEARCH("/",N2213)-1)</f>
        <v>music</v>
      </c>
      <c r="R2213" t="str">
        <f>RIGHT(N2213, LEN(N2213) - SEARCH("/", N2213))</f>
        <v>electronic music</v>
      </c>
      <c r="S2213" s="14">
        <f>(J2213/86400)+25569+(-6/24)</f>
        <v>41716.535011574073</v>
      </c>
      <c r="T2213" s="15">
        <f>(I2213/86400)+25569+(-5/24)</f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8">
        <f>IFERROR(E2214/L2214,0)</f>
        <v>55.796747967479675</v>
      </c>
      <c r="Q2214" t="str">
        <f>LEFT(N2214,SEARCH("/",N2214)-1)</f>
        <v>music</v>
      </c>
      <c r="R2214" t="str">
        <f>RIGHT(N2214, LEN(N2214) - SEARCH("/", N2214))</f>
        <v>electronic music</v>
      </c>
      <c r="S2214" s="14">
        <f>(J2214/86400)+25569+(-6/24)</f>
        <v>41548.497418981482</v>
      </c>
      <c r="T2214" s="15">
        <f>(I2214/86400)+25569+(-5/24)</f>
        <v>41581.833333333328</v>
      </c>
    </row>
    <row r="2215" spans="1:20" ht="60" x14ac:dyDescent="0.25">
      <c r="A2215">
        <v>3669</v>
      </c>
      <c r="B2215" s="3" t="s">
        <v>3666</v>
      </c>
      <c r="C2215" s="3" t="s">
        <v>7779</v>
      </c>
      <c r="D2215" s="8">
        <v>1000</v>
      </c>
      <c r="E2215" s="8">
        <v>1382</v>
      </c>
      <c r="F2215" t="s">
        <v>8219</v>
      </c>
      <c r="G2215" t="s">
        <v>8225</v>
      </c>
      <c r="H2215" t="s">
        <v>8247</v>
      </c>
      <c r="I2215">
        <v>1434039137</v>
      </c>
      <c r="J2215">
        <v>1431447137</v>
      </c>
      <c r="K2215" t="b">
        <v>0</v>
      </c>
      <c r="L2215">
        <v>17</v>
      </c>
      <c r="M2215" t="b">
        <v>1</v>
      </c>
      <c r="N2215" t="s">
        <v>8271</v>
      </c>
      <c r="O2215" s="6">
        <f>E2215/D2215</f>
        <v>1.3819999999999999</v>
      </c>
      <c r="P2215" s="8">
        <f>IFERROR(E2215/L2215,0)</f>
        <v>81.294117647058826</v>
      </c>
      <c r="Q2215" t="str">
        <f>LEFT(N2215,SEARCH("/",N2215)-1)</f>
        <v>theater</v>
      </c>
      <c r="R2215" t="str">
        <f>RIGHT(N2215, LEN(N2215) - SEARCH("/", N2215))</f>
        <v>plays</v>
      </c>
      <c r="S2215" s="14">
        <f>(J2215/86400)+25569+(-6/24)</f>
        <v>42136.425196759257</v>
      </c>
      <c r="T2215" s="15">
        <f>(I2215/86400)+25569+(-5/24)</f>
        <v>42166.466863425921</v>
      </c>
    </row>
    <row r="2216" spans="1:20" ht="45" x14ac:dyDescent="0.25">
      <c r="A2216">
        <v>3420</v>
      </c>
      <c r="B2216" s="3" t="s">
        <v>3419</v>
      </c>
      <c r="C2216" s="3" t="s">
        <v>7530</v>
      </c>
      <c r="D2216" s="8">
        <v>700</v>
      </c>
      <c r="E2216" s="8">
        <v>966</v>
      </c>
      <c r="F2216" t="s">
        <v>8219</v>
      </c>
      <c r="G2216" t="s">
        <v>8225</v>
      </c>
      <c r="H2216" t="s">
        <v>8247</v>
      </c>
      <c r="I2216">
        <v>1455408000</v>
      </c>
      <c r="J2216">
        <v>1454638202</v>
      </c>
      <c r="K2216" t="b">
        <v>0</v>
      </c>
      <c r="L2216">
        <v>34</v>
      </c>
      <c r="M2216" t="b">
        <v>1</v>
      </c>
      <c r="N2216" t="s">
        <v>8271</v>
      </c>
      <c r="O2216" s="6">
        <f>E2216/D2216</f>
        <v>1.38</v>
      </c>
      <c r="P2216" s="8">
        <f>IFERROR(E2216/L2216,0)</f>
        <v>28.411764705882351</v>
      </c>
      <c r="Q2216" t="str">
        <f>LEFT(N2216,SEARCH("/",N2216)-1)</f>
        <v>theater</v>
      </c>
      <c r="R2216" t="str">
        <f>RIGHT(N2216, LEN(N2216) - SEARCH("/", N2216))</f>
        <v>plays</v>
      </c>
      <c r="S2216" s="14">
        <f>(J2216/86400)+25569+(-6/24)</f>
        <v>42404.840300925927</v>
      </c>
      <c r="T2216" s="15">
        <f>(I2216/86400)+25569+(-5/24)</f>
        <v>42413.791666666664</v>
      </c>
    </row>
    <row r="2217" spans="1:20" ht="45" x14ac:dyDescent="0.25">
      <c r="A2217">
        <v>3405</v>
      </c>
      <c r="B2217" s="3" t="s">
        <v>3404</v>
      </c>
      <c r="C2217" s="3" t="s">
        <v>7515</v>
      </c>
      <c r="D2217" s="8">
        <v>350</v>
      </c>
      <c r="E2217" s="8">
        <v>481.5</v>
      </c>
      <c r="F2217" t="s">
        <v>8219</v>
      </c>
      <c r="G2217" t="s">
        <v>8225</v>
      </c>
      <c r="H2217" t="s">
        <v>8247</v>
      </c>
      <c r="I2217">
        <v>1456876740</v>
      </c>
      <c r="J2217">
        <v>1455063886</v>
      </c>
      <c r="K2217" t="b">
        <v>0</v>
      </c>
      <c r="L2217">
        <v>17</v>
      </c>
      <c r="M2217" t="b">
        <v>1</v>
      </c>
      <c r="N2217" t="s">
        <v>8271</v>
      </c>
      <c r="O2217" s="6">
        <f>E2217/D2217</f>
        <v>1.3757142857142857</v>
      </c>
      <c r="P2217" s="8">
        <f>IFERROR(E2217/L2217,0)</f>
        <v>28.323529411764707</v>
      </c>
      <c r="Q2217" t="str">
        <f>LEFT(N2217,SEARCH("/",N2217)-1)</f>
        <v>theater</v>
      </c>
      <c r="R2217" t="str">
        <f>RIGHT(N2217, LEN(N2217) - SEARCH("/", N2217))</f>
        <v>plays</v>
      </c>
      <c r="S2217" s="14">
        <f>(J2217/86400)+25569+(-6/24)</f>
        <v>42409.767199074078</v>
      </c>
      <c r="T2217" s="15">
        <f>(I2217/86400)+25569+(-5/24)</f>
        <v>42430.790972222218</v>
      </c>
    </row>
    <row r="2218" spans="1:20" ht="30" x14ac:dyDescent="0.25">
      <c r="A2218">
        <v>1675</v>
      </c>
      <c r="B2218" s="3" t="s">
        <v>1676</v>
      </c>
      <c r="C2218" s="3" t="s">
        <v>5785</v>
      </c>
      <c r="D2218" s="8">
        <v>1000</v>
      </c>
      <c r="E2218" s="8">
        <v>1374.16</v>
      </c>
      <c r="F2218" t="s">
        <v>8219</v>
      </c>
      <c r="G2218" t="s">
        <v>8224</v>
      </c>
      <c r="H2218" t="s">
        <v>8246</v>
      </c>
      <c r="I2218">
        <v>1318802580</v>
      </c>
      <c r="J2218">
        <v>1316194540</v>
      </c>
      <c r="K2218" t="b">
        <v>0</v>
      </c>
      <c r="L2218">
        <v>34</v>
      </c>
      <c r="M2218" t="b">
        <v>1</v>
      </c>
      <c r="N2218" t="s">
        <v>8292</v>
      </c>
      <c r="O2218" s="6">
        <f>E2218/D2218</f>
        <v>1.37416</v>
      </c>
      <c r="P2218" s="8">
        <f>IFERROR(E2218/L2218,0)</f>
        <v>40.416470588235299</v>
      </c>
      <c r="Q2218" t="str">
        <f>LEFT(N2218,SEARCH("/",N2218)-1)</f>
        <v>music</v>
      </c>
      <c r="R2218" t="str">
        <f>RIGHT(N2218, LEN(N2218) - SEARCH("/", N2218))</f>
        <v>pop</v>
      </c>
      <c r="S2218" s="14">
        <f>(J2218/86400)+25569+(-6/24)</f>
        <v>40802.483101851853</v>
      </c>
      <c r="T2218" s="15">
        <f>(I2218/86400)+25569+(-5/24)</f>
        <v>40832.710416666661</v>
      </c>
    </row>
    <row r="2219" spans="1:20" ht="45" x14ac:dyDescent="0.25">
      <c r="A2219">
        <v>409</v>
      </c>
      <c r="B2219" s="3" t="s">
        <v>410</v>
      </c>
      <c r="C2219" s="3" t="s">
        <v>4519</v>
      </c>
      <c r="D2219" s="8">
        <v>500</v>
      </c>
      <c r="E2219" s="8">
        <v>684</v>
      </c>
      <c r="F2219" t="s">
        <v>8219</v>
      </c>
      <c r="G2219" t="s">
        <v>8225</v>
      </c>
      <c r="H2219" t="s">
        <v>8247</v>
      </c>
      <c r="I2219">
        <v>1469220144</v>
      </c>
      <c r="J2219">
        <v>1466628144</v>
      </c>
      <c r="K2219" t="b">
        <v>0</v>
      </c>
      <c r="L2219">
        <v>15</v>
      </c>
      <c r="M2219" t="b">
        <v>1</v>
      </c>
      <c r="N2219" t="s">
        <v>8269</v>
      </c>
      <c r="O2219" s="6">
        <f>E2219/D2219</f>
        <v>1.3680000000000001</v>
      </c>
      <c r="P2219" s="8">
        <f>IFERROR(E2219/L2219,0)</f>
        <v>45.6</v>
      </c>
      <c r="Q2219" t="str">
        <f>LEFT(N2219,SEARCH("/",N2219)-1)</f>
        <v>film &amp; video</v>
      </c>
      <c r="R2219" t="str">
        <f>RIGHT(N2219, LEN(N2219) - SEARCH("/", N2219))</f>
        <v>documentary</v>
      </c>
      <c r="S2219" s="14">
        <f>(J2219/86400)+25569+(-6/24)</f>
        <v>42543.612777777773</v>
      </c>
      <c r="T2219" s="15">
        <f>(I2219/86400)+25569+(-5/24)</f>
        <v>42573.654444444437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8">
        <f>IFERROR(E2220/L2220,0)</f>
        <v>32.324473684210524</v>
      </c>
      <c r="Q2220" t="str">
        <f>LEFT(N2220,SEARCH("/",N2220)-1)</f>
        <v>music</v>
      </c>
      <c r="R2220" t="str">
        <f>RIGHT(N2220, LEN(N2220) - SEARCH("/", N2220))</f>
        <v>electronic music</v>
      </c>
      <c r="S2220" s="14">
        <f>(J2220/86400)+25569+(-6/24)</f>
        <v>41127.562303240738</v>
      </c>
      <c r="T2220" s="15">
        <f>(I2220/86400)+25569+(-5/24)</f>
        <v>41149.791666666664</v>
      </c>
    </row>
    <row r="2221" spans="1:20" ht="60" x14ac:dyDescent="0.25">
      <c r="A2221">
        <v>2100</v>
      </c>
      <c r="B2221" s="3" t="s">
        <v>2101</v>
      </c>
      <c r="C2221" s="3" t="s">
        <v>6210</v>
      </c>
      <c r="D2221" s="8">
        <v>600</v>
      </c>
      <c r="E2221" s="8">
        <v>820</v>
      </c>
      <c r="F2221" t="s">
        <v>8219</v>
      </c>
      <c r="G2221" t="s">
        <v>8224</v>
      </c>
      <c r="H2221" t="s">
        <v>8246</v>
      </c>
      <c r="I2221">
        <v>1341028740</v>
      </c>
      <c r="J2221">
        <v>1339704141</v>
      </c>
      <c r="K2221" t="b">
        <v>0</v>
      </c>
      <c r="L2221">
        <v>27</v>
      </c>
      <c r="M2221" t="b">
        <v>1</v>
      </c>
      <c r="N2221" t="s">
        <v>8279</v>
      </c>
      <c r="O2221" s="6">
        <f>E2221/D2221</f>
        <v>1.3666666666666667</v>
      </c>
      <c r="P2221" s="8">
        <f>IFERROR(E2221/L2221,0)</f>
        <v>30.37037037037037</v>
      </c>
      <c r="Q2221" t="str">
        <f>LEFT(N2221,SEARCH("/",N2221)-1)</f>
        <v>music</v>
      </c>
      <c r="R2221" t="str">
        <f>RIGHT(N2221, LEN(N2221) - SEARCH("/", N2221))</f>
        <v>indie rock</v>
      </c>
      <c r="S2221" s="14">
        <f>(J2221/86400)+25569+(-6/24)</f>
        <v>41074.584965277776</v>
      </c>
      <c r="T2221" s="15">
        <f>(I2221/86400)+25569+(-5/24)</f>
        <v>41089.957638888889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8">
        <f>IFERROR(E2222/L2222,0)</f>
        <v>51.304347826086953</v>
      </c>
      <c r="Q2222" t="str">
        <f>LEFT(N2222,SEARCH("/",N2222)-1)</f>
        <v>music</v>
      </c>
      <c r="R2222" t="str">
        <f>RIGHT(N2222, LEN(N2222) - SEARCH("/", N2222))</f>
        <v>electronic music</v>
      </c>
      <c r="S2222" s="14">
        <f>(J2222/86400)+25569+(-6/24)</f>
        <v>41451.810601851852</v>
      </c>
      <c r="T2222" s="15">
        <f>(I2222/86400)+25569+(-5/24)</f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8">
        <f>IFERROR(E2223/L2223,0)</f>
        <v>37.197247706422019</v>
      </c>
      <c r="Q2223" t="str">
        <f>LEFT(N2223,SEARCH("/",N2223)-1)</f>
        <v>games</v>
      </c>
      <c r="R2223" t="str">
        <f>RIGHT(N2223, LEN(N2223) - SEARCH("/", N2223))</f>
        <v>tabletop games</v>
      </c>
      <c r="S2223" s="14">
        <f>(J2223/86400)+25569+(-6/24)</f>
        <v>42452.416770833333</v>
      </c>
      <c r="T2223" s="15">
        <f>(I2223/86400)+25569+(-5/24)</f>
        <v>42482.791666666664</v>
      </c>
    </row>
    <row r="2224" spans="1:20" ht="45" x14ac:dyDescent="0.25">
      <c r="A2224">
        <v>1892</v>
      </c>
      <c r="B2224" s="3" t="s">
        <v>1893</v>
      </c>
      <c r="C2224" s="3" t="s">
        <v>6002</v>
      </c>
      <c r="D2224" s="8">
        <v>500</v>
      </c>
      <c r="E2224" s="8">
        <v>683</v>
      </c>
      <c r="F2224" t="s">
        <v>8219</v>
      </c>
      <c r="G2224" t="s">
        <v>8224</v>
      </c>
      <c r="H2224" t="s">
        <v>8246</v>
      </c>
      <c r="I2224">
        <v>1307459881</v>
      </c>
      <c r="J2224">
        <v>1304867881</v>
      </c>
      <c r="K2224" t="b">
        <v>0</v>
      </c>
      <c r="L2224">
        <v>26</v>
      </c>
      <c r="M2224" t="b">
        <v>1</v>
      </c>
      <c r="N2224" t="s">
        <v>8279</v>
      </c>
      <c r="O2224" s="6">
        <f>E2224/D2224</f>
        <v>1.3660000000000001</v>
      </c>
      <c r="P2224" s="8">
        <f>IFERROR(E2224/L2224,0)</f>
        <v>26.26923076923077</v>
      </c>
      <c r="Q2224" t="str">
        <f>LEFT(N2224,SEARCH("/",N2224)-1)</f>
        <v>music</v>
      </c>
      <c r="R2224" t="str">
        <f>RIGHT(N2224, LEN(N2224) - SEARCH("/", N2224))</f>
        <v>indie rock</v>
      </c>
      <c r="S2224" s="14">
        <f>(J2224/86400)+25569+(-6/24)</f>
        <v>40671.387511574074</v>
      </c>
      <c r="T2224" s="15">
        <f>(I2224/86400)+25569+(-5/24)</f>
        <v>40701.429178240738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8">
        <f>IFERROR(E2225/L2225,0)</f>
        <v>206.31</v>
      </c>
      <c r="Q2225" t="str">
        <f>LEFT(N2225,SEARCH("/",N2225)-1)</f>
        <v>games</v>
      </c>
      <c r="R2225" t="str">
        <f>RIGHT(N2225, LEN(N2225) - SEARCH("/", N2225))</f>
        <v>tabletop games</v>
      </c>
      <c r="S2225" s="14">
        <f>(J2225/86400)+25569+(-6/24)</f>
        <v>42152.390833333338</v>
      </c>
      <c r="T2225" s="15">
        <f>(I2225/86400)+25569+(-5/24)</f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8">
        <f>IFERROR(E2226/L2226,0)</f>
        <v>82.145270270270274</v>
      </c>
      <c r="Q2226" t="str">
        <f>LEFT(N2226,SEARCH("/",N2226)-1)</f>
        <v>games</v>
      </c>
      <c r="R2226" t="str">
        <f>RIGHT(N2226, LEN(N2226) - SEARCH("/", N2226))</f>
        <v>tabletop games</v>
      </c>
      <c r="S2226" s="14">
        <f>(J2226/86400)+25569+(-6/24)</f>
        <v>42644.417534722219</v>
      </c>
      <c r="T2226" s="15">
        <f>(I2226/86400)+25569+(-5/24)</f>
        <v>42672.583333333336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8">
        <f>IFERROR(E2227/L2227,0)</f>
        <v>164.79651993355483</v>
      </c>
      <c r="Q2227" t="str">
        <f>LEFT(N2227,SEARCH("/",N2227)-1)</f>
        <v>games</v>
      </c>
      <c r="R2227" t="str">
        <f>RIGHT(N2227, LEN(N2227) - SEARCH("/", N2227))</f>
        <v>tabletop games</v>
      </c>
      <c r="S2227" s="14">
        <f>(J2227/86400)+25569+(-6/24)</f>
        <v>41873.54184027778</v>
      </c>
      <c r="T2227" s="15">
        <f>(I2227/86400)+25569+(-5/24)</f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8">
        <f>IFERROR(E2228/L2228,0)</f>
        <v>60.820280373831778</v>
      </c>
      <c r="Q2228" t="str">
        <f>LEFT(N2228,SEARCH("/",N2228)-1)</f>
        <v>games</v>
      </c>
      <c r="R2228" t="str">
        <f>RIGHT(N2228, LEN(N2228) - SEARCH("/", N2228))</f>
        <v>tabletop games</v>
      </c>
      <c r="S2228" s="14">
        <f>(J2228/86400)+25569+(-6/24)</f>
        <v>42381.54886574074</v>
      </c>
      <c r="T2228" s="15">
        <f>(I2228/86400)+25569+(-5/24)</f>
        <v>42411.999305555553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8">
        <f>IFERROR(E2229/L2229,0)</f>
        <v>67.970099667774093</v>
      </c>
      <c r="Q2229" t="str">
        <f>LEFT(N2229,SEARCH("/",N2229)-1)</f>
        <v>games</v>
      </c>
      <c r="R2229" t="str">
        <f>RIGHT(N2229, LEN(N2229) - SEARCH("/", N2229))</f>
        <v>tabletop games</v>
      </c>
      <c r="S2229" s="14">
        <f>(J2229/86400)+25569+(-6/24)</f>
        <v>41561.557349537034</v>
      </c>
      <c r="T2229" s="15">
        <f>(I2229/86400)+25569+(-5/24)</f>
        <v>41591.640682870369</v>
      </c>
    </row>
    <row r="2230" spans="1:20" ht="60" x14ac:dyDescent="0.25">
      <c r="A2230">
        <v>3704</v>
      </c>
      <c r="B2230" s="3" t="s">
        <v>3701</v>
      </c>
      <c r="C2230" s="3" t="s">
        <v>7814</v>
      </c>
      <c r="D2230" s="8">
        <v>300</v>
      </c>
      <c r="E2230" s="8">
        <v>409.01</v>
      </c>
      <c r="F2230" t="s">
        <v>8219</v>
      </c>
      <c r="G2230" t="s">
        <v>8225</v>
      </c>
      <c r="H2230" t="s">
        <v>8247</v>
      </c>
      <c r="I2230">
        <v>1464712394</v>
      </c>
      <c r="J2230">
        <v>1459528394</v>
      </c>
      <c r="K2230" t="b">
        <v>0</v>
      </c>
      <c r="L2230">
        <v>27</v>
      </c>
      <c r="M2230" t="b">
        <v>1</v>
      </c>
      <c r="N2230" t="s">
        <v>8271</v>
      </c>
      <c r="O2230" s="6">
        <f>E2230/D2230</f>
        <v>1.3633666666666666</v>
      </c>
      <c r="P2230" s="8">
        <f>IFERROR(E2230/L2230,0)</f>
        <v>15.148518518518518</v>
      </c>
      <c r="Q2230" t="str">
        <f>LEFT(N2230,SEARCH("/",N2230)-1)</f>
        <v>theater</v>
      </c>
      <c r="R2230" t="str">
        <f>RIGHT(N2230, LEN(N2230) - SEARCH("/", N2230))</f>
        <v>plays</v>
      </c>
      <c r="S2230" s="14">
        <f>(J2230/86400)+25569+(-6/24)</f>
        <v>42461.439745370371</v>
      </c>
      <c r="T2230" s="15">
        <f>(I2230/86400)+25569+(-5/24)</f>
        <v>42521.481412037036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8">
        <f>IFERROR(E2231/L2231,0)</f>
        <v>25.42547309833024</v>
      </c>
      <c r="Q2231" t="str">
        <f>LEFT(N2231,SEARCH("/",N2231)-1)</f>
        <v>games</v>
      </c>
      <c r="R2231" t="str">
        <f>RIGHT(N2231, LEN(N2231) - SEARCH("/", N2231))</f>
        <v>tabletop games</v>
      </c>
      <c r="S2231" s="14">
        <f>(J2231/86400)+25569+(-6/24)</f>
        <v>41484.414247685185</v>
      </c>
      <c r="T2231" s="15">
        <f>(I2231/86400)+25569+(-5/24)</f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8">
        <f>IFERROR(E2232/L2232,0)</f>
        <v>21.497991967871485</v>
      </c>
      <c r="Q2232" t="str">
        <f>LEFT(N2232,SEARCH("/",N2232)-1)</f>
        <v>games</v>
      </c>
      <c r="R2232" t="str">
        <f>RIGHT(N2232, LEN(N2232) - SEARCH("/", N2232))</f>
        <v>tabletop games</v>
      </c>
      <c r="S2232" s="14">
        <f>(J2232/86400)+25569+(-6/24)</f>
        <v>41724.631099537037</v>
      </c>
      <c r="T2232" s="15">
        <f>(I2232/86400)+25569+(-5/24)</f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8">
        <f>IFERROR(E2233/L2233,0)</f>
        <v>27.226630727762803</v>
      </c>
      <c r="Q2233" t="str">
        <f>LEFT(N2233,SEARCH("/",N2233)-1)</f>
        <v>games</v>
      </c>
      <c r="R2233" t="str">
        <f>RIGHT(N2233, LEN(N2233) - SEARCH("/", N2233))</f>
        <v>tabletop games</v>
      </c>
      <c r="S2233" s="14">
        <f>(J2233/86400)+25569+(-6/24)</f>
        <v>41423.660891203705</v>
      </c>
      <c r="T2233" s="15">
        <f>(I2233/86400)+25569+(-5/24)</f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8">
        <f>IFERROR(E2234/L2234,0)</f>
        <v>25.091093117408906</v>
      </c>
      <c r="Q2234" t="str">
        <f>LEFT(N2234,SEARCH("/",N2234)-1)</f>
        <v>games</v>
      </c>
      <c r="R2234" t="str">
        <f>RIGHT(N2234, LEN(N2234) - SEARCH("/", N2234))</f>
        <v>tabletop games</v>
      </c>
      <c r="S2234" s="14">
        <f>(J2234/86400)+25569+(-6/24)</f>
        <v>41806.544074074074</v>
      </c>
      <c r="T2234" s="15">
        <f>(I2234/86400)+25569+(-5/24)</f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8">
        <f>IFERROR(E2235/L2235,0)</f>
        <v>21.230179028132991</v>
      </c>
      <c r="Q2235" t="str">
        <f>LEFT(N2235,SEARCH("/",N2235)-1)</f>
        <v>games</v>
      </c>
      <c r="R2235" t="str">
        <f>RIGHT(N2235, LEN(N2235) - SEARCH("/", N2235))</f>
        <v>tabletop games</v>
      </c>
      <c r="S2235" s="14">
        <f>(J2235/86400)+25569+(-6/24)</f>
        <v>42331.128923611112</v>
      </c>
      <c r="T2235" s="15">
        <f>(I2235/86400)+25569+(-5/24)</f>
        <v>42351.791666666664</v>
      </c>
    </row>
    <row r="2236" spans="1:20" ht="60" x14ac:dyDescent="0.25">
      <c r="A2236">
        <v>2102</v>
      </c>
      <c r="B2236" s="3" t="s">
        <v>2103</v>
      </c>
      <c r="C2236" s="3" t="s">
        <v>6212</v>
      </c>
      <c r="D2236" s="8">
        <v>1000</v>
      </c>
      <c r="E2236" s="8">
        <v>1360</v>
      </c>
      <c r="F2236" t="s">
        <v>8219</v>
      </c>
      <c r="G2236" t="s">
        <v>8224</v>
      </c>
      <c r="H2236" t="s">
        <v>8246</v>
      </c>
      <c r="I2236">
        <v>1304628648</v>
      </c>
      <c r="J2236">
        <v>1302036648</v>
      </c>
      <c r="K2236" t="b">
        <v>0</v>
      </c>
      <c r="L2236">
        <v>38</v>
      </c>
      <c r="M2236" t="b">
        <v>1</v>
      </c>
      <c r="N2236" t="s">
        <v>8279</v>
      </c>
      <c r="O2236" s="6">
        <f>E2236/D2236</f>
        <v>1.36</v>
      </c>
      <c r="P2236" s="8">
        <f>IFERROR(E2236/L2236,0)</f>
        <v>35.789473684210527</v>
      </c>
      <c r="Q2236" t="str">
        <f>LEFT(N2236,SEARCH("/",N2236)-1)</f>
        <v>music</v>
      </c>
      <c r="R2236" t="str">
        <f>RIGHT(N2236, LEN(N2236) - SEARCH("/", N2236))</f>
        <v>indie rock</v>
      </c>
      <c r="S2236" s="14">
        <f>(J2236/86400)+25569+(-6/24)</f>
        <v>40638.618611111109</v>
      </c>
      <c r="T2236" s="15">
        <f>(I2236/86400)+25569+(-5/24)</f>
        <v>40668.660277777773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8">
        <f>IFERROR(E2237/L2237,0)</f>
        <v>135.58503401360545</v>
      </c>
      <c r="Q2237" t="str">
        <f>LEFT(N2237,SEARCH("/",N2237)-1)</f>
        <v>games</v>
      </c>
      <c r="R2237" t="str">
        <f>RIGHT(N2237, LEN(N2237) - SEARCH("/", N2237))</f>
        <v>tabletop games</v>
      </c>
      <c r="S2237" s="14">
        <f>(J2237/86400)+25569+(-6/24)</f>
        <v>42061.772118055553</v>
      </c>
      <c r="T2237" s="15">
        <f>(I2237/86400)+25569+(-5/24)</f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8">
        <f>IFERROR(E2238/L2238,0)</f>
        <v>22.116176470588236</v>
      </c>
      <c r="Q2238" t="str">
        <f>LEFT(N2238,SEARCH("/",N2238)-1)</f>
        <v>games</v>
      </c>
      <c r="R2238" t="str">
        <f>RIGHT(N2238, LEN(N2238) - SEARCH("/", N2238))</f>
        <v>tabletop games</v>
      </c>
      <c r="S2238" s="14">
        <f>(J2238/86400)+25569+(-6/24)</f>
        <v>42371.367164351846</v>
      </c>
      <c r="T2238" s="15">
        <f>(I2238/86400)+25569+(-5/24)</f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8">
        <f>IFERROR(E2239/L2239,0)</f>
        <v>64.625635808748726</v>
      </c>
      <c r="Q2239" t="str">
        <f>LEFT(N2239,SEARCH("/",N2239)-1)</f>
        <v>games</v>
      </c>
      <c r="R2239" t="str">
        <f>RIGHT(N2239, LEN(N2239) - SEARCH("/", N2239))</f>
        <v>tabletop games</v>
      </c>
      <c r="S2239" s="14">
        <f>(J2239/86400)+25569+(-6/24)</f>
        <v>41914.753275462965</v>
      </c>
      <c r="T2239" s="15">
        <f>(I2239/86400)+25569+(-5/24)</f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8">
        <f>IFERROR(E2240/L2240,0)</f>
        <v>69.569620253164558</v>
      </c>
      <c r="Q2240" t="str">
        <f>LEFT(N2240,SEARCH("/",N2240)-1)</f>
        <v>games</v>
      </c>
      <c r="R2240" t="str">
        <f>RIGHT(N2240, LEN(N2240) - SEARCH("/", N2240))</f>
        <v>tabletop games</v>
      </c>
      <c r="S2240" s="14">
        <f>(J2240/86400)+25569+(-6/24)</f>
        <v>42774.371712962966</v>
      </c>
      <c r="T2240" s="15">
        <f>(I2240/86400)+25569+(-5/24)</f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8">
        <f>IFERROR(E2241/L2241,0)</f>
        <v>75.133028169014082</v>
      </c>
      <c r="Q2241" t="str">
        <f>LEFT(N2241,SEARCH("/",N2241)-1)</f>
        <v>games</v>
      </c>
      <c r="R2241" t="str">
        <f>RIGHT(N2241, LEN(N2241) - SEARCH("/", N2241))</f>
        <v>tabletop games</v>
      </c>
      <c r="S2241" s="14">
        <f>(J2241/86400)+25569+(-6/24)</f>
        <v>41572.708495370374</v>
      </c>
      <c r="T2241" s="15">
        <f>(I2241/86400)+25569+(-5/24)</f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8">
        <f>IFERROR(E2242/L2242,0)</f>
        <v>140.97916666666666</v>
      </c>
      <c r="Q2242" t="str">
        <f>LEFT(N2242,SEARCH("/",N2242)-1)</f>
        <v>games</v>
      </c>
      <c r="R2242" t="str">
        <f>RIGHT(N2242, LEN(N2242) - SEARCH("/", N2242))</f>
        <v>tabletop games</v>
      </c>
      <c r="S2242" s="14">
        <f>(J2242/86400)+25569+(-6/24)</f>
        <v>42452.575740740736</v>
      </c>
      <c r="T2242" s="15">
        <f>(I2242/86400)+25569+(-5/24)</f>
        <v>42482.617407407401</v>
      </c>
    </row>
    <row r="2243" spans="1:20" ht="60" x14ac:dyDescent="0.25">
      <c r="A2243">
        <v>2820</v>
      </c>
      <c r="B2243" s="3" t="s">
        <v>2820</v>
      </c>
      <c r="C2243" s="3" t="s">
        <v>6930</v>
      </c>
      <c r="D2243" s="8">
        <v>200</v>
      </c>
      <c r="E2243" s="8">
        <v>272</v>
      </c>
      <c r="F2243" t="s">
        <v>8219</v>
      </c>
      <c r="G2243" t="s">
        <v>8225</v>
      </c>
      <c r="H2243" t="s">
        <v>8247</v>
      </c>
      <c r="I2243">
        <v>1456444800</v>
      </c>
      <c r="J2243">
        <v>1454337589</v>
      </c>
      <c r="K2243" t="b">
        <v>0</v>
      </c>
      <c r="L2243">
        <v>20</v>
      </c>
      <c r="M2243" t="b">
        <v>1</v>
      </c>
      <c r="N2243" t="s">
        <v>8271</v>
      </c>
      <c r="O2243" s="6">
        <f>E2243/D2243</f>
        <v>1.36</v>
      </c>
      <c r="P2243" s="8">
        <f>IFERROR(E2243/L2243,0)</f>
        <v>13.6</v>
      </c>
      <c r="Q2243" t="str">
        <f>LEFT(N2243,SEARCH("/",N2243)-1)</f>
        <v>theater</v>
      </c>
      <c r="R2243" t="str">
        <f>RIGHT(N2243, LEN(N2243) - SEARCH("/", N2243))</f>
        <v>plays</v>
      </c>
      <c r="S2243" s="14">
        <f>(J2243/86400)+25569+(-6/24)</f>
        <v>42401.360983796301</v>
      </c>
      <c r="T2243" s="15">
        <f>(I2243/86400)+25569+(-5/24)</f>
        <v>42425.791666666664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8">
        <f>IFERROR(E2244/L2244,0)</f>
        <v>53.865251485148519</v>
      </c>
      <c r="Q2244" t="str">
        <f>LEFT(N2244,SEARCH("/",N2244)-1)</f>
        <v>games</v>
      </c>
      <c r="R2244" t="str">
        <f>RIGHT(N2244, LEN(N2244) - SEARCH("/", N2244))</f>
        <v>tabletop games</v>
      </c>
      <c r="S2244" s="14">
        <f>(J2244/86400)+25569+(-6/24)</f>
        <v>41569.325613425928</v>
      </c>
      <c r="T2244" s="15">
        <f>(I2244/86400)+25569+(-5/24)</f>
        <v>41604.918055555558</v>
      </c>
    </row>
    <row r="2245" spans="1:20" ht="60" x14ac:dyDescent="0.25">
      <c r="A2245">
        <v>1884</v>
      </c>
      <c r="B2245" s="3" t="s">
        <v>1885</v>
      </c>
      <c r="C2245" s="3" t="s">
        <v>5994</v>
      </c>
      <c r="D2245" s="8">
        <v>1000</v>
      </c>
      <c r="E2245" s="8">
        <v>1351</v>
      </c>
      <c r="F2245" t="s">
        <v>8219</v>
      </c>
      <c r="G2245" t="s">
        <v>8224</v>
      </c>
      <c r="H2245" t="s">
        <v>8246</v>
      </c>
      <c r="I2245">
        <v>1354017600</v>
      </c>
      <c r="J2245">
        <v>1350967535</v>
      </c>
      <c r="K2245" t="b">
        <v>0</v>
      </c>
      <c r="L2245">
        <v>26</v>
      </c>
      <c r="M2245" t="b">
        <v>1</v>
      </c>
      <c r="N2245" t="s">
        <v>8279</v>
      </c>
      <c r="O2245" s="6">
        <f>E2245/D2245</f>
        <v>1.351</v>
      </c>
      <c r="P2245" s="8">
        <f>IFERROR(E2245/L2245,0)</f>
        <v>51.96153846153846</v>
      </c>
      <c r="Q2245" t="str">
        <f>LEFT(N2245,SEARCH("/",N2245)-1)</f>
        <v>music</v>
      </c>
      <c r="R2245" t="str">
        <f>RIGHT(N2245, LEN(N2245) - SEARCH("/", N2245))</f>
        <v>indie rock</v>
      </c>
      <c r="S2245" s="14">
        <f>(J2245/86400)+25569+(-6/24)</f>
        <v>41204.948321759257</v>
      </c>
      <c r="T2245" s="15">
        <f>(I2245/86400)+25569+(-5/24)</f>
        <v>41240.291666666664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8">
        <f>IFERROR(E2246/L2246,0)</f>
        <v>65.00344827586207</v>
      </c>
      <c r="Q2246" t="str">
        <f>LEFT(N2246,SEARCH("/",N2246)-1)</f>
        <v>games</v>
      </c>
      <c r="R2246" t="str">
        <f>RIGHT(N2246, LEN(N2246) - SEARCH("/", N2246))</f>
        <v>tabletop games</v>
      </c>
      <c r="S2246" s="14">
        <f>(J2246/86400)+25569+(-6/24)</f>
        <v>42647.568819444445</v>
      </c>
      <c r="T2246" s="15">
        <f>(I2246/86400)+25569+(-5/24)</f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8">
        <f>IFERROR(E2247/L2247,0)</f>
        <v>53.475252525252522</v>
      </c>
      <c r="Q2247" t="str">
        <f>LEFT(N2247,SEARCH("/",N2247)-1)</f>
        <v>games</v>
      </c>
      <c r="R2247" t="str">
        <f>RIGHT(N2247, LEN(N2247) - SEARCH("/", N2247))</f>
        <v>tabletop games</v>
      </c>
      <c r="S2247" s="14">
        <f>(J2247/86400)+25569+(-6/24)</f>
        <v>41660.45853009259</v>
      </c>
      <c r="T2247" s="15">
        <f>(I2247/86400)+25569+(-5/24)</f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8">
        <f>IFERROR(E2248/L2248,0)</f>
        <v>43.912280701754383</v>
      </c>
      <c r="Q2248" t="str">
        <f>LEFT(N2248,SEARCH("/",N2248)-1)</f>
        <v>games</v>
      </c>
      <c r="R2248" t="str">
        <f>RIGHT(N2248, LEN(N2248) - SEARCH("/", N2248))</f>
        <v>tabletop games</v>
      </c>
      <c r="S2248" s="14">
        <f>(J2248/86400)+25569+(-6/24)</f>
        <v>42221.54178240741</v>
      </c>
      <c r="T2248" s="15">
        <f>(I2248/86400)+25569+(-5/24)</f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8">
        <f>IFERROR(E2249/L2249,0)</f>
        <v>50.852631578947367</v>
      </c>
      <c r="Q2249" t="str">
        <f>LEFT(N2249,SEARCH("/",N2249)-1)</f>
        <v>games</v>
      </c>
      <c r="R2249" t="str">
        <f>RIGHT(N2249, LEN(N2249) - SEARCH("/", N2249))</f>
        <v>tabletop games</v>
      </c>
      <c r="S2249" s="14">
        <f>(J2249/86400)+25569+(-6/24)</f>
        <v>42200.416261574079</v>
      </c>
      <c r="T2249" s="15">
        <f>(I2249/86400)+25569+(-5/24)</f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8">
        <f>IFERROR(E2250/L2250,0)</f>
        <v>58.6328125</v>
      </c>
      <c r="Q2250" t="str">
        <f>LEFT(N2250,SEARCH("/",N2250)-1)</f>
        <v>games</v>
      </c>
      <c r="R2250" t="str">
        <f>RIGHT(N2250, LEN(N2250) - SEARCH("/", N2250))</f>
        <v>tabletop games</v>
      </c>
      <c r="S2250" s="14">
        <f>(J2250/86400)+25569+(-6/24)</f>
        <v>42688.625902777778</v>
      </c>
      <c r="T2250" s="15">
        <f>(I2250/86400)+25569+(-5/24)</f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8">
        <f>IFERROR(E2251/L2251,0)</f>
        <v>32.81666666666667</v>
      </c>
      <c r="Q2251" t="str">
        <f>LEFT(N2251,SEARCH("/",N2251)-1)</f>
        <v>games</v>
      </c>
      <c r="R2251" t="str">
        <f>RIGHT(N2251, LEN(N2251) - SEARCH("/", N2251))</f>
        <v>tabletop games</v>
      </c>
      <c r="S2251" s="14">
        <f>(J2251/86400)+25569+(-6/24)</f>
        <v>41336.453298611115</v>
      </c>
      <c r="T2251" s="15">
        <f>(I2251/86400)+25569+(-5/24)</f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8">
        <f>IFERROR(E2252/L2252,0)</f>
        <v>426.93169877408059</v>
      </c>
      <c r="Q2252" t="str">
        <f>LEFT(N2252,SEARCH("/",N2252)-1)</f>
        <v>games</v>
      </c>
      <c r="R2252" t="str">
        <f>RIGHT(N2252, LEN(N2252) - SEARCH("/", N2252))</f>
        <v>tabletop games</v>
      </c>
      <c r="S2252" s="14">
        <f>(J2252/86400)+25569+(-6/24)</f>
        <v>42676.755474537036</v>
      </c>
      <c r="T2252" s="15">
        <f>(I2252/86400)+25569+(-5/24)</f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8">
        <f>IFERROR(E2253/L2253,0)</f>
        <v>23.808729166666669</v>
      </c>
      <c r="Q2253" t="str">
        <f>LEFT(N2253,SEARCH("/",N2253)-1)</f>
        <v>games</v>
      </c>
      <c r="R2253" t="str">
        <f>RIGHT(N2253, LEN(N2253) - SEARCH("/", N2253))</f>
        <v>tabletop games</v>
      </c>
      <c r="S2253" s="14">
        <f>(J2253/86400)+25569+(-6/24)</f>
        <v>41846.09579861111</v>
      </c>
      <c r="T2253" s="15">
        <f>(I2253/86400)+25569+(-5/24)</f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8">
        <f>IFERROR(E2254/L2254,0)</f>
        <v>98.413654618473899</v>
      </c>
      <c r="Q2254" t="str">
        <f>LEFT(N2254,SEARCH("/",N2254)-1)</f>
        <v>games</v>
      </c>
      <c r="R2254" t="str">
        <f>RIGHT(N2254, LEN(N2254) - SEARCH("/", N2254))</f>
        <v>tabletop games</v>
      </c>
      <c r="S2254" s="14">
        <f>(J2254/86400)+25569+(-6/24)</f>
        <v>42573.077986111108</v>
      </c>
      <c r="T2254" s="15">
        <f>(I2254/86400)+25569+(-5/24)</f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8">
        <f>IFERROR(E2255/L2255,0)</f>
        <v>107.32142857142857</v>
      </c>
      <c r="Q2255" t="str">
        <f>LEFT(N2255,SEARCH("/",N2255)-1)</f>
        <v>games</v>
      </c>
      <c r="R2255" t="str">
        <f>RIGHT(N2255, LEN(N2255) - SEARCH("/", N2255))</f>
        <v>tabletop games</v>
      </c>
      <c r="S2255" s="14">
        <f>(J2255/86400)+25569+(-6/24)</f>
        <v>42296.381331018521</v>
      </c>
      <c r="T2255" s="15">
        <f>(I2255/86400)+25569+(-5/24)</f>
        <v>42326.46466435185</v>
      </c>
    </row>
    <row r="2256" spans="1:20" ht="45" x14ac:dyDescent="0.25">
      <c r="A2256">
        <v>1190</v>
      </c>
      <c r="B2256" s="3" t="s">
        <v>1191</v>
      </c>
      <c r="C2256" s="3" t="s">
        <v>5300</v>
      </c>
      <c r="D2256" s="8">
        <v>500</v>
      </c>
      <c r="E2256" s="8">
        <v>675</v>
      </c>
      <c r="F2256" t="s">
        <v>8219</v>
      </c>
      <c r="G2256" t="s">
        <v>8224</v>
      </c>
      <c r="H2256" t="s">
        <v>8246</v>
      </c>
      <c r="I2256">
        <v>1409500725</v>
      </c>
      <c r="J2256">
        <v>1406908725</v>
      </c>
      <c r="K2256" t="b">
        <v>0</v>
      </c>
      <c r="L2256">
        <v>13</v>
      </c>
      <c r="M2256" t="b">
        <v>1</v>
      </c>
      <c r="N2256" t="s">
        <v>8285</v>
      </c>
      <c r="O2256" s="6">
        <f>E2256/D2256</f>
        <v>1.35</v>
      </c>
      <c r="P2256" s="8">
        <f>IFERROR(E2256/L2256,0)</f>
        <v>51.92307692307692</v>
      </c>
      <c r="Q2256" t="str">
        <f>LEFT(N2256,SEARCH("/",N2256)-1)</f>
        <v>photography</v>
      </c>
      <c r="R2256" t="str">
        <f>RIGHT(N2256, LEN(N2256) - SEARCH("/", N2256))</f>
        <v>photobooks</v>
      </c>
      <c r="S2256" s="14">
        <f>(J2256/86400)+25569+(-6/24)</f>
        <v>41852.415798611109</v>
      </c>
      <c r="T2256" s="15">
        <f>(I2256/86400)+25569+(-5/24)</f>
        <v>41882.457465277774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8">
        <f>IFERROR(E2257/L2257,0)</f>
        <v>41.782287822878232</v>
      </c>
      <c r="Q2257" t="str">
        <f>LEFT(N2257,SEARCH("/",N2257)-1)</f>
        <v>games</v>
      </c>
      <c r="R2257" t="str">
        <f>RIGHT(N2257, LEN(N2257) - SEARCH("/", N2257))</f>
        <v>tabletop games</v>
      </c>
      <c r="S2257" s="14">
        <f>(J2257/86400)+25569+(-6/24)</f>
        <v>42467.701979166668</v>
      </c>
      <c r="T2257" s="15">
        <f>(I2257/86400)+25569+(-5/24)</f>
        <v>42497.743645833332</v>
      </c>
    </row>
    <row r="2258" spans="1:20" ht="30" x14ac:dyDescent="0.25">
      <c r="A2258">
        <v>2118</v>
      </c>
      <c r="B2258" s="3" t="s">
        <v>2119</v>
      </c>
      <c r="C2258" s="3" t="s">
        <v>6228</v>
      </c>
      <c r="D2258" s="8">
        <v>1000</v>
      </c>
      <c r="E2258" s="8">
        <v>1346.11</v>
      </c>
      <c r="F2258" t="s">
        <v>8219</v>
      </c>
      <c r="G2258" t="s">
        <v>8224</v>
      </c>
      <c r="H2258" t="s">
        <v>8246</v>
      </c>
      <c r="I2258">
        <v>1311538136</v>
      </c>
      <c r="J2258">
        <v>1308946136</v>
      </c>
      <c r="K2258" t="b">
        <v>0</v>
      </c>
      <c r="L2258">
        <v>17</v>
      </c>
      <c r="M2258" t="b">
        <v>1</v>
      </c>
      <c r="N2258" t="s">
        <v>8279</v>
      </c>
      <c r="O2258" s="6">
        <f>E2258/D2258</f>
        <v>1.3461099999999999</v>
      </c>
      <c r="P2258" s="8">
        <f>IFERROR(E2258/L2258,0)</f>
        <v>79.182941176470578</v>
      </c>
      <c r="Q2258" t="str">
        <f>LEFT(N2258,SEARCH("/",N2258)-1)</f>
        <v>music</v>
      </c>
      <c r="R2258" t="str">
        <f>RIGHT(N2258, LEN(N2258) - SEARCH("/", N2258))</f>
        <v>indie rock</v>
      </c>
      <c r="S2258" s="14">
        <f>(J2258/86400)+25569+(-6/24)</f>
        <v>40718.589537037034</v>
      </c>
      <c r="T2258" s="15">
        <f>(I2258/86400)+25569+(-5/24)</f>
        <v>40748.631203703699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8">
        <f>IFERROR(E2259/L2259,0)</f>
        <v>94.103550295857985</v>
      </c>
      <c r="Q2259" t="str">
        <f>LEFT(N2259,SEARCH("/",N2259)-1)</f>
        <v>games</v>
      </c>
      <c r="R2259" t="str">
        <f>RIGHT(N2259, LEN(N2259) - SEARCH("/", N2259))</f>
        <v>tabletop games</v>
      </c>
      <c r="S2259" s="14">
        <f>(J2259/86400)+25569+(-6/24)</f>
        <v>42505.686678240745</v>
      </c>
      <c r="T2259" s="15">
        <f>(I2259/86400)+25569+(-5/24)</f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8">
        <f>IFERROR(E2260/L2260,0)</f>
        <v>15.721951219512196</v>
      </c>
      <c r="Q2260" t="str">
        <f>LEFT(N2260,SEARCH("/",N2260)-1)</f>
        <v>games</v>
      </c>
      <c r="R2260" t="str">
        <f>RIGHT(N2260, LEN(N2260) - SEARCH("/", N2260))</f>
        <v>tabletop games</v>
      </c>
      <c r="S2260" s="14">
        <f>(J2260/86400)+25569+(-6/24)</f>
        <v>42136.50100694444</v>
      </c>
      <c r="T2260" s="15">
        <f>(I2260/86400)+25569+(-5/24)</f>
        <v>42166.542673611104</v>
      </c>
    </row>
    <row r="2261" spans="1:20" ht="45" x14ac:dyDescent="0.25">
      <c r="A2261">
        <v>1353</v>
      </c>
      <c r="B2261" s="3" t="s">
        <v>1354</v>
      </c>
      <c r="C2261" s="3" t="s">
        <v>5463</v>
      </c>
      <c r="D2261" s="8">
        <v>1000</v>
      </c>
      <c r="E2261" s="8">
        <v>1336</v>
      </c>
      <c r="F2261" t="s">
        <v>8219</v>
      </c>
      <c r="G2261" t="s">
        <v>8224</v>
      </c>
      <c r="H2261" t="s">
        <v>8246</v>
      </c>
      <c r="I2261">
        <v>1362960000</v>
      </c>
      <c r="J2261">
        <v>1359946188</v>
      </c>
      <c r="K2261" t="b">
        <v>0</v>
      </c>
      <c r="L2261">
        <v>42</v>
      </c>
      <c r="M2261" t="b">
        <v>1</v>
      </c>
      <c r="N2261" t="s">
        <v>8274</v>
      </c>
      <c r="O2261" s="6">
        <f>E2261/D2261</f>
        <v>1.3360000000000001</v>
      </c>
      <c r="P2261" s="8">
        <f>IFERROR(E2261/L2261,0)</f>
        <v>31.80952380952381</v>
      </c>
      <c r="Q2261" t="str">
        <f>LEFT(N2261,SEARCH("/",N2261)-1)</f>
        <v>publishing</v>
      </c>
      <c r="R2261" t="str">
        <f>RIGHT(N2261, LEN(N2261) - SEARCH("/", N2261))</f>
        <v>nonfiction</v>
      </c>
      <c r="S2261" s="14">
        <f>(J2261/86400)+25569+(-6/24)</f>
        <v>41308.86791666667</v>
      </c>
      <c r="T2261" s="15">
        <f>(I2261/86400)+25569+(-5/24)</f>
        <v>41343.791666666664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8">
        <f>IFERROR(E2262/L2262,0)</f>
        <v>97.297619047619051</v>
      </c>
      <c r="Q2262" t="str">
        <f>LEFT(N2262,SEARCH("/",N2262)-1)</f>
        <v>games</v>
      </c>
      <c r="R2262" t="str">
        <f>RIGHT(N2262, LEN(N2262) - SEARCH("/", N2262))</f>
        <v>tabletop games</v>
      </c>
      <c r="S2262" s="14">
        <f>(J2262/86400)+25569+(-6/24)</f>
        <v>41694.766782407409</v>
      </c>
      <c r="T2262" s="15">
        <f>(I2262/86400)+25569+(-5/24)</f>
        <v>41724.766782407409</v>
      </c>
    </row>
    <row r="2263" spans="1:20" ht="60" x14ac:dyDescent="0.25">
      <c r="A2263">
        <v>2452</v>
      </c>
      <c r="B2263" s="3" t="s">
        <v>2453</v>
      </c>
      <c r="C2263" s="3" t="s">
        <v>6562</v>
      </c>
      <c r="D2263" s="8">
        <v>600</v>
      </c>
      <c r="E2263" s="8">
        <v>801</v>
      </c>
      <c r="F2263" t="s">
        <v>8219</v>
      </c>
      <c r="G2263" t="s">
        <v>8224</v>
      </c>
      <c r="H2263" t="s">
        <v>8246</v>
      </c>
      <c r="I2263">
        <v>1451430000</v>
      </c>
      <c r="J2263">
        <v>1448914500</v>
      </c>
      <c r="K2263" t="b">
        <v>0</v>
      </c>
      <c r="L2263">
        <v>15</v>
      </c>
      <c r="M2263" t="b">
        <v>1</v>
      </c>
      <c r="N2263" t="s">
        <v>8298</v>
      </c>
      <c r="O2263" s="6">
        <f>E2263/D2263</f>
        <v>1.335</v>
      </c>
      <c r="P2263" s="8">
        <f>IFERROR(E2263/L2263,0)</f>
        <v>53.4</v>
      </c>
      <c r="Q2263" t="str">
        <f>LEFT(N2263,SEARCH("/",N2263)-1)</f>
        <v>food</v>
      </c>
      <c r="R2263" t="str">
        <f>RIGHT(N2263, LEN(N2263) - SEARCH("/", N2263))</f>
        <v>small batch</v>
      </c>
      <c r="S2263" s="14">
        <f>(J2263/86400)+25569+(-6/24)</f>
        <v>42338.59375</v>
      </c>
      <c r="T2263" s="15">
        <f>(I2263/86400)+25569+(-5/24)</f>
        <v>42367.749999999993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8">
        <f>IFERROR(E2264/L2264,0)</f>
        <v>28.104972375690608</v>
      </c>
      <c r="Q2264" t="str">
        <f>LEFT(N2264,SEARCH("/",N2264)-1)</f>
        <v>games</v>
      </c>
      <c r="R2264" t="str">
        <f>RIGHT(N2264, LEN(N2264) - SEARCH("/", N2264))</f>
        <v>tabletop games</v>
      </c>
      <c r="S2264" s="14">
        <f>(J2264/86400)+25569+(-6/24)</f>
        <v>41926.335162037038</v>
      </c>
      <c r="T2264" s="15">
        <f>(I2264/86400)+25569+(-5/24)</f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8">
        <f>IFERROR(E2265/L2265,0)</f>
        <v>144.43333333333334</v>
      </c>
      <c r="Q2265" t="str">
        <f>LEFT(N2265,SEARCH("/",N2265)-1)</f>
        <v>games</v>
      </c>
      <c r="R2265" t="str">
        <f>RIGHT(N2265, LEN(N2265) - SEARCH("/", N2265))</f>
        <v>tabletop games</v>
      </c>
      <c r="S2265" s="14">
        <f>(J2265/86400)+25569+(-6/24)</f>
        <v>42014.582326388889</v>
      </c>
      <c r="T2265" s="15">
        <f>(I2265/86400)+25569+(-5/24)</f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8">
        <f>IFERROR(E2266/L2266,0)</f>
        <v>24.274157303370785</v>
      </c>
      <c r="Q2266" t="str">
        <f>LEFT(N2266,SEARCH("/",N2266)-1)</f>
        <v>games</v>
      </c>
      <c r="R2266" t="str">
        <f>RIGHT(N2266, LEN(N2266) - SEARCH("/", N2266))</f>
        <v>tabletop games</v>
      </c>
      <c r="S2266" s="14">
        <f>(J2266/86400)+25569+(-6/24)</f>
        <v>42496.332337962958</v>
      </c>
      <c r="T2266" s="15">
        <f>(I2266/86400)+25569+(-5/24)</f>
        <v>42512.916666666664</v>
      </c>
    </row>
    <row r="2267" spans="1:20" ht="45" x14ac:dyDescent="0.25">
      <c r="A2267">
        <v>1860</v>
      </c>
      <c r="B2267" s="3" t="s">
        <v>1861</v>
      </c>
      <c r="C2267" s="3" t="s">
        <v>5970</v>
      </c>
      <c r="D2267" s="8">
        <v>750</v>
      </c>
      <c r="E2267" s="8">
        <v>1001</v>
      </c>
      <c r="F2267" t="s">
        <v>8219</v>
      </c>
      <c r="G2267" t="s">
        <v>8224</v>
      </c>
      <c r="H2267" t="s">
        <v>8246</v>
      </c>
      <c r="I2267">
        <v>1391706084</v>
      </c>
      <c r="J2267">
        <v>1389891684</v>
      </c>
      <c r="K2267" t="b">
        <v>0</v>
      </c>
      <c r="L2267">
        <v>19</v>
      </c>
      <c r="M2267" t="b">
        <v>1</v>
      </c>
      <c r="N2267" t="s">
        <v>8276</v>
      </c>
      <c r="O2267" s="6">
        <f>E2267/D2267</f>
        <v>1.3346666666666667</v>
      </c>
      <c r="P2267" s="8">
        <f>IFERROR(E2267/L2267,0)</f>
        <v>52.684210526315788</v>
      </c>
      <c r="Q2267" t="str">
        <f>LEFT(N2267,SEARCH("/",N2267)-1)</f>
        <v>music</v>
      </c>
      <c r="R2267" t="str">
        <f>RIGHT(N2267, LEN(N2267) - SEARCH("/", N2267))</f>
        <v>rock</v>
      </c>
      <c r="S2267" s="14">
        <f>(J2267/86400)+25569+(-6/24)</f>
        <v>41655.45930555556</v>
      </c>
      <c r="T2267" s="15">
        <f>(I2267/86400)+25569+(-5/24)</f>
        <v>41676.500972222224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8">
        <f>IFERROR(E2268/L2268,0)</f>
        <v>24.762886597938145</v>
      </c>
      <c r="Q2268" t="str">
        <f>LEFT(N2268,SEARCH("/",N2268)-1)</f>
        <v>games</v>
      </c>
      <c r="R2268" t="str">
        <f>RIGHT(N2268, LEN(N2268) - SEARCH("/", N2268))</f>
        <v>tabletop games</v>
      </c>
      <c r="S2268" s="14">
        <f>(J2268/86400)+25569+(-6/24)</f>
        <v>42469.624907407408</v>
      </c>
      <c r="T2268" s="15">
        <f>(I2268/86400)+25569+(-5/24)</f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8">
        <f>IFERROR(E2269/L2269,0)</f>
        <v>188.37871287128712</v>
      </c>
      <c r="Q2269" t="str">
        <f>LEFT(N2269,SEARCH("/",N2269)-1)</f>
        <v>games</v>
      </c>
      <c r="R2269" t="str">
        <f>RIGHT(N2269, LEN(N2269) - SEARCH("/", N2269))</f>
        <v>tabletop games</v>
      </c>
      <c r="S2269" s="14">
        <f>(J2269/86400)+25569+(-6/24)</f>
        <v>41968.579826388886</v>
      </c>
      <c r="T2269" s="15">
        <f>(I2269/86400)+25569+(-5/24)</f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8">
        <f>IFERROR(E2270/L2270,0)</f>
        <v>148.08247422680412</v>
      </c>
      <c r="Q2270" t="str">
        <f>LEFT(N2270,SEARCH("/",N2270)-1)</f>
        <v>games</v>
      </c>
      <c r="R2270" t="str">
        <f>RIGHT(N2270, LEN(N2270) - SEARCH("/", N2270))</f>
        <v>tabletop games</v>
      </c>
      <c r="S2270" s="14">
        <f>(J2270/86400)+25569+(-6/24)</f>
        <v>42775.832349537042</v>
      </c>
      <c r="T2270" s="15">
        <f>(I2270/86400)+25569+(-5/24)</f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8">
        <f>IFERROR(E2271/L2271,0)</f>
        <v>49.934589800443462</v>
      </c>
      <c r="Q2271" t="str">
        <f>LEFT(N2271,SEARCH("/",N2271)-1)</f>
        <v>games</v>
      </c>
      <c r="R2271" t="str">
        <f>RIGHT(N2271, LEN(N2271) - SEARCH("/", N2271))</f>
        <v>tabletop games</v>
      </c>
      <c r="S2271" s="14">
        <f>(J2271/86400)+25569+(-6/24)</f>
        <v>42776.454432870371</v>
      </c>
      <c r="T2271" s="15">
        <f>(I2271/86400)+25569+(-5/24)</f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8">
        <f>IFERROR(E2272/L2272,0)</f>
        <v>107.82155688622754</v>
      </c>
      <c r="Q2272" t="str">
        <f>LEFT(N2272,SEARCH("/",N2272)-1)</f>
        <v>games</v>
      </c>
      <c r="R2272" t="str">
        <f>RIGHT(N2272, LEN(N2272) - SEARCH("/", N2272))</f>
        <v>tabletop games</v>
      </c>
      <c r="S2272" s="14">
        <f>(J2272/86400)+25569+(-6/24)</f>
        <v>42725.619363425925</v>
      </c>
      <c r="T2272" s="15">
        <f>(I2272/86400)+25569+(-5/24)</f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8">
        <f>IFERROR(E2273/L2273,0)</f>
        <v>42.63403614457831</v>
      </c>
      <c r="Q2273" t="str">
        <f>LEFT(N2273,SEARCH("/",N2273)-1)</f>
        <v>games</v>
      </c>
      <c r="R2273" t="str">
        <f>RIGHT(N2273, LEN(N2273) - SEARCH("/", N2273))</f>
        <v>tabletop games</v>
      </c>
      <c r="S2273" s="14">
        <f>(J2273/86400)+25569+(-6/24)</f>
        <v>42683.750046296293</v>
      </c>
      <c r="T2273" s="15">
        <f>(I2273/86400)+25569+(-5/24)</f>
        <v>42713.791712962957</v>
      </c>
    </row>
    <row r="2274" spans="1:20" ht="45" x14ac:dyDescent="0.25">
      <c r="A2274">
        <v>2479</v>
      </c>
      <c r="B2274" s="3" t="s">
        <v>2479</v>
      </c>
      <c r="C2274" s="3" t="s">
        <v>6589</v>
      </c>
      <c r="D2274" s="8">
        <v>300</v>
      </c>
      <c r="E2274" s="8">
        <v>400.33</v>
      </c>
      <c r="F2274" t="s">
        <v>8219</v>
      </c>
      <c r="G2274" t="s">
        <v>8224</v>
      </c>
      <c r="H2274" t="s">
        <v>8246</v>
      </c>
      <c r="I2274">
        <v>1343440800</v>
      </c>
      <c r="J2274">
        <v>1342545994</v>
      </c>
      <c r="K2274" t="b">
        <v>0</v>
      </c>
      <c r="L2274">
        <v>16</v>
      </c>
      <c r="M2274" t="b">
        <v>1</v>
      </c>
      <c r="N2274" t="s">
        <v>8279</v>
      </c>
      <c r="O2274" s="6">
        <f>E2274/D2274</f>
        <v>1.3344333333333334</v>
      </c>
      <c r="P2274" s="8">
        <f>IFERROR(E2274/L2274,0)</f>
        <v>25.020624999999999</v>
      </c>
      <c r="Q2274" t="str">
        <f>LEFT(N2274,SEARCH("/",N2274)-1)</f>
        <v>music</v>
      </c>
      <c r="R2274" t="str">
        <f>RIGHT(N2274, LEN(N2274) - SEARCH("/", N2274))</f>
        <v>indie rock</v>
      </c>
      <c r="S2274" s="14">
        <f>(J2274/86400)+25569+(-6/24)</f>
        <v>41107.476782407408</v>
      </c>
      <c r="T2274" s="15">
        <f>(I2274/86400)+25569+(-5/24)</f>
        <v>41117.875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8">
        <f>IFERROR(E2275/L2275,0)</f>
        <v>37.476190476190474</v>
      </c>
      <c r="Q2275" t="str">
        <f>LEFT(N2275,SEARCH("/",N2275)-1)</f>
        <v>games</v>
      </c>
      <c r="R2275" t="str">
        <f>RIGHT(N2275, LEN(N2275) - SEARCH("/", N2275))</f>
        <v>tabletop games</v>
      </c>
      <c r="S2275" s="14">
        <f>(J2275/86400)+25569+(-6/24)</f>
        <v>42781.299097222218</v>
      </c>
      <c r="T2275" s="15">
        <f>(I2275/86400)+25569+(-5/24)</f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8">
        <f>IFERROR(E2276/L2276,0)</f>
        <v>30.202020202020201</v>
      </c>
      <c r="Q2276" t="str">
        <f>LEFT(N2276,SEARCH("/",N2276)-1)</f>
        <v>games</v>
      </c>
      <c r="R2276" t="str">
        <f>RIGHT(N2276, LEN(N2276) - SEARCH("/", N2276))</f>
        <v>tabletop games</v>
      </c>
      <c r="S2276" s="14">
        <f>(J2276/86400)+25569+(-6/24)</f>
        <v>41663.250659722224</v>
      </c>
      <c r="T2276" s="15">
        <f>(I2276/86400)+25569+(-5/24)</f>
        <v>41693.292326388888</v>
      </c>
    </row>
    <row r="2277" spans="1:20" ht="60" x14ac:dyDescent="0.25">
      <c r="A2277">
        <v>25</v>
      </c>
      <c r="B2277" s="3" t="s">
        <v>27</v>
      </c>
      <c r="C2277" s="3" t="s">
        <v>4136</v>
      </c>
      <c r="D2277" s="8">
        <v>600</v>
      </c>
      <c r="E2277" s="8">
        <v>800</v>
      </c>
      <c r="F2277" t="s">
        <v>8219</v>
      </c>
      <c r="G2277" t="s">
        <v>8224</v>
      </c>
      <c r="H2277" t="s">
        <v>8246</v>
      </c>
      <c r="I2277">
        <v>1452299761</v>
      </c>
      <c r="J2277">
        <v>1447115761</v>
      </c>
      <c r="K2277" t="b">
        <v>0</v>
      </c>
      <c r="L2277">
        <v>14</v>
      </c>
      <c r="M2277" t="b">
        <v>1</v>
      </c>
      <c r="N2277" t="s">
        <v>8265</v>
      </c>
      <c r="O2277" s="6">
        <f>E2277/D2277</f>
        <v>1.3333333333333333</v>
      </c>
      <c r="P2277" s="8">
        <f>IFERROR(E2277/L2277,0)</f>
        <v>57.142857142857146</v>
      </c>
      <c r="Q2277" t="str">
        <f>LEFT(N2277,SEARCH("/",N2277)-1)</f>
        <v>film &amp; video</v>
      </c>
      <c r="R2277" t="str">
        <f>RIGHT(N2277, LEN(N2277) - SEARCH("/", N2277))</f>
        <v>television</v>
      </c>
      <c r="S2277" s="14">
        <f>(J2277/86400)+25569+(-6/24)</f>
        <v>42317.775011574078</v>
      </c>
      <c r="T2277" s="15">
        <f>(I2277/86400)+25569+(-5/24)</f>
        <v>42377.816678240742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8">
        <f>IFERROR(E2278/L2278,0)</f>
        <v>64.74666666666667</v>
      </c>
      <c r="Q2278" t="str">
        <f>LEFT(N2278,SEARCH("/",N2278)-1)</f>
        <v>games</v>
      </c>
      <c r="R2278" t="str">
        <f>RIGHT(N2278, LEN(N2278) - SEARCH("/", N2278))</f>
        <v>tabletop games</v>
      </c>
      <c r="S2278" s="14">
        <f>(J2278/86400)+25569+(-6/24)</f>
        <v>41614.401493055557</v>
      </c>
      <c r="T2278" s="15">
        <f>(I2278/86400)+25569+(-5/24)</f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8">
        <f>IFERROR(E2279/L2279,0)</f>
        <v>57.932367149758456</v>
      </c>
      <c r="Q2279" t="str">
        <f>LEFT(N2279,SEARCH("/",N2279)-1)</f>
        <v>games</v>
      </c>
      <c r="R2279" t="str">
        <f>RIGHT(N2279, LEN(N2279) - SEARCH("/", N2279))</f>
        <v>tabletop games</v>
      </c>
      <c r="S2279" s="14">
        <f>(J2279/86400)+25569+(-6/24)</f>
        <v>40936.428506944445</v>
      </c>
      <c r="T2279" s="15">
        <f>(I2279/86400)+25569+(-5/24)</f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8">
        <f>IFERROR(E2280/L2280,0)</f>
        <v>53.078431372549019</v>
      </c>
      <c r="Q2280" t="str">
        <f>LEFT(N2280,SEARCH("/",N2280)-1)</f>
        <v>games</v>
      </c>
      <c r="R2280" t="str">
        <f>RIGHT(N2280, LEN(N2280) - SEARCH("/", N2280))</f>
        <v>tabletop games</v>
      </c>
      <c r="S2280" s="14">
        <f>(J2280/86400)+25569+(-6/24)</f>
        <v>42338.459108796298</v>
      </c>
      <c r="T2280" s="15">
        <f>(I2280/86400)+25569+(-5/24)</f>
        <v>42372.749305555553</v>
      </c>
    </row>
    <row r="2281" spans="1:20" ht="60" x14ac:dyDescent="0.25">
      <c r="A2281">
        <v>1899</v>
      </c>
      <c r="B2281" s="3" t="s">
        <v>1900</v>
      </c>
      <c r="C2281" s="3" t="s">
        <v>6009</v>
      </c>
      <c r="D2281" s="8">
        <v>900</v>
      </c>
      <c r="E2281" s="8">
        <v>1200</v>
      </c>
      <c r="F2281" t="s">
        <v>8219</v>
      </c>
      <c r="G2281" t="s">
        <v>8224</v>
      </c>
      <c r="H2281" t="s">
        <v>8246</v>
      </c>
      <c r="I2281">
        <v>1427319366</v>
      </c>
      <c r="J2281">
        <v>1424730966</v>
      </c>
      <c r="K2281" t="b">
        <v>0</v>
      </c>
      <c r="L2281">
        <v>42</v>
      </c>
      <c r="M2281" t="b">
        <v>1</v>
      </c>
      <c r="N2281" t="s">
        <v>8279</v>
      </c>
      <c r="O2281" s="6">
        <f>E2281/D2281</f>
        <v>1.3333333333333333</v>
      </c>
      <c r="P2281" s="8">
        <f>IFERROR(E2281/L2281,0)</f>
        <v>28.571428571428573</v>
      </c>
      <c r="Q2281" t="str">
        <f>LEFT(N2281,SEARCH("/",N2281)-1)</f>
        <v>music</v>
      </c>
      <c r="R2281" t="str">
        <f>RIGHT(N2281, LEN(N2281) - SEARCH("/", N2281))</f>
        <v>indie rock</v>
      </c>
      <c r="S2281" s="14">
        <f>(J2281/86400)+25569+(-6/24)</f>
        <v>42058.691736111112</v>
      </c>
      <c r="T2281" s="15">
        <f>(I2281/86400)+25569+(-5/24)</f>
        <v>42088.691736111105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8">
        <f>IFERROR(E2282/L2282,0)</f>
        <v>82.396874999999994</v>
      </c>
      <c r="Q2282" t="str">
        <f>LEFT(N2282,SEARCH("/",N2282)-1)</f>
        <v>games</v>
      </c>
      <c r="R2282" t="str">
        <f>RIGHT(N2282, LEN(N2282) - SEARCH("/", N2282))</f>
        <v>tabletop games</v>
      </c>
      <c r="S2282" s="14">
        <f>(J2282/86400)+25569+(-6/24)</f>
        <v>42234.374895833331</v>
      </c>
      <c r="T2282" s="15">
        <f>(I2282/86400)+25569+(-5/24)</f>
        <v>42264.416562499995</v>
      </c>
    </row>
    <row r="2283" spans="1:20" ht="45" x14ac:dyDescent="0.25">
      <c r="A2283">
        <v>2801</v>
      </c>
      <c r="B2283" s="3" t="s">
        <v>2801</v>
      </c>
      <c r="C2283" s="3" t="s">
        <v>6911</v>
      </c>
      <c r="D2283" s="8">
        <v>500</v>
      </c>
      <c r="E2283" s="8">
        <v>666</v>
      </c>
      <c r="F2283" t="s">
        <v>8219</v>
      </c>
      <c r="G2283" t="s">
        <v>8226</v>
      </c>
      <c r="H2283" t="s">
        <v>8248</v>
      </c>
      <c r="I2283">
        <v>1412938800</v>
      </c>
      <c r="J2283">
        <v>1411019409</v>
      </c>
      <c r="K2283" t="b">
        <v>0</v>
      </c>
      <c r="L2283">
        <v>13</v>
      </c>
      <c r="M2283" t="b">
        <v>1</v>
      </c>
      <c r="N2283" t="s">
        <v>8271</v>
      </c>
      <c r="O2283" s="6">
        <f>E2283/D2283</f>
        <v>1.3320000000000001</v>
      </c>
      <c r="P2283" s="8">
        <f>IFERROR(E2283/L2283,0)</f>
        <v>51.230769230769234</v>
      </c>
      <c r="Q2283" t="str">
        <f>LEFT(N2283,SEARCH("/",N2283)-1)</f>
        <v>theater</v>
      </c>
      <c r="R2283" t="str">
        <f>RIGHT(N2283, LEN(N2283) - SEARCH("/", N2283))</f>
        <v>plays</v>
      </c>
      <c r="S2283" s="14">
        <f>(J2283/86400)+25569+(-6/24)</f>
        <v>41899.993159722224</v>
      </c>
      <c r="T2283" s="15">
        <f>(I2283/86400)+25569+(-5/24)</f>
        <v>41922.25</v>
      </c>
    </row>
    <row r="2284" spans="1:20" ht="45" x14ac:dyDescent="0.25">
      <c r="A2284">
        <v>781</v>
      </c>
      <c r="B2284" s="3" t="s">
        <v>782</v>
      </c>
      <c r="C2284" s="3" t="s">
        <v>4891</v>
      </c>
      <c r="D2284" s="8">
        <v>800</v>
      </c>
      <c r="E2284" s="8">
        <v>1065.23</v>
      </c>
      <c r="F2284" t="s">
        <v>8219</v>
      </c>
      <c r="G2284" t="s">
        <v>8224</v>
      </c>
      <c r="H2284" t="s">
        <v>8246</v>
      </c>
      <c r="I2284">
        <v>1370649674</v>
      </c>
      <c r="J2284">
        <v>1368057674</v>
      </c>
      <c r="K2284" t="b">
        <v>0</v>
      </c>
      <c r="L2284">
        <v>25</v>
      </c>
      <c r="M2284" t="b">
        <v>1</v>
      </c>
      <c r="N2284" t="s">
        <v>8276</v>
      </c>
      <c r="O2284" s="6">
        <f>E2284/D2284</f>
        <v>1.3315375</v>
      </c>
      <c r="P2284" s="8">
        <f>IFERROR(E2284/L2284,0)</f>
        <v>42.609200000000001</v>
      </c>
      <c r="Q2284" t="str">
        <f>LEFT(N2284,SEARCH("/",N2284)-1)</f>
        <v>music</v>
      </c>
      <c r="R2284" t="str">
        <f>RIGHT(N2284, LEN(N2284) - SEARCH("/", N2284))</f>
        <v>rock</v>
      </c>
      <c r="S2284" s="14">
        <f>(J2284/86400)+25569+(-6/24)</f>
        <v>41402.750856481478</v>
      </c>
      <c r="T2284" s="15">
        <f>(I2284/86400)+25569+(-5/24)</f>
        <v>41432.792523148142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8">
        <f>IFERROR(E2285/L2285,0)</f>
        <v>63.03458333333333</v>
      </c>
      <c r="Q2285" t="str">
        <f>LEFT(N2285,SEARCH("/",N2285)-1)</f>
        <v>music</v>
      </c>
      <c r="R2285" t="str">
        <f>RIGHT(N2285, LEN(N2285) - SEARCH("/", N2285))</f>
        <v>rock</v>
      </c>
      <c r="S2285" s="14">
        <f>(J2285/86400)+25569+(-6/24)</f>
        <v>40977.875046296293</v>
      </c>
      <c r="T2285" s="15">
        <f>(I2285/86400)+25569+(-5/24)</f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8">
        <f>IFERROR(E2286/L2286,0)</f>
        <v>108.02152542372882</v>
      </c>
      <c r="Q2286" t="str">
        <f>LEFT(N2286,SEARCH("/",N2286)-1)</f>
        <v>music</v>
      </c>
      <c r="R2286" t="str">
        <f>RIGHT(N2286, LEN(N2286) - SEARCH("/", N2286))</f>
        <v>rock</v>
      </c>
      <c r="S2286" s="14">
        <f>(J2286/86400)+25569+(-6/24)</f>
        <v>40585.546817129631</v>
      </c>
      <c r="T2286" s="15">
        <f>(I2286/86400)+25569+(-5/24)</f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8">
        <f>IFERROR(E2287/L2287,0)</f>
        <v>46.088607594936711</v>
      </c>
      <c r="Q2287" t="str">
        <f>LEFT(N2287,SEARCH("/",N2287)-1)</f>
        <v>music</v>
      </c>
      <c r="R2287" t="str">
        <f>RIGHT(N2287, LEN(N2287) - SEARCH("/", N2287))</f>
        <v>rock</v>
      </c>
      <c r="S2287" s="14">
        <f>(J2287/86400)+25569+(-6/24)</f>
        <v>41058.935682870375</v>
      </c>
      <c r="T2287" s="15">
        <f>(I2287/86400)+25569+(-5/24)</f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8">
        <f>IFERROR(E2288/L2288,0)</f>
        <v>107.21428571428571</v>
      </c>
      <c r="Q2288" t="str">
        <f>LEFT(N2288,SEARCH("/",N2288)-1)</f>
        <v>music</v>
      </c>
      <c r="R2288" t="str">
        <f>RIGHT(N2288, LEN(N2288) - SEARCH("/", N2288))</f>
        <v>rock</v>
      </c>
      <c r="S2288" s="14">
        <f>(J2288/86400)+25569+(-6/24)</f>
        <v>41494.713587962964</v>
      </c>
      <c r="T2288" s="15">
        <f>(I2288/86400)+25569+(-5/24)</f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8">
        <f>IFERROR(E2289/L2289,0)</f>
        <v>50.9338679245283</v>
      </c>
      <c r="Q2289" t="str">
        <f>LEFT(N2289,SEARCH("/",N2289)-1)</f>
        <v>music</v>
      </c>
      <c r="R2289" t="str">
        <f>RIGHT(N2289, LEN(N2289) - SEARCH("/", N2289))</f>
        <v>rock</v>
      </c>
      <c r="S2289" s="14">
        <f>(J2289/86400)+25569+(-6/24)</f>
        <v>41792.417361111111</v>
      </c>
      <c r="T2289" s="15">
        <f>(I2289/86400)+25569+(-5/24)</f>
        <v>41813.459027777775</v>
      </c>
    </row>
    <row r="2290" spans="1:20" ht="60" x14ac:dyDescent="0.25">
      <c r="A2290">
        <v>3289</v>
      </c>
      <c r="B2290" s="3" t="s">
        <v>3289</v>
      </c>
      <c r="C2290" s="3" t="s">
        <v>7399</v>
      </c>
      <c r="D2290" s="8">
        <v>500</v>
      </c>
      <c r="E2290" s="8">
        <v>665.21</v>
      </c>
      <c r="F2290" t="s">
        <v>8219</v>
      </c>
      <c r="G2290" t="s">
        <v>8225</v>
      </c>
      <c r="H2290" t="s">
        <v>8247</v>
      </c>
      <c r="I2290">
        <v>1487580602</v>
      </c>
      <c r="J2290">
        <v>1485161402</v>
      </c>
      <c r="K2290" t="b">
        <v>0</v>
      </c>
      <c r="L2290">
        <v>25</v>
      </c>
      <c r="M2290" t="b">
        <v>1</v>
      </c>
      <c r="N2290" t="s">
        <v>8271</v>
      </c>
      <c r="O2290" s="6">
        <f>E2290/D2290</f>
        <v>1.3304200000000002</v>
      </c>
      <c r="P2290" s="8">
        <f>IFERROR(E2290/L2290,0)</f>
        <v>26.608400000000003</v>
      </c>
      <c r="Q2290" t="str">
        <f>LEFT(N2290,SEARCH("/",N2290)-1)</f>
        <v>theater</v>
      </c>
      <c r="R2290" t="str">
        <f>RIGHT(N2290, LEN(N2290) - SEARCH("/", N2290))</f>
        <v>plays</v>
      </c>
      <c r="S2290" s="14">
        <f>(J2290/86400)+25569+(-6/24)</f>
        <v>42758.118078703701</v>
      </c>
      <c r="T2290" s="15">
        <f>(I2290/86400)+25569+(-5/24)</f>
        <v>42786.159745370365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8">
        <f>IFERROR(E2291/L2291,0)</f>
        <v>64.44</v>
      </c>
      <c r="Q2291" t="str">
        <f>LEFT(N2291,SEARCH("/",N2291)-1)</f>
        <v>music</v>
      </c>
      <c r="R2291" t="str">
        <f>RIGHT(N2291, LEN(N2291) - SEARCH("/", N2291))</f>
        <v>rock</v>
      </c>
      <c r="S2291" s="14">
        <f>(J2291/86400)+25569+(-6/24)</f>
        <v>41571.748379629629</v>
      </c>
      <c r="T2291" s="15">
        <f>(I2291/86400)+25569+(-5/24)</f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8">
        <f>IFERROR(E2292/L2292,0)</f>
        <v>53.827586206896555</v>
      </c>
      <c r="Q2292" t="str">
        <f>LEFT(N2292,SEARCH("/",N2292)-1)</f>
        <v>music</v>
      </c>
      <c r="R2292" t="str">
        <f>RIGHT(N2292, LEN(N2292) - SEARCH("/", N2292))</f>
        <v>rock</v>
      </c>
      <c r="S2292" s="14">
        <f>(J2292/86400)+25569+(-6/24)</f>
        <v>40070.003819444442</v>
      </c>
      <c r="T2292" s="15">
        <f>(I2292/86400)+25569+(-5/24)</f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8">
        <f>IFERROR(E2293/L2293,0)</f>
        <v>100.46511627906976</v>
      </c>
      <c r="Q2293" t="str">
        <f>LEFT(N2293,SEARCH("/",N2293)-1)</f>
        <v>music</v>
      </c>
      <c r="R2293" t="str">
        <f>RIGHT(N2293, LEN(N2293) - SEARCH("/", N2293))</f>
        <v>rock</v>
      </c>
      <c r="S2293" s="14">
        <f>(J2293/86400)+25569+(-6/24)</f>
        <v>40987.727060185185</v>
      </c>
      <c r="T2293" s="15">
        <f>(I2293/86400)+25569+(-5/24)</f>
        <v>41021.958333333328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8">
        <f>IFERROR(E2294/L2294,0)</f>
        <v>46.630652173913049</v>
      </c>
      <c r="Q2294" t="str">
        <f>LEFT(N2294,SEARCH("/",N2294)-1)</f>
        <v>music</v>
      </c>
      <c r="R2294" t="str">
        <f>RIGHT(N2294, LEN(N2294) - SEARCH("/", N2294))</f>
        <v>rock</v>
      </c>
      <c r="S2294" s="14">
        <f>(J2294/86400)+25569+(-6/24)</f>
        <v>40987.447638888887</v>
      </c>
      <c r="T2294" s="15">
        <f>(I2294/86400)+25569+(-5/24)</f>
        <v>41017.489305555551</v>
      </c>
    </row>
    <row r="2295" spans="1:20" ht="45" x14ac:dyDescent="0.25">
      <c r="A2295">
        <v>2800</v>
      </c>
      <c r="B2295" s="3" t="s">
        <v>2800</v>
      </c>
      <c r="C2295" s="3" t="s">
        <v>6910</v>
      </c>
      <c r="D2295" s="8">
        <v>1000</v>
      </c>
      <c r="E2295" s="8">
        <v>1330</v>
      </c>
      <c r="F2295" t="s">
        <v>8219</v>
      </c>
      <c r="G2295" t="s">
        <v>8225</v>
      </c>
      <c r="H2295" t="s">
        <v>8247</v>
      </c>
      <c r="I2295">
        <v>1420377366</v>
      </c>
      <c r="J2295">
        <v>1415193366</v>
      </c>
      <c r="K2295" t="b">
        <v>0</v>
      </c>
      <c r="L2295">
        <v>31</v>
      </c>
      <c r="M2295" t="b">
        <v>1</v>
      </c>
      <c r="N2295" t="s">
        <v>8271</v>
      </c>
      <c r="O2295" s="6">
        <f>E2295/D2295</f>
        <v>1.33</v>
      </c>
      <c r="P2295" s="8">
        <f>IFERROR(E2295/L2295,0)</f>
        <v>42.903225806451616</v>
      </c>
      <c r="Q2295" t="str">
        <f>LEFT(N2295,SEARCH("/",N2295)-1)</f>
        <v>theater</v>
      </c>
      <c r="R2295" t="str">
        <f>RIGHT(N2295, LEN(N2295) - SEARCH("/", N2295))</f>
        <v>plays</v>
      </c>
      <c r="S2295" s="14">
        <f>(J2295/86400)+25569+(-6/24)</f>
        <v>41948.302847222221</v>
      </c>
      <c r="T2295" s="15">
        <f>(I2295/86400)+25569+(-5/24)</f>
        <v>42008.344513888886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8">
        <f>IFERROR(E2296/L2296,0)</f>
        <v>65.214642857142863</v>
      </c>
      <c r="Q2296" t="str">
        <f>LEFT(N2296,SEARCH("/",N2296)-1)</f>
        <v>music</v>
      </c>
      <c r="R2296" t="str">
        <f>RIGHT(N2296, LEN(N2296) - SEARCH("/", N2296))</f>
        <v>rock</v>
      </c>
      <c r="S2296" s="14">
        <f>(J2296/86400)+25569+(-6/24)</f>
        <v>41264.47314814815</v>
      </c>
      <c r="T2296" s="15">
        <f>(I2296/86400)+25569+(-5/24)</f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8">
        <f>IFERROR(E2297/L2297,0)</f>
        <v>44.205882352941174</v>
      </c>
      <c r="Q2297" t="str">
        <f>LEFT(N2297,SEARCH("/",N2297)-1)</f>
        <v>music</v>
      </c>
      <c r="R2297" t="str">
        <f>RIGHT(N2297, LEN(N2297) - SEARCH("/", N2297))</f>
        <v>rock</v>
      </c>
      <c r="S2297" s="14">
        <f>(J2297/86400)+25569+(-6/24)</f>
        <v>41270.704351851848</v>
      </c>
      <c r="T2297" s="15">
        <f>(I2297/86400)+25569+(-5/24)</f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8">
        <f>IFERROR(E2298/L2298,0)</f>
        <v>71.965517241379317</v>
      </c>
      <c r="Q2298" t="str">
        <f>LEFT(N2298,SEARCH("/",N2298)-1)</f>
        <v>music</v>
      </c>
      <c r="R2298" t="str">
        <f>RIGHT(N2298, LEN(N2298) - SEARCH("/", N2298))</f>
        <v>rock</v>
      </c>
      <c r="S2298" s="14">
        <f>(J2298/86400)+25569+(-6/24)</f>
        <v>40927.481782407405</v>
      </c>
      <c r="T2298" s="15">
        <f>(I2298/86400)+25569+(-5/24)</f>
        <v>40962.52344907407</v>
      </c>
    </row>
    <row r="2299" spans="1:20" ht="45" x14ac:dyDescent="0.25">
      <c r="A2299">
        <v>3751</v>
      </c>
      <c r="B2299" s="3" t="s">
        <v>3748</v>
      </c>
      <c r="C2299" s="3" t="s">
        <v>7861</v>
      </c>
      <c r="D2299" s="8">
        <v>1000</v>
      </c>
      <c r="E2299" s="8">
        <v>1326</v>
      </c>
      <c r="F2299" t="s">
        <v>8219</v>
      </c>
      <c r="G2299" t="s">
        <v>8224</v>
      </c>
      <c r="H2299" t="s">
        <v>8246</v>
      </c>
      <c r="I2299">
        <v>1459641073</v>
      </c>
      <c r="J2299">
        <v>1454460673</v>
      </c>
      <c r="K2299" t="b">
        <v>0</v>
      </c>
      <c r="L2299">
        <v>11</v>
      </c>
      <c r="M2299" t="b">
        <v>1</v>
      </c>
      <c r="N2299" t="s">
        <v>8305</v>
      </c>
      <c r="O2299" s="6">
        <f>E2299/D2299</f>
        <v>1.3260000000000001</v>
      </c>
      <c r="P2299" s="8">
        <f>IFERROR(E2299/L2299,0)</f>
        <v>120.54545454545455</v>
      </c>
      <c r="Q2299" t="str">
        <f>LEFT(N2299,SEARCH("/",N2299)-1)</f>
        <v>theater</v>
      </c>
      <c r="R2299" t="str">
        <f>RIGHT(N2299, LEN(N2299) - SEARCH("/", N2299))</f>
        <v>musical</v>
      </c>
      <c r="S2299" s="14">
        <f>(J2299/86400)+25569+(-6/24)</f>
        <v>42402.785567129627</v>
      </c>
      <c r="T2299" s="15">
        <f>(I2299/86400)+25569+(-5/24)</f>
        <v>42462.785567129627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8">
        <f>IFERROR(E2300/L2300,0)</f>
        <v>109.45138888888889</v>
      </c>
      <c r="Q2300" t="str">
        <f>LEFT(N2300,SEARCH("/",N2300)-1)</f>
        <v>music</v>
      </c>
      <c r="R2300" t="str">
        <f>RIGHT(N2300, LEN(N2300) - SEARCH("/", N2300))</f>
        <v>rock</v>
      </c>
      <c r="S2300" s="14">
        <f>(J2300/86400)+25569+(-6/24)</f>
        <v>41694.59065972222</v>
      </c>
      <c r="T2300" s="15">
        <f>(I2300/86400)+25569+(-5/24)</f>
        <v>41724.59065972222</v>
      </c>
    </row>
    <row r="2301" spans="1:20" ht="60" x14ac:dyDescent="0.25">
      <c r="A2301">
        <v>3529</v>
      </c>
      <c r="B2301" s="3" t="s">
        <v>3528</v>
      </c>
      <c r="C2301" s="3" t="s">
        <v>7639</v>
      </c>
      <c r="D2301" s="8">
        <v>500</v>
      </c>
      <c r="E2301" s="8">
        <v>660</v>
      </c>
      <c r="F2301" t="s">
        <v>8219</v>
      </c>
      <c r="G2301" t="s">
        <v>8224</v>
      </c>
      <c r="H2301" t="s">
        <v>8246</v>
      </c>
      <c r="I2301">
        <v>1436749200</v>
      </c>
      <c r="J2301">
        <v>1434997018</v>
      </c>
      <c r="K2301" t="b">
        <v>0</v>
      </c>
      <c r="L2301">
        <v>18</v>
      </c>
      <c r="M2301" t="b">
        <v>1</v>
      </c>
      <c r="N2301" t="s">
        <v>8271</v>
      </c>
      <c r="O2301" s="6">
        <f>E2301/D2301</f>
        <v>1.32</v>
      </c>
      <c r="P2301" s="8">
        <f>IFERROR(E2301/L2301,0)</f>
        <v>36.666666666666664</v>
      </c>
      <c r="Q2301" t="str">
        <f>LEFT(N2301,SEARCH("/",N2301)-1)</f>
        <v>theater</v>
      </c>
      <c r="R2301" t="str">
        <f>RIGHT(N2301, LEN(N2301) - SEARCH("/", N2301))</f>
        <v>plays</v>
      </c>
      <c r="S2301" s="14">
        <f>(J2301/86400)+25569+(-6/24)</f>
        <v>42177.511782407411</v>
      </c>
      <c r="T2301" s="15">
        <f>(I2301/86400)+25569+(-5/24)</f>
        <v>42197.833333333336</v>
      </c>
    </row>
    <row r="2302" spans="1:20" ht="60" x14ac:dyDescent="0.25">
      <c r="A2302">
        <v>646</v>
      </c>
      <c r="B2302" s="3" t="s">
        <v>647</v>
      </c>
      <c r="C2302" s="3" t="s">
        <v>4756</v>
      </c>
      <c r="D2302" s="8">
        <v>800</v>
      </c>
      <c r="E2302" s="8">
        <v>1055.01</v>
      </c>
      <c r="F2302" t="s">
        <v>8219</v>
      </c>
      <c r="G2302" t="s">
        <v>8224</v>
      </c>
      <c r="H2302" t="s">
        <v>8246</v>
      </c>
      <c r="I2302">
        <v>1407788867</v>
      </c>
      <c r="J2302">
        <v>1405196867</v>
      </c>
      <c r="K2302" t="b">
        <v>0</v>
      </c>
      <c r="L2302">
        <v>27</v>
      </c>
      <c r="M2302" t="b">
        <v>1</v>
      </c>
      <c r="N2302" t="s">
        <v>8273</v>
      </c>
      <c r="O2302" s="6">
        <f>E2302/D2302</f>
        <v>1.3187625000000001</v>
      </c>
      <c r="P2302" s="8">
        <f>IFERROR(E2302/L2302,0)</f>
        <v>39.074444444444445</v>
      </c>
      <c r="Q2302" t="str">
        <f>LEFT(N2302,SEARCH("/",N2302)-1)</f>
        <v>technology</v>
      </c>
      <c r="R2302" t="str">
        <f>RIGHT(N2302, LEN(N2302) - SEARCH("/", N2302))</f>
        <v>wearables</v>
      </c>
      <c r="S2302" s="14">
        <f>(J2302/86400)+25569+(-6/24)</f>
        <v>41832.602627314816</v>
      </c>
      <c r="T2302" s="15">
        <f>(I2302/86400)+25569+(-5/24)</f>
        <v>41862.644293981481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8">
        <f>IFERROR(E2303/L2303,0)</f>
        <v>31.659810426540286</v>
      </c>
      <c r="Q2303" t="str">
        <f>LEFT(N2303,SEARCH("/",N2303)-1)</f>
        <v>music</v>
      </c>
      <c r="R2303" t="str">
        <f>RIGHT(N2303, LEN(N2303) - SEARCH("/", N2303))</f>
        <v>indie rock</v>
      </c>
      <c r="S2303" s="14">
        <f>(J2303/86400)+25569+(-6/24)</f>
        <v>41415.896944444445</v>
      </c>
      <c r="T2303" s="15">
        <f>(I2303/86400)+25569+(-5/24)</f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8">
        <f>IFERROR(E2304/L2304,0)</f>
        <v>46.176470588235297</v>
      </c>
      <c r="Q2304" t="str">
        <f>LEFT(N2304,SEARCH("/",N2304)-1)</f>
        <v>music</v>
      </c>
      <c r="R2304" t="str">
        <f>RIGHT(N2304, LEN(N2304) - SEARCH("/", N2304))</f>
        <v>indie rock</v>
      </c>
      <c r="S2304" s="14">
        <f>(J2304/86400)+25569+(-6/24)</f>
        <v>41605.618449074071</v>
      </c>
      <c r="T2304" s="15">
        <f>(I2304/86400)+25569+(-5/24)</f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8">
        <f>IFERROR(E2305/L2305,0)</f>
        <v>68.481650485436887</v>
      </c>
      <c r="Q2305" t="str">
        <f>LEFT(N2305,SEARCH("/",N2305)-1)</f>
        <v>music</v>
      </c>
      <c r="R2305" t="str">
        <f>RIGHT(N2305, LEN(N2305) - SEARCH("/", N2305))</f>
        <v>indie rock</v>
      </c>
      <c r="S2305" s="14">
        <f>(J2305/86400)+25569+(-6/24)</f>
        <v>40849.861064814817</v>
      </c>
      <c r="T2305" s="15">
        <f>(I2305/86400)+25569+(-5/24)</f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8">
        <f>IFERROR(E2306/L2306,0)</f>
        <v>53.469203539823013</v>
      </c>
      <c r="Q2306" t="str">
        <f>LEFT(N2306,SEARCH("/",N2306)-1)</f>
        <v>music</v>
      </c>
      <c r="R2306" t="str">
        <f>RIGHT(N2306, LEN(N2306) - SEARCH("/", N2306))</f>
        <v>indie rock</v>
      </c>
      <c r="S2306" s="14">
        <f>(J2306/86400)+25569+(-6/24)</f>
        <v>40502.565868055557</v>
      </c>
      <c r="T2306" s="15">
        <f>(I2306/86400)+25569+(-5/24)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8">
        <f>IFERROR(E2307/L2307,0)</f>
        <v>109.10778443113773</v>
      </c>
      <c r="Q2307" t="str">
        <f>LEFT(N2307,SEARCH("/",N2307)-1)</f>
        <v>music</v>
      </c>
      <c r="R2307" t="str">
        <f>RIGHT(N2307, LEN(N2307) - SEARCH("/", N2307))</f>
        <v>indie rock</v>
      </c>
      <c r="S2307" s="14">
        <f>(J2307/86400)+25569+(-6/24)</f>
        <v>41834.445277777777</v>
      </c>
      <c r="T2307" s="15">
        <f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8">
        <f>IFERROR(E2308/L2308,0)</f>
        <v>51.185616438356163</v>
      </c>
      <c r="Q2308" t="str">
        <f>LEFT(N2308,SEARCH("/",N2308)-1)</f>
        <v>music</v>
      </c>
      <c r="R2308" t="str">
        <f>RIGHT(N2308, LEN(N2308) - SEARCH("/", N2308))</f>
        <v>indie rock</v>
      </c>
      <c r="S2308" s="14">
        <f>(J2308/86400)+25569+(-6/24)</f>
        <v>40947.91815972222</v>
      </c>
      <c r="T2308" s="15">
        <f>(I2308/86400)+25569+(-5/24)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8">
        <f>IFERROR(E2309/L2309,0)</f>
        <v>27.936800000000002</v>
      </c>
      <c r="Q2309" t="str">
        <f>LEFT(N2309,SEARCH("/",N2309)-1)</f>
        <v>music</v>
      </c>
      <c r="R2309" t="str">
        <f>RIGHT(N2309, LEN(N2309) - SEARCH("/", N2309))</f>
        <v>indie rock</v>
      </c>
      <c r="S2309" s="14">
        <f>(J2309/86400)+25569+(-6/24)</f>
        <v>41004.552465277782</v>
      </c>
      <c r="T2309" s="15">
        <f>(I2309/86400)+25569+(-5/24)</f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8">
        <f>IFERROR(E2310/L2310,0)</f>
        <v>82.496921824104234</v>
      </c>
      <c r="Q2310" t="str">
        <f>LEFT(N2310,SEARCH("/",N2310)-1)</f>
        <v>music</v>
      </c>
      <c r="R2310" t="str">
        <f>RIGHT(N2310, LEN(N2310) - SEARCH("/", N2310))</f>
        <v>indie rock</v>
      </c>
      <c r="S2310" s="14">
        <f>(J2310/86400)+25569+(-6/24)</f>
        <v>41851.712916666671</v>
      </c>
      <c r="T2310" s="15">
        <f>(I2310/86400)+25569+(-5/24)</f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8">
        <f>IFERROR(E2311/L2311,0)</f>
        <v>59.817476635514019</v>
      </c>
      <c r="Q2311" t="str">
        <f>LEFT(N2311,SEARCH("/",N2311)-1)</f>
        <v>music</v>
      </c>
      <c r="R2311" t="str">
        <f>RIGHT(N2311, LEN(N2311) - SEARCH("/", N2311))</f>
        <v>indie rock</v>
      </c>
      <c r="S2311" s="14">
        <f>(J2311/86400)+25569+(-6/24)</f>
        <v>41307.737696759257</v>
      </c>
      <c r="T2311" s="15">
        <f>(I2311/86400)+25569+(-5/24)</f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8">
        <f>IFERROR(E2312/L2312,0)</f>
        <v>64.816470588235291</v>
      </c>
      <c r="Q2312" t="str">
        <f>LEFT(N2312,SEARCH("/",N2312)-1)</f>
        <v>music</v>
      </c>
      <c r="R2312" t="str">
        <f>RIGHT(N2312, LEN(N2312) - SEARCH("/", N2312))</f>
        <v>indie rock</v>
      </c>
      <c r="S2312" s="14">
        <f>(J2312/86400)+25569+(-6/24)</f>
        <v>41324.54415509259</v>
      </c>
      <c r="T2312" s="15">
        <f>(I2312/86400)+25569+(-5/24)</f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8">
        <f>IFERROR(E2313/L2313,0)</f>
        <v>90.09615384615384</v>
      </c>
      <c r="Q2313" t="str">
        <f>LEFT(N2313,SEARCH("/",N2313)-1)</f>
        <v>music</v>
      </c>
      <c r="R2313" t="str">
        <f>RIGHT(N2313, LEN(N2313) - SEARCH("/", N2313))</f>
        <v>indie rock</v>
      </c>
      <c r="S2313" s="14">
        <f>(J2313/86400)+25569+(-6/24)</f>
        <v>41735.754502314812</v>
      </c>
      <c r="T2313" s="15">
        <f>(I2313/86400)+25569+(-5/24)</f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8">
        <f>IFERROR(E2314/L2314,0)</f>
        <v>40.962025316455694</v>
      </c>
      <c r="Q2314" t="str">
        <f>LEFT(N2314,SEARCH("/",N2314)-1)</f>
        <v>music</v>
      </c>
      <c r="R2314" t="str">
        <f>RIGHT(N2314, LEN(N2314) - SEARCH("/", N2314))</f>
        <v>indie rock</v>
      </c>
      <c r="S2314" s="14">
        <f>(J2314/86400)+25569+(-6/24)</f>
        <v>41716.382847222223</v>
      </c>
      <c r="T2314" s="15">
        <f>(I2314/86400)+25569+(-5/24)</f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8">
        <f>IFERROR(E2315/L2315,0)</f>
        <v>56.000127388535034</v>
      </c>
      <c r="Q2315" t="str">
        <f>LEFT(N2315,SEARCH("/",N2315)-1)</f>
        <v>music</v>
      </c>
      <c r="R2315" t="str">
        <f>RIGHT(N2315, LEN(N2315) - SEARCH("/", N2315))</f>
        <v>indie rock</v>
      </c>
      <c r="S2315" s="14">
        <f>(J2315/86400)+25569+(-6/24)</f>
        <v>41002.708634259259</v>
      </c>
      <c r="T2315" s="15">
        <f>(I2315/86400)+25569+(-5/24)</f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8">
        <f>IFERROR(E2316/L2316,0)</f>
        <v>37.672800000000002</v>
      </c>
      <c r="Q2316" t="str">
        <f>LEFT(N2316,SEARCH("/",N2316)-1)</f>
        <v>music</v>
      </c>
      <c r="R2316" t="str">
        <f>RIGHT(N2316, LEN(N2316) - SEARCH("/", N2316))</f>
        <v>indie rock</v>
      </c>
      <c r="S2316" s="14">
        <f>(J2316/86400)+25569+(-6/24)</f>
        <v>41037.301585648151</v>
      </c>
      <c r="T2316" s="15">
        <f>(I2316/86400)+25569+(-5/24)</f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8">
        <f>IFERROR(E2317/L2317,0)</f>
        <v>40.078125</v>
      </c>
      <c r="Q2317" t="str">
        <f>LEFT(N2317,SEARCH("/",N2317)-1)</f>
        <v>music</v>
      </c>
      <c r="R2317" t="str">
        <f>RIGHT(N2317, LEN(N2317) - SEARCH("/", N2317))</f>
        <v>indie rock</v>
      </c>
      <c r="S2317" s="14">
        <f>(J2317/86400)+25569+(-6/24)</f>
        <v>41004.47619212963</v>
      </c>
      <c r="T2317" s="15">
        <f>(I2317/86400)+25569+(-5/24)</f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8">
        <f>IFERROR(E2318/L2318,0)</f>
        <v>78.031999999999996</v>
      </c>
      <c r="Q2318" t="str">
        <f>LEFT(N2318,SEARCH("/",N2318)-1)</f>
        <v>music</v>
      </c>
      <c r="R2318" t="str">
        <f>RIGHT(N2318, LEN(N2318) - SEARCH("/", N2318))</f>
        <v>indie rock</v>
      </c>
      <c r="S2318" s="14">
        <f>(J2318/86400)+25569+(-6/24)</f>
        <v>40079.475115740745</v>
      </c>
      <c r="T2318" s="15">
        <f>(I2318/86400)+25569+(-5/24)</f>
        <v>40156.558333333327</v>
      </c>
    </row>
    <row r="2319" spans="1:20" ht="60" x14ac:dyDescent="0.25">
      <c r="A2319">
        <v>95</v>
      </c>
      <c r="B2319" s="3" t="s">
        <v>97</v>
      </c>
      <c r="C2319" s="3" t="s">
        <v>4206</v>
      </c>
      <c r="D2319" s="8">
        <v>350</v>
      </c>
      <c r="E2319" s="8">
        <v>460</v>
      </c>
      <c r="F2319" t="s">
        <v>8219</v>
      </c>
      <c r="G2319" t="s">
        <v>8224</v>
      </c>
      <c r="H2319" t="s">
        <v>8246</v>
      </c>
      <c r="I2319">
        <v>1330214841</v>
      </c>
      <c r="J2319">
        <v>1327622841</v>
      </c>
      <c r="K2319" t="b">
        <v>0</v>
      </c>
      <c r="L2319">
        <v>21</v>
      </c>
      <c r="M2319" t="b">
        <v>1</v>
      </c>
      <c r="N2319" t="s">
        <v>8266</v>
      </c>
      <c r="O2319" s="6">
        <f>E2319/D2319</f>
        <v>1.3142857142857143</v>
      </c>
      <c r="P2319" s="8">
        <f>IFERROR(E2319/L2319,0)</f>
        <v>21.904761904761905</v>
      </c>
      <c r="Q2319" t="str">
        <f>LEFT(N2319,SEARCH("/",N2319)-1)</f>
        <v>film &amp; video</v>
      </c>
      <c r="R2319" t="str">
        <f>RIGHT(N2319, LEN(N2319) - SEARCH("/", N2319))</f>
        <v>shorts</v>
      </c>
      <c r="S2319" s="14">
        <f>(J2319/86400)+25569+(-6/24)</f>
        <v>40934.755104166667</v>
      </c>
      <c r="T2319" s="15">
        <f>(I2319/86400)+25569+(-5/24)</f>
        <v>40964.796770833331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8">
        <f>IFERROR(E2320/L2320,0)</f>
        <v>37.134969325153371</v>
      </c>
      <c r="Q2320" t="str">
        <f>LEFT(N2320,SEARCH("/",N2320)-1)</f>
        <v>music</v>
      </c>
      <c r="R2320" t="str">
        <f>RIGHT(N2320, LEN(N2320) - SEARCH("/", N2320))</f>
        <v>indie rock</v>
      </c>
      <c r="S2320" s="14">
        <f>(J2320/86400)+25569+(-6/24)</f>
        <v>40050.393680555557</v>
      </c>
      <c r="T2320" s="15">
        <f>(I2320/86400)+25569+(-5/24)</f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8">
        <f>IFERROR(E2321/L2321,0)</f>
        <v>41.961038961038959</v>
      </c>
      <c r="Q2321" t="str">
        <f>LEFT(N2321,SEARCH("/",N2321)-1)</f>
        <v>music</v>
      </c>
      <c r="R2321" t="str">
        <f>RIGHT(N2321, LEN(N2321) - SEARCH("/", N2321))</f>
        <v>indie rock</v>
      </c>
      <c r="S2321" s="14">
        <f>(J2321/86400)+25569+(-6/24)</f>
        <v>41592.832002314812</v>
      </c>
      <c r="T2321" s="15">
        <f>(I2321/86400)+25569+(-5/24)</f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8">
        <f>IFERROR(E2322/L2322,0)</f>
        <v>61.044943820224717</v>
      </c>
      <c r="Q2322" t="str">
        <f>LEFT(N2322,SEARCH("/",N2322)-1)</f>
        <v>music</v>
      </c>
      <c r="R2322" t="str">
        <f>RIGHT(N2322, LEN(N2322) - SEARCH("/", N2322))</f>
        <v>indie rock</v>
      </c>
      <c r="S2322" s="14">
        <f>(J2322/86400)+25569+(-6/24)</f>
        <v>41696.567129629628</v>
      </c>
      <c r="T2322" s="15">
        <f>(I2322/86400)+25569+(-5/24)</f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8">
        <f>IFERROR(E2323/L2323,0)</f>
        <v>64.53125</v>
      </c>
      <c r="Q2323" t="str">
        <f>LEFT(N2323,SEARCH("/",N2323)-1)</f>
        <v>food</v>
      </c>
      <c r="R2323" t="str">
        <f>RIGHT(N2323, LEN(N2323) - SEARCH("/", N2323))</f>
        <v>small batch</v>
      </c>
      <c r="S2323" s="14">
        <f>(J2323/86400)+25569+(-6/24)</f>
        <v>42799.010428240741</v>
      </c>
      <c r="T2323" s="15">
        <f>(I2323/86400)+25569+(-5/24)</f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8">
        <f>IFERROR(E2324/L2324,0)</f>
        <v>21.25</v>
      </c>
      <c r="Q2324" t="str">
        <f>LEFT(N2324,SEARCH("/",N2324)-1)</f>
        <v>food</v>
      </c>
      <c r="R2324" t="str">
        <f>RIGHT(N2324, LEN(N2324) - SEARCH("/", N2324))</f>
        <v>small batch</v>
      </c>
      <c r="S2324" s="14">
        <f>(J2324/86400)+25569+(-6/24)</f>
        <v>42804.645474537036</v>
      </c>
      <c r="T2324" s="15">
        <f>(I2324/86400)+25569+(-5/24)</f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8">
        <f>IFERROR(E2325/L2325,0)</f>
        <v>30</v>
      </c>
      <c r="Q2325" t="str">
        <f>LEFT(N2325,SEARCH("/",N2325)-1)</f>
        <v>food</v>
      </c>
      <c r="R2325" t="str">
        <f>RIGHT(N2325, LEN(N2325) - SEARCH("/", N2325))</f>
        <v>small batch</v>
      </c>
      <c r="S2325" s="14">
        <f>(J2325/86400)+25569+(-6/24)</f>
        <v>42807.505173611113</v>
      </c>
      <c r="T2325" s="15">
        <f>(I2325/86400)+25569+(-5/24)</f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8">
        <f>IFERROR(E2326/L2326,0)</f>
        <v>25.491803278688526</v>
      </c>
      <c r="Q2326" t="str">
        <f>LEFT(N2326,SEARCH("/",N2326)-1)</f>
        <v>food</v>
      </c>
      <c r="R2326" t="str">
        <f>RIGHT(N2326, LEN(N2326) - SEARCH("/", N2326))</f>
        <v>small batch</v>
      </c>
      <c r="S2326" s="14">
        <f>(J2326/86400)+25569+(-6/24)</f>
        <v>42790.635243055556</v>
      </c>
      <c r="T2326" s="15">
        <f>(I2326/86400)+25569+(-5/24)</f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8">
        <f>IFERROR(E2327/L2327,0)</f>
        <v>11.428571428571429</v>
      </c>
      <c r="Q2327" t="str">
        <f>LEFT(N2327,SEARCH("/",N2327)-1)</f>
        <v>food</v>
      </c>
      <c r="R2327" t="str">
        <f>RIGHT(N2327, LEN(N2327) - SEARCH("/", N2327))</f>
        <v>small batch</v>
      </c>
      <c r="S2327" s="14">
        <f>(J2327/86400)+25569+(-6/24)</f>
        <v>42793.772349537037</v>
      </c>
      <c r="T2327" s="15">
        <f>(I2327/86400)+25569+(-5/24)</f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8">
        <f>IFERROR(E2328/L2328,0)</f>
        <v>108</v>
      </c>
      <c r="Q2328" t="str">
        <f>LEFT(N2328,SEARCH("/",N2328)-1)</f>
        <v>food</v>
      </c>
      <c r="R2328" t="str">
        <f>RIGHT(N2328, LEN(N2328) - SEARCH("/", N2328))</f>
        <v>small batch</v>
      </c>
      <c r="S2328" s="14">
        <f>(J2328/86400)+25569+(-6/24)</f>
        <v>42803.784120370372</v>
      </c>
      <c r="T2328" s="15">
        <f>(I2328/86400)+25569+(-5/24)</f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8">
        <f>IFERROR(E2329/L2329,0)</f>
        <v>54.883162444113267</v>
      </c>
      <c r="Q2329" t="str">
        <f>LEFT(N2329,SEARCH("/",N2329)-1)</f>
        <v>food</v>
      </c>
      <c r="R2329" t="str">
        <f>RIGHT(N2329, LEN(N2329) - SEARCH("/", N2329))</f>
        <v>small batch</v>
      </c>
      <c r="S2329" s="14">
        <f>(J2329/86400)+25569+(-6/24)</f>
        <v>41842.667129629626</v>
      </c>
      <c r="T2329" s="15">
        <f>(I2329/86400)+25569+(-5/24)</f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8">
        <f>IFERROR(E2330/L2330,0)</f>
        <v>47.383612662942269</v>
      </c>
      <c r="Q2330" t="str">
        <f>LEFT(N2330,SEARCH("/",N2330)-1)</f>
        <v>food</v>
      </c>
      <c r="R2330" t="str">
        <f>RIGHT(N2330, LEN(N2330) - SEARCH("/", N2330))</f>
        <v>small batch</v>
      </c>
      <c r="S2330" s="14">
        <f>(J2330/86400)+25569+(-6/24)</f>
        <v>42139.531678240739</v>
      </c>
      <c r="T2330" s="15">
        <f>(I2330/86400)+25569+(-5/24)</f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8">
        <f>IFERROR(E2331/L2331,0)</f>
        <v>211.84</v>
      </c>
      <c r="Q2331" t="str">
        <f>LEFT(N2331,SEARCH("/",N2331)-1)</f>
        <v>food</v>
      </c>
      <c r="R2331" t="str">
        <f>RIGHT(N2331, LEN(N2331) - SEARCH("/", N2331))</f>
        <v>small batch</v>
      </c>
      <c r="S2331" s="14">
        <f>(J2331/86400)+25569+(-6/24)</f>
        <v>41807.374374999999</v>
      </c>
      <c r="T2331" s="15">
        <f>(I2331/86400)+25569+(-5/24)</f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8">
        <f>IFERROR(E2332/L2332,0)</f>
        <v>219.92638036809817</v>
      </c>
      <c r="Q2332" t="str">
        <f>LEFT(N2332,SEARCH("/",N2332)-1)</f>
        <v>food</v>
      </c>
      <c r="R2332" t="str">
        <f>RIGHT(N2332, LEN(N2332) - SEARCH("/", N2332))</f>
        <v>small batch</v>
      </c>
      <c r="S2332" s="14">
        <f>(J2332/86400)+25569+(-6/24)</f>
        <v>42332.64980324074</v>
      </c>
      <c r="T2332" s="15">
        <f>(I2332/86400)+25569+(-5/24)</f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8">
        <f>IFERROR(E2333/L2333,0)</f>
        <v>40.795406360424032</v>
      </c>
      <c r="Q2333" t="str">
        <f>LEFT(N2333,SEARCH("/",N2333)-1)</f>
        <v>food</v>
      </c>
      <c r="R2333" t="str">
        <f>RIGHT(N2333, LEN(N2333) - SEARCH("/", N2333))</f>
        <v>small batch</v>
      </c>
      <c r="S2333" s="14">
        <f>(J2333/86400)+25569+(-6/24)</f>
        <v>41838.755671296298</v>
      </c>
      <c r="T2333" s="15">
        <f>(I2333/86400)+25569+(-5/24)</f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8">
        <f>IFERROR(E2334/L2334,0)</f>
        <v>75.502840909090907</v>
      </c>
      <c r="Q2334" t="str">
        <f>LEFT(N2334,SEARCH("/",N2334)-1)</f>
        <v>food</v>
      </c>
      <c r="R2334" t="str">
        <f>RIGHT(N2334, LEN(N2334) - SEARCH("/", N2334))</f>
        <v>small batch</v>
      </c>
      <c r="S2334" s="14">
        <f>(J2334/86400)+25569+(-6/24)</f>
        <v>42011.378136574072</v>
      </c>
      <c r="T2334" s="15">
        <f>(I2334/86400)+25569+(-5/24)</f>
        <v>42041.419803240737</v>
      </c>
    </row>
    <row r="2335" spans="1:20" ht="45" x14ac:dyDescent="0.25">
      <c r="A2335">
        <v>3232</v>
      </c>
      <c r="B2335" s="3" t="s">
        <v>3232</v>
      </c>
      <c r="C2335" s="3" t="s">
        <v>7342</v>
      </c>
      <c r="D2335" s="8">
        <v>1000</v>
      </c>
      <c r="E2335" s="8">
        <v>1312</v>
      </c>
      <c r="F2335" t="s">
        <v>8219</v>
      </c>
      <c r="G2335" t="s">
        <v>8224</v>
      </c>
      <c r="H2335" t="s">
        <v>8246</v>
      </c>
      <c r="I2335">
        <v>1462334340</v>
      </c>
      <c r="J2335">
        <v>1459711917</v>
      </c>
      <c r="K2335" t="b">
        <v>1</v>
      </c>
      <c r="L2335">
        <v>26</v>
      </c>
      <c r="M2335" t="b">
        <v>1</v>
      </c>
      <c r="N2335" t="s">
        <v>8271</v>
      </c>
      <c r="O2335" s="6">
        <f>E2335/D2335</f>
        <v>1.3120000000000001</v>
      </c>
      <c r="P2335" s="8">
        <f>IFERROR(E2335/L2335,0)</f>
        <v>50.46153846153846</v>
      </c>
      <c r="Q2335" t="str">
        <f>LEFT(N2335,SEARCH("/",N2335)-1)</f>
        <v>theater</v>
      </c>
      <c r="R2335" t="str">
        <f>RIGHT(N2335, LEN(N2335) - SEARCH("/", N2335))</f>
        <v>plays</v>
      </c>
      <c r="S2335" s="14">
        <f>(J2335/86400)+25569+(-6/24)</f>
        <v>42463.56385416667</v>
      </c>
      <c r="T2335" s="15">
        <f>(I2335/86400)+25569+(-5/24)</f>
        <v>42493.957638888889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8">
        <f>IFERROR(E2336/L2336,0)</f>
        <v>60.865671641791046</v>
      </c>
      <c r="Q2336" t="str">
        <f>LEFT(N2336,SEARCH("/",N2336)-1)</f>
        <v>food</v>
      </c>
      <c r="R2336" t="str">
        <f>RIGHT(N2336, LEN(N2336) - SEARCH("/", N2336))</f>
        <v>small batch</v>
      </c>
      <c r="S2336" s="14">
        <f>(J2336/86400)+25569+(-6/24)</f>
        <v>41918.420115740737</v>
      </c>
      <c r="T2336" s="15">
        <f>(I2336/86400)+25569+(-5/24)</f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8">
        <f>IFERROR(E2337/L2337,0)</f>
        <v>115.69230769230769</v>
      </c>
      <c r="Q2337" t="str">
        <f>LEFT(N2337,SEARCH("/",N2337)-1)</f>
        <v>food</v>
      </c>
      <c r="R2337" t="str">
        <f>RIGHT(N2337, LEN(N2337) - SEARCH("/", N2337))</f>
        <v>small batch</v>
      </c>
      <c r="S2337" s="14">
        <f>(J2337/86400)+25569+(-6/24)</f>
        <v>41771.322256944448</v>
      </c>
      <c r="T2337" s="15">
        <f>(I2337/86400)+25569+(-5/24)</f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8">
        <f>IFERROR(E2338/L2338,0)</f>
        <v>48.104623556581984</v>
      </c>
      <c r="Q2338" t="str">
        <f>LEFT(N2338,SEARCH("/",N2338)-1)</f>
        <v>food</v>
      </c>
      <c r="R2338" t="str">
        <f>RIGHT(N2338, LEN(N2338) - SEARCH("/", N2338))</f>
        <v>small batch</v>
      </c>
      <c r="S2338" s="14">
        <f>(J2338/86400)+25569+(-6/24)</f>
        <v>41666.674710648149</v>
      </c>
      <c r="T2338" s="15">
        <f>(I2338/86400)+25569+(-5/24)</f>
        <v>41706.716377314813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8">
        <f>IFERROR(E2339/L2339,0)</f>
        <v>74.184357541899445</v>
      </c>
      <c r="Q2339" t="str">
        <f>LEFT(N2339,SEARCH("/",N2339)-1)</f>
        <v>food</v>
      </c>
      <c r="R2339" t="str">
        <f>RIGHT(N2339, LEN(N2339) - SEARCH("/", N2339))</f>
        <v>small batch</v>
      </c>
      <c r="S2339" s="14">
        <f>(J2339/86400)+25569+(-6/24)</f>
        <v>41786.390543981484</v>
      </c>
      <c r="T2339" s="15">
        <f>(I2339/86400)+25569+(-5/24)</f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8">
        <f>IFERROR(E2340/L2340,0)</f>
        <v>123.34552845528455</v>
      </c>
      <c r="Q2340" t="str">
        <f>LEFT(N2340,SEARCH("/",N2340)-1)</f>
        <v>food</v>
      </c>
      <c r="R2340" t="str">
        <f>RIGHT(N2340, LEN(N2340) - SEARCH("/", N2340))</f>
        <v>small batch</v>
      </c>
      <c r="S2340" s="14">
        <f>(J2340/86400)+25569+(-6/24)</f>
        <v>41789.64680555556</v>
      </c>
      <c r="T2340" s="15">
        <f>(I2340/86400)+25569+(-5/24)</f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8">
        <f>IFERROR(E2341/L2341,0)</f>
        <v>66.623188405797094</v>
      </c>
      <c r="Q2341" t="str">
        <f>LEFT(N2341,SEARCH("/",N2341)-1)</f>
        <v>food</v>
      </c>
      <c r="R2341" t="str">
        <f>RIGHT(N2341, LEN(N2341) - SEARCH("/", N2341))</f>
        <v>small batch</v>
      </c>
      <c r="S2341" s="14">
        <f>(J2341/86400)+25569+(-6/24)</f>
        <v>42692.54987268518</v>
      </c>
      <c r="T2341" s="15">
        <f>(I2341/86400)+25569+(-5/24)</f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8">
        <f>IFERROR(E2342/L2342,0)</f>
        <v>104.99007444168734</v>
      </c>
      <c r="Q2342" t="str">
        <f>LEFT(N2342,SEARCH("/",N2342)-1)</f>
        <v>food</v>
      </c>
      <c r="R2342" t="str">
        <f>RIGHT(N2342, LEN(N2342) - SEARCH("/", N2342))</f>
        <v>small batch</v>
      </c>
      <c r="S2342" s="14">
        <f>(J2342/86400)+25569+(-6/24)</f>
        <v>42643.392800925925</v>
      </c>
      <c r="T2342" s="15">
        <f>(I2342/86400)+25569+(-5/24)</f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8">
        <f>IFERROR(E2343/L2343,0)</f>
        <v>0</v>
      </c>
      <c r="Q2343" t="str">
        <f>LEFT(N2343,SEARCH("/",N2343)-1)</f>
        <v>technology</v>
      </c>
      <c r="R2343" t="str">
        <f>RIGHT(N2343, LEN(N2343) - SEARCH("/", N2343))</f>
        <v>web</v>
      </c>
      <c r="S2343" s="14">
        <f>(J2343/86400)+25569+(-6/24)</f>
        <v>42167.563703703709</v>
      </c>
      <c r="T2343" s="15">
        <f>(I2343/86400)+25569+(-5/24)</f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8">
        <f>IFERROR(E2344/L2344,0)</f>
        <v>0</v>
      </c>
      <c r="Q2344" t="str">
        <f>LEFT(N2344,SEARCH("/",N2344)-1)</f>
        <v>technology</v>
      </c>
      <c r="R2344" t="str">
        <f>RIGHT(N2344, LEN(N2344) - SEARCH("/", N2344))</f>
        <v>web</v>
      </c>
      <c r="S2344" s="14">
        <f>(J2344/86400)+25569+(-6/24)</f>
        <v>41897.452199074076</v>
      </c>
      <c r="T2344" s="15">
        <f>(I2344/86400)+25569+(-5/24)</f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8">
        <f>IFERROR(E2345/L2345,0)</f>
        <v>300</v>
      </c>
      <c r="Q2345" t="str">
        <f>LEFT(N2345,SEARCH("/",N2345)-1)</f>
        <v>technology</v>
      </c>
      <c r="R2345" t="str">
        <f>RIGHT(N2345, LEN(N2345) - SEARCH("/", N2345))</f>
        <v>web</v>
      </c>
      <c r="S2345" s="14">
        <f>(J2345/86400)+25569+(-6/24)</f>
        <v>42327.575289351851</v>
      </c>
      <c r="T2345" s="15">
        <f>(I2345/86400)+25569+(-5/24)</f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8">
        <f>IFERROR(E2346/L2346,0)</f>
        <v>1</v>
      </c>
      <c r="Q2346" t="str">
        <f>LEFT(N2346,SEARCH("/",N2346)-1)</f>
        <v>technology</v>
      </c>
      <c r="R2346" t="str">
        <f>RIGHT(N2346, LEN(N2346) - SEARCH("/", N2346))</f>
        <v>web</v>
      </c>
      <c r="S2346" s="14">
        <f>(J2346/86400)+25569+(-6/24)</f>
        <v>42515.477650462963</v>
      </c>
      <c r="T2346" s="15">
        <f>(I2346/86400)+25569+(-5/24)</f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8">
        <f>IFERROR(E2347/L2347,0)</f>
        <v>0</v>
      </c>
      <c r="Q2347" t="str">
        <f>LEFT(N2347,SEARCH("/",N2347)-1)</f>
        <v>technology</v>
      </c>
      <c r="R2347" t="str">
        <f>RIGHT(N2347, LEN(N2347) - SEARCH("/", N2347))</f>
        <v>web</v>
      </c>
      <c r="S2347" s="14">
        <f>(J2347/86400)+25569+(-6/24)</f>
        <v>42059.751805555556</v>
      </c>
      <c r="T2347" s="15">
        <f>(I2347/86400)+25569+(-5/24)</f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8">
        <f>IFERROR(E2348/L2348,0)</f>
        <v>13</v>
      </c>
      <c r="Q2348" t="str">
        <f>LEFT(N2348,SEARCH("/",N2348)-1)</f>
        <v>technology</v>
      </c>
      <c r="R2348" t="str">
        <f>RIGHT(N2348, LEN(N2348) - SEARCH("/", N2348))</f>
        <v>web</v>
      </c>
      <c r="S2348" s="14">
        <f>(J2348/86400)+25569+(-6/24)</f>
        <v>42615.54896990741</v>
      </c>
      <c r="T2348" s="15">
        <f>(I2348/86400)+25569+(-5/24)</f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8">
        <f>IFERROR(E2349/L2349,0)</f>
        <v>15</v>
      </c>
      <c r="Q2349" t="str">
        <f>LEFT(N2349,SEARCH("/",N2349)-1)</f>
        <v>technology</v>
      </c>
      <c r="R2349" t="str">
        <f>RIGHT(N2349, LEN(N2349) - SEARCH("/", N2349))</f>
        <v>web</v>
      </c>
      <c r="S2349" s="14">
        <f>(J2349/86400)+25569+(-6/24)</f>
        <v>42577.357361111106</v>
      </c>
      <c r="T2349" s="15">
        <f>(I2349/86400)+25569+(-5/24)</f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8">
        <f>IFERROR(E2350/L2350,0)</f>
        <v>54</v>
      </c>
      <c r="Q2350" t="str">
        <f>LEFT(N2350,SEARCH("/",N2350)-1)</f>
        <v>technology</v>
      </c>
      <c r="R2350" t="str">
        <f>RIGHT(N2350, LEN(N2350) - SEARCH("/", N2350))</f>
        <v>web</v>
      </c>
      <c r="S2350" s="14">
        <f>(J2350/86400)+25569+(-6/24)</f>
        <v>42360.682152777779</v>
      </c>
      <c r="T2350" s="15">
        <f>(I2350/86400)+25569+(-5/24)</f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8">
        <f>IFERROR(E2351/L2351,0)</f>
        <v>0</v>
      </c>
      <c r="Q2351" t="str">
        <f>LEFT(N2351,SEARCH("/",N2351)-1)</f>
        <v>technology</v>
      </c>
      <c r="R2351" t="str">
        <f>RIGHT(N2351, LEN(N2351) - SEARCH("/", N2351))</f>
        <v>web</v>
      </c>
      <c r="S2351" s="14">
        <f>(J2351/86400)+25569+(-6/24)</f>
        <v>42198.525787037041</v>
      </c>
      <c r="T2351" s="15">
        <f>(I2351/86400)+25569+(-5/24)</f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8">
        <f>IFERROR(E2352/L2352,0)</f>
        <v>0</v>
      </c>
      <c r="Q2352" t="str">
        <f>LEFT(N2352,SEARCH("/",N2352)-1)</f>
        <v>technology</v>
      </c>
      <c r="R2352" t="str">
        <f>RIGHT(N2352, LEN(N2352) - SEARCH("/", N2352))</f>
        <v>web</v>
      </c>
      <c r="S2352" s="14">
        <f>(J2352/86400)+25569+(-6/24)</f>
        <v>42708.592245370368</v>
      </c>
      <c r="T2352" s="15">
        <f>(I2352/86400)+25569+(-5/24)</f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8">
        <f>IFERROR(E2353/L2353,0)</f>
        <v>15.428571428571429</v>
      </c>
      <c r="Q2353" t="str">
        <f>LEFT(N2353,SEARCH("/",N2353)-1)</f>
        <v>technology</v>
      </c>
      <c r="R2353" t="str">
        <f>RIGHT(N2353, LEN(N2353) - SEARCH("/", N2353))</f>
        <v>web</v>
      </c>
      <c r="S2353" s="14">
        <f>(J2353/86400)+25569+(-6/24)</f>
        <v>42093.851145833338</v>
      </c>
      <c r="T2353" s="15">
        <f>(I2353/86400)+25569+(-5/24)</f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8">
        <f>IFERROR(E2354/L2354,0)</f>
        <v>0</v>
      </c>
      <c r="Q2354" t="str">
        <f>LEFT(N2354,SEARCH("/",N2354)-1)</f>
        <v>technology</v>
      </c>
      <c r="R2354" t="str">
        <f>RIGHT(N2354, LEN(N2354) - SEARCH("/", N2354))</f>
        <v>web</v>
      </c>
      <c r="S2354" s="14">
        <f>(J2354/86400)+25569+(-6/24)</f>
        <v>42101.383703703701</v>
      </c>
      <c r="T2354" s="15">
        <f>(I2354/86400)+25569+(-5/24)</f>
        <v>42161.425370370365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8">
        <f>IFERROR(E2355/L2355,0)</f>
        <v>0</v>
      </c>
      <c r="Q2355" t="str">
        <f>LEFT(N2355,SEARCH("/",N2355)-1)</f>
        <v>technology</v>
      </c>
      <c r="R2355" t="str">
        <f>RIGHT(N2355, LEN(N2355) - SEARCH("/", N2355))</f>
        <v>web</v>
      </c>
      <c r="S2355" s="14">
        <f>(J2355/86400)+25569+(-6/24)</f>
        <v>42103.426180555558</v>
      </c>
      <c r="T2355" s="15">
        <f>(I2355/86400)+25569+(-5/24)</f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8">
        <f>IFERROR(E2356/L2356,0)</f>
        <v>25</v>
      </c>
      <c r="Q2356" t="str">
        <f>LEFT(N2356,SEARCH("/",N2356)-1)</f>
        <v>technology</v>
      </c>
      <c r="R2356" t="str">
        <f>RIGHT(N2356, LEN(N2356) - SEARCH("/", N2356))</f>
        <v>web</v>
      </c>
      <c r="S2356" s="14">
        <f>(J2356/86400)+25569+(-6/24)</f>
        <v>41954.472916666666</v>
      </c>
      <c r="T2356" s="15">
        <f>(I2356/86400)+25569+(-5/24)</f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8">
        <f>IFERROR(E2357/L2357,0)</f>
        <v>27.5</v>
      </c>
      <c r="Q2357" t="str">
        <f>LEFT(N2357,SEARCH("/",N2357)-1)</f>
        <v>technology</v>
      </c>
      <c r="R2357" t="str">
        <f>RIGHT(N2357, LEN(N2357) - SEARCH("/", N2357))</f>
        <v>web</v>
      </c>
      <c r="S2357" s="14">
        <f>(J2357/86400)+25569+(-6/24)</f>
        <v>42096.668240740742</v>
      </c>
      <c r="T2357" s="15">
        <f>(I2357/86400)+25569+(-5/24)</f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8">
        <f>IFERROR(E2358/L2358,0)</f>
        <v>0</v>
      </c>
      <c r="Q2358" t="str">
        <f>LEFT(N2358,SEARCH("/",N2358)-1)</f>
        <v>technology</v>
      </c>
      <c r="R2358" t="str">
        <f>RIGHT(N2358, LEN(N2358) - SEARCH("/", N2358))</f>
        <v>web</v>
      </c>
      <c r="S2358" s="14">
        <f>(J2358/86400)+25569+(-6/24)</f>
        <v>42130.53361111111</v>
      </c>
      <c r="T2358" s="15">
        <f>(I2358/86400)+25569+(-5/24)</f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8">
        <f>IFERROR(E2359/L2359,0)</f>
        <v>0</v>
      </c>
      <c r="Q2359" t="str">
        <f>LEFT(N2359,SEARCH("/",N2359)-1)</f>
        <v>technology</v>
      </c>
      <c r="R2359" t="str">
        <f>RIGHT(N2359, LEN(N2359) - SEARCH("/", N2359))</f>
        <v>web</v>
      </c>
      <c r="S2359" s="14">
        <f>(J2359/86400)+25569+(-6/24)</f>
        <v>42264.370115740741</v>
      </c>
      <c r="T2359" s="15">
        <f>(I2359/86400)+25569+(-5/24)</f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8">
        <f>IFERROR(E2360/L2360,0)</f>
        <v>0</v>
      </c>
      <c r="Q2360" t="str">
        <f>LEFT(N2360,SEARCH("/",N2360)-1)</f>
        <v>technology</v>
      </c>
      <c r="R2360" t="str">
        <f>RIGHT(N2360, LEN(N2360) - SEARCH("/", N2360))</f>
        <v>web</v>
      </c>
      <c r="S2360" s="14">
        <f>(J2360/86400)+25569+(-6/24)</f>
        <v>41978.680972222224</v>
      </c>
      <c r="T2360" s="15">
        <f>(I2360/86400)+25569+(-5/24)</f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8">
        <f>IFERROR(E2361/L2361,0)</f>
        <v>367</v>
      </c>
      <c r="Q2361" t="str">
        <f>LEFT(N2361,SEARCH("/",N2361)-1)</f>
        <v>technology</v>
      </c>
      <c r="R2361" t="str">
        <f>RIGHT(N2361, LEN(N2361) - SEARCH("/", N2361))</f>
        <v>web</v>
      </c>
      <c r="S2361" s="14">
        <f>(J2361/86400)+25569+(-6/24)</f>
        <v>42159.399583333332</v>
      </c>
      <c r="T2361" s="15">
        <f>(I2361/86400)+25569+(-5/24)</f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8">
        <f>IFERROR(E2362/L2362,0)</f>
        <v>2</v>
      </c>
      <c r="Q2362" t="str">
        <f>LEFT(N2362,SEARCH("/",N2362)-1)</f>
        <v>technology</v>
      </c>
      <c r="R2362" t="str">
        <f>RIGHT(N2362, LEN(N2362) - SEARCH("/", N2362))</f>
        <v>web</v>
      </c>
      <c r="S2362" s="14">
        <f>(J2362/86400)+25569+(-6/24)</f>
        <v>42377.45694444445</v>
      </c>
      <c r="T2362" s="15">
        <f>(I2362/86400)+25569+(-5/24)</f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8">
        <f>IFERROR(E2363/L2363,0)</f>
        <v>0</v>
      </c>
      <c r="Q2363" t="str">
        <f>LEFT(N2363,SEARCH("/",N2363)-1)</f>
        <v>technology</v>
      </c>
      <c r="R2363" t="str">
        <f>RIGHT(N2363, LEN(N2363) - SEARCH("/", N2363))</f>
        <v>web</v>
      </c>
      <c r="S2363" s="14">
        <f>(J2363/86400)+25569+(-6/24)</f>
        <v>42466.608888888892</v>
      </c>
      <c r="T2363" s="15">
        <f>(I2363/86400)+25569+(-5/24)</f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8">
        <f>IFERROR(E2364/L2364,0)</f>
        <v>60</v>
      </c>
      <c r="Q2364" t="str">
        <f>LEFT(N2364,SEARCH("/",N2364)-1)</f>
        <v>technology</v>
      </c>
      <c r="R2364" t="str">
        <f>RIGHT(N2364, LEN(N2364) - SEARCH("/", N2364))</f>
        <v>web</v>
      </c>
      <c r="S2364" s="14">
        <f>(J2364/86400)+25569+(-6/24)</f>
        <v>41954.438310185185</v>
      </c>
      <c r="T2364" s="15">
        <f>(I2364/86400)+25569+(-5/24)</f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8">
        <f>IFERROR(E2365/L2365,0)</f>
        <v>0</v>
      </c>
      <c r="Q2365" t="str">
        <f>LEFT(N2365,SEARCH("/",N2365)-1)</f>
        <v>technology</v>
      </c>
      <c r="R2365" t="str">
        <f>RIGHT(N2365, LEN(N2365) - SEARCH("/", N2365))</f>
        <v>web</v>
      </c>
      <c r="S2365" s="14">
        <f>(J2365/86400)+25569+(-6/24)</f>
        <v>42321.761574074073</v>
      </c>
      <c r="T2365" s="15">
        <f>(I2365/86400)+25569+(-5/24)</f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8">
        <f>IFERROR(E2366/L2366,0)</f>
        <v>0</v>
      </c>
      <c r="Q2366" t="str">
        <f>LEFT(N2366,SEARCH("/",N2366)-1)</f>
        <v>technology</v>
      </c>
      <c r="R2366" t="str">
        <f>RIGHT(N2366, LEN(N2366) - SEARCH("/", N2366))</f>
        <v>web</v>
      </c>
      <c r="S2366" s="14">
        <f>(J2366/86400)+25569+(-6/24)</f>
        <v>42248.684675925921</v>
      </c>
      <c r="T2366" s="15">
        <f>(I2366/86400)+25569+(-5/24)</f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8">
        <f>IFERROR(E2367/L2367,0)</f>
        <v>0</v>
      </c>
      <c r="Q2367" t="str">
        <f>LEFT(N2367,SEARCH("/",N2367)-1)</f>
        <v>technology</v>
      </c>
      <c r="R2367" t="str">
        <f>RIGHT(N2367, LEN(N2367) - SEARCH("/", N2367))</f>
        <v>web</v>
      </c>
      <c r="S2367" s="14">
        <f>(J2367/86400)+25569+(-6/24)</f>
        <v>42346.486400462964</v>
      </c>
      <c r="T2367" s="15">
        <f>(I2367/86400)+25569+(-5/24)</f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8">
        <f>IFERROR(E2368/L2368,0)</f>
        <v>97.407407407407405</v>
      </c>
      <c r="Q2368" t="str">
        <f>LEFT(N2368,SEARCH("/",N2368)-1)</f>
        <v>technology</v>
      </c>
      <c r="R2368" t="str">
        <f>RIGHT(N2368, LEN(N2368) - SEARCH("/", N2368))</f>
        <v>web</v>
      </c>
      <c r="S2368" s="14">
        <f>(J2368/86400)+25569+(-6/24)</f>
        <v>42268.281631944439</v>
      </c>
      <c r="T2368" s="15">
        <f>(I2368/86400)+25569+(-5/24)</f>
        <v>42298.323298611103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8">
        <f>IFERROR(E2369/L2369,0)</f>
        <v>47.857142857142854</v>
      </c>
      <c r="Q2369" t="str">
        <f>LEFT(N2369,SEARCH("/",N2369)-1)</f>
        <v>technology</v>
      </c>
      <c r="R2369" t="str">
        <f>RIGHT(N2369, LEN(N2369) - SEARCH("/", N2369))</f>
        <v>web</v>
      </c>
      <c r="S2369" s="14">
        <f>(J2369/86400)+25569+(-6/24)</f>
        <v>42425.720092592594</v>
      </c>
      <c r="T2369" s="15">
        <f>(I2369/86400)+25569+(-5/24)</f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8">
        <f>IFERROR(E2370/L2370,0)</f>
        <v>50</v>
      </c>
      <c r="Q2370" t="str">
        <f>LEFT(N2370,SEARCH("/",N2370)-1)</f>
        <v>technology</v>
      </c>
      <c r="R2370" t="str">
        <f>RIGHT(N2370, LEN(N2370) - SEARCH("/", N2370))</f>
        <v>web</v>
      </c>
      <c r="S2370" s="14">
        <f>(J2370/86400)+25569+(-6/24)</f>
        <v>42063.471817129626</v>
      </c>
      <c r="T2370" s="15">
        <f>(I2370/86400)+25569+(-5/24)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8">
        <f>IFERROR(E2371/L2371,0)</f>
        <v>0</v>
      </c>
      <c r="Q2371" t="str">
        <f>LEFT(N2371,SEARCH("/",N2371)-1)</f>
        <v>technology</v>
      </c>
      <c r="R2371" t="str">
        <f>RIGHT(N2371, LEN(N2371) - SEARCH("/", N2371))</f>
        <v>web</v>
      </c>
      <c r="S2371" s="14">
        <f>(J2371/86400)+25569+(-6/24)</f>
        <v>42380.562627314815</v>
      </c>
      <c r="T2371" s="15">
        <f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8">
        <f>IFERROR(E2372/L2372,0)</f>
        <v>20.5</v>
      </c>
      <c r="Q2372" t="str">
        <f>LEFT(N2372,SEARCH("/",N2372)-1)</f>
        <v>technology</v>
      </c>
      <c r="R2372" t="str">
        <f>RIGHT(N2372, LEN(N2372) - SEARCH("/", N2372))</f>
        <v>web</v>
      </c>
      <c r="S2372" s="14">
        <f>(J2372/86400)+25569+(-6/24)</f>
        <v>41960.93913194444</v>
      </c>
      <c r="T2372" s="15">
        <f>(I2372/86400)+25569+(-5/24)</f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8">
        <f>IFERROR(E2373/L2373,0)</f>
        <v>0</v>
      </c>
      <c r="Q2373" t="str">
        <f>LEFT(N2373,SEARCH("/",N2373)-1)</f>
        <v>technology</v>
      </c>
      <c r="R2373" t="str">
        <f>RIGHT(N2373, LEN(N2373) - SEARCH("/", N2373))</f>
        <v>web</v>
      </c>
      <c r="S2373" s="14">
        <f>(J2373/86400)+25569+(-6/24)</f>
        <v>42150.527731481481</v>
      </c>
      <c r="T2373" s="15">
        <f>(I2373/86400)+25569+(-5/24)</f>
        <v>42180.569398148145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8">
        <f>IFERROR(E2374/L2374,0)</f>
        <v>30</v>
      </c>
      <c r="Q2374" t="str">
        <f>LEFT(N2374,SEARCH("/",N2374)-1)</f>
        <v>technology</v>
      </c>
      <c r="R2374" t="str">
        <f>RIGHT(N2374, LEN(N2374) - SEARCH("/", N2374))</f>
        <v>web</v>
      </c>
      <c r="S2374" s="14">
        <f>(J2374/86400)+25569+(-6/24)</f>
        <v>42087.819108796291</v>
      </c>
      <c r="T2374" s="15">
        <f>(I2374/86400)+25569+(-5/24)</f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8">
        <f>IFERROR(E2375/L2375,0)</f>
        <v>50</v>
      </c>
      <c r="Q2375" t="str">
        <f>LEFT(N2375,SEARCH("/",N2375)-1)</f>
        <v>technology</v>
      </c>
      <c r="R2375" t="str">
        <f>RIGHT(N2375, LEN(N2375) - SEARCH("/", N2375))</f>
        <v>web</v>
      </c>
      <c r="S2375" s="14">
        <f>(J2375/86400)+25569+(-6/24)</f>
        <v>42215.412314814814</v>
      </c>
      <c r="T2375" s="15">
        <f>(I2375/86400)+25569+(-5/24)</f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8">
        <f>IFERROR(E2376/L2376,0)</f>
        <v>10</v>
      </c>
      <c r="Q2376" t="str">
        <f>LEFT(N2376,SEARCH("/",N2376)-1)</f>
        <v>technology</v>
      </c>
      <c r="R2376" t="str">
        <f>RIGHT(N2376, LEN(N2376) - SEARCH("/", N2376))</f>
        <v>web</v>
      </c>
      <c r="S2376" s="14">
        <f>(J2376/86400)+25569+(-6/24)</f>
        <v>42017.593287037038</v>
      </c>
      <c r="T2376" s="15">
        <f>(I2376/86400)+25569+(-5/24)</f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8">
        <f>IFERROR(E2377/L2377,0)</f>
        <v>0</v>
      </c>
      <c r="Q2377" t="str">
        <f>LEFT(N2377,SEARCH("/",N2377)-1)</f>
        <v>technology</v>
      </c>
      <c r="R2377" t="str">
        <f>RIGHT(N2377, LEN(N2377) - SEARCH("/", N2377))</f>
        <v>web</v>
      </c>
      <c r="S2377" s="14">
        <f>(J2377/86400)+25569+(-6/24)</f>
        <v>42592.586076388892</v>
      </c>
      <c r="T2377" s="15">
        <f>(I2377/86400)+25569+(-5/24)</f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8">
        <f>IFERROR(E2378/L2378,0)</f>
        <v>81.582499999999996</v>
      </c>
      <c r="Q2378" t="str">
        <f>LEFT(N2378,SEARCH("/",N2378)-1)</f>
        <v>technology</v>
      </c>
      <c r="R2378" t="str">
        <f>RIGHT(N2378, LEN(N2378) - SEARCH("/", N2378))</f>
        <v>web</v>
      </c>
      <c r="S2378" s="14">
        <f>(J2378/86400)+25569+(-6/24)</f>
        <v>42318.675532407404</v>
      </c>
      <c r="T2378" s="15">
        <f>(I2378/86400)+25569+(-5/24)</f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8">
        <f>IFERROR(E2379/L2379,0)</f>
        <v>0</v>
      </c>
      <c r="Q2379" t="str">
        <f>LEFT(N2379,SEARCH("/",N2379)-1)</f>
        <v>technology</v>
      </c>
      <c r="R2379" t="str">
        <f>RIGHT(N2379, LEN(N2379) - SEARCH("/", N2379))</f>
        <v>web</v>
      </c>
      <c r="S2379" s="14">
        <f>(J2379/86400)+25569+(-6/24)</f>
        <v>42669.620173611111</v>
      </c>
      <c r="T2379" s="15">
        <f>(I2379/86400)+25569+(-5/24)</f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8">
        <f>IFERROR(E2380/L2380,0)</f>
        <v>0</v>
      </c>
      <c r="Q2380" t="str">
        <f>LEFT(N2380,SEARCH("/",N2380)-1)</f>
        <v>technology</v>
      </c>
      <c r="R2380" t="str">
        <f>RIGHT(N2380, LEN(N2380) - SEARCH("/", N2380))</f>
        <v>web</v>
      </c>
      <c r="S2380" s="14">
        <f>(J2380/86400)+25569+(-6/24)</f>
        <v>42212.763078703705</v>
      </c>
      <c r="T2380" s="15">
        <f>(I2380/86400)+25569+(-5/24)</f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8">
        <f>IFERROR(E2381/L2381,0)</f>
        <v>0</v>
      </c>
      <c r="Q2381" t="str">
        <f>LEFT(N2381,SEARCH("/",N2381)-1)</f>
        <v>technology</v>
      </c>
      <c r="R2381" t="str">
        <f>RIGHT(N2381, LEN(N2381) - SEARCH("/", N2381))</f>
        <v>web</v>
      </c>
      <c r="S2381" s="14">
        <f>(J2381/86400)+25569+(-6/24)</f>
        <v>42236.766388888893</v>
      </c>
      <c r="T2381" s="15">
        <f>(I2381/86400)+25569+(-5/24)</f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8">
        <f>IFERROR(E2382/L2382,0)</f>
        <v>18.333333333333332</v>
      </c>
      <c r="Q2382" t="str">
        <f>LEFT(N2382,SEARCH("/",N2382)-1)</f>
        <v>technology</v>
      </c>
      <c r="R2382" t="str">
        <f>RIGHT(N2382, LEN(N2382) - SEARCH("/", N2382))</f>
        <v>web</v>
      </c>
      <c r="S2382" s="14">
        <f>(J2382/86400)+25569+(-6/24)</f>
        <v>42248.543310185181</v>
      </c>
      <c r="T2382" s="15">
        <f>(I2382/86400)+25569+(-5/24)</f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8">
        <f>IFERROR(E2383/L2383,0)</f>
        <v>224.42857142857142</v>
      </c>
      <c r="Q2383" t="str">
        <f>LEFT(N2383,SEARCH("/",N2383)-1)</f>
        <v>technology</v>
      </c>
      <c r="R2383" t="str">
        <f>RIGHT(N2383, LEN(N2383) - SEARCH("/", N2383))</f>
        <v>web</v>
      </c>
      <c r="S2383" s="14">
        <f>(J2383/86400)+25569+(-6/24)</f>
        <v>42074.685740740737</v>
      </c>
      <c r="T2383" s="15">
        <f>(I2383/86400)+25569+(-5/24)</f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8">
        <f>IFERROR(E2384/L2384,0)</f>
        <v>37.5</v>
      </c>
      <c r="Q2384" t="str">
        <f>LEFT(N2384,SEARCH("/",N2384)-1)</f>
        <v>technology</v>
      </c>
      <c r="R2384" t="str">
        <f>RIGHT(N2384, LEN(N2384) - SEARCH("/", N2384))</f>
        <v>web</v>
      </c>
      <c r="S2384" s="14">
        <f>(J2384/86400)+25569+(-6/24)</f>
        <v>42194.937534722223</v>
      </c>
      <c r="T2384" s="15">
        <f>(I2384/86400)+25569+(-5/24)</f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8">
        <f>IFERROR(E2385/L2385,0)</f>
        <v>145</v>
      </c>
      <c r="Q2385" t="str">
        <f>LEFT(N2385,SEARCH("/",N2385)-1)</f>
        <v>technology</v>
      </c>
      <c r="R2385" t="str">
        <f>RIGHT(N2385, LEN(N2385) - SEARCH("/", N2385))</f>
        <v>web</v>
      </c>
      <c r="S2385" s="14">
        <f>(J2385/86400)+25569+(-6/24)</f>
        <v>42026.806793981479</v>
      </c>
      <c r="T2385" s="15">
        <f>(I2385/86400)+25569+(-5/24)</f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8">
        <f>IFERROR(E2386/L2386,0)</f>
        <v>1</v>
      </c>
      <c r="Q2386" t="str">
        <f>LEFT(N2386,SEARCH("/",N2386)-1)</f>
        <v>technology</v>
      </c>
      <c r="R2386" t="str">
        <f>RIGHT(N2386, LEN(N2386) - SEARCH("/", N2386))</f>
        <v>web</v>
      </c>
      <c r="S2386" s="14">
        <f>(J2386/86400)+25569+(-6/24)</f>
        <v>41926.817627314813</v>
      </c>
      <c r="T2386" s="15">
        <f>(I2386/86400)+25569+(-5/24)</f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8">
        <f>IFERROR(E2387/L2387,0)</f>
        <v>112.57142857142857</v>
      </c>
      <c r="Q2387" t="str">
        <f>LEFT(N2387,SEARCH("/",N2387)-1)</f>
        <v>technology</v>
      </c>
      <c r="R2387" t="str">
        <f>RIGHT(N2387, LEN(N2387) - SEARCH("/", N2387))</f>
        <v>web</v>
      </c>
      <c r="S2387" s="14">
        <f>(J2387/86400)+25569+(-6/24)</f>
        <v>42191.45175925926</v>
      </c>
      <c r="T2387" s="15">
        <f>(I2387/86400)+25569+(-5/24)</f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8">
        <f>IFERROR(E2388/L2388,0)</f>
        <v>0</v>
      </c>
      <c r="Q2388" t="str">
        <f>LEFT(N2388,SEARCH("/",N2388)-1)</f>
        <v>technology</v>
      </c>
      <c r="R2388" t="str">
        <f>RIGHT(N2388, LEN(N2388) - SEARCH("/", N2388))</f>
        <v>web</v>
      </c>
      <c r="S2388" s="14">
        <f>(J2388/86400)+25569+(-6/24)</f>
        <v>41954.588240740741</v>
      </c>
      <c r="T2388" s="15">
        <f>(I2388/86400)+25569+(-5/24)</f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8">
        <f>IFERROR(E2389/L2389,0)</f>
        <v>342</v>
      </c>
      <c r="Q2389" t="str">
        <f>LEFT(N2389,SEARCH("/",N2389)-1)</f>
        <v>technology</v>
      </c>
      <c r="R2389" t="str">
        <f>RIGHT(N2389, LEN(N2389) - SEARCH("/", N2389))</f>
        <v>web</v>
      </c>
      <c r="S2389" s="14">
        <f>(J2389/86400)+25569+(-6/24)</f>
        <v>42528.376620370371</v>
      </c>
      <c r="T2389" s="15">
        <f>(I2389/86400)+25569+(-5/24)</f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8">
        <f>IFERROR(E2390/L2390,0)</f>
        <v>57.875</v>
      </c>
      <c r="Q2390" t="str">
        <f>LEFT(N2390,SEARCH("/",N2390)-1)</f>
        <v>technology</v>
      </c>
      <c r="R2390" t="str">
        <f>RIGHT(N2390, LEN(N2390) - SEARCH("/", N2390))</f>
        <v>web</v>
      </c>
      <c r="S2390" s="14">
        <f>(J2390/86400)+25569+(-6/24)</f>
        <v>41989.603692129633</v>
      </c>
      <c r="T2390" s="15">
        <f>(I2390/86400)+25569+(-5/24)</f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8">
        <f>IFERROR(E2391/L2391,0)</f>
        <v>30</v>
      </c>
      <c r="Q2391" t="str">
        <f>LEFT(N2391,SEARCH("/",N2391)-1)</f>
        <v>technology</v>
      </c>
      <c r="R2391" t="str">
        <f>RIGHT(N2391, LEN(N2391) - SEARCH("/", N2391))</f>
        <v>web</v>
      </c>
      <c r="S2391" s="14">
        <f>(J2391/86400)+25569+(-6/24)</f>
        <v>42179.403379629628</v>
      </c>
      <c r="T2391" s="15">
        <f>(I2391/86400)+25569+(-5/24)</f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8">
        <f>IFERROR(E2392/L2392,0)</f>
        <v>0</v>
      </c>
      <c r="Q2392" t="str">
        <f>LEFT(N2392,SEARCH("/",N2392)-1)</f>
        <v>technology</v>
      </c>
      <c r="R2392" t="str">
        <f>RIGHT(N2392, LEN(N2392) - SEARCH("/", N2392))</f>
        <v>web</v>
      </c>
      <c r="S2392" s="14">
        <f>(J2392/86400)+25569+(-6/24)</f>
        <v>41968.012314814812</v>
      </c>
      <c r="T2392" s="15">
        <f>(I2392/86400)+25569+(-5/24)</f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8">
        <f>IFERROR(E2393/L2393,0)</f>
        <v>25</v>
      </c>
      <c r="Q2393" t="str">
        <f>LEFT(N2393,SEARCH("/",N2393)-1)</f>
        <v>technology</v>
      </c>
      <c r="R2393" t="str">
        <f>RIGHT(N2393, LEN(N2393) - SEARCH("/", N2393))</f>
        <v>web</v>
      </c>
      <c r="S2393" s="14">
        <f>(J2393/86400)+25569+(-6/24)</f>
        <v>42064.544490740736</v>
      </c>
      <c r="T2393" s="15">
        <f>(I2393/86400)+25569+(-5/24)</f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8">
        <f>IFERROR(E2394/L2394,0)</f>
        <v>0</v>
      </c>
      <c r="Q2394" t="str">
        <f>LEFT(N2394,SEARCH("/",N2394)-1)</f>
        <v>technology</v>
      </c>
      <c r="R2394" t="str">
        <f>RIGHT(N2394, LEN(N2394) - SEARCH("/", N2394))</f>
        <v>web</v>
      </c>
      <c r="S2394" s="14">
        <f>(J2394/86400)+25569+(-6/24)</f>
        <v>42275.870636574073</v>
      </c>
      <c r="T2394" s="15">
        <f>(I2394/86400)+25569+(-5/24)</f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8">
        <f>IFERROR(E2395/L2395,0)</f>
        <v>50</v>
      </c>
      <c r="Q2395" t="str">
        <f>LEFT(N2395,SEARCH("/",N2395)-1)</f>
        <v>technology</v>
      </c>
      <c r="R2395" t="str">
        <f>RIGHT(N2395, LEN(N2395) - SEARCH("/", N2395))</f>
        <v>web</v>
      </c>
      <c r="S2395" s="14">
        <f>(J2395/86400)+25569+(-6/24)</f>
        <v>42194.398344907408</v>
      </c>
      <c r="T2395" s="15">
        <f>(I2395/86400)+25569+(-5/24)</f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8">
        <f>IFERROR(E2396/L2396,0)</f>
        <v>1.5</v>
      </c>
      <c r="Q2396" t="str">
        <f>LEFT(N2396,SEARCH("/",N2396)-1)</f>
        <v>technology</v>
      </c>
      <c r="R2396" t="str">
        <f>RIGHT(N2396, LEN(N2396) - SEARCH("/", N2396))</f>
        <v>web</v>
      </c>
      <c r="S2396" s="14">
        <f>(J2396/86400)+25569+(-6/24)</f>
        <v>42031.112187499995</v>
      </c>
      <c r="T2396" s="15">
        <f>(I2396/86400)+25569+(-5/24)</f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8">
        <f>IFERROR(E2397/L2397,0)</f>
        <v>0</v>
      </c>
      <c r="Q2397" t="str">
        <f>LEFT(N2397,SEARCH("/",N2397)-1)</f>
        <v>technology</v>
      </c>
      <c r="R2397" t="str">
        <f>RIGHT(N2397, LEN(N2397) - SEARCH("/", N2397))</f>
        <v>web</v>
      </c>
      <c r="S2397" s="14">
        <f>(J2397/86400)+25569+(-6/24)</f>
        <v>42716.871377314819</v>
      </c>
      <c r="T2397" s="15">
        <f>(I2397/86400)+25569+(-5/24)</f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8">
        <f>IFERROR(E2398/L2398,0)</f>
        <v>10</v>
      </c>
      <c r="Q2398" t="str">
        <f>LEFT(N2398,SEARCH("/",N2398)-1)</f>
        <v>technology</v>
      </c>
      <c r="R2398" t="str">
        <f>RIGHT(N2398, LEN(N2398) - SEARCH("/", N2398))</f>
        <v>web</v>
      </c>
      <c r="S2398" s="14">
        <f>(J2398/86400)+25569+(-6/24)</f>
        <v>42262.599050925928</v>
      </c>
      <c r="T2398" s="15">
        <f>(I2398/86400)+25569+(-5/24)</f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8">
        <f>IFERROR(E2399/L2399,0)</f>
        <v>0</v>
      </c>
      <c r="Q2399" t="str">
        <f>LEFT(N2399,SEARCH("/",N2399)-1)</f>
        <v>technology</v>
      </c>
      <c r="R2399" t="str">
        <f>RIGHT(N2399, LEN(N2399) - SEARCH("/", N2399))</f>
        <v>web</v>
      </c>
      <c r="S2399" s="14">
        <f>(J2399/86400)+25569+(-6/24)</f>
        <v>41976.63490740741</v>
      </c>
      <c r="T2399" s="15">
        <f>(I2399/86400)+25569+(-5/24)</f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8">
        <f>IFERROR(E2400/L2400,0)</f>
        <v>0</v>
      </c>
      <c r="Q2400" t="str">
        <f>LEFT(N2400,SEARCH("/",N2400)-1)</f>
        <v>technology</v>
      </c>
      <c r="R2400" t="str">
        <f>RIGHT(N2400, LEN(N2400) - SEARCH("/", N2400))</f>
        <v>web</v>
      </c>
      <c r="S2400" s="14">
        <f>(J2400/86400)+25569+(-6/24)</f>
        <v>42157.666481481487</v>
      </c>
      <c r="T2400" s="15">
        <f>(I2400/86400)+25569+(-5/24)</f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8">
        <f>IFERROR(E2401/L2401,0)</f>
        <v>0</v>
      </c>
      <c r="Q2401" t="str">
        <f>LEFT(N2401,SEARCH("/",N2401)-1)</f>
        <v>technology</v>
      </c>
      <c r="R2401" t="str">
        <f>RIGHT(N2401, LEN(N2401) - SEARCH("/", N2401))</f>
        <v>web</v>
      </c>
      <c r="S2401" s="14">
        <f>(J2401/86400)+25569+(-6/24)</f>
        <v>41956.603078703702</v>
      </c>
      <c r="T2401" s="15">
        <f>(I2401/86400)+25569+(-5/24)</f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8">
        <f>IFERROR(E2402/L2402,0)</f>
        <v>0</v>
      </c>
      <c r="Q2402" t="str">
        <f>LEFT(N2402,SEARCH("/",N2402)-1)</f>
        <v>technology</v>
      </c>
      <c r="R2402" t="str">
        <f>RIGHT(N2402, LEN(N2402) - SEARCH("/", N2402))</f>
        <v>web</v>
      </c>
      <c r="S2402" s="14">
        <f>(J2402/86400)+25569+(-6/24)</f>
        <v>42444.018101851849</v>
      </c>
      <c r="T2402" s="15">
        <f>(I2402/86400)+25569+(-5/24)</f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8">
        <f>IFERROR(E2403/L2403,0)</f>
        <v>22.333333333333332</v>
      </c>
      <c r="Q2403" t="str">
        <f>LEFT(N2403,SEARCH("/",N2403)-1)</f>
        <v>food</v>
      </c>
      <c r="R2403" t="str">
        <f>RIGHT(N2403, LEN(N2403) - SEARCH("/", N2403))</f>
        <v>food trucks</v>
      </c>
      <c r="S2403" s="14">
        <f>(J2403/86400)+25569+(-6/24)</f>
        <v>42374.572870370372</v>
      </c>
      <c r="T2403" s="15">
        <f>(I2403/86400)+25569+(-5/24)</f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8">
        <f>IFERROR(E2404/L2404,0)</f>
        <v>52</v>
      </c>
      <c r="Q2404" t="str">
        <f>LEFT(N2404,SEARCH("/",N2404)-1)</f>
        <v>food</v>
      </c>
      <c r="R2404" t="str">
        <f>RIGHT(N2404, LEN(N2404) - SEARCH("/", N2404))</f>
        <v>food trucks</v>
      </c>
      <c r="S2404" s="14">
        <f>(J2404/86400)+25569+(-6/24)</f>
        <v>42107.429756944446</v>
      </c>
      <c r="T2404" s="15">
        <f>(I2404/86400)+25569+(-5/24)</f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8">
        <f>IFERROR(E2405/L2405,0)</f>
        <v>16.833333333333332</v>
      </c>
      <c r="Q2405" t="str">
        <f>LEFT(N2405,SEARCH("/",N2405)-1)</f>
        <v>food</v>
      </c>
      <c r="R2405" t="str">
        <f>RIGHT(N2405, LEN(N2405) - SEARCH("/", N2405))</f>
        <v>food trucks</v>
      </c>
      <c r="S2405" s="14">
        <f>(J2405/86400)+25569+(-6/24)</f>
        <v>42399.632615740746</v>
      </c>
      <c r="T2405" s="15">
        <f>(I2405/86400)+25569+(-5/24)</f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8">
        <f>IFERROR(E2406/L2406,0)</f>
        <v>0</v>
      </c>
      <c r="Q2406" t="str">
        <f>LEFT(N2406,SEARCH("/",N2406)-1)</f>
        <v>food</v>
      </c>
      <c r="R2406" t="str">
        <f>RIGHT(N2406, LEN(N2406) - SEARCH("/", N2406))</f>
        <v>food trucks</v>
      </c>
      <c r="S2406" s="14">
        <f>(J2406/86400)+25569+(-6/24)</f>
        <v>42341.78943287037</v>
      </c>
      <c r="T2406" s="15">
        <f>(I2406/86400)+25569+(-5/24)</f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8">
        <f>IFERROR(E2407/L2407,0)</f>
        <v>56.3</v>
      </c>
      <c r="Q2407" t="str">
        <f>LEFT(N2407,SEARCH("/",N2407)-1)</f>
        <v>food</v>
      </c>
      <c r="R2407" t="str">
        <f>RIGHT(N2407, LEN(N2407) - SEARCH("/", N2407))</f>
        <v>food trucks</v>
      </c>
      <c r="S2407" s="14">
        <f>(J2407/86400)+25569+(-6/24)</f>
        <v>42595.335358796292</v>
      </c>
      <c r="T2407" s="15">
        <f>(I2407/86400)+25569+(-5/24)</f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8">
        <f>IFERROR(E2408/L2408,0)</f>
        <v>84.0625</v>
      </c>
      <c r="Q2408" t="str">
        <f>LEFT(N2408,SEARCH("/",N2408)-1)</f>
        <v>food</v>
      </c>
      <c r="R2408" t="str">
        <f>RIGHT(N2408, LEN(N2408) - SEARCH("/", N2408))</f>
        <v>food trucks</v>
      </c>
      <c r="S2408" s="14">
        <f>(J2408/86400)+25569+(-6/24)</f>
        <v>41982.860995370371</v>
      </c>
      <c r="T2408" s="15">
        <f>(I2408/86400)+25569+(-5/24)</f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8">
        <f>IFERROR(E2409/L2409,0)</f>
        <v>168.39393939393941</v>
      </c>
      <c r="Q2409" t="str">
        <f>LEFT(N2409,SEARCH("/",N2409)-1)</f>
        <v>food</v>
      </c>
      <c r="R2409" t="str">
        <f>RIGHT(N2409, LEN(N2409) - SEARCH("/", N2409))</f>
        <v>food trucks</v>
      </c>
      <c r="S2409" s="14">
        <f>(J2409/86400)+25569+(-6/24)</f>
        <v>42082.325555555552</v>
      </c>
      <c r="T2409" s="15">
        <f>(I2409/86400)+25569+(-5/24)</f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8">
        <f>IFERROR(E2410/L2410,0)</f>
        <v>15</v>
      </c>
      <c r="Q2410" t="str">
        <f>LEFT(N2410,SEARCH("/",N2410)-1)</f>
        <v>food</v>
      </c>
      <c r="R2410" t="str">
        <f>RIGHT(N2410, LEN(N2410) - SEARCH("/", N2410))</f>
        <v>food trucks</v>
      </c>
      <c r="S2410" s="14">
        <f>(J2410/86400)+25569+(-6/24)</f>
        <v>41918.890706018516</v>
      </c>
      <c r="T2410" s="15">
        <f>(I2410/86400)+25569+(-5/24)</f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8">
        <f>IFERROR(E2411/L2411,0)</f>
        <v>76.666666666666671</v>
      </c>
      <c r="Q2411" t="str">
        <f>LEFT(N2411,SEARCH("/",N2411)-1)</f>
        <v>food</v>
      </c>
      <c r="R2411" t="str">
        <f>RIGHT(N2411, LEN(N2411) - SEARCH("/", N2411))</f>
        <v>food trucks</v>
      </c>
      <c r="S2411" s="14">
        <f>(J2411/86400)+25569+(-6/24)</f>
        <v>42204.625868055555</v>
      </c>
      <c r="T2411" s="15">
        <f>(I2411/86400)+25569+(-5/24)</f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8">
        <f>IFERROR(E2412/L2412,0)</f>
        <v>0</v>
      </c>
      <c r="Q2412" t="str">
        <f>LEFT(N2412,SEARCH("/",N2412)-1)</f>
        <v>food</v>
      </c>
      <c r="R2412" t="str">
        <f>RIGHT(N2412, LEN(N2412) - SEARCH("/", N2412))</f>
        <v>food trucks</v>
      </c>
      <c r="S2412" s="14">
        <f>(J2412/86400)+25569+(-6/24)</f>
        <v>42224.158275462964</v>
      </c>
      <c r="T2412" s="15">
        <f>(I2412/86400)+25569+(-5/24)</f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8">
        <f>IFERROR(E2413/L2413,0)</f>
        <v>50.333333333333336</v>
      </c>
      <c r="Q2413" t="str">
        <f>LEFT(N2413,SEARCH("/",N2413)-1)</f>
        <v>food</v>
      </c>
      <c r="R2413" t="str">
        <f>RIGHT(N2413, LEN(N2413) - SEARCH("/", N2413))</f>
        <v>food trucks</v>
      </c>
      <c r="S2413" s="14">
        <f>(J2413/86400)+25569+(-6/24)</f>
        <v>42211.482430555552</v>
      </c>
      <c r="T2413" s="15">
        <f>(I2413/86400)+25569+(-5/24)</f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8">
        <f>IFERROR(E2414/L2414,0)</f>
        <v>0</v>
      </c>
      <c r="Q2414" t="str">
        <f>LEFT(N2414,SEARCH("/",N2414)-1)</f>
        <v>food</v>
      </c>
      <c r="R2414" t="str">
        <f>RIGHT(N2414, LEN(N2414) - SEARCH("/", N2414))</f>
        <v>food trucks</v>
      </c>
      <c r="S2414" s="14">
        <f>(J2414/86400)+25569+(-6/24)</f>
        <v>42655.486956018518</v>
      </c>
      <c r="T2414" s="15">
        <f>(I2414/86400)+25569+(-5/24)</f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8">
        <f>IFERROR(E2415/L2415,0)</f>
        <v>8.3333333333333339</v>
      </c>
      <c r="Q2415" t="str">
        <f>LEFT(N2415,SEARCH("/",N2415)-1)</f>
        <v>food</v>
      </c>
      <c r="R2415" t="str">
        <f>RIGHT(N2415, LEN(N2415) - SEARCH("/", N2415))</f>
        <v>food trucks</v>
      </c>
      <c r="S2415" s="14">
        <f>(J2415/86400)+25569+(-6/24)</f>
        <v>41759.85974537037</v>
      </c>
      <c r="T2415" s="15">
        <f>(I2415/86400)+25569+(-5/24)</f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8">
        <f>IFERROR(E2416/L2416,0)</f>
        <v>35.384615384615387</v>
      </c>
      <c r="Q2416" t="str">
        <f>LEFT(N2416,SEARCH("/",N2416)-1)</f>
        <v>food</v>
      </c>
      <c r="R2416" t="str">
        <f>RIGHT(N2416, LEN(N2416) - SEARCH("/", N2416))</f>
        <v>food trucks</v>
      </c>
      <c r="S2416" s="14">
        <f>(J2416/86400)+25569+(-6/24)</f>
        <v>42198.445138888885</v>
      </c>
      <c r="T2416" s="15">
        <f>(I2416/86400)+25569+(-5/24)</f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8">
        <f>IFERROR(E2417/L2417,0)</f>
        <v>55.833333333333336</v>
      </c>
      <c r="Q2417" t="str">
        <f>LEFT(N2417,SEARCH("/",N2417)-1)</f>
        <v>food</v>
      </c>
      <c r="R2417" t="str">
        <f>RIGHT(N2417, LEN(N2417) - SEARCH("/", N2417))</f>
        <v>food trucks</v>
      </c>
      <c r="S2417" s="14">
        <f>(J2417/86400)+25569+(-6/24)</f>
        <v>42536.612800925926</v>
      </c>
      <c r="T2417" s="15">
        <f>(I2417/86400)+25569+(-5/24)</f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8">
        <f>IFERROR(E2418/L2418,0)</f>
        <v>5</v>
      </c>
      <c r="Q2418" t="str">
        <f>LEFT(N2418,SEARCH("/",N2418)-1)</f>
        <v>food</v>
      </c>
      <c r="R2418" t="str">
        <f>RIGHT(N2418, LEN(N2418) - SEARCH("/", N2418))</f>
        <v>food trucks</v>
      </c>
      <c r="S2418" s="14">
        <f>(J2418/86400)+25569+(-6/24)</f>
        <v>42019.487766203703</v>
      </c>
      <c r="T2418" s="15">
        <f>(I2418/86400)+25569+(-5/24)</f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8">
        <f>IFERROR(E2419/L2419,0)</f>
        <v>0</v>
      </c>
      <c r="Q2419" t="str">
        <f>LEFT(N2419,SEARCH("/",N2419)-1)</f>
        <v>food</v>
      </c>
      <c r="R2419" t="str">
        <f>RIGHT(N2419, LEN(N2419) - SEARCH("/", N2419))</f>
        <v>food trucks</v>
      </c>
      <c r="S2419" s="14">
        <f>(J2419/86400)+25569+(-6/24)</f>
        <v>41831.634108796294</v>
      </c>
      <c r="T2419" s="15">
        <f>(I2419/86400)+25569+(-5/24)</f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8">
        <f>IFERROR(E2420/L2420,0)</f>
        <v>1</v>
      </c>
      <c r="Q2420" t="str">
        <f>LEFT(N2420,SEARCH("/",N2420)-1)</f>
        <v>food</v>
      </c>
      <c r="R2420" t="str">
        <f>RIGHT(N2420, LEN(N2420) - SEARCH("/", N2420))</f>
        <v>food trucks</v>
      </c>
      <c r="S2420" s="14">
        <f>(J2420/86400)+25569+(-6/24)</f>
        <v>42027.606990740736</v>
      </c>
      <c r="T2420" s="15">
        <f>(I2420/86400)+25569+(-5/24)</f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8">
        <f>IFERROR(E2421/L2421,0)</f>
        <v>0</v>
      </c>
      <c r="Q2421" t="str">
        <f>LEFT(N2421,SEARCH("/",N2421)-1)</f>
        <v>food</v>
      </c>
      <c r="R2421" t="str">
        <f>RIGHT(N2421, LEN(N2421) - SEARCH("/", N2421))</f>
        <v>food trucks</v>
      </c>
      <c r="S2421" s="14">
        <f>(J2421/86400)+25569+(-6/24)</f>
        <v>41993.488298611112</v>
      </c>
      <c r="T2421" s="15">
        <f>(I2421/86400)+25569+(-5/24)</f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8">
        <f>IFERROR(E2422/L2422,0)</f>
        <v>69.472222222222229</v>
      </c>
      <c r="Q2422" t="str">
        <f>LEFT(N2422,SEARCH("/",N2422)-1)</f>
        <v>food</v>
      </c>
      <c r="R2422" t="str">
        <f>RIGHT(N2422, LEN(N2422) - SEARCH("/", N2422))</f>
        <v>food trucks</v>
      </c>
      <c r="S2422" s="14">
        <f>(J2422/86400)+25569+(-6/24)</f>
        <v>41892.778877314813</v>
      </c>
      <c r="T2422" s="15">
        <f>(I2422/86400)+25569+(-5/24)</f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8">
        <f>IFERROR(E2423/L2423,0)</f>
        <v>1</v>
      </c>
      <c r="Q2423" t="str">
        <f>LEFT(N2423,SEARCH("/",N2423)-1)</f>
        <v>food</v>
      </c>
      <c r="R2423" t="str">
        <f>RIGHT(N2423, LEN(N2423) - SEARCH("/", N2423))</f>
        <v>food trucks</v>
      </c>
      <c r="S2423" s="14">
        <f>(J2423/86400)+25569+(-6/24)</f>
        <v>42026.437453703707</v>
      </c>
      <c r="T2423" s="15">
        <f>(I2423/86400)+25569+(-5/24)</f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8">
        <f>IFERROR(E2424/L2424,0)</f>
        <v>1</v>
      </c>
      <c r="Q2424" t="str">
        <f>LEFT(N2424,SEARCH("/",N2424)-1)</f>
        <v>food</v>
      </c>
      <c r="R2424" t="str">
        <f>RIGHT(N2424, LEN(N2424) - SEARCH("/", N2424))</f>
        <v>food trucks</v>
      </c>
      <c r="S2424" s="14">
        <f>(J2424/86400)+25569+(-6/24)</f>
        <v>42044.474953703699</v>
      </c>
      <c r="T2424" s="15">
        <f>(I2424/86400)+25569+(-5/24)</f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8">
        <f>IFERROR(E2425/L2425,0)</f>
        <v>8</v>
      </c>
      <c r="Q2425" t="str">
        <f>LEFT(N2425,SEARCH("/",N2425)-1)</f>
        <v>food</v>
      </c>
      <c r="R2425" t="str">
        <f>RIGHT(N2425, LEN(N2425) - SEARCH("/", N2425))</f>
        <v>food trucks</v>
      </c>
      <c r="S2425" s="14">
        <f>(J2425/86400)+25569+(-6/24)</f>
        <v>41974.454745370371</v>
      </c>
      <c r="T2425" s="15">
        <f>(I2425/86400)+25569+(-5/24)</f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8">
        <f>IFERROR(E2426/L2426,0)</f>
        <v>34.444444444444443</v>
      </c>
      <c r="Q2426" t="str">
        <f>LEFT(N2426,SEARCH("/",N2426)-1)</f>
        <v>food</v>
      </c>
      <c r="R2426" t="str">
        <f>RIGHT(N2426, LEN(N2426) - SEARCH("/", N2426))</f>
        <v>food trucks</v>
      </c>
      <c r="S2426" s="14">
        <f>(J2426/86400)+25569+(-6/24)</f>
        <v>41909.642453703702</v>
      </c>
      <c r="T2426" s="15">
        <f>(I2426/86400)+25569+(-5/24)</f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8">
        <f>IFERROR(E2427/L2427,0)</f>
        <v>1</v>
      </c>
      <c r="Q2427" t="str">
        <f>LEFT(N2427,SEARCH("/",N2427)-1)</f>
        <v>food</v>
      </c>
      <c r="R2427" t="str">
        <f>RIGHT(N2427, LEN(N2427) - SEARCH("/", N2427))</f>
        <v>food trucks</v>
      </c>
      <c r="S2427" s="14">
        <f>(J2427/86400)+25569+(-6/24)</f>
        <v>42502.663761574076</v>
      </c>
      <c r="T2427" s="15">
        <f>(I2427/86400)+25569+(-5/24)</f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8">
        <f>IFERROR(E2428/L2428,0)</f>
        <v>0</v>
      </c>
      <c r="Q2428" t="str">
        <f>LEFT(N2428,SEARCH("/",N2428)-1)</f>
        <v>food</v>
      </c>
      <c r="R2428" t="str">
        <f>RIGHT(N2428, LEN(N2428) - SEARCH("/", N2428))</f>
        <v>food trucks</v>
      </c>
      <c r="S2428" s="14">
        <f>(J2428/86400)+25569+(-6/24)</f>
        <v>42163.920046296298</v>
      </c>
      <c r="T2428" s="15">
        <f>(I2428/86400)+25569+(-5/24)</f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8">
        <f>IFERROR(E2429/L2429,0)</f>
        <v>1</v>
      </c>
      <c r="Q2429" t="str">
        <f>LEFT(N2429,SEARCH("/",N2429)-1)</f>
        <v>food</v>
      </c>
      <c r="R2429" t="str">
        <f>RIGHT(N2429, LEN(N2429) - SEARCH("/", N2429))</f>
        <v>food trucks</v>
      </c>
      <c r="S2429" s="14">
        <f>(J2429/86400)+25569+(-6/24)</f>
        <v>42412.068668981483</v>
      </c>
      <c r="T2429" s="15">
        <f>(I2429/86400)+25569+(-5/24)</f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8">
        <f>IFERROR(E2430/L2430,0)</f>
        <v>1</v>
      </c>
      <c r="Q2430" t="str">
        <f>LEFT(N2430,SEARCH("/",N2430)-1)</f>
        <v>food</v>
      </c>
      <c r="R2430" t="str">
        <f>RIGHT(N2430, LEN(N2430) - SEARCH("/", N2430))</f>
        <v>food trucks</v>
      </c>
      <c r="S2430" s="14">
        <f>(J2430/86400)+25569+(-6/24)</f>
        <v>42045.534155092595</v>
      </c>
      <c r="T2430" s="15">
        <f>(I2430/86400)+25569+(-5/24)</f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8">
        <f>IFERROR(E2431/L2431,0)</f>
        <v>501.25</v>
      </c>
      <c r="Q2431" t="str">
        <f>LEFT(N2431,SEARCH("/",N2431)-1)</f>
        <v>food</v>
      </c>
      <c r="R2431" t="str">
        <f>RIGHT(N2431, LEN(N2431) - SEARCH("/", N2431))</f>
        <v>food trucks</v>
      </c>
      <c r="S2431" s="14">
        <f>(J2431/86400)+25569+(-6/24)</f>
        <v>42734.629236111112</v>
      </c>
      <c r="T2431" s="15">
        <f>(I2431/86400)+25569+(-5/24)</f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8">
        <f>IFERROR(E2432/L2432,0)</f>
        <v>10.5</v>
      </c>
      <c r="Q2432" t="str">
        <f>LEFT(N2432,SEARCH("/",N2432)-1)</f>
        <v>food</v>
      </c>
      <c r="R2432" t="str">
        <f>RIGHT(N2432, LEN(N2432) - SEARCH("/", N2432))</f>
        <v>food trucks</v>
      </c>
      <c r="S2432" s="14">
        <f>(J2432/86400)+25569+(-6/24)</f>
        <v>42381.880833333329</v>
      </c>
      <c r="T2432" s="15">
        <f>(I2432/86400)+25569+(-5/24)</f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8">
        <f>IFERROR(E2433/L2433,0)</f>
        <v>1</v>
      </c>
      <c r="Q2433" t="str">
        <f>LEFT(N2433,SEARCH("/",N2433)-1)</f>
        <v>food</v>
      </c>
      <c r="R2433" t="str">
        <f>RIGHT(N2433, LEN(N2433) - SEARCH("/", N2433))</f>
        <v>food trucks</v>
      </c>
      <c r="S2433" s="14">
        <f>(J2433/86400)+25569+(-6/24)</f>
        <v>42488.849687499998</v>
      </c>
      <c r="T2433" s="15">
        <f>(I2433/86400)+25569+(-5/24)</f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8">
        <f>IFERROR(E2434/L2434,0)</f>
        <v>1</v>
      </c>
      <c r="Q2434" t="str">
        <f>LEFT(N2434,SEARCH("/",N2434)-1)</f>
        <v>food</v>
      </c>
      <c r="R2434" t="str">
        <f>RIGHT(N2434, LEN(N2434) - SEARCH("/", N2434))</f>
        <v>food trucks</v>
      </c>
      <c r="S2434" s="14">
        <f>(J2434/86400)+25569+(-6/24)</f>
        <v>42040.968715277777</v>
      </c>
      <c r="T2434" s="15">
        <f>(I2434/86400)+25569+(-5/24)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8">
        <f>IFERROR(E2435/L2435,0)</f>
        <v>0</v>
      </c>
      <c r="Q2435" t="str">
        <f>LEFT(N2435,SEARCH("/",N2435)-1)</f>
        <v>food</v>
      </c>
      <c r="R2435" t="str">
        <f>RIGHT(N2435, LEN(N2435) - SEARCH("/", N2435))</f>
        <v>food trucks</v>
      </c>
      <c r="S2435" s="14">
        <f>(J2435/86400)+25569+(-6/24)</f>
        <v>42397.64980324074</v>
      </c>
      <c r="T2435" s="15">
        <f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8">
        <f>IFERROR(E2436/L2436,0)</f>
        <v>13</v>
      </c>
      <c r="Q2436" t="str">
        <f>LEFT(N2436,SEARCH("/",N2436)-1)</f>
        <v>food</v>
      </c>
      <c r="R2436" t="str">
        <f>RIGHT(N2436, LEN(N2436) - SEARCH("/", N2436))</f>
        <v>food trucks</v>
      </c>
      <c r="S2436" s="14">
        <f>(J2436/86400)+25569+(-6/24)</f>
        <v>42179.936041666668</v>
      </c>
      <c r="T2436" s="15">
        <f>(I2436/86400)+25569+(-5/24)</f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8">
        <f>IFERROR(E2437/L2437,0)</f>
        <v>306</v>
      </c>
      <c r="Q2437" t="str">
        <f>LEFT(N2437,SEARCH("/",N2437)-1)</f>
        <v>food</v>
      </c>
      <c r="R2437" t="str">
        <f>RIGHT(N2437, LEN(N2437) - SEARCH("/", N2437))</f>
        <v>food trucks</v>
      </c>
      <c r="S2437" s="14">
        <f>(J2437/86400)+25569+(-6/24)</f>
        <v>42252.027615740742</v>
      </c>
      <c r="T2437" s="15">
        <f>(I2437/86400)+25569+(-5/24)</f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8">
        <f>IFERROR(E2438/L2438,0)</f>
        <v>22.5</v>
      </c>
      <c r="Q2438" t="str">
        <f>LEFT(N2438,SEARCH("/",N2438)-1)</f>
        <v>food</v>
      </c>
      <c r="R2438" t="str">
        <f>RIGHT(N2438, LEN(N2438) - SEARCH("/", N2438))</f>
        <v>food trucks</v>
      </c>
      <c r="S2438" s="14">
        <f>(J2438/86400)+25569+(-6/24)</f>
        <v>42338.365393518514</v>
      </c>
      <c r="T2438" s="15">
        <f>(I2438/86400)+25569+(-5/24)</f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8">
        <f>IFERROR(E2439/L2439,0)</f>
        <v>0</v>
      </c>
      <c r="Q2439" t="str">
        <f>LEFT(N2439,SEARCH("/",N2439)-1)</f>
        <v>food</v>
      </c>
      <c r="R2439" t="str">
        <f>RIGHT(N2439, LEN(N2439) - SEARCH("/", N2439))</f>
        <v>food trucks</v>
      </c>
      <c r="S2439" s="14">
        <f>(J2439/86400)+25569+(-6/24)</f>
        <v>42031.715138888889</v>
      </c>
      <c r="T2439" s="15">
        <f>(I2439/86400)+25569+(-5/24)</f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8">
        <f>IFERROR(E2440/L2440,0)</f>
        <v>50</v>
      </c>
      <c r="Q2440" t="str">
        <f>LEFT(N2440,SEARCH("/",N2440)-1)</f>
        <v>food</v>
      </c>
      <c r="R2440" t="str">
        <f>RIGHT(N2440, LEN(N2440) - SEARCH("/", N2440))</f>
        <v>food trucks</v>
      </c>
      <c r="S2440" s="14">
        <f>(J2440/86400)+25569+(-6/24)</f>
        <v>42285.66506944444</v>
      </c>
      <c r="T2440" s="15">
        <f>(I2440/86400)+25569+(-5/24)</f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8">
        <f>IFERROR(E2441/L2441,0)</f>
        <v>0</v>
      </c>
      <c r="Q2441" t="str">
        <f>LEFT(N2441,SEARCH("/",N2441)-1)</f>
        <v>food</v>
      </c>
      <c r="R2441" t="str">
        <f>RIGHT(N2441, LEN(N2441) - SEARCH("/", N2441))</f>
        <v>food trucks</v>
      </c>
      <c r="S2441" s="14">
        <f>(J2441/86400)+25569+(-6/24)</f>
        <v>42265.568622685183</v>
      </c>
      <c r="T2441" s="15">
        <f>(I2441/86400)+25569+(-5/24)</f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8">
        <f>IFERROR(E2442/L2442,0)</f>
        <v>5</v>
      </c>
      <c r="Q2442" t="str">
        <f>LEFT(N2442,SEARCH("/",N2442)-1)</f>
        <v>food</v>
      </c>
      <c r="R2442" t="str">
        <f>RIGHT(N2442, LEN(N2442) - SEARCH("/", N2442))</f>
        <v>food trucks</v>
      </c>
      <c r="S2442" s="14">
        <f>(J2442/86400)+25569+(-6/24)</f>
        <v>42383.649456018524</v>
      </c>
      <c r="T2442" s="15">
        <f>(I2442/86400)+25569+(-5/24)</f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8">
        <f>IFERROR(E2443/L2443,0)</f>
        <v>74.22935779816514</v>
      </c>
      <c r="Q2443" t="str">
        <f>LEFT(N2443,SEARCH("/",N2443)-1)</f>
        <v>food</v>
      </c>
      <c r="R2443" t="str">
        <f>RIGHT(N2443, LEN(N2443) - SEARCH("/", N2443))</f>
        <v>small batch</v>
      </c>
      <c r="S2443" s="14">
        <f>(J2443/86400)+25569+(-6/24)</f>
        <v>42186.875625000001</v>
      </c>
      <c r="T2443" s="15">
        <f>(I2443/86400)+25569+(-5/24)</f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8">
        <f>IFERROR(E2444/L2444,0)</f>
        <v>81.252688172043008</v>
      </c>
      <c r="Q2444" t="str">
        <f>LEFT(N2444,SEARCH("/",N2444)-1)</f>
        <v>food</v>
      </c>
      <c r="R2444" t="str">
        <f>RIGHT(N2444, LEN(N2444) - SEARCH("/", N2444))</f>
        <v>small batch</v>
      </c>
      <c r="S2444" s="14">
        <f>(J2444/86400)+25569+(-6/24)</f>
        <v>42052.416990740741</v>
      </c>
      <c r="T2444" s="15">
        <f>(I2444/86400)+25569+(-5/24)</f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8">
        <f>IFERROR(E2445/L2445,0)</f>
        <v>130.23469453376205</v>
      </c>
      <c r="Q2445" t="str">
        <f>LEFT(N2445,SEARCH("/",N2445)-1)</f>
        <v>food</v>
      </c>
      <c r="R2445" t="str">
        <f>RIGHT(N2445, LEN(N2445) - SEARCH("/", N2445))</f>
        <v>small batch</v>
      </c>
      <c r="S2445" s="14">
        <f>(J2445/86400)+25569+(-6/24)</f>
        <v>41836.375254629631</v>
      </c>
      <c r="T2445" s="15">
        <f>(I2445/86400)+25569+(-5/24)</f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8">
        <f>IFERROR(E2446/L2446,0)</f>
        <v>53.409836065573771</v>
      </c>
      <c r="Q2446" t="str">
        <f>LEFT(N2446,SEARCH("/",N2446)-1)</f>
        <v>food</v>
      </c>
      <c r="R2446" t="str">
        <f>RIGHT(N2446, LEN(N2446) - SEARCH("/", N2446))</f>
        <v>small batch</v>
      </c>
      <c r="S2446" s="14">
        <f>(J2446/86400)+25569+(-6/24)</f>
        <v>42485.504525462966</v>
      </c>
      <c r="T2446" s="15">
        <f>(I2446/86400)+25569+(-5/24)</f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8">
        <f>IFERROR(E2447/L2447,0)</f>
        <v>75.130434782608702</v>
      </c>
      <c r="Q2447" t="str">
        <f>LEFT(N2447,SEARCH("/",N2447)-1)</f>
        <v>food</v>
      </c>
      <c r="R2447" t="str">
        <f>RIGHT(N2447, LEN(N2447) - SEARCH("/", N2447))</f>
        <v>small batch</v>
      </c>
      <c r="S2447" s="14">
        <f>(J2447/86400)+25569+(-6/24)</f>
        <v>42242.940057870372</v>
      </c>
      <c r="T2447" s="15">
        <f>(I2447/86400)+25569+(-5/24)</f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8">
        <f>IFERROR(E2448/L2448,0)</f>
        <v>75.666666666666671</v>
      </c>
      <c r="Q2448" t="str">
        <f>LEFT(N2448,SEARCH("/",N2448)-1)</f>
        <v>food</v>
      </c>
      <c r="R2448" t="str">
        <f>RIGHT(N2448, LEN(N2448) - SEARCH("/", N2448))</f>
        <v>small batch</v>
      </c>
      <c r="S2448" s="14">
        <f>(J2448/86400)+25569+(-6/24)</f>
        <v>42670.352673611109</v>
      </c>
      <c r="T2448" s="15">
        <f>(I2448/86400)+25569+(-5/24)</f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8">
        <f>IFERROR(E2449/L2449,0)</f>
        <v>31.691394658753708</v>
      </c>
      <c r="Q2449" t="str">
        <f>LEFT(N2449,SEARCH("/",N2449)-1)</f>
        <v>food</v>
      </c>
      <c r="R2449" t="str">
        <f>RIGHT(N2449, LEN(N2449) - SEARCH("/", N2449))</f>
        <v>small batch</v>
      </c>
      <c r="S2449" s="14">
        <f>(J2449/86400)+25569+(-6/24)</f>
        <v>42654.219826388886</v>
      </c>
      <c r="T2449" s="15">
        <f>(I2449/86400)+25569+(-5/24)</f>
        <v>42685.958333333336</v>
      </c>
    </row>
    <row r="2450" spans="1:20" ht="60" x14ac:dyDescent="0.25">
      <c r="A2450">
        <v>3565</v>
      </c>
      <c r="B2450" s="3" t="s">
        <v>3564</v>
      </c>
      <c r="C2450" s="3" t="s">
        <v>7675</v>
      </c>
      <c r="D2450" s="8">
        <v>900</v>
      </c>
      <c r="E2450" s="8">
        <v>1175</v>
      </c>
      <c r="F2450" t="s">
        <v>8219</v>
      </c>
      <c r="G2450" t="s">
        <v>8224</v>
      </c>
      <c r="H2450" t="s">
        <v>8246</v>
      </c>
      <c r="I2450">
        <v>1420048208</v>
      </c>
      <c r="J2450">
        <v>1417456208</v>
      </c>
      <c r="K2450" t="b">
        <v>0</v>
      </c>
      <c r="L2450">
        <v>12</v>
      </c>
      <c r="M2450" t="b">
        <v>1</v>
      </c>
      <c r="N2450" t="s">
        <v>8271</v>
      </c>
      <c r="O2450" s="6">
        <f>E2450/D2450</f>
        <v>1.3055555555555556</v>
      </c>
      <c r="P2450" s="8">
        <f>IFERROR(E2450/L2450,0)</f>
        <v>97.916666666666671</v>
      </c>
      <c r="Q2450" t="str">
        <f>LEFT(N2450,SEARCH("/",N2450)-1)</f>
        <v>theater</v>
      </c>
      <c r="R2450" t="str">
        <f>RIGHT(N2450, LEN(N2450) - SEARCH("/", N2450))</f>
        <v>plays</v>
      </c>
      <c r="S2450" s="14">
        <f>(J2450/86400)+25569+(-6/24)</f>
        <v>41974.493148148147</v>
      </c>
      <c r="T2450" s="15">
        <f>(I2450/86400)+25569+(-5/24)</f>
        <v>42004.534814814811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8">
        <f>IFERROR(E2451/L2451,0)</f>
        <v>90</v>
      </c>
      <c r="Q2451" t="str">
        <f>LEFT(N2451,SEARCH("/",N2451)-1)</f>
        <v>food</v>
      </c>
      <c r="R2451" t="str">
        <f>RIGHT(N2451, LEN(N2451) - SEARCH("/", N2451))</f>
        <v>small batch</v>
      </c>
      <c r="S2451" s="14">
        <f>(J2451/86400)+25569+(-6/24)</f>
        <v>41942.892534722225</v>
      </c>
      <c r="T2451" s="15">
        <f>(I2451/86400)+25569+(-5/24)</f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8">
        <f>IFERROR(E2452/L2452,0)</f>
        <v>149.31401960784314</v>
      </c>
      <c r="Q2452" t="str">
        <f>LEFT(N2452,SEARCH("/",N2452)-1)</f>
        <v>food</v>
      </c>
      <c r="R2452" t="str">
        <f>RIGHT(N2452, LEN(N2452) - SEARCH("/", N2452))</f>
        <v>small batch</v>
      </c>
      <c r="S2452" s="14">
        <f>(J2452/86400)+25569+(-6/24)</f>
        <v>41901.82240740741</v>
      </c>
      <c r="T2452" s="15">
        <f>(I2452/86400)+25569+(-5/24)</f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8">
        <f>IFERROR(E2453/L2453,0)</f>
        <v>62.06989247311828</v>
      </c>
      <c r="Q2453" t="str">
        <f>LEFT(N2453,SEARCH("/",N2453)-1)</f>
        <v>food</v>
      </c>
      <c r="R2453" t="str">
        <f>RIGHT(N2453, LEN(N2453) - SEARCH("/", N2453))</f>
        <v>small batch</v>
      </c>
      <c r="S2453" s="14">
        <f>(J2453/86400)+25569+(-6/24)</f>
        <v>42779.658449074079</v>
      </c>
      <c r="T2453" s="15">
        <f>(I2453/86400)+25569+(-5/24)</f>
        <v>42799.700115740743</v>
      </c>
    </row>
    <row r="2454" spans="1:20" ht="60" x14ac:dyDescent="0.25">
      <c r="A2454">
        <v>2817</v>
      </c>
      <c r="B2454" s="3" t="s">
        <v>2817</v>
      </c>
      <c r="C2454" s="3" t="s">
        <v>6927</v>
      </c>
      <c r="D2454" s="8">
        <v>600</v>
      </c>
      <c r="E2454" s="8">
        <v>780</v>
      </c>
      <c r="F2454" t="s">
        <v>8219</v>
      </c>
      <c r="G2454" t="s">
        <v>8225</v>
      </c>
      <c r="H2454" t="s">
        <v>8247</v>
      </c>
      <c r="I2454">
        <v>1425136462</v>
      </c>
      <c r="J2454">
        <v>1421680462</v>
      </c>
      <c r="K2454" t="b">
        <v>0</v>
      </c>
      <c r="L2454">
        <v>33</v>
      </c>
      <c r="M2454" t="b">
        <v>1</v>
      </c>
      <c r="N2454" t="s">
        <v>8271</v>
      </c>
      <c r="O2454" s="6">
        <f>E2454/D2454</f>
        <v>1.3</v>
      </c>
      <c r="P2454" s="8">
        <f>IFERROR(E2454/L2454,0)</f>
        <v>23.636363636363637</v>
      </c>
      <c r="Q2454" t="str">
        <f>LEFT(N2454,SEARCH("/",N2454)-1)</f>
        <v>theater</v>
      </c>
      <c r="R2454" t="str">
        <f>RIGHT(N2454, LEN(N2454) - SEARCH("/", N2454))</f>
        <v>plays</v>
      </c>
      <c r="S2454" s="14">
        <f>(J2454/86400)+25569+(-6/24)</f>
        <v>42023.384976851856</v>
      </c>
      <c r="T2454" s="15">
        <f>(I2454/86400)+25569+(-5/24)</f>
        <v>42063.42664351852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8">
        <f>IFERROR(E2455/L2455,0)</f>
        <v>69.268656716417908</v>
      </c>
      <c r="Q2455" t="str">
        <f>LEFT(N2455,SEARCH("/",N2455)-1)</f>
        <v>food</v>
      </c>
      <c r="R2455" t="str">
        <f>RIGHT(N2455, LEN(N2455) - SEARCH("/", N2455))</f>
        <v>small batch</v>
      </c>
      <c r="S2455" s="14">
        <f>(J2455/86400)+25569+(-6/24)</f>
        <v>42738.442233796297</v>
      </c>
      <c r="T2455" s="15">
        <f>(I2455/86400)+25569+(-5/24)</f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8">
        <f>IFERROR(E2456/L2456,0)</f>
        <v>271.50769230769231</v>
      </c>
      <c r="Q2456" t="str">
        <f>LEFT(N2456,SEARCH("/",N2456)-1)</f>
        <v>food</v>
      </c>
      <c r="R2456" t="str">
        <f>RIGHT(N2456, LEN(N2456) - SEARCH("/", N2456))</f>
        <v>small batch</v>
      </c>
      <c r="S2456" s="14">
        <f>(J2456/86400)+25569+(-6/24)</f>
        <v>42769.951481481483</v>
      </c>
      <c r="T2456" s="15">
        <f>(I2456/86400)+25569+(-5/24)</f>
        <v>42804.993148148147</v>
      </c>
    </row>
    <row r="2457" spans="1:20" ht="60" x14ac:dyDescent="0.25">
      <c r="A2457">
        <v>3345</v>
      </c>
      <c r="B2457" s="3" t="s">
        <v>3345</v>
      </c>
      <c r="C2457" s="3" t="s">
        <v>7455</v>
      </c>
      <c r="D2457" s="8">
        <v>500</v>
      </c>
      <c r="E2457" s="8">
        <v>650</v>
      </c>
      <c r="F2457" t="s">
        <v>8219</v>
      </c>
      <c r="G2457" t="s">
        <v>8224</v>
      </c>
      <c r="H2457" t="s">
        <v>8246</v>
      </c>
      <c r="I2457">
        <v>1429317420</v>
      </c>
      <c r="J2457">
        <v>1424226768</v>
      </c>
      <c r="K2457" t="b">
        <v>0</v>
      </c>
      <c r="L2457">
        <v>13</v>
      </c>
      <c r="M2457" t="b">
        <v>1</v>
      </c>
      <c r="N2457" t="s">
        <v>8271</v>
      </c>
      <c r="O2457" s="6">
        <f>E2457/D2457</f>
        <v>1.3</v>
      </c>
      <c r="P2457" s="8">
        <f>IFERROR(E2457/L2457,0)</f>
        <v>50</v>
      </c>
      <c r="Q2457" t="str">
        <f>LEFT(N2457,SEARCH("/",N2457)-1)</f>
        <v>theater</v>
      </c>
      <c r="R2457" t="str">
        <f>RIGHT(N2457, LEN(N2457) - SEARCH("/", N2457))</f>
        <v>plays</v>
      </c>
      <c r="S2457" s="14">
        <f>(J2457/86400)+25569+(-6/24)</f>
        <v>42052.856111111112</v>
      </c>
      <c r="T2457" s="15">
        <f>(I2457/86400)+25569+(-5/24)</f>
        <v>42111.817361111105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8">
        <f>IFERROR(E2458/L2458,0)</f>
        <v>40.492537313432834</v>
      </c>
      <c r="Q2458" t="str">
        <f>LEFT(N2458,SEARCH("/",N2458)-1)</f>
        <v>food</v>
      </c>
      <c r="R2458" t="str">
        <f>RIGHT(N2458, LEN(N2458) - SEARCH("/", N2458))</f>
        <v>small batch</v>
      </c>
      <c r="S2458" s="14">
        <f>(J2458/86400)+25569+(-6/24)</f>
        <v>42761.711099537039</v>
      </c>
      <c r="T2458" s="15">
        <f>(I2458/86400)+25569+(-5/24)</f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8">
        <f>IFERROR(E2459/L2459,0)</f>
        <v>189.75806451612902</v>
      </c>
      <c r="Q2459" t="str">
        <f>LEFT(N2459,SEARCH("/",N2459)-1)</f>
        <v>food</v>
      </c>
      <c r="R2459" t="str">
        <f>RIGHT(N2459, LEN(N2459) - SEARCH("/", N2459))</f>
        <v>small batch</v>
      </c>
      <c r="S2459" s="14">
        <f>(J2459/86400)+25569+(-6/24)</f>
        <v>42423.352500000001</v>
      </c>
      <c r="T2459" s="15">
        <f>(I2459/86400)+25569+(-5/24)</f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8">
        <f>IFERROR(E2460/L2460,0)</f>
        <v>68.862499999999997</v>
      </c>
      <c r="Q2460" t="str">
        <f>LEFT(N2460,SEARCH("/",N2460)-1)</f>
        <v>food</v>
      </c>
      <c r="R2460" t="str">
        <f>RIGHT(N2460, LEN(N2460) - SEARCH("/", N2460))</f>
        <v>small batch</v>
      </c>
      <c r="S2460" s="14">
        <f>(J2460/86400)+25569+(-6/24)</f>
        <v>42495.621736111112</v>
      </c>
      <c r="T2460" s="15">
        <f>(I2460/86400)+25569+(-5/24)</f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8">
        <f>IFERROR(E2461/L2461,0)</f>
        <v>108.77659574468085</v>
      </c>
      <c r="Q2461" t="str">
        <f>LEFT(N2461,SEARCH("/",N2461)-1)</f>
        <v>food</v>
      </c>
      <c r="R2461" t="str">
        <f>RIGHT(N2461, LEN(N2461) - SEARCH("/", N2461))</f>
        <v>small batch</v>
      </c>
      <c r="S2461" s="14">
        <f>(J2461/86400)+25569+(-6/24)</f>
        <v>42407.387557870374</v>
      </c>
      <c r="T2461" s="15">
        <f>(I2461/86400)+25569+(-5/24)</f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8">
        <f>IFERROR(E2462/L2462,0)</f>
        <v>125.98529411764706</v>
      </c>
      <c r="Q2462" t="str">
        <f>LEFT(N2462,SEARCH("/",N2462)-1)</f>
        <v>food</v>
      </c>
      <c r="R2462" t="str">
        <f>RIGHT(N2462, LEN(N2462) - SEARCH("/", N2462))</f>
        <v>small batch</v>
      </c>
      <c r="S2462" s="14">
        <f>(J2462/86400)+25569+(-6/24)</f>
        <v>42703.937118055561</v>
      </c>
      <c r="T2462" s="15">
        <f>(I2462/86400)+25569+(-5/24)</f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8">
        <f>IFERROR(E2463/L2463,0)</f>
        <v>90.523255813953483</v>
      </c>
      <c r="Q2463" t="str">
        <f>LEFT(N2463,SEARCH("/",N2463)-1)</f>
        <v>music</v>
      </c>
      <c r="R2463" t="str">
        <f>RIGHT(N2463, LEN(N2463) - SEARCH("/", N2463))</f>
        <v>indie rock</v>
      </c>
      <c r="S2463" s="14">
        <f>(J2463/86400)+25569+(-6/24)</f>
        <v>40783.762696759259</v>
      </c>
      <c r="T2463" s="15">
        <f>(I2463/86400)+25569+(-5/24)</f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8">
        <f>IFERROR(E2464/L2464,0)</f>
        <v>28.880434782608695</v>
      </c>
      <c r="Q2464" t="str">
        <f>LEFT(N2464,SEARCH("/",N2464)-1)</f>
        <v>music</v>
      </c>
      <c r="R2464" t="str">
        <f>RIGHT(N2464, LEN(N2464) - SEARCH("/", N2464))</f>
        <v>indie rock</v>
      </c>
      <c r="S2464" s="14">
        <f>(J2464/86400)+25569+(-6/24)</f>
        <v>41088.936296296299</v>
      </c>
      <c r="T2464" s="15">
        <f>(I2464/86400)+25569+(-5/24)</f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8">
        <f>IFERROR(E2465/L2465,0)</f>
        <v>31</v>
      </c>
      <c r="Q2465" t="str">
        <f>LEFT(N2465,SEARCH("/",N2465)-1)</f>
        <v>music</v>
      </c>
      <c r="R2465" t="str">
        <f>RIGHT(N2465, LEN(N2465) - SEARCH("/", N2465))</f>
        <v>indie rock</v>
      </c>
      <c r="S2465" s="14">
        <f>(J2465/86400)+25569+(-6/24)</f>
        <v>41340.861400462964</v>
      </c>
      <c r="T2465" s="15">
        <f>(I2465/86400)+25569+(-5/24)</f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8">
        <f>IFERROR(E2466/L2466,0)</f>
        <v>51.674418604651166</v>
      </c>
      <c r="Q2466" t="str">
        <f>LEFT(N2466,SEARCH("/",N2466)-1)</f>
        <v>music</v>
      </c>
      <c r="R2466" t="str">
        <f>RIGHT(N2466, LEN(N2466) - SEARCH("/", N2466))</f>
        <v>indie rock</v>
      </c>
      <c r="S2466" s="14">
        <f>(J2466/86400)+25569+(-6/24)</f>
        <v>42248.65042824074</v>
      </c>
      <c r="T2466" s="15">
        <f>(I2466/86400)+25569+(-5/24)</f>
        <v>42277.603472222218</v>
      </c>
    </row>
    <row r="2467" spans="1:20" ht="60" x14ac:dyDescent="0.25">
      <c r="A2467">
        <v>3413</v>
      </c>
      <c r="B2467" s="3" t="s">
        <v>3412</v>
      </c>
      <c r="C2467" s="3" t="s">
        <v>7523</v>
      </c>
      <c r="D2467" s="8">
        <v>500</v>
      </c>
      <c r="E2467" s="8">
        <v>650</v>
      </c>
      <c r="F2467" t="s">
        <v>8219</v>
      </c>
      <c r="G2467" t="s">
        <v>8224</v>
      </c>
      <c r="H2467" t="s">
        <v>8246</v>
      </c>
      <c r="I2467">
        <v>1425099540</v>
      </c>
      <c r="J2467">
        <v>1424280938</v>
      </c>
      <c r="K2467" t="b">
        <v>0</v>
      </c>
      <c r="L2467">
        <v>14</v>
      </c>
      <c r="M2467" t="b">
        <v>1</v>
      </c>
      <c r="N2467" t="s">
        <v>8271</v>
      </c>
      <c r="O2467" s="6">
        <f>E2467/D2467</f>
        <v>1.3</v>
      </c>
      <c r="P2467" s="8">
        <f>IFERROR(E2467/L2467,0)</f>
        <v>46.428571428571431</v>
      </c>
      <c r="Q2467" t="str">
        <f>LEFT(N2467,SEARCH("/",N2467)-1)</f>
        <v>theater</v>
      </c>
      <c r="R2467" t="str">
        <f>RIGHT(N2467, LEN(N2467) - SEARCH("/", N2467))</f>
        <v>plays</v>
      </c>
      <c r="S2467" s="14">
        <f>(J2467/86400)+25569+(-6/24)</f>
        <v>42053.483078703706</v>
      </c>
      <c r="T2467" s="15">
        <f>(I2467/86400)+25569+(-5/24)</f>
        <v>42062.999305555553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8">
        <f>IFERROR(E2468/L2468,0)</f>
        <v>48.07692307692308</v>
      </c>
      <c r="Q2468" t="str">
        <f>LEFT(N2468,SEARCH("/",N2468)-1)</f>
        <v>music</v>
      </c>
      <c r="R2468" t="str">
        <f>RIGHT(N2468, LEN(N2468) - SEARCH("/", N2468))</f>
        <v>indie rock</v>
      </c>
      <c r="S2468" s="14">
        <f>(J2468/86400)+25569+(-6/24)</f>
        <v>41372.852465277778</v>
      </c>
      <c r="T2468" s="15">
        <f>(I2468/86400)+25569+(-5/24)</f>
        <v>41402.894131944442</v>
      </c>
    </row>
    <row r="2469" spans="1:20" ht="60" x14ac:dyDescent="0.25">
      <c r="A2469">
        <v>3429</v>
      </c>
      <c r="B2469" s="3" t="s">
        <v>3428</v>
      </c>
      <c r="C2469" s="3" t="s">
        <v>7539</v>
      </c>
      <c r="D2469" s="8">
        <v>150</v>
      </c>
      <c r="E2469" s="8">
        <v>195</v>
      </c>
      <c r="F2469" t="s">
        <v>8219</v>
      </c>
      <c r="G2469" t="s">
        <v>8225</v>
      </c>
      <c r="H2469" t="s">
        <v>8247</v>
      </c>
      <c r="I2469">
        <v>1478046661</v>
      </c>
      <c r="J2469">
        <v>1476837061</v>
      </c>
      <c r="K2469" t="b">
        <v>0</v>
      </c>
      <c r="L2469">
        <v>12</v>
      </c>
      <c r="M2469" t="b">
        <v>1</v>
      </c>
      <c r="N2469" t="s">
        <v>8271</v>
      </c>
      <c r="O2469" s="6">
        <f>E2469/D2469</f>
        <v>1.3</v>
      </c>
      <c r="P2469" s="8">
        <f>IFERROR(E2469/L2469,0)</f>
        <v>16.25</v>
      </c>
      <c r="Q2469" t="str">
        <f>LEFT(N2469,SEARCH("/",N2469)-1)</f>
        <v>theater</v>
      </c>
      <c r="R2469" t="str">
        <f>RIGHT(N2469, LEN(N2469) - SEARCH("/", N2469))</f>
        <v>plays</v>
      </c>
      <c r="S2469" s="14">
        <f>(J2469/86400)+25569+(-6/24)</f>
        <v>42661.771539351852</v>
      </c>
      <c r="T2469" s="15">
        <f>(I2469/86400)+25569+(-5/24)</f>
        <v>42675.813206018516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8">
        <f>IFERROR(E2470/L2470,0)</f>
        <v>36.97137931034483</v>
      </c>
      <c r="Q2470" t="str">
        <f>LEFT(N2470,SEARCH("/",N2470)-1)</f>
        <v>music</v>
      </c>
      <c r="R2470" t="str">
        <f>RIGHT(N2470, LEN(N2470) - SEARCH("/", N2470))</f>
        <v>indie rock</v>
      </c>
      <c r="S2470" s="14">
        <f>(J2470/86400)+25569+(-6/24)</f>
        <v>41173.904178240744</v>
      </c>
      <c r="T2470" s="15">
        <f>(I2470/86400)+25569+(-5/24)</f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8">
        <f>IFERROR(E2471/L2471,0)</f>
        <v>29.021276595744681</v>
      </c>
      <c r="Q2471" t="str">
        <f>LEFT(N2471,SEARCH("/",N2471)-1)</f>
        <v>music</v>
      </c>
      <c r="R2471" t="str">
        <f>RIGHT(N2471, LEN(N2471) - SEARCH("/", N2471))</f>
        <v>indie rock</v>
      </c>
      <c r="S2471" s="14">
        <f>(J2471/86400)+25569+(-6/24)</f>
        <v>40557.179733796293</v>
      </c>
      <c r="T2471" s="15">
        <f>(I2471/86400)+25569+(-5/24)</f>
        <v>40582.221400462957</v>
      </c>
    </row>
    <row r="2472" spans="1:20" ht="45" x14ac:dyDescent="0.25">
      <c r="A2472">
        <v>3577</v>
      </c>
      <c r="B2472" s="3" t="s">
        <v>3576</v>
      </c>
      <c r="C2472" s="3" t="s">
        <v>7687</v>
      </c>
      <c r="D2472" s="8">
        <v>600</v>
      </c>
      <c r="E2472" s="8">
        <v>780</v>
      </c>
      <c r="F2472" t="s">
        <v>8219</v>
      </c>
      <c r="G2472" t="s">
        <v>8224</v>
      </c>
      <c r="H2472" t="s">
        <v>8246</v>
      </c>
      <c r="I2472">
        <v>1430029680</v>
      </c>
      <c r="J2472">
        <v>1427741583</v>
      </c>
      <c r="K2472" t="b">
        <v>0</v>
      </c>
      <c r="L2472">
        <v>27</v>
      </c>
      <c r="M2472" t="b">
        <v>1</v>
      </c>
      <c r="N2472" t="s">
        <v>8271</v>
      </c>
      <c r="O2472" s="6">
        <f>E2472/D2472</f>
        <v>1.3</v>
      </c>
      <c r="P2472" s="8">
        <f>IFERROR(E2472/L2472,0)</f>
        <v>28.888888888888889</v>
      </c>
      <c r="Q2472" t="str">
        <f>LEFT(N2472,SEARCH("/",N2472)-1)</f>
        <v>theater</v>
      </c>
      <c r="R2472" t="str">
        <f>RIGHT(N2472, LEN(N2472) - SEARCH("/", N2472))</f>
        <v>plays</v>
      </c>
      <c r="S2472" s="14">
        <f>(J2472/86400)+25569+(-6/24)</f>
        <v>42093.536840277782</v>
      </c>
      <c r="T2472" s="15">
        <f>(I2472/86400)+25569+(-5/24)</f>
        <v>42120.061111111114</v>
      </c>
    </row>
    <row r="2473" spans="1:20" ht="30" x14ac:dyDescent="0.25">
      <c r="A2473">
        <v>3600</v>
      </c>
      <c r="B2473" s="3" t="s">
        <v>3599</v>
      </c>
      <c r="C2473" s="3" t="s">
        <v>7710</v>
      </c>
      <c r="D2473" s="8">
        <v>10</v>
      </c>
      <c r="E2473" s="8">
        <v>13</v>
      </c>
      <c r="F2473" t="s">
        <v>8219</v>
      </c>
      <c r="G2473" t="s">
        <v>8224</v>
      </c>
      <c r="H2473" t="s">
        <v>8246</v>
      </c>
      <c r="I2473">
        <v>1476390164</v>
      </c>
      <c r="J2473">
        <v>1473970964</v>
      </c>
      <c r="K2473" t="b">
        <v>0</v>
      </c>
      <c r="L2473">
        <v>4</v>
      </c>
      <c r="M2473" t="b">
        <v>1</v>
      </c>
      <c r="N2473" t="s">
        <v>8271</v>
      </c>
      <c r="O2473" s="6">
        <f>E2473/D2473</f>
        <v>1.3</v>
      </c>
      <c r="P2473" s="8">
        <f>IFERROR(E2473/L2473,0)</f>
        <v>3.25</v>
      </c>
      <c r="Q2473" t="str">
        <f>LEFT(N2473,SEARCH("/",N2473)-1)</f>
        <v>theater</v>
      </c>
      <c r="R2473" t="str">
        <f>RIGHT(N2473, LEN(N2473) - SEARCH("/", N2473))</f>
        <v>plays</v>
      </c>
      <c r="S2473" s="14">
        <f>(J2473/86400)+25569+(-6/24)</f>
        <v>42628.599120370374</v>
      </c>
      <c r="T2473" s="15">
        <f>(I2473/86400)+25569+(-5/24)</f>
        <v>42656.640787037039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8">
        <f>IFERROR(E2474/L2474,0)</f>
        <v>97.904038461538462</v>
      </c>
      <c r="Q2474" t="str">
        <f>LEFT(N2474,SEARCH("/",N2474)-1)</f>
        <v>music</v>
      </c>
      <c r="R2474" t="str">
        <f>RIGHT(N2474, LEN(N2474) - SEARCH("/", N2474))</f>
        <v>indie rock</v>
      </c>
      <c r="S2474" s="14">
        <f>(J2474/86400)+25569+(-6/24)</f>
        <v>40353.86550925926</v>
      </c>
      <c r="T2474" s="15">
        <f>(I2474/86400)+25569+(-5/24)</f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8">
        <f>IFERROR(E2475/L2475,0)</f>
        <v>42.553191489361701</v>
      </c>
      <c r="Q2475" t="str">
        <f>LEFT(N2475,SEARCH("/",N2475)-1)</f>
        <v>music</v>
      </c>
      <c r="R2475" t="str">
        <f>RIGHT(N2475, LEN(N2475) - SEARCH("/", N2475))</f>
        <v>indie rock</v>
      </c>
      <c r="S2475" s="14">
        <f>(J2475/86400)+25569+(-6/24)</f>
        <v>41193.498483796298</v>
      </c>
      <c r="T2475" s="15">
        <f>(I2475/86400)+25569+(-5/24)</f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8">
        <f>IFERROR(E2476/L2476,0)</f>
        <v>131.58368421052631</v>
      </c>
      <c r="Q2476" t="str">
        <f>LEFT(N2476,SEARCH("/",N2476)-1)</f>
        <v>music</v>
      </c>
      <c r="R2476" t="str">
        <f>RIGHT(N2476, LEN(N2476) - SEARCH("/", N2476))</f>
        <v>indie rock</v>
      </c>
      <c r="S2476" s="14">
        <f>(J2476/86400)+25569+(-6/24)</f>
        <v>40416.761296296296</v>
      </c>
      <c r="T2476" s="15">
        <f>(I2476/86400)+25569+(-5/24)</f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8">
        <f>IFERROR(E2477/L2477,0)</f>
        <v>32.320987654320987</v>
      </c>
      <c r="Q2477" t="str">
        <f>LEFT(N2477,SEARCH("/",N2477)-1)</f>
        <v>music</v>
      </c>
      <c r="R2477" t="str">
        <f>RIGHT(N2477, LEN(N2477) - SEARCH("/", N2477))</f>
        <v>indie rock</v>
      </c>
      <c r="S2477" s="14">
        <f>(J2477/86400)+25569+(-6/24)</f>
        <v>40310.037673611107</v>
      </c>
      <c r="T2477" s="15">
        <f>(I2477/86400)+25569+(-5/24)</f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8">
        <f>IFERROR(E2478/L2478,0)</f>
        <v>61.103999999999999</v>
      </c>
      <c r="Q2478" t="str">
        <f>LEFT(N2478,SEARCH("/",N2478)-1)</f>
        <v>music</v>
      </c>
      <c r="R2478" t="str">
        <f>RIGHT(N2478, LEN(N2478) - SEARCH("/", N2478))</f>
        <v>indie rock</v>
      </c>
      <c r="S2478" s="14">
        <f>(J2478/86400)+25569+(-6/24)</f>
        <v>41913.078356481477</v>
      </c>
      <c r="T2478" s="15">
        <f>(I2478/86400)+25569+(-5/24)</f>
        <v>41946.161689814813</v>
      </c>
    </row>
    <row r="2479" spans="1:20" ht="60" x14ac:dyDescent="0.25">
      <c r="A2479">
        <v>3755</v>
      </c>
      <c r="B2479" s="3" t="s">
        <v>3752</v>
      </c>
      <c r="C2479" s="3" t="s">
        <v>7865</v>
      </c>
      <c r="D2479" s="8">
        <v>550</v>
      </c>
      <c r="E2479" s="8">
        <v>713</v>
      </c>
      <c r="F2479" t="s">
        <v>8219</v>
      </c>
      <c r="G2479" t="s">
        <v>8225</v>
      </c>
      <c r="H2479" t="s">
        <v>8247</v>
      </c>
      <c r="I2479">
        <v>1460753307</v>
      </c>
      <c r="J2479">
        <v>1458161307</v>
      </c>
      <c r="K2479" t="b">
        <v>0</v>
      </c>
      <c r="L2479">
        <v>28</v>
      </c>
      <c r="M2479" t="b">
        <v>1</v>
      </c>
      <c r="N2479" t="s">
        <v>8305</v>
      </c>
      <c r="O2479" s="6">
        <f>E2479/D2479</f>
        <v>1.2963636363636364</v>
      </c>
      <c r="P2479" s="8">
        <f>IFERROR(E2479/L2479,0)</f>
        <v>25.464285714285715</v>
      </c>
      <c r="Q2479" t="str">
        <f>LEFT(N2479,SEARCH("/",N2479)-1)</f>
        <v>theater</v>
      </c>
      <c r="R2479" t="str">
        <f>RIGHT(N2479, LEN(N2479) - SEARCH("/", N2479))</f>
        <v>musical</v>
      </c>
      <c r="S2479" s="14">
        <f>(J2479/86400)+25569+(-6/24)</f>
        <v>42445.616979166662</v>
      </c>
      <c r="T2479" s="15">
        <f>(I2479/86400)+25569+(-5/24)</f>
        <v>42475.658645833326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8">
        <f>IFERROR(E2480/L2480,0)</f>
        <v>129.1139240506329</v>
      </c>
      <c r="Q2480" t="str">
        <f>LEFT(N2480,SEARCH("/",N2480)-1)</f>
        <v>music</v>
      </c>
      <c r="R2480" t="str">
        <f>RIGHT(N2480, LEN(N2480) - SEARCH("/", N2480))</f>
        <v>indie rock</v>
      </c>
      <c r="S2480" s="14">
        <f>(J2480/86400)+25569+(-6/24)</f>
        <v>41257.700381944444</v>
      </c>
      <c r="T2480" s="15">
        <f>(I2480/86400)+25569+(-5/24)</f>
        <v>41287.742048611108</v>
      </c>
    </row>
    <row r="2481" spans="1:20" ht="45" x14ac:dyDescent="0.25">
      <c r="A2481">
        <v>2104</v>
      </c>
      <c r="B2481" s="3" t="s">
        <v>2105</v>
      </c>
      <c r="C2481" s="3" t="s">
        <v>6214</v>
      </c>
      <c r="D2481" s="8">
        <v>800</v>
      </c>
      <c r="E2481" s="8">
        <v>1036</v>
      </c>
      <c r="F2481" t="s">
        <v>8219</v>
      </c>
      <c r="G2481" t="s">
        <v>8224</v>
      </c>
      <c r="H2481" t="s">
        <v>8246</v>
      </c>
      <c r="I2481">
        <v>1369958400</v>
      </c>
      <c r="J2481">
        <v>1367286434</v>
      </c>
      <c r="K2481" t="b">
        <v>0</v>
      </c>
      <c r="L2481">
        <v>37</v>
      </c>
      <c r="M2481" t="b">
        <v>1</v>
      </c>
      <c r="N2481" t="s">
        <v>8279</v>
      </c>
      <c r="O2481" s="6">
        <f>E2481/D2481</f>
        <v>1.2949999999999999</v>
      </c>
      <c r="P2481" s="8">
        <f>IFERROR(E2481/L2481,0)</f>
        <v>28</v>
      </c>
      <c r="Q2481" t="str">
        <f>LEFT(N2481,SEARCH("/",N2481)-1)</f>
        <v>music</v>
      </c>
      <c r="R2481" t="str">
        <f>RIGHT(N2481, LEN(N2481) - SEARCH("/", N2481))</f>
        <v>indie rock</v>
      </c>
      <c r="S2481" s="14">
        <f>(J2481/86400)+25569+(-6/24)</f>
        <v>41393.824467592596</v>
      </c>
      <c r="T2481" s="15">
        <f>(I2481/86400)+25569+(-5/24)</f>
        <v>41424.791666666664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8">
        <f>IFERROR(E2482/L2482,0)</f>
        <v>250</v>
      </c>
      <c r="Q2482" t="str">
        <f>LEFT(N2482,SEARCH("/",N2482)-1)</f>
        <v>music</v>
      </c>
      <c r="R2482" t="str">
        <f>RIGHT(N2482, LEN(N2482) - SEARCH("/", N2482))</f>
        <v>indie rock</v>
      </c>
      <c r="S2482" s="14">
        <f>(J2482/86400)+25569+(-6/24)</f>
        <v>42227.686157407406</v>
      </c>
      <c r="T2482" s="15">
        <f>(I2482/86400)+25569+(-5/24)</f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8">
        <f>IFERROR(E2483/L2483,0)</f>
        <v>47.541473684210523</v>
      </c>
      <c r="Q2483" t="str">
        <f>LEFT(N2483,SEARCH("/",N2483)-1)</f>
        <v>music</v>
      </c>
      <c r="R2483" t="str">
        <f>RIGHT(N2483, LEN(N2483) - SEARCH("/", N2483))</f>
        <v>indie rock</v>
      </c>
      <c r="S2483" s="14">
        <f>(J2483/86400)+25569+(-6/24)</f>
        <v>40999.395925925928</v>
      </c>
      <c r="T2483" s="15">
        <f>(I2483/86400)+25569+(-5/24)</f>
        <v>41029.437592592592</v>
      </c>
    </row>
    <row r="2484" spans="1:20" ht="60" x14ac:dyDescent="0.25">
      <c r="A2484">
        <v>2978</v>
      </c>
      <c r="B2484" s="3" t="s">
        <v>2978</v>
      </c>
      <c r="C2484" s="3" t="s">
        <v>7088</v>
      </c>
      <c r="D2484" s="8">
        <v>750</v>
      </c>
      <c r="E2484" s="8">
        <v>971</v>
      </c>
      <c r="F2484" t="s">
        <v>8219</v>
      </c>
      <c r="G2484" t="s">
        <v>8224</v>
      </c>
      <c r="H2484" t="s">
        <v>8246</v>
      </c>
      <c r="I2484">
        <v>1413784740</v>
      </c>
      <c r="J2484">
        <v>1412954547</v>
      </c>
      <c r="K2484" t="b">
        <v>0</v>
      </c>
      <c r="L2484">
        <v>16</v>
      </c>
      <c r="M2484" t="b">
        <v>1</v>
      </c>
      <c r="N2484" t="s">
        <v>8271</v>
      </c>
      <c r="O2484" s="6">
        <f>E2484/D2484</f>
        <v>1.2946666666666666</v>
      </c>
      <c r="P2484" s="8">
        <f>IFERROR(E2484/L2484,0)</f>
        <v>60.6875</v>
      </c>
      <c r="Q2484" t="str">
        <f>LEFT(N2484,SEARCH("/",N2484)-1)</f>
        <v>theater</v>
      </c>
      <c r="R2484" t="str">
        <f>RIGHT(N2484, LEN(N2484) - SEARCH("/", N2484))</f>
        <v>plays</v>
      </c>
      <c r="S2484" s="14">
        <f>(J2484/86400)+25569+(-6/24)</f>
        <v>41922.390590277777</v>
      </c>
      <c r="T2484" s="15">
        <f>(I2484/86400)+25569+(-5/24)</f>
        <v>41932.040972222218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8">
        <f>IFERROR(E2485/L2485,0)</f>
        <v>65.84210526315789</v>
      </c>
      <c r="Q2485" t="str">
        <f>LEFT(N2485,SEARCH("/",N2485)-1)</f>
        <v>music</v>
      </c>
      <c r="R2485" t="str">
        <f>RIGHT(N2485, LEN(N2485) - SEARCH("/", N2485))</f>
        <v>indie rock</v>
      </c>
      <c r="S2485" s="14">
        <f>(J2485/86400)+25569+(-6/24)</f>
        <v>40970.500034722223</v>
      </c>
      <c r="T2485" s="15">
        <f>(I2485/86400)+25569+(-5/24)</f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8">
        <f>IFERROR(E2486/L2486,0)</f>
        <v>46.401222222222216</v>
      </c>
      <c r="Q2486" t="str">
        <f>LEFT(N2486,SEARCH("/",N2486)-1)</f>
        <v>music</v>
      </c>
      <c r="R2486" t="str">
        <f>RIGHT(N2486, LEN(N2486) - SEARCH("/", N2486))</f>
        <v>indie rock</v>
      </c>
      <c r="S2486" s="14">
        <f>(J2486/86400)+25569+(-6/24)</f>
        <v>40771.666701388887</v>
      </c>
      <c r="T2486" s="15">
        <f>(I2486/86400)+25569+(-5/24)</f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8">
        <f>IFERROR(E2487/L2487,0)</f>
        <v>50.365853658536587</v>
      </c>
      <c r="Q2487" t="str">
        <f>LEFT(N2487,SEARCH("/",N2487)-1)</f>
        <v>music</v>
      </c>
      <c r="R2487" t="str">
        <f>RIGHT(N2487, LEN(N2487) - SEARCH("/", N2487))</f>
        <v>indie rock</v>
      </c>
      <c r="S2487" s="14">
        <f>(J2487/86400)+25569+(-6/24)</f>
        <v>40793.748599537037</v>
      </c>
      <c r="T2487" s="15">
        <f>(I2487/86400)+25569+(-5/24)</f>
        <v>40828.790266203701</v>
      </c>
    </row>
    <row r="2488" spans="1:20" ht="60" x14ac:dyDescent="0.25">
      <c r="A2488">
        <v>3693</v>
      </c>
      <c r="B2488" s="3" t="s">
        <v>3690</v>
      </c>
      <c r="C2488" s="3" t="s">
        <v>7803</v>
      </c>
      <c r="D2488" s="8">
        <v>333</v>
      </c>
      <c r="E2488" s="8">
        <v>430</v>
      </c>
      <c r="F2488" t="s">
        <v>8219</v>
      </c>
      <c r="G2488" t="s">
        <v>8225</v>
      </c>
      <c r="H2488" t="s">
        <v>8247</v>
      </c>
      <c r="I2488">
        <v>1448922600</v>
      </c>
      <c r="J2488">
        <v>1446352529</v>
      </c>
      <c r="K2488" t="b">
        <v>0</v>
      </c>
      <c r="L2488">
        <v>14</v>
      </c>
      <c r="M2488" t="b">
        <v>1</v>
      </c>
      <c r="N2488" t="s">
        <v>8271</v>
      </c>
      <c r="O2488" s="6">
        <f>E2488/D2488</f>
        <v>1.2912912912912913</v>
      </c>
      <c r="P2488" s="8">
        <f>IFERROR(E2488/L2488,0)</f>
        <v>30.714285714285715</v>
      </c>
      <c r="Q2488" t="str">
        <f>LEFT(N2488,SEARCH("/",N2488)-1)</f>
        <v>theater</v>
      </c>
      <c r="R2488" t="str">
        <f>RIGHT(N2488, LEN(N2488) - SEARCH("/", N2488))</f>
        <v>plays</v>
      </c>
      <c r="S2488" s="14">
        <f>(J2488/86400)+25569+(-6/24)</f>
        <v>42308.941307870366</v>
      </c>
      <c r="T2488" s="15">
        <f>(I2488/86400)+25569+(-5/24)</f>
        <v>42338.729166666664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8">
        <f>IFERROR(E2489/L2489,0)</f>
        <v>39.493684210526318</v>
      </c>
      <c r="Q2489" t="str">
        <f>LEFT(N2489,SEARCH("/",N2489)-1)</f>
        <v>music</v>
      </c>
      <c r="R2489" t="str">
        <f>RIGHT(N2489, LEN(N2489) - SEARCH("/", N2489))</f>
        <v>indie rock</v>
      </c>
      <c r="S2489" s="14">
        <f>(J2489/86400)+25569+(-6/24)</f>
        <v>41025.833298611113</v>
      </c>
      <c r="T2489" s="15">
        <f>(I2489/86400)+25569+(-5/24)</f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8">
        <f>IFERROR(E2490/L2490,0)</f>
        <v>49.246153846153845</v>
      </c>
      <c r="Q2490" t="str">
        <f>LEFT(N2490,SEARCH("/",N2490)-1)</f>
        <v>music</v>
      </c>
      <c r="R2490" t="str">
        <f>RIGHT(N2490, LEN(N2490) - SEARCH("/", N2490))</f>
        <v>indie rock</v>
      </c>
      <c r="S2490" s="14">
        <f>(J2490/86400)+25569+(-6/24)</f>
        <v>40833.383194444446</v>
      </c>
      <c r="T2490" s="15">
        <f>(I2490/86400)+25569+(-5/24)</f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8">
        <f>IFERROR(E2491/L2491,0)</f>
        <v>62.38</v>
      </c>
      <c r="Q2491" t="str">
        <f>LEFT(N2491,SEARCH("/",N2491)-1)</f>
        <v>music</v>
      </c>
      <c r="R2491" t="str">
        <f>RIGHT(N2491, LEN(N2491) - SEARCH("/", N2491))</f>
        <v>indie rock</v>
      </c>
      <c r="S2491" s="14">
        <f>(J2491/86400)+25569+(-6/24)</f>
        <v>41373.440266203703</v>
      </c>
      <c r="T2491" s="15">
        <f>(I2491/86400)+25569+(-5/24)</f>
        <v>41403.481932870367</v>
      </c>
    </row>
    <row r="2492" spans="1:20" ht="45" x14ac:dyDescent="0.25">
      <c r="A2492">
        <v>2921</v>
      </c>
      <c r="B2492" s="3" t="s">
        <v>2921</v>
      </c>
      <c r="C2492" s="3" t="s">
        <v>7031</v>
      </c>
      <c r="D2492" s="8">
        <v>100</v>
      </c>
      <c r="E2492" s="8">
        <v>129</v>
      </c>
      <c r="F2492" t="s">
        <v>8219</v>
      </c>
      <c r="G2492" t="s">
        <v>8224</v>
      </c>
      <c r="H2492" t="s">
        <v>8246</v>
      </c>
      <c r="I2492">
        <v>1411679804</v>
      </c>
      <c r="J2492">
        <v>1409087804</v>
      </c>
      <c r="K2492" t="b">
        <v>0</v>
      </c>
      <c r="L2492">
        <v>3</v>
      </c>
      <c r="M2492" t="b">
        <v>1</v>
      </c>
      <c r="N2492" t="s">
        <v>8305</v>
      </c>
      <c r="O2492" s="6">
        <f>E2492/D2492</f>
        <v>1.29</v>
      </c>
      <c r="P2492" s="8">
        <f>IFERROR(E2492/L2492,0)</f>
        <v>43</v>
      </c>
      <c r="Q2492" t="str">
        <f>LEFT(N2492,SEARCH("/",N2492)-1)</f>
        <v>theater</v>
      </c>
      <c r="R2492" t="str">
        <f>RIGHT(N2492, LEN(N2492) - SEARCH("/", N2492))</f>
        <v>musical</v>
      </c>
      <c r="S2492" s="14">
        <f>(J2492/86400)+25569+(-6/24)</f>
        <v>41877.636620370373</v>
      </c>
      <c r="T2492" s="15">
        <f>(I2492/86400)+25569+(-5/24)</f>
        <v>41907.678287037037</v>
      </c>
    </row>
    <row r="2493" spans="1:20" ht="60" x14ac:dyDescent="0.25">
      <c r="A2493">
        <v>3676</v>
      </c>
      <c r="B2493" s="3" t="s">
        <v>3673</v>
      </c>
      <c r="C2493" s="3" t="s">
        <v>7786</v>
      </c>
      <c r="D2493" s="8">
        <v>800</v>
      </c>
      <c r="E2493" s="8">
        <v>1030</v>
      </c>
      <c r="F2493" t="s">
        <v>8219</v>
      </c>
      <c r="G2493" t="s">
        <v>8224</v>
      </c>
      <c r="H2493" t="s">
        <v>8246</v>
      </c>
      <c r="I2493">
        <v>1410550484</v>
      </c>
      <c r="J2493">
        <v>1408995284</v>
      </c>
      <c r="K2493" t="b">
        <v>0</v>
      </c>
      <c r="L2493">
        <v>16</v>
      </c>
      <c r="M2493" t="b">
        <v>1</v>
      </c>
      <c r="N2493" t="s">
        <v>8271</v>
      </c>
      <c r="O2493" s="6">
        <f>E2493/D2493</f>
        <v>1.2875000000000001</v>
      </c>
      <c r="P2493" s="8">
        <f>IFERROR(E2493/L2493,0)</f>
        <v>64.375</v>
      </c>
      <c r="Q2493" t="str">
        <f>LEFT(N2493,SEARCH("/",N2493)-1)</f>
        <v>theater</v>
      </c>
      <c r="R2493" t="str">
        <f>RIGHT(N2493, LEN(N2493) - SEARCH("/", N2493))</f>
        <v>plays</v>
      </c>
      <c r="S2493" s="14">
        <f>(J2493/86400)+25569+(-6/24)</f>
        <v>41876.565787037034</v>
      </c>
      <c r="T2493" s="15">
        <f>(I2493/86400)+25569+(-5/24)</f>
        <v>41894.607453703698</v>
      </c>
    </row>
    <row r="2494" spans="1:20" ht="45" x14ac:dyDescent="0.25">
      <c r="A2494">
        <v>3453</v>
      </c>
      <c r="B2494" s="3" t="s">
        <v>3452</v>
      </c>
      <c r="C2494" s="3" t="s">
        <v>7563</v>
      </c>
      <c r="D2494" s="8">
        <v>300</v>
      </c>
      <c r="E2494" s="8">
        <v>385</v>
      </c>
      <c r="F2494" t="s">
        <v>8219</v>
      </c>
      <c r="G2494" t="s">
        <v>8225</v>
      </c>
      <c r="H2494" t="s">
        <v>8247</v>
      </c>
      <c r="I2494">
        <v>1471130956</v>
      </c>
      <c r="J2494">
        <v>1465946956</v>
      </c>
      <c r="K2494" t="b">
        <v>0</v>
      </c>
      <c r="L2494">
        <v>14</v>
      </c>
      <c r="M2494" t="b">
        <v>1</v>
      </c>
      <c r="N2494" t="s">
        <v>8271</v>
      </c>
      <c r="O2494" s="6">
        <f>E2494/D2494</f>
        <v>1.2833333333333334</v>
      </c>
      <c r="P2494" s="8">
        <f>IFERROR(E2494/L2494,0)</f>
        <v>27.5</v>
      </c>
      <c r="Q2494" t="str">
        <f>LEFT(N2494,SEARCH("/",N2494)-1)</f>
        <v>theater</v>
      </c>
      <c r="R2494" t="str">
        <f>RIGHT(N2494, LEN(N2494) - SEARCH("/", N2494))</f>
        <v>plays</v>
      </c>
      <c r="S2494" s="14">
        <f>(J2494/86400)+25569+(-6/24)</f>
        <v>42535.72865740741</v>
      </c>
      <c r="T2494" s="15">
        <f>(I2494/86400)+25569+(-5/24)</f>
        <v>42595.770324074074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8">
        <f>IFERROR(E2495/L2495,0)</f>
        <v>99.382239382239376</v>
      </c>
      <c r="Q2495" t="str">
        <f>LEFT(N2495,SEARCH("/",N2495)-1)</f>
        <v>music</v>
      </c>
      <c r="R2495" t="str">
        <f>RIGHT(N2495, LEN(N2495) - SEARCH("/", N2495))</f>
        <v>indie rock</v>
      </c>
      <c r="S2495" s="14">
        <f>(J2495/86400)+25569+(-6/24)</f>
        <v>41347.918287037035</v>
      </c>
      <c r="T2495" s="15">
        <f>(I2495/86400)+25569+(-5/24)</f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8">
        <f>IFERROR(E2496/L2496,0)</f>
        <v>38.848205128205123</v>
      </c>
      <c r="Q2496" t="str">
        <f>LEFT(N2496,SEARCH("/",N2496)-1)</f>
        <v>music</v>
      </c>
      <c r="R2496" t="str">
        <f>RIGHT(N2496, LEN(N2496) - SEARCH("/", N2496))</f>
        <v>indie rock</v>
      </c>
      <c r="S2496" s="14">
        <f>(J2496/86400)+25569+(-6/24)</f>
        <v>41022.395185185189</v>
      </c>
      <c r="T2496" s="15">
        <f>(I2496/86400)+25569+(-5/24)</f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8">
        <f>IFERROR(E2497/L2497,0)</f>
        <v>45.548809523809524</v>
      </c>
      <c r="Q2497" t="str">
        <f>LEFT(N2497,SEARCH("/",N2497)-1)</f>
        <v>music</v>
      </c>
      <c r="R2497" t="str">
        <f>RIGHT(N2497, LEN(N2497) - SEARCH("/", N2497))</f>
        <v>indie rock</v>
      </c>
      <c r="S2497" s="14">
        <f>(J2497/86400)+25569+(-6/24)</f>
        <v>41036.696469907409</v>
      </c>
      <c r="T2497" s="15">
        <f>(I2497/86400)+25569+(-5/24)</f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8">
        <f>IFERROR(E2498/L2498,0)</f>
        <v>600</v>
      </c>
      <c r="Q2498" t="str">
        <f>LEFT(N2498,SEARCH("/",N2498)-1)</f>
        <v>music</v>
      </c>
      <c r="R2498" t="str">
        <f>RIGHT(N2498, LEN(N2498) - SEARCH("/", N2498))</f>
        <v>indie rock</v>
      </c>
      <c r="S2498" s="14">
        <f>(J2498/86400)+25569+(-6/24)</f>
        <v>41327.746435185181</v>
      </c>
      <c r="T2498" s="15">
        <f>(I2498/86400)+25569+(-5/24)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8">
        <f>IFERROR(E2499/L2499,0)</f>
        <v>80.551071428571419</v>
      </c>
      <c r="Q2499" t="str">
        <f>LEFT(N2499,SEARCH("/",N2499)-1)</f>
        <v>music</v>
      </c>
      <c r="R2499" t="str">
        <f>RIGHT(N2499, LEN(N2499) - SEARCH("/", N2499))</f>
        <v>indie rock</v>
      </c>
      <c r="S2499" s="14">
        <f>(J2499/86400)+25569+(-6/24)</f>
        <v>40730.628912037035</v>
      </c>
      <c r="T2499" s="15">
        <f>(I2499/86400)+25569+(-5/24)</f>
        <v>40760.670578703699</v>
      </c>
    </row>
    <row r="2500" spans="1:20" ht="45" x14ac:dyDescent="0.25">
      <c r="A2500">
        <v>410</v>
      </c>
      <c r="B2500" s="3" t="s">
        <v>411</v>
      </c>
      <c r="C2500" s="3" t="s">
        <v>4520</v>
      </c>
      <c r="D2500" s="8">
        <v>1000</v>
      </c>
      <c r="E2500" s="8">
        <v>1283</v>
      </c>
      <c r="F2500" t="s">
        <v>8219</v>
      </c>
      <c r="G2500" t="s">
        <v>8229</v>
      </c>
      <c r="H2500" t="s">
        <v>8251</v>
      </c>
      <c r="I2500">
        <v>1434670397</v>
      </c>
      <c r="J2500">
        <v>1429486397</v>
      </c>
      <c r="K2500" t="b">
        <v>0</v>
      </c>
      <c r="L2500">
        <v>7</v>
      </c>
      <c r="M2500" t="b">
        <v>1</v>
      </c>
      <c r="N2500" t="s">
        <v>8269</v>
      </c>
      <c r="O2500" s="6">
        <f>E2500/D2500</f>
        <v>1.2829999999999999</v>
      </c>
      <c r="P2500" s="8">
        <f>IFERROR(E2500/L2500,0)</f>
        <v>183.28571428571428</v>
      </c>
      <c r="Q2500" t="str">
        <f>LEFT(N2500,SEARCH("/",N2500)-1)</f>
        <v>film &amp; video</v>
      </c>
      <c r="R2500" t="str">
        <f>RIGHT(N2500, LEN(N2500) - SEARCH("/", N2500))</f>
        <v>documentary</v>
      </c>
      <c r="S2500" s="14">
        <f>(J2500/86400)+25569+(-6/24)</f>
        <v>42113.731446759259</v>
      </c>
      <c r="T2500" s="15">
        <f>(I2500/86400)+25569+(-5/24)</f>
        <v>42173.773113425923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8">
        <f>IFERROR(E2501/L2501,0)</f>
        <v>47.676470588235297</v>
      </c>
      <c r="Q2501" t="str">
        <f>LEFT(N2501,SEARCH("/",N2501)-1)</f>
        <v>music</v>
      </c>
      <c r="R2501" t="str">
        <f>RIGHT(N2501, LEN(N2501) - SEARCH("/", N2501))</f>
        <v>indie rock</v>
      </c>
      <c r="S2501" s="14">
        <f>(J2501/86400)+25569+(-6/24)</f>
        <v>41226.398576388892</v>
      </c>
      <c r="T2501" s="15">
        <f>(I2501/86400)+25569+(-5/24)</f>
        <v>41274.541666666664</v>
      </c>
    </row>
    <row r="2502" spans="1:20" ht="60" x14ac:dyDescent="0.25">
      <c r="A2502">
        <v>1039</v>
      </c>
      <c r="B2502" s="3" t="s">
        <v>1040</v>
      </c>
      <c r="C2502" s="3" t="s">
        <v>5149</v>
      </c>
      <c r="D2502" s="8">
        <v>500</v>
      </c>
      <c r="E2502" s="8">
        <v>641</v>
      </c>
      <c r="F2502" t="s">
        <v>8219</v>
      </c>
      <c r="G2502" t="s">
        <v>8224</v>
      </c>
      <c r="H2502" t="s">
        <v>8246</v>
      </c>
      <c r="I2502">
        <v>1481615940</v>
      </c>
      <c r="J2502">
        <v>1479436646</v>
      </c>
      <c r="K2502" t="b">
        <v>0</v>
      </c>
      <c r="L2502">
        <v>30</v>
      </c>
      <c r="M2502" t="b">
        <v>1</v>
      </c>
      <c r="N2502" t="s">
        <v>8280</v>
      </c>
      <c r="O2502" s="6">
        <f>E2502/D2502</f>
        <v>1.282</v>
      </c>
      <c r="P2502" s="8">
        <f>IFERROR(E2502/L2502,0)</f>
        <v>21.366666666666667</v>
      </c>
      <c r="Q2502" t="str">
        <f>LEFT(N2502,SEARCH("/",N2502)-1)</f>
        <v>music</v>
      </c>
      <c r="R2502" t="str">
        <f>RIGHT(N2502, LEN(N2502) - SEARCH("/", N2502))</f>
        <v>electronic music</v>
      </c>
      <c r="S2502" s="14">
        <f>(J2502/86400)+25569+(-6/24)</f>
        <v>42691.859328703707</v>
      </c>
      <c r="T2502" s="15">
        <f>(I2502/86400)+25569+(-5/24)</f>
        <v>42717.124305555553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8">
        <f>IFERROR(E2503/L2503,0)</f>
        <v>40.142857142857146</v>
      </c>
      <c r="Q2503" t="str">
        <f>LEFT(N2503,SEARCH("/",N2503)-1)</f>
        <v>food</v>
      </c>
      <c r="R2503" t="str">
        <f>RIGHT(N2503, LEN(N2503) - SEARCH("/", N2503))</f>
        <v>restaurants</v>
      </c>
      <c r="S2503" s="14">
        <f>(J2503/86400)+25569+(-6/24)</f>
        <v>42244.526666666672</v>
      </c>
      <c r="T2503" s="15">
        <f>(I2503/86400)+25569+(-5/24)</f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8">
        <f>IFERROR(E2504/L2504,0)</f>
        <v>17.2</v>
      </c>
      <c r="Q2504" t="str">
        <f>LEFT(N2504,SEARCH("/",N2504)-1)</f>
        <v>food</v>
      </c>
      <c r="R2504" t="str">
        <f>RIGHT(N2504, LEN(N2504) - SEARCH("/", N2504))</f>
        <v>restaurants</v>
      </c>
      <c r="S2504" s="14">
        <f>(J2504/86400)+25569+(-6/24)</f>
        <v>41858.575439814813</v>
      </c>
      <c r="T2504" s="15">
        <f>(I2504/86400)+25569+(-5/24)</f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8">
        <f>IFERROR(E2505/L2505,0)</f>
        <v>0</v>
      </c>
      <c r="Q2505" t="str">
        <f>LEFT(N2505,SEARCH("/",N2505)-1)</f>
        <v>food</v>
      </c>
      <c r="R2505" t="str">
        <f>RIGHT(N2505, LEN(N2505) - SEARCH("/", N2505))</f>
        <v>restaurants</v>
      </c>
      <c r="S2505" s="14">
        <f>(J2505/86400)+25569+(-6/24)</f>
        <v>42498.649398148147</v>
      </c>
      <c r="T2505" s="15">
        <f>(I2505/86400)+25569+(-5/24)</f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8">
        <f>IFERROR(E2506/L2506,0)</f>
        <v>0</v>
      </c>
      <c r="Q2506" t="str">
        <f>LEFT(N2506,SEARCH("/",N2506)-1)</f>
        <v>food</v>
      </c>
      <c r="R2506" t="str">
        <f>RIGHT(N2506, LEN(N2506) - SEARCH("/", N2506))</f>
        <v>restaurants</v>
      </c>
      <c r="S2506" s="14">
        <f>(J2506/86400)+25569+(-6/24)</f>
        <v>41927.765439814815</v>
      </c>
      <c r="T2506" s="15">
        <f>(I2506/86400)+25569+(-5/24)</f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8">
        <f>IFERROR(E2507/L2507,0)</f>
        <v>0</v>
      </c>
      <c r="Q2507" t="str">
        <f>LEFT(N2507,SEARCH("/",N2507)-1)</f>
        <v>food</v>
      </c>
      <c r="R2507" t="str">
        <f>RIGHT(N2507, LEN(N2507) - SEARCH("/", N2507))</f>
        <v>restaurants</v>
      </c>
      <c r="S2507" s="14">
        <f>(J2507/86400)+25569+(-6/24)</f>
        <v>42046.80574074074</v>
      </c>
      <c r="T2507" s="15">
        <f>(I2507/86400)+25569+(-5/24)</f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8">
        <f>IFERROR(E2508/L2508,0)</f>
        <v>15</v>
      </c>
      <c r="Q2508" t="str">
        <f>LEFT(N2508,SEARCH("/",N2508)-1)</f>
        <v>food</v>
      </c>
      <c r="R2508" t="str">
        <f>RIGHT(N2508, LEN(N2508) - SEARCH("/", N2508))</f>
        <v>restaurants</v>
      </c>
      <c r="S2508" s="14">
        <f>(J2508/86400)+25569+(-6/24)</f>
        <v>42258.047094907408</v>
      </c>
      <c r="T2508" s="15">
        <f>(I2508/86400)+25569+(-5/24)</f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8">
        <f>IFERROR(E2509/L2509,0)</f>
        <v>0</v>
      </c>
      <c r="Q2509" t="str">
        <f>LEFT(N2509,SEARCH("/",N2509)-1)</f>
        <v>food</v>
      </c>
      <c r="R2509" t="str">
        <f>RIGHT(N2509, LEN(N2509) - SEARCH("/", N2509))</f>
        <v>restaurants</v>
      </c>
      <c r="S2509" s="14">
        <f>(J2509/86400)+25569+(-6/24)</f>
        <v>42104.822962962964</v>
      </c>
      <c r="T2509" s="15">
        <f>(I2509/86400)+25569+(-5/24)</f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8">
        <f>IFERROR(E2510/L2510,0)</f>
        <v>0</v>
      </c>
      <c r="Q2510" t="str">
        <f>LEFT(N2510,SEARCH("/",N2510)-1)</f>
        <v>food</v>
      </c>
      <c r="R2510" t="str">
        <f>RIGHT(N2510, LEN(N2510) - SEARCH("/", N2510))</f>
        <v>restaurants</v>
      </c>
      <c r="S2510" s="14">
        <f>(J2510/86400)+25569+(-6/24)</f>
        <v>41835.701782407406</v>
      </c>
      <c r="T2510" s="15">
        <f>(I2510/86400)+25569+(-5/24)</f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8">
        <f>IFERROR(E2511/L2511,0)</f>
        <v>35.714285714285715</v>
      </c>
      <c r="Q2511" t="str">
        <f>LEFT(N2511,SEARCH("/",N2511)-1)</f>
        <v>food</v>
      </c>
      <c r="R2511" t="str">
        <f>RIGHT(N2511, LEN(N2511) - SEARCH("/", N2511))</f>
        <v>restaurants</v>
      </c>
      <c r="S2511" s="14">
        <f>(J2511/86400)+25569+(-6/24)</f>
        <v>42058.559594907405</v>
      </c>
      <c r="T2511" s="15">
        <f>(I2511/86400)+25569+(-5/24)</f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8">
        <f>IFERROR(E2512/L2512,0)</f>
        <v>37.5</v>
      </c>
      <c r="Q2512" t="str">
        <f>LEFT(N2512,SEARCH("/",N2512)-1)</f>
        <v>food</v>
      </c>
      <c r="R2512" t="str">
        <f>RIGHT(N2512, LEN(N2512) - SEARCH("/", N2512))</f>
        <v>restaurants</v>
      </c>
      <c r="S2512" s="14">
        <f>(J2512/86400)+25569+(-6/24)</f>
        <v>42078.747361111113</v>
      </c>
      <c r="T2512" s="15">
        <f>(I2512/86400)+25569+(-5/24)</f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8">
        <f>IFERROR(E2513/L2513,0)</f>
        <v>0</v>
      </c>
      <c r="Q2513" t="str">
        <f>LEFT(N2513,SEARCH("/",N2513)-1)</f>
        <v>food</v>
      </c>
      <c r="R2513" t="str">
        <f>RIGHT(N2513, LEN(N2513) - SEARCH("/", N2513))</f>
        <v>restaurants</v>
      </c>
      <c r="S2513" s="14">
        <f>(J2513/86400)+25569+(-6/24)</f>
        <v>42371.196909722217</v>
      </c>
      <c r="T2513" s="15">
        <f>(I2513/86400)+25569+(-5/24)</f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8">
        <f>IFERROR(E2514/L2514,0)</f>
        <v>0</v>
      </c>
      <c r="Q2514" t="str">
        <f>LEFT(N2514,SEARCH("/",N2514)-1)</f>
        <v>food</v>
      </c>
      <c r="R2514" t="str">
        <f>RIGHT(N2514, LEN(N2514) - SEARCH("/", N2514))</f>
        <v>restaurants</v>
      </c>
      <c r="S2514" s="14">
        <f>(J2514/86400)+25569+(-6/24)</f>
        <v>41971.626863425925</v>
      </c>
      <c r="T2514" s="15">
        <f>(I2514/86400)+25569+(-5/24)</f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8">
        <f>IFERROR(E2515/L2515,0)</f>
        <v>0</v>
      </c>
      <c r="Q2515" t="str">
        <f>LEFT(N2515,SEARCH("/",N2515)-1)</f>
        <v>food</v>
      </c>
      <c r="R2515" t="str">
        <f>RIGHT(N2515, LEN(N2515) - SEARCH("/", N2515))</f>
        <v>restaurants</v>
      </c>
      <c r="S2515" s="14">
        <f>(J2515/86400)+25569+(-6/24)</f>
        <v>42731.75681712963</v>
      </c>
      <c r="T2515" s="15">
        <f>(I2515/86400)+25569+(-5/24)</f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8">
        <f>IFERROR(E2516/L2516,0)</f>
        <v>52.5</v>
      </c>
      <c r="Q2516" t="str">
        <f>LEFT(N2516,SEARCH("/",N2516)-1)</f>
        <v>food</v>
      </c>
      <c r="R2516" t="str">
        <f>RIGHT(N2516, LEN(N2516) - SEARCH("/", N2516))</f>
        <v>restaurants</v>
      </c>
      <c r="S2516" s="14">
        <f>(J2516/86400)+25569+(-6/24)</f>
        <v>41854.139780092592</v>
      </c>
      <c r="T2516" s="15">
        <f>(I2516/86400)+25569+(-5/24)</f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8">
        <f>IFERROR(E2517/L2517,0)</f>
        <v>77.5</v>
      </c>
      <c r="Q2517" t="str">
        <f>LEFT(N2517,SEARCH("/",N2517)-1)</f>
        <v>food</v>
      </c>
      <c r="R2517" t="str">
        <f>RIGHT(N2517, LEN(N2517) - SEARCH("/", N2517))</f>
        <v>restaurants</v>
      </c>
      <c r="S2517" s="14">
        <f>(J2517/86400)+25569+(-6/24)</f>
        <v>42027.589733796296</v>
      </c>
      <c r="T2517" s="15">
        <f>(I2517/86400)+25569+(-5/24)</f>
        <v>42057.63140046296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8">
        <f>IFERROR(E2518/L2518,0)</f>
        <v>0</v>
      </c>
      <c r="Q2518" t="str">
        <f>LEFT(N2518,SEARCH("/",N2518)-1)</f>
        <v>food</v>
      </c>
      <c r="R2518" t="str">
        <f>RIGHT(N2518, LEN(N2518) - SEARCH("/", N2518))</f>
        <v>restaurants</v>
      </c>
      <c r="S2518" s="14">
        <f>(J2518/86400)+25569+(-6/24)</f>
        <v>41942.403379629628</v>
      </c>
      <c r="T2518" s="15">
        <f>(I2518/86400)+25569+(-5/24)</f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8">
        <f>IFERROR(E2519/L2519,0)</f>
        <v>53.545454545454547</v>
      </c>
      <c r="Q2519" t="str">
        <f>LEFT(N2519,SEARCH("/",N2519)-1)</f>
        <v>food</v>
      </c>
      <c r="R2519" t="str">
        <f>RIGHT(N2519, LEN(N2519) - SEARCH("/", N2519))</f>
        <v>restaurants</v>
      </c>
      <c r="S2519" s="14">
        <f>(J2519/86400)+25569+(-6/24)</f>
        <v>42052.552430555559</v>
      </c>
      <c r="T2519" s="15">
        <f>(I2519/86400)+25569+(-5/24)</f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8">
        <f>IFERROR(E2520/L2520,0)</f>
        <v>0</v>
      </c>
      <c r="Q2520" t="str">
        <f>LEFT(N2520,SEARCH("/",N2520)-1)</f>
        <v>food</v>
      </c>
      <c r="R2520" t="str">
        <f>RIGHT(N2520, LEN(N2520) - SEARCH("/", N2520))</f>
        <v>restaurants</v>
      </c>
      <c r="S2520" s="14">
        <f>(J2520/86400)+25569+(-6/24)</f>
        <v>41926.430879629632</v>
      </c>
      <c r="T2520" s="15">
        <f>(I2520/86400)+25569+(-5/24)</f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8">
        <f>IFERROR(E2521/L2521,0)</f>
        <v>16.25</v>
      </c>
      <c r="Q2521" t="str">
        <f>LEFT(N2521,SEARCH("/",N2521)-1)</f>
        <v>food</v>
      </c>
      <c r="R2521" t="str">
        <f>RIGHT(N2521, LEN(N2521) - SEARCH("/", N2521))</f>
        <v>restaurants</v>
      </c>
      <c r="S2521" s="14">
        <f>(J2521/86400)+25569+(-6/24)</f>
        <v>41808.905138888891</v>
      </c>
      <c r="T2521" s="15">
        <f>(I2521/86400)+25569+(-5/24)</f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8">
        <f>IFERROR(E2522/L2522,0)</f>
        <v>0</v>
      </c>
      <c r="Q2522" t="str">
        <f>LEFT(N2522,SEARCH("/",N2522)-1)</f>
        <v>food</v>
      </c>
      <c r="R2522" t="str">
        <f>RIGHT(N2522, LEN(N2522) - SEARCH("/", N2522))</f>
        <v>restaurants</v>
      </c>
      <c r="S2522" s="14">
        <f>(J2522/86400)+25569+(-6/24)</f>
        <v>42612.350520833337</v>
      </c>
      <c r="T2522" s="15">
        <f>(I2522/86400)+25569+(-5/24)</f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8">
        <f>IFERROR(E2523/L2523,0)</f>
        <v>103.68174242424243</v>
      </c>
      <c r="Q2523" t="str">
        <f>LEFT(N2523,SEARCH("/",N2523)-1)</f>
        <v>music</v>
      </c>
      <c r="R2523" t="str">
        <f>RIGHT(N2523, LEN(N2523) - SEARCH("/", N2523))</f>
        <v>classical music</v>
      </c>
      <c r="S2523" s="14">
        <f>(J2523/86400)+25569+(-6/24)</f>
        <v>42269.717835648145</v>
      </c>
      <c r="T2523" s="15">
        <f>(I2523/86400)+25569+(-5/24)</f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8">
        <f>IFERROR(E2524/L2524,0)</f>
        <v>185.18518518518519</v>
      </c>
      <c r="Q2524" t="str">
        <f>LEFT(N2524,SEARCH("/",N2524)-1)</f>
        <v>music</v>
      </c>
      <c r="R2524" t="str">
        <f>RIGHT(N2524, LEN(N2524) - SEARCH("/", N2524))</f>
        <v>classical music</v>
      </c>
      <c r="S2524" s="14">
        <f>(J2524/86400)+25569+(-6/24)</f>
        <v>42460.323611111111</v>
      </c>
      <c r="T2524" s="15">
        <f>(I2524/86400)+25569+(-5/24)</f>
        <v>42482.411111111105</v>
      </c>
    </row>
    <row r="2525" spans="1:20" ht="60" x14ac:dyDescent="0.25">
      <c r="A2525">
        <v>2471</v>
      </c>
      <c r="B2525" s="3" t="s">
        <v>2472</v>
      </c>
      <c r="C2525" s="3" t="s">
        <v>6581</v>
      </c>
      <c r="D2525" s="8">
        <v>500</v>
      </c>
      <c r="E2525" s="8">
        <v>640</v>
      </c>
      <c r="F2525" t="s">
        <v>8219</v>
      </c>
      <c r="G2525" t="s">
        <v>8224</v>
      </c>
      <c r="H2525" t="s">
        <v>8246</v>
      </c>
      <c r="I2525">
        <v>1327535392</v>
      </c>
      <c r="J2525">
        <v>1324079392</v>
      </c>
      <c r="K2525" t="b">
        <v>0</v>
      </c>
      <c r="L2525">
        <v>17</v>
      </c>
      <c r="M2525" t="b">
        <v>1</v>
      </c>
      <c r="N2525" t="s">
        <v>8279</v>
      </c>
      <c r="O2525" s="6">
        <f>E2525/D2525</f>
        <v>1.28</v>
      </c>
      <c r="P2525" s="8">
        <f>IFERROR(E2525/L2525,0)</f>
        <v>37.647058823529413</v>
      </c>
      <c r="Q2525" t="str">
        <f>LEFT(N2525,SEARCH("/",N2525)-1)</f>
        <v>music</v>
      </c>
      <c r="R2525" t="str">
        <f>RIGHT(N2525, LEN(N2525) - SEARCH("/", N2525))</f>
        <v>indie rock</v>
      </c>
      <c r="S2525" s="14">
        <f>(J2525/86400)+25569+(-6/24)</f>
        <v>40893.742962962962</v>
      </c>
      <c r="T2525" s="15">
        <f>(I2525/86400)+25569+(-5/24)</f>
        <v>40933.784629629627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8">
        <f>IFERROR(E2526/L2526,0)</f>
        <v>177.2093023255814</v>
      </c>
      <c r="Q2526" t="str">
        <f>LEFT(N2526,SEARCH("/",N2526)-1)</f>
        <v>music</v>
      </c>
      <c r="R2526" t="str">
        <f>RIGHT(N2526, LEN(N2526) - SEARCH("/", N2526))</f>
        <v>classical music</v>
      </c>
      <c r="S2526" s="14">
        <f>(J2526/86400)+25569+(-6/24)</f>
        <v>41961.557372685187</v>
      </c>
      <c r="T2526" s="15">
        <f>(I2526/86400)+25569+(-5/24)</f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8">
        <f>IFERROR(E2527/L2527,0)</f>
        <v>100.325</v>
      </c>
      <c r="Q2527" t="str">
        <f>LEFT(N2527,SEARCH("/",N2527)-1)</f>
        <v>music</v>
      </c>
      <c r="R2527" t="str">
        <f>RIGHT(N2527, LEN(N2527) - SEARCH("/", N2527))</f>
        <v>classical music</v>
      </c>
      <c r="S2527" s="14">
        <f>(J2527/86400)+25569+(-6/24)</f>
        <v>41058.594571759255</v>
      </c>
      <c r="T2527" s="15">
        <f>(I2527/86400)+25569+(-5/24)</f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8">
        <f>IFERROR(E2528/L2528,0)</f>
        <v>136.90909090909091</v>
      </c>
      <c r="Q2528" t="str">
        <f>LEFT(N2528,SEARCH("/",N2528)-1)</f>
        <v>music</v>
      </c>
      <c r="R2528" t="str">
        <f>RIGHT(N2528, LEN(N2528) - SEARCH("/", N2528))</f>
        <v>classical music</v>
      </c>
      <c r="S2528" s="14">
        <f>(J2528/86400)+25569+(-6/24)</f>
        <v>41952.841134259259</v>
      </c>
      <c r="T2528" s="15">
        <f>(I2528/86400)+25569+(-5/24)</f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8">
        <f>IFERROR(E2529/L2529,0)</f>
        <v>57.535211267605632</v>
      </c>
      <c r="Q2529" t="str">
        <f>LEFT(N2529,SEARCH("/",N2529)-1)</f>
        <v>music</v>
      </c>
      <c r="R2529" t="str">
        <f>RIGHT(N2529, LEN(N2529) - SEARCH("/", N2529))</f>
        <v>classical music</v>
      </c>
      <c r="S2529" s="14">
        <f>(J2529/86400)+25569+(-6/24)</f>
        <v>41546.50105324074</v>
      </c>
      <c r="T2529" s="15">
        <f>(I2529/86400)+25569+(-5/24)</f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8">
        <f>IFERROR(E2530/L2530,0)</f>
        <v>52.962839506172834</v>
      </c>
      <c r="Q2530" t="str">
        <f>LEFT(N2530,SEARCH("/",N2530)-1)</f>
        <v>music</v>
      </c>
      <c r="R2530" t="str">
        <f>RIGHT(N2530, LEN(N2530) - SEARCH("/", N2530))</f>
        <v>classical music</v>
      </c>
      <c r="S2530" s="14">
        <f>(J2530/86400)+25569+(-6/24)</f>
        <v>42217.584525462968</v>
      </c>
      <c r="T2530" s="15">
        <f>(I2530/86400)+25569+(-5/24)</f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8">
        <f>IFERROR(E2531/L2531,0)</f>
        <v>82.328947368421055</v>
      </c>
      <c r="Q2531" t="str">
        <f>LEFT(N2531,SEARCH("/",N2531)-1)</f>
        <v>music</v>
      </c>
      <c r="R2531" t="str">
        <f>RIGHT(N2531, LEN(N2531) - SEARCH("/", N2531))</f>
        <v>classical music</v>
      </c>
      <c r="S2531" s="14">
        <f>(J2531/86400)+25569+(-6/24)</f>
        <v>40947.830729166664</v>
      </c>
      <c r="T2531" s="15">
        <f>(I2531/86400)+25569+(-5/24)</f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8">
        <f>IFERROR(E2532/L2532,0)</f>
        <v>135.41666666666666</v>
      </c>
      <c r="Q2532" t="str">
        <f>LEFT(N2532,SEARCH("/",N2532)-1)</f>
        <v>music</v>
      </c>
      <c r="R2532" t="str">
        <f>RIGHT(N2532, LEN(N2532) - SEARCH("/", N2532))</f>
        <v>classical music</v>
      </c>
      <c r="S2532" s="14">
        <f>(J2532/86400)+25569+(-6/24)</f>
        <v>42081.614641203705</v>
      </c>
      <c r="T2532" s="15">
        <f>(I2532/86400)+25569+(-5/24)</f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8">
        <f>IFERROR(E2533/L2533,0)</f>
        <v>74.06557377049181</v>
      </c>
      <c r="Q2533" t="str">
        <f>LEFT(N2533,SEARCH("/",N2533)-1)</f>
        <v>music</v>
      </c>
      <c r="R2533" t="str">
        <f>RIGHT(N2533, LEN(N2533) - SEARCH("/", N2533))</f>
        <v>classical music</v>
      </c>
      <c r="S2533" s="14">
        <f>(J2533/86400)+25569+(-6/24)</f>
        <v>42208.430023148147</v>
      </c>
      <c r="T2533" s="15">
        <f>(I2533/86400)+25569+(-5/24)</f>
        <v>42230.957638888889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8">
        <f>IFERROR(E2534/L2534,0)</f>
        <v>84.083333333333329</v>
      </c>
      <c r="Q2534" t="str">
        <f>LEFT(N2534,SEARCH("/",N2534)-1)</f>
        <v>music</v>
      </c>
      <c r="R2534" t="str">
        <f>RIGHT(N2534, LEN(N2534) - SEARCH("/", N2534))</f>
        <v>classical music</v>
      </c>
      <c r="S2534" s="14">
        <f>(J2534/86400)+25569+(-6/24)</f>
        <v>41107.599143518521</v>
      </c>
      <c r="T2534" s="15">
        <f>(I2534/86400)+25569+(-5/24)</f>
        <v>41137.640810185185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8">
        <f>IFERROR(E2535/L2535,0)</f>
        <v>61.029411764705884</v>
      </c>
      <c r="Q2535" t="str">
        <f>LEFT(N2535,SEARCH("/",N2535)-1)</f>
        <v>music</v>
      </c>
      <c r="R2535" t="str">
        <f>RIGHT(N2535, LEN(N2535) - SEARCH("/", N2535))</f>
        <v>classical music</v>
      </c>
      <c r="S2535" s="14">
        <f>(J2535/86400)+25569+(-6/24)</f>
        <v>41304.501284722224</v>
      </c>
      <c r="T2535" s="15">
        <f>(I2535/86400)+25569+(-5/24)</f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8">
        <f>IFERROR(E2536/L2536,0)</f>
        <v>150</v>
      </c>
      <c r="Q2536" t="str">
        <f>LEFT(N2536,SEARCH("/",N2536)-1)</f>
        <v>music</v>
      </c>
      <c r="R2536" t="str">
        <f>RIGHT(N2536, LEN(N2536) - SEARCH("/", N2536))</f>
        <v>classical music</v>
      </c>
      <c r="S2536" s="14">
        <f>(J2536/86400)+25569+(-6/24)</f>
        <v>40127.450370370367</v>
      </c>
      <c r="T2536" s="15">
        <f>(I2536/86400)+25569+(-5/24)</f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8">
        <f>IFERROR(E2537/L2537,0)</f>
        <v>266.08974358974359</v>
      </c>
      <c r="Q2537" t="str">
        <f>LEFT(N2537,SEARCH("/",N2537)-1)</f>
        <v>music</v>
      </c>
      <c r="R2537" t="str">
        <f>RIGHT(N2537, LEN(N2537) - SEARCH("/", N2537))</f>
        <v>classical music</v>
      </c>
      <c r="S2537" s="14">
        <f>(J2537/86400)+25569+(-6/24)</f>
        <v>41943.541030092594</v>
      </c>
      <c r="T2537" s="15">
        <f>(I2537/86400)+25569+(-5/24)</f>
        <v>41974.624363425923</v>
      </c>
    </row>
    <row r="2538" spans="1:20" ht="45" x14ac:dyDescent="0.25">
      <c r="A2538">
        <v>2936</v>
      </c>
      <c r="B2538" s="3" t="s">
        <v>2936</v>
      </c>
      <c r="C2538" s="3" t="s">
        <v>7046</v>
      </c>
      <c r="D2538" s="8">
        <v>1000</v>
      </c>
      <c r="E2538" s="8">
        <v>1280</v>
      </c>
      <c r="F2538" t="s">
        <v>8219</v>
      </c>
      <c r="G2538" t="s">
        <v>8224</v>
      </c>
      <c r="H2538" t="s">
        <v>8246</v>
      </c>
      <c r="I2538">
        <v>1413176340</v>
      </c>
      <c r="J2538">
        <v>1412091423</v>
      </c>
      <c r="K2538" t="b">
        <v>0</v>
      </c>
      <c r="L2538">
        <v>34</v>
      </c>
      <c r="M2538" t="b">
        <v>1</v>
      </c>
      <c r="N2538" t="s">
        <v>8305</v>
      </c>
      <c r="O2538" s="6">
        <f>E2538/D2538</f>
        <v>1.28</v>
      </c>
      <c r="P2538" s="8">
        <f>IFERROR(E2538/L2538,0)</f>
        <v>37.647058823529413</v>
      </c>
      <c r="Q2538" t="str">
        <f>LEFT(N2538,SEARCH("/",N2538)-1)</f>
        <v>theater</v>
      </c>
      <c r="R2538" t="str">
        <f>RIGHT(N2538, LEN(N2538) - SEARCH("/", N2538))</f>
        <v>musical</v>
      </c>
      <c r="S2538" s="14">
        <f>(J2538/86400)+25569+(-6/24)</f>
        <v>41912.400729166664</v>
      </c>
      <c r="T2538" s="15">
        <f>(I2538/86400)+25569+(-5/24)</f>
        <v>41924.999305555553</v>
      </c>
    </row>
    <row r="2539" spans="1:20" x14ac:dyDescent="0.25">
      <c r="A2539">
        <v>3531</v>
      </c>
      <c r="B2539" s="3" t="s">
        <v>3530</v>
      </c>
      <c r="C2539" s="3" t="s">
        <v>7641</v>
      </c>
      <c r="D2539" s="8">
        <v>1000</v>
      </c>
      <c r="E2539" s="8">
        <v>1280</v>
      </c>
      <c r="F2539" t="s">
        <v>8219</v>
      </c>
      <c r="G2539" t="s">
        <v>8224</v>
      </c>
      <c r="H2539" t="s">
        <v>8246</v>
      </c>
      <c r="I2539">
        <v>1467301334</v>
      </c>
      <c r="J2539">
        <v>1464709334</v>
      </c>
      <c r="K2539" t="b">
        <v>0</v>
      </c>
      <c r="L2539">
        <v>26</v>
      </c>
      <c r="M2539" t="b">
        <v>1</v>
      </c>
      <c r="N2539" t="s">
        <v>8271</v>
      </c>
      <c r="O2539" s="6">
        <f>E2539/D2539</f>
        <v>1.28</v>
      </c>
      <c r="P2539" s="8">
        <f>IFERROR(E2539/L2539,0)</f>
        <v>49.230769230769234</v>
      </c>
      <c r="Q2539" t="str">
        <f>LEFT(N2539,SEARCH("/",N2539)-1)</f>
        <v>theater</v>
      </c>
      <c r="R2539" t="str">
        <f>RIGHT(N2539, LEN(N2539) - SEARCH("/", N2539))</f>
        <v>plays</v>
      </c>
      <c r="S2539" s="14">
        <f>(J2539/86400)+25569+(-6/24)</f>
        <v>42521.404328703706</v>
      </c>
      <c r="T2539" s="15">
        <f>(I2539/86400)+25569+(-5/24)</f>
        <v>42551.44599537037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8">
        <f>IFERROR(E2540/L2540,0)</f>
        <v>109.96308108108107</v>
      </c>
      <c r="Q2540" t="str">
        <f>LEFT(N2540,SEARCH("/",N2540)-1)</f>
        <v>music</v>
      </c>
      <c r="R2540" t="str">
        <f>RIGHT(N2540, LEN(N2540) - SEARCH("/", N2540))</f>
        <v>classical music</v>
      </c>
      <c r="S2540" s="14">
        <f>(J2540/86400)+25569+(-6/24)</f>
        <v>41298.259965277779</v>
      </c>
      <c r="T2540" s="15">
        <f>(I2540/86400)+25569+(-5/24)</f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8">
        <f>IFERROR(E2541/L2541,0)</f>
        <v>169.91525423728814</v>
      </c>
      <c r="Q2541" t="str">
        <f>LEFT(N2541,SEARCH("/",N2541)-1)</f>
        <v>music</v>
      </c>
      <c r="R2541" t="str">
        <f>RIGHT(N2541, LEN(N2541) - SEARCH("/", N2541))</f>
        <v>classical music</v>
      </c>
      <c r="S2541" s="14">
        <f>(J2541/86400)+25569+(-6/24)</f>
        <v>41977.652222222227</v>
      </c>
      <c r="T2541" s="15">
        <f>(I2541/86400)+25569+(-5/24)</f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8">
        <f>IFERROR(E2542/L2542,0)</f>
        <v>95.740740740740748</v>
      </c>
      <c r="Q2542" t="str">
        <f>LEFT(N2542,SEARCH("/",N2542)-1)</f>
        <v>music</v>
      </c>
      <c r="R2542" t="str">
        <f>RIGHT(N2542, LEN(N2542) - SEARCH("/", N2542))</f>
        <v>classical music</v>
      </c>
      <c r="S2542" s="14">
        <f>(J2542/86400)+25569+(-6/24)</f>
        <v>40785.425011574072</v>
      </c>
      <c r="T2542" s="15">
        <f>(I2542/86400)+25569+(-5/24)</f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8">
        <f>IFERROR(E2543/L2543,0)</f>
        <v>59.460317460317462</v>
      </c>
      <c r="Q2543" t="str">
        <f>LEFT(N2543,SEARCH("/",N2543)-1)</f>
        <v>music</v>
      </c>
      <c r="R2543" t="str">
        <f>RIGHT(N2543, LEN(N2543) - SEARCH("/", N2543))</f>
        <v>classical music</v>
      </c>
      <c r="S2543" s="14">
        <f>(J2543/86400)+25569+(-6/24)</f>
        <v>41483.199282407411</v>
      </c>
      <c r="T2543" s="15">
        <f>(I2543/86400)+25569+(-5/24)</f>
        <v>41543.240949074076</v>
      </c>
    </row>
    <row r="2544" spans="1:20" ht="60" x14ac:dyDescent="0.25">
      <c r="A2544">
        <v>3490</v>
      </c>
      <c r="B2544" s="3" t="s">
        <v>3489</v>
      </c>
      <c r="C2544" s="3" t="s">
        <v>7600</v>
      </c>
      <c r="D2544" s="8">
        <v>1000</v>
      </c>
      <c r="E2544" s="8">
        <v>1275</v>
      </c>
      <c r="F2544" t="s">
        <v>8219</v>
      </c>
      <c r="G2544" t="s">
        <v>8224</v>
      </c>
      <c r="H2544" t="s">
        <v>8246</v>
      </c>
      <c r="I2544">
        <v>1460574924</v>
      </c>
      <c r="J2544">
        <v>1457982924</v>
      </c>
      <c r="K2544" t="b">
        <v>0</v>
      </c>
      <c r="L2544">
        <v>27</v>
      </c>
      <c r="M2544" t="b">
        <v>1</v>
      </c>
      <c r="N2544" t="s">
        <v>8271</v>
      </c>
      <c r="O2544" s="6">
        <f>E2544/D2544</f>
        <v>1.2749999999999999</v>
      </c>
      <c r="P2544" s="8">
        <f>IFERROR(E2544/L2544,0)</f>
        <v>47.222222222222221</v>
      </c>
      <c r="Q2544" t="str">
        <f>LEFT(N2544,SEARCH("/",N2544)-1)</f>
        <v>theater</v>
      </c>
      <c r="R2544" t="str">
        <f>RIGHT(N2544, LEN(N2544) - SEARCH("/", N2544))</f>
        <v>plays</v>
      </c>
      <c r="S2544" s="14">
        <f>(J2544/86400)+25569+(-6/24)</f>
        <v>42443.552361111113</v>
      </c>
      <c r="T2544" s="15">
        <f>(I2544/86400)+25569+(-5/24)</f>
        <v>42473.594027777777</v>
      </c>
    </row>
    <row r="2545" spans="1:20" ht="60" x14ac:dyDescent="0.25">
      <c r="A2545">
        <v>814</v>
      </c>
      <c r="B2545" s="3" t="s">
        <v>815</v>
      </c>
      <c r="C2545" s="3" t="s">
        <v>4924</v>
      </c>
      <c r="D2545" s="8">
        <v>1000</v>
      </c>
      <c r="E2545" s="8">
        <v>1273</v>
      </c>
      <c r="F2545" t="s">
        <v>8219</v>
      </c>
      <c r="G2545" t="s">
        <v>8224</v>
      </c>
      <c r="H2545" t="s">
        <v>8246</v>
      </c>
      <c r="I2545">
        <v>1306865040</v>
      </c>
      <c r="J2545">
        <v>1305568201</v>
      </c>
      <c r="K2545" t="b">
        <v>0</v>
      </c>
      <c r="L2545">
        <v>28</v>
      </c>
      <c r="M2545" t="b">
        <v>1</v>
      </c>
      <c r="N2545" t="s">
        <v>8276</v>
      </c>
      <c r="O2545" s="6">
        <f>E2545/D2545</f>
        <v>1.2729999999999999</v>
      </c>
      <c r="P2545" s="8">
        <f>IFERROR(E2545/L2545,0)</f>
        <v>45.464285714285715</v>
      </c>
      <c r="Q2545" t="str">
        <f>LEFT(N2545,SEARCH("/",N2545)-1)</f>
        <v>music</v>
      </c>
      <c r="R2545" t="str">
        <f>RIGHT(N2545, LEN(N2545) - SEARCH("/", N2545))</f>
        <v>rock</v>
      </c>
      <c r="S2545" s="14">
        <f>(J2545/86400)+25569+(-6/24)</f>
        <v>40679.493067129632</v>
      </c>
      <c r="T2545" s="15">
        <f>(I2545/86400)+25569+(-5/24)</f>
        <v>40694.544444444444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8">
        <f>IFERROR(E2546/L2546,0)</f>
        <v>88.438596491228068</v>
      </c>
      <c r="Q2546" t="str">
        <f>LEFT(N2546,SEARCH("/",N2546)-1)</f>
        <v>music</v>
      </c>
      <c r="R2546" t="str">
        <f>RIGHT(N2546, LEN(N2546) - SEARCH("/", N2546))</f>
        <v>classical music</v>
      </c>
      <c r="S2546" s="14">
        <f>(J2546/86400)+25569+(-6/24)</f>
        <v>41068.270474537036</v>
      </c>
      <c r="T2546" s="15">
        <f>(I2546/86400)+25569+(-5/24)</f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8">
        <f>IFERROR(E2547/L2547,0)</f>
        <v>64.032786885245898</v>
      </c>
      <c r="Q2547" t="str">
        <f>LEFT(N2547,SEARCH("/",N2547)-1)</f>
        <v>music</v>
      </c>
      <c r="R2547" t="str">
        <f>RIGHT(N2547, LEN(N2547) - SEARCH("/", N2547))</f>
        <v>classical music</v>
      </c>
      <c r="S2547" s="14">
        <f>(J2547/86400)+25569+(-6/24)</f>
        <v>42026.888171296298</v>
      </c>
      <c r="T2547" s="15">
        <f>(I2547/86400)+25569+(-5/24)</f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8">
        <f>IFERROR(E2548/L2548,0)</f>
        <v>60.153846153846153</v>
      </c>
      <c r="Q2548" t="str">
        <f>LEFT(N2548,SEARCH("/",N2548)-1)</f>
        <v>music</v>
      </c>
      <c r="R2548" t="str">
        <f>RIGHT(N2548, LEN(N2548) - SEARCH("/", N2548))</f>
        <v>classical music</v>
      </c>
      <c r="S2548" s="14">
        <f>(J2548/86400)+25569+(-6/24)</f>
        <v>41524.608553240745</v>
      </c>
      <c r="T2548" s="15">
        <f>(I2548/86400)+25569+(-5/24)</f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8">
        <f>IFERROR(E2549/L2549,0)</f>
        <v>49.194029850746269</v>
      </c>
      <c r="Q2549" t="str">
        <f>LEFT(N2549,SEARCH("/",N2549)-1)</f>
        <v>music</v>
      </c>
      <c r="R2549" t="str">
        <f>RIGHT(N2549, LEN(N2549) - SEARCH("/", N2549))</f>
        <v>classical music</v>
      </c>
      <c r="S2549" s="14">
        <f>(J2549/86400)+25569+(-6/24)</f>
        <v>40973.523182870369</v>
      </c>
      <c r="T2549" s="15">
        <f>(I2549/86400)+25569+(-5/24)</f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8">
        <f>IFERROR(E2550/L2550,0)</f>
        <v>165.16216216216216</v>
      </c>
      <c r="Q2550" t="str">
        <f>LEFT(N2550,SEARCH("/",N2550)-1)</f>
        <v>music</v>
      </c>
      <c r="R2550" t="str">
        <f>RIGHT(N2550, LEN(N2550) - SEARCH("/", N2550))</f>
        <v>classical music</v>
      </c>
      <c r="S2550" s="14">
        <f>(J2550/86400)+25569+(-6/24)</f>
        <v>42618.375428240739</v>
      </c>
      <c r="T2550" s="15">
        <f>(I2550/86400)+25569+(-5/24)</f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8">
        <f>IFERROR(E2551/L2551,0)</f>
        <v>43.621621621621621</v>
      </c>
      <c r="Q2551" t="str">
        <f>LEFT(N2551,SEARCH("/",N2551)-1)</f>
        <v>music</v>
      </c>
      <c r="R2551" t="str">
        <f>RIGHT(N2551, LEN(N2551) - SEARCH("/", N2551))</f>
        <v>classical music</v>
      </c>
      <c r="S2551" s="14">
        <f>(J2551/86400)+25569+(-6/24)</f>
        <v>41390.507754629631</v>
      </c>
      <c r="T2551" s="15">
        <f>(I2551/86400)+25569+(-5/24)</f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8">
        <f>IFERROR(E2552/L2552,0)</f>
        <v>43.7</v>
      </c>
      <c r="Q2552" t="str">
        <f>LEFT(N2552,SEARCH("/",N2552)-1)</f>
        <v>music</v>
      </c>
      <c r="R2552" t="str">
        <f>RIGHT(N2552, LEN(N2552) - SEARCH("/", N2552))</f>
        <v>classical music</v>
      </c>
      <c r="S2552" s="14">
        <f>(J2552/86400)+25569+(-6/24)</f>
        <v>42228.384328703702</v>
      </c>
      <c r="T2552" s="15">
        <f>(I2552/86400)+25569+(-5/24)</f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8">
        <f>IFERROR(E2553/L2553,0)</f>
        <v>67.419642857142861</v>
      </c>
      <c r="Q2553" t="str">
        <f>LEFT(N2553,SEARCH("/",N2553)-1)</f>
        <v>music</v>
      </c>
      <c r="R2553" t="str">
        <f>RIGHT(N2553, LEN(N2553) - SEARCH("/", N2553))</f>
        <v>classical music</v>
      </c>
      <c r="S2553" s="14">
        <f>(J2553/86400)+25569+(-6/24)</f>
        <v>40961.002141203702</v>
      </c>
      <c r="T2553" s="15">
        <f>(I2553/86400)+25569+(-5/24)</f>
        <v>40989.658333333333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8">
        <f>IFERROR(E2554/L2554,0)</f>
        <v>177.5</v>
      </c>
      <c r="Q2554" t="str">
        <f>LEFT(N2554,SEARCH("/",N2554)-1)</f>
        <v>music</v>
      </c>
      <c r="R2554" t="str">
        <f>RIGHT(N2554, LEN(N2554) - SEARCH("/", N2554))</f>
        <v>classical music</v>
      </c>
      <c r="S2554" s="14">
        <f>(J2554/86400)+25569+(-6/24)</f>
        <v>42769.559965277775</v>
      </c>
      <c r="T2554" s="15">
        <f>(I2554/86400)+25569+(-5/24)</f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8">
        <f>IFERROR(E2555/L2555,0)</f>
        <v>38.883333333333333</v>
      </c>
      <c r="Q2555" t="str">
        <f>LEFT(N2555,SEARCH("/",N2555)-1)</f>
        <v>music</v>
      </c>
      <c r="R2555" t="str">
        <f>RIGHT(N2555, LEN(N2555) - SEARCH("/", N2555))</f>
        <v>classical music</v>
      </c>
      <c r="S2555" s="14">
        <f>(J2555/86400)+25569+(-6/24)</f>
        <v>41112.949155092589</v>
      </c>
      <c r="T2555" s="15">
        <f>(I2555/86400)+25569+(-5/24)</f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8">
        <f>IFERROR(E2556/L2556,0)</f>
        <v>54.985074626865675</v>
      </c>
      <c r="Q2556" t="str">
        <f>LEFT(N2556,SEARCH("/",N2556)-1)</f>
        <v>music</v>
      </c>
      <c r="R2556" t="str">
        <f>RIGHT(N2556, LEN(N2556) - SEARCH("/", N2556))</f>
        <v>classical music</v>
      </c>
      <c r="S2556" s="14">
        <f>(J2556/86400)+25569+(-6/24)</f>
        <v>42124.828275462962</v>
      </c>
      <c r="T2556" s="15">
        <f>(I2556/86400)+25569+(-5/24)</f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8">
        <f>IFERROR(E2557/L2557,0)</f>
        <v>61.342857142857142</v>
      </c>
      <c r="Q2557" t="str">
        <f>LEFT(N2557,SEARCH("/",N2557)-1)</f>
        <v>music</v>
      </c>
      <c r="R2557" t="str">
        <f>RIGHT(N2557, LEN(N2557) - SEARCH("/", N2557))</f>
        <v>classical music</v>
      </c>
      <c r="S2557" s="14">
        <f>(J2557/86400)+25569+(-6/24)</f>
        <v>41026.405011574076</v>
      </c>
      <c r="T2557" s="15">
        <f>(I2557/86400)+25569+(-5/24)</f>
        <v>41057.44667824074</v>
      </c>
    </row>
    <row r="2558" spans="1:20" ht="60" x14ac:dyDescent="0.25">
      <c r="A2558">
        <v>70</v>
      </c>
      <c r="B2558" s="3" t="s">
        <v>72</v>
      </c>
      <c r="C2558" s="3" t="s">
        <v>4181</v>
      </c>
      <c r="D2558" s="8">
        <v>500</v>
      </c>
      <c r="E2558" s="8">
        <v>636</v>
      </c>
      <c r="F2558" t="s">
        <v>8219</v>
      </c>
      <c r="G2558" t="s">
        <v>8224</v>
      </c>
      <c r="H2558" t="s">
        <v>8246</v>
      </c>
      <c r="I2558">
        <v>1315171845</v>
      </c>
      <c r="J2558">
        <v>1309987845</v>
      </c>
      <c r="K2558" t="b">
        <v>0</v>
      </c>
      <c r="L2558">
        <v>17</v>
      </c>
      <c r="M2558" t="b">
        <v>1</v>
      </c>
      <c r="N2558" t="s">
        <v>8266</v>
      </c>
      <c r="O2558" s="6">
        <f>E2558/D2558</f>
        <v>1.272</v>
      </c>
      <c r="P2558" s="8">
        <f>IFERROR(E2558/L2558,0)</f>
        <v>37.411764705882355</v>
      </c>
      <c r="Q2558" t="str">
        <f>LEFT(N2558,SEARCH("/",N2558)-1)</f>
        <v>film &amp; video</v>
      </c>
      <c r="R2558" t="str">
        <f>RIGHT(N2558, LEN(N2558) - SEARCH("/", N2558))</f>
        <v>shorts</v>
      </c>
      <c r="S2558" s="14">
        <f>(J2558/86400)+25569+(-6/24)</f>
        <v>40730.646354166667</v>
      </c>
      <c r="T2558" s="15">
        <f>(I2558/86400)+25569+(-5/24)</f>
        <v>40790.688020833331</v>
      </c>
    </row>
    <row r="2559" spans="1:20" ht="60" x14ac:dyDescent="0.25">
      <c r="A2559">
        <v>3032</v>
      </c>
      <c r="B2559" s="3" t="s">
        <v>3032</v>
      </c>
      <c r="C2559" s="3" t="s">
        <v>7142</v>
      </c>
      <c r="D2559" s="8">
        <v>1000</v>
      </c>
      <c r="E2559" s="8">
        <v>1272</v>
      </c>
      <c r="F2559" t="s">
        <v>8219</v>
      </c>
      <c r="G2559" t="s">
        <v>8224</v>
      </c>
      <c r="H2559" t="s">
        <v>8246</v>
      </c>
      <c r="I2559">
        <v>1441933459</v>
      </c>
      <c r="J2559">
        <v>1439341459</v>
      </c>
      <c r="K2559" t="b">
        <v>0</v>
      </c>
      <c r="L2559">
        <v>25</v>
      </c>
      <c r="M2559" t="b">
        <v>1</v>
      </c>
      <c r="N2559" t="s">
        <v>8303</v>
      </c>
      <c r="O2559" s="6">
        <f>E2559/D2559</f>
        <v>1.272</v>
      </c>
      <c r="P2559" s="8">
        <f>IFERROR(E2559/L2559,0)</f>
        <v>50.88</v>
      </c>
      <c r="Q2559" t="str">
        <f>LEFT(N2559,SEARCH("/",N2559)-1)</f>
        <v>theater</v>
      </c>
      <c r="R2559" t="str">
        <f>RIGHT(N2559, LEN(N2559) - SEARCH("/", N2559))</f>
        <v>spaces</v>
      </c>
      <c r="S2559" s="14">
        <f>(J2559/86400)+25569+(-6/24)</f>
        <v>42227.794664351852</v>
      </c>
      <c r="T2559" s="15">
        <f>(I2559/86400)+25569+(-5/24)</f>
        <v>42257.836331018516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8">
        <f>IFERROR(E2560/L2560,0)</f>
        <v>75.611111111111114</v>
      </c>
      <c r="Q2560" t="str">
        <f>LEFT(N2560,SEARCH("/",N2560)-1)</f>
        <v>music</v>
      </c>
      <c r="R2560" t="str">
        <f>RIGHT(N2560, LEN(N2560) - SEARCH("/", N2560))</f>
        <v>classical music</v>
      </c>
      <c r="S2560" s="14">
        <f>(J2560/86400)+25569+(-6/24)</f>
        <v>42093.610023148147</v>
      </c>
      <c r="T2560" s="15">
        <f>(I2560/86400)+25569+(-5/24)</f>
        <v>42125.374305555553</v>
      </c>
    </row>
    <row r="2561" spans="1:20" ht="60" x14ac:dyDescent="0.25">
      <c r="A2561">
        <v>68</v>
      </c>
      <c r="B2561" s="3" t="s">
        <v>70</v>
      </c>
      <c r="C2561" s="3" t="s">
        <v>4179</v>
      </c>
      <c r="D2561" s="8">
        <v>600</v>
      </c>
      <c r="E2561" s="8">
        <v>763</v>
      </c>
      <c r="F2561" t="s">
        <v>8219</v>
      </c>
      <c r="G2561" t="s">
        <v>8225</v>
      </c>
      <c r="H2561" t="s">
        <v>8247</v>
      </c>
      <c r="I2561">
        <v>1393162791</v>
      </c>
      <c r="J2561">
        <v>1390570791</v>
      </c>
      <c r="K2561" t="b">
        <v>0</v>
      </c>
      <c r="L2561">
        <v>36</v>
      </c>
      <c r="M2561" t="b">
        <v>1</v>
      </c>
      <c r="N2561" t="s">
        <v>8266</v>
      </c>
      <c r="O2561" s="6">
        <f>E2561/D2561</f>
        <v>1.2716666666666667</v>
      </c>
      <c r="P2561" s="8">
        <f>IFERROR(E2561/L2561,0)</f>
        <v>21.194444444444443</v>
      </c>
      <c r="Q2561" t="str">
        <f>LEFT(N2561,SEARCH("/",N2561)-1)</f>
        <v>film &amp; video</v>
      </c>
      <c r="R2561" t="str">
        <f>RIGHT(N2561, LEN(N2561) - SEARCH("/", N2561))</f>
        <v>shorts</v>
      </c>
      <c r="S2561" s="14">
        <f>(J2561/86400)+25569+(-6/24)</f>
        <v>41663.319340277776</v>
      </c>
      <c r="T2561" s="15">
        <f>(I2561/86400)+25569+(-5/24)</f>
        <v>41693.36100694444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8">
        <f>IFERROR(E2562/L2562,0)</f>
        <v>143</v>
      </c>
      <c r="Q2562" t="str">
        <f>LEFT(N2562,SEARCH("/",N2562)-1)</f>
        <v>music</v>
      </c>
      <c r="R2562" t="str">
        <f>RIGHT(N2562, LEN(N2562) - SEARCH("/", N2562))</f>
        <v>classical music</v>
      </c>
      <c r="S2562" s="14">
        <f>(J2562/86400)+25569+(-6/24)</f>
        <v>42039.701087962967</v>
      </c>
      <c r="T2562" s="15">
        <f>(I2562/86400)+25569+(-5/24)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8">
        <f>IFERROR(E2563/L2563,0)</f>
        <v>0</v>
      </c>
      <c r="Q2563" t="str">
        <f>LEFT(N2563,SEARCH("/",N2563)-1)</f>
        <v>food</v>
      </c>
      <c r="R2563" t="str">
        <f>RIGHT(N2563, LEN(N2563) - SEARCH("/", N2563))</f>
        <v>food trucks</v>
      </c>
      <c r="S2563" s="14">
        <f>(J2563/86400)+25569+(-6/24)</f>
        <v>42260.278807870374</v>
      </c>
      <c r="T2563" s="15">
        <f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8">
        <f>IFERROR(E2564/L2564,0)</f>
        <v>25</v>
      </c>
      <c r="Q2564" t="str">
        <f>LEFT(N2564,SEARCH("/",N2564)-1)</f>
        <v>food</v>
      </c>
      <c r="R2564" t="str">
        <f>RIGHT(N2564, LEN(N2564) - SEARCH("/", N2564))</f>
        <v>food trucks</v>
      </c>
      <c r="S2564" s="14">
        <f>(J2564/86400)+25569+(-6/24)</f>
        <v>42594.274756944447</v>
      </c>
      <c r="T2564" s="15">
        <f>(I2564/86400)+25569+(-5/24)</f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8">
        <f>IFERROR(E2565/L2565,0)</f>
        <v>0</v>
      </c>
      <c r="Q2565" t="str">
        <f>LEFT(N2565,SEARCH("/",N2565)-1)</f>
        <v>food</v>
      </c>
      <c r="R2565" t="str">
        <f>RIGHT(N2565, LEN(N2565) - SEARCH("/", N2565))</f>
        <v>food trucks</v>
      </c>
      <c r="S2565" s="14">
        <f>(J2565/86400)+25569+(-6/24)</f>
        <v>42154.889479166668</v>
      </c>
      <c r="T2565" s="15">
        <f>(I2565/86400)+25569+(-5/24)</f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8">
        <f>IFERROR(E2566/L2566,0)</f>
        <v>0</v>
      </c>
      <c r="Q2566" t="str">
        <f>LEFT(N2566,SEARCH("/",N2566)-1)</f>
        <v>food</v>
      </c>
      <c r="R2566" t="str">
        <f>RIGHT(N2566, LEN(N2566) - SEARCH("/", N2566))</f>
        <v>food trucks</v>
      </c>
      <c r="S2566" s="14">
        <f>(J2566/86400)+25569+(-6/24)</f>
        <v>41821.790497685186</v>
      </c>
      <c r="T2566" s="15">
        <f>(I2566/86400)+25569+(-5/24)</f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8">
        <f>IFERROR(E2567/L2567,0)</f>
        <v>100</v>
      </c>
      <c r="Q2567" t="str">
        <f>LEFT(N2567,SEARCH("/",N2567)-1)</f>
        <v>food</v>
      </c>
      <c r="R2567" t="str">
        <f>RIGHT(N2567, LEN(N2567) - SEARCH("/", N2567))</f>
        <v>food trucks</v>
      </c>
      <c r="S2567" s="14">
        <f>(J2567/86400)+25569+(-6/24)</f>
        <v>42440.400335648148</v>
      </c>
      <c r="T2567" s="15">
        <f>(I2567/86400)+25569+(-5/24)</f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8">
        <f>IFERROR(E2568/L2568,0)</f>
        <v>0</v>
      </c>
      <c r="Q2568" t="str">
        <f>LEFT(N2568,SEARCH("/",N2568)-1)</f>
        <v>food</v>
      </c>
      <c r="R2568" t="str">
        <f>RIGHT(N2568, LEN(N2568) - SEARCH("/", N2568))</f>
        <v>food trucks</v>
      </c>
      <c r="S2568" s="14">
        <f>(J2568/86400)+25569+(-6/24)</f>
        <v>41842.730879629627</v>
      </c>
      <c r="T2568" s="15">
        <f>(I2568/86400)+25569+(-5/24)</f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8">
        <f>IFERROR(E2569/L2569,0)</f>
        <v>60</v>
      </c>
      <c r="Q2569" t="str">
        <f>LEFT(N2569,SEARCH("/",N2569)-1)</f>
        <v>food</v>
      </c>
      <c r="R2569" t="str">
        <f>RIGHT(N2569, LEN(N2569) - SEARCH("/", N2569))</f>
        <v>food trucks</v>
      </c>
      <c r="S2569" s="14">
        <f>(J2569/86400)+25569+(-6/24)</f>
        <v>42087.628912037035</v>
      </c>
      <c r="T2569" s="15">
        <f>(I2569/86400)+25569+(-5/24)</f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8">
        <f>IFERROR(E2570/L2570,0)</f>
        <v>50</v>
      </c>
      <c r="Q2570" t="str">
        <f>LEFT(N2570,SEARCH("/",N2570)-1)</f>
        <v>food</v>
      </c>
      <c r="R2570" t="str">
        <f>RIGHT(N2570, LEN(N2570) - SEARCH("/", N2570))</f>
        <v>food trucks</v>
      </c>
      <c r="S2570" s="14">
        <f>(J2570/86400)+25569+(-6/24)</f>
        <v>42584.416597222225</v>
      </c>
      <c r="T2570" s="15">
        <f>(I2570/86400)+25569+(-5/24)</f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8">
        <f>IFERROR(E2571/L2571,0)</f>
        <v>72.5</v>
      </c>
      <c r="Q2571" t="str">
        <f>LEFT(N2571,SEARCH("/",N2571)-1)</f>
        <v>food</v>
      </c>
      <c r="R2571" t="str">
        <f>RIGHT(N2571, LEN(N2571) - SEARCH("/", N2571))</f>
        <v>food trucks</v>
      </c>
      <c r="S2571" s="14">
        <f>(J2571/86400)+25569+(-6/24)</f>
        <v>42233.855462962965</v>
      </c>
      <c r="T2571" s="15">
        <f>(I2571/86400)+25569+(-5/24)</f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8">
        <f>IFERROR(E2572/L2572,0)</f>
        <v>29.5</v>
      </c>
      <c r="Q2572" t="str">
        <f>LEFT(N2572,SEARCH("/",N2572)-1)</f>
        <v>food</v>
      </c>
      <c r="R2572" t="str">
        <f>RIGHT(N2572, LEN(N2572) - SEARCH("/", N2572))</f>
        <v>food trucks</v>
      </c>
      <c r="S2572" s="14">
        <f>(J2572/86400)+25569+(-6/24)</f>
        <v>42744.653182870374</v>
      </c>
      <c r="T2572" s="15">
        <f>(I2572/86400)+25569+(-5/24)</f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8">
        <f>IFERROR(E2573/L2573,0)</f>
        <v>62.5</v>
      </c>
      <c r="Q2573" t="str">
        <f>LEFT(N2573,SEARCH("/",N2573)-1)</f>
        <v>food</v>
      </c>
      <c r="R2573" t="str">
        <f>RIGHT(N2573, LEN(N2573) - SEARCH("/", N2573))</f>
        <v>food trucks</v>
      </c>
      <c r="S2573" s="14">
        <f>(J2573/86400)+25569+(-6/24)</f>
        <v>42449.091678240744</v>
      </c>
      <c r="T2573" s="15">
        <f>(I2573/86400)+25569+(-5/24)</f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>
        <f>IFERROR(E2574/L2574,0)</f>
        <v>0</v>
      </c>
      <c r="Q2574" t="str">
        <f>LEFT(N2574,SEARCH("/",N2574)-1)</f>
        <v>food</v>
      </c>
      <c r="R2574" t="str">
        <f>RIGHT(N2574, LEN(N2574) - SEARCH("/", N2574))</f>
        <v>food trucks</v>
      </c>
      <c r="S2574" s="14">
        <f>(J2574/86400)+25569+(-6/24)</f>
        <v>42076.869409722218</v>
      </c>
      <c r="T2574" s="15">
        <f>(I2574/86400)+25569+(-5/24)</f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8">
        <f>IFERROR(E2575/L2575,0)</f>
        <v>0</v>
      </c>
      <c r="Q2575" t="str">
        <f>LEFT(N2575,SEARCH("/",N2575)-1)</f>
        <v>food</v>
      </c>
      <c r="R2575" t="str">
        <f>RIGHT(N2575, LEN(N2575) - SEARCH("/", N2575))</f>
        <v>food trucks</v>
      </c>
      <c r="S2575" s="14">
        <f>(J2575/86400)+25569+(-6/24)</f>
        <v>41829.342002314814</v>
      </c>
      <c r="T2575" s="15">
        <f>(I2575/86400)+25569+(-5/24)</f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8">
        <f>IFERROR(E2576/L2576,0)</f>
        <v>0</v>
      </c>
      <c r="Q2576" t="str">
        <f>LEFT(N2576,SEARCH("/",N2576)-1)</f>
        <v>food</v>
      </c>
      <c r="R2576" t="str">
        <f>RIGHT(N2576, LEN(N2576) - SEARCH("/", N2576))</f>
        <v>food trucks</v>
      </c>
      <c r="S2576" s="14">
        <f>(J2576/86400)+25569+(-6/24)</f>
        <v>42487.575752314813</v>
      </c>
      <c r="T2576" s="15">
        <f>(I2576/86400)+25569+(-5/24)</f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8">
        <f>IFERROR(E2577/L2577,0)</f>
        <v>0</v>
      </c>
      <c r="Q2577" t="str">
        <f>LEFT(N2577,SEARCH("/",N2577)-1)</f>
        <v>food</v>
      </c>
      <c r="R2577" t="str">
        <f>RIGHT(N2577, LEN(N2577) - SEARCH("/", N2577))</f>
        <v>food trucks</v>
      </c>
      <c r="S2577" s="14">
        <f>(J2577/86400)+25569+(-6/24)</f>
        <v>41985.858726851853</v>
      </c>
      <c r="T2577" s="15">
        <f>(I2577/86400)+25569+(-5/24)</f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8">
        <f>IFERROR(E2578/L2578,0)</f>
        <v>0</v>
      </c>
      <c r="Q2578" t="str">
        <f>LEFT(N2578,SEARCH("/",N2578)-1)</f>
        <v>food</v>
      </c>
      <c r="R2578" t="str">
        <f>RIGHT(N2578, LEN(N2578) - SEARCH("/", N2578))</f>
        <v>food trucks</v>
      </c>
      <c r="S2578" s="14">
        <f>(J2578/86400)+25569+(-6/24)</f>
        <v>42059.75980324074</v>
      </c>
      <c r="T2578" s="15">
        <f>(I2578/86400)+25569+(-5/24)</f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8">
        <f>IFERROR(E2579/L2579,0)</f>
        <v>0</v>
      </c>
      <c r="Q2579" t="str">
        <f>LEFT(N2579,SEARCH("/",N2579)-1)</f>
        <v>food</v>
      </c>
      <c r="R2579" t="str">
        <f>RIGHT(N2579, LEN(N2579) - SEARCH("/", N2579))</f>
        <v>food trucks</v>
      </c>
      <c r="S2579" s="14">
        <f>(J2579/86400)+25569+(-6/24)</f>
        <v>41830.570567129631</v>
      </c>
      <c r="T2579" s="15">
        <f>(I2579/86400)+25569+(-5/24)</f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8">
        <f>IFERROR(E2580/L2580,0)</f>
        <v>0</v>
      </c>
      <c r="Q2580" t="str">
        <f>LEFT(N2580,SEARCH("/",N2580)-1)</f>
        <v>food</v>
      </c>
      <c r="R2580" t="str">
        <f>RIGHT(N2580, LEN(N2580) - SEARCH("/", N2580))</f>
        <v>food trucks</v>
      </c>
      <c r="S2580" s="14">
        <f>(J2580/86400)+25569+(-6/24)</f>
        <v>42237.772905092592</v>
      </c>
      <c r="T2580" s="15">
        <f>(I2580/86400)+25569+(-5/24)</f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8">
        <f>IFERROR(E2581/L2581,0)</f>
        <v>23.083333333333332</v>
      </c>
      <c r="Q2581" t="str">
        <f>LEFT(N2581,SEARCH("/",N2581)-1)</f>
        <v>food</v>
      </c>
      <c r="R2581" t="str">
        <f>RIGHT(N2581, LEN(N2581) - SEARCH("/", N2581))</f>
        <v>food trucks</v>
      </c>
      <c r="S2581" s="14">
        <f>(J2581/86400)+25569+(-6/24)</f>
        <v>41837.579895833333</v>
      </c>
      <c r="T2581" s="15">
        <f>(I2581/86400)+25569+(-5/24)</f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8">
        <f>IFERROR(E2582/L2582,0)</f>
        <v>25.5</v>
      </c>
      <c r="Q2582" t="str">
        <f>LEFT(N2582,SEARCH("/",N2582)-1)</f>
        <v>food</v>
      </c>
      <c r="R2582" t="str">
        <f>RIGHT(N2582, LEN(N2582) - SEARCH("/", N2582))</f>
        <v>food trucks</v>
      </c>
      <c r="S2582" s="14">
        <f>(J2582/86400)+25569+(-6/24)</f>
        <v>42110.076423611114</v>
      </c>
      <c r="T2582" s="15">
        <f>(I2582/86400)+25569+(-5/24)</f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8">
        <f>IFERROR(E2583/L2583,0)</f>
        <v>48.18181818181818</v>
      </c>
      <c r="Q2583" t="str">
        <f>LEFT(N2583,SEARCH("/",N2583)-1)</f>
        <v>food</v>
      </c>
      <c r="R2583" t="str">
        <f>RIGHT(N2583, LEN(N2583) - SEARCH("/", N2583))</f>
        <v>food trucks</v>
      </c>
      <c r="S2583" s="14">
        <f>(J2583/86400)+25569+(-6/24)</f>
        <v>42294.378449074073</v>
      </c>
      <c r="T2583" s="15">
        <f>(I2583/86400)+25569+(-5/24)</f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8">
        <f>IFERROR(E2584/L2584,0)</f>
        <v>1</v>
      </c>
      <c r="Q2584" t="str">
        <f>LEFT(N2584,SEARCH("/",N2584)-1)</f>
        <v>food</v>
      </c>
      <c r="R2584" t="str">
        <f>RIGHT(N2584, LEN(N2584) - SEARCH("/", N2584))</f>
        <v>food trucks</v>
      </c>
      <c r="S2584" s="14">
        <f>(J2584/86400)+25569+(-6/24)</f>
        <v>42642.738819444443</v>
      </c>
      <c r="T2584" s="15">
        <f>(I2584/86400)+25569+(-5/24)</f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8">
        <f>IFERROR(E2585/L2585,0)</f>
        <v>1</v>
      </c>
      <c r="Q2585" t="str">
        <f>LEFT(N2585,SEARCH("/",N2585)-1)</f>
        <v>food</v>
      </c>
      <c r="R2585" t="str">
        <f>RIGHT(N2585, LEN(N2585) - SEARCH("/", N2585))</f>
        <v>food trucks</v>
      </c>
      <c r="S2585" s="14">
        <f>(J2585/86400)+25569+(-6/24)</f>
        <v>42019.51944444445</v>
      </c>
      <c r="T2585" s="15">
        <f>(I2585/86400)+25569+(-5/24)</f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8">
        <f>IFERROR(E2586/L2586,0)</f>
        <v>0</v>
      </c>
      <c r="Q2586" t="str">
        <f>LEFT(N2586,SEARCH("/",N2586)-1)</f>
        <v>food</v>
      </c>
      <c r="R2586" t="str">
        <f>RIGHT(N2586, LEN(N2586) - SEARCH("/", N2586))</f>
        <v>food trucks</v>
      </c>
      <c r="S2586" s="14">
        <f>(J2586/86400)+25569+(-6/24)</f>
        <v>42139.923252314809</v>
      </c>
      <c r="T2586" s="15">
        <f>(I2586/86400)+25569+(-5/24)</f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8">
        <f>IFERROR(E2587/L2587,0)</f>
        <v>50</v>
      </c>
      <c r="Q2587" t="str">
        <f>LEFT(N2587,SEARCH("/",N2587)-1)</f>
        <v>food</v>
      </c>
      <c r="R2587" t="str">
        <f>RIGHT(N2587, LEN(N2587) - SEARCH("/", N2587))</f>
        <v>food trucks</v>
      </c>
      <c r="S2587" s="14">
        <f>(J2587/86400)+25569+(-6/24)</f>
        <v>41795.713333333333</v>
      </c>
      <c r="T2587" s="15">
        <f>(I2587/86400)+25569+(-5/24)</f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8">
        <f>IFERROR(E2588/L2588,0)</f>
        <v>5</v>
      </c>
      <c r="Q2588" t="str">
        <f>LEFT(N2588,SEARCH("/",N2588)-1)</f>
        <v>food</v>
      </c>
      <c r="R2588" t="str">
        <f>RIGHT(N2588, LEN(N2588) - SEARCH("/", N2588))</f>
        <v>food trucks</v>
      </c>
      <c r="S2588" s="14">
        <f>(J2588/86400)+25569+(-6/24)</f>
        <v>42333.080277777779</v>
      </c>
      <c r="T2588" s="15">
        <f>(I2588/86400)+25569+(-5/24)</f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8">
        <f>IFERROR(E2589/L2589,0)</f>
        <v>202.83333333333334</v>
      </c>
      <c r="Q2589" t="str">
        <f>LEFT(N2589,SEARCH("/",N2589)-1)</f>
        <v>food</v>
      </c>
      <c r="R2589" t="str">
        <f>RIGHT(N2589, LEN(N2589) - SEARCH("/", N2589))</f>
        <v>food trucks</v>
      </c>
      <c r="S2589" s="14">
        <f>(J2589/86400)+25569+(-6/24)</f>
        <v>42338.425381944442</v>
      </c>
      <c r="T2589" s="15">
        <f>(I2589/86400)+25569+(-5/24)</f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8">
        <f>IFERROR(E2590/L2590,0)</f>
        <v>29.125</v>
      </c>
      <c r="Q2590" t="str">
        <f>LEFT(N2590,SEARCH("/",N2590)-1)</f>
        <v>food</v>
      </c>
      <c r="R2590" t="str">
        <f>RIGHT(N2590, LEN(N2590) - SEARCH("/", N2590))</f>
        <v>food trucks</v>
      </c>
      <c r="S2590" s="14">
        <f>(J2590/86400)+25569+(-6/24)</f>
        <v>42042.426226851851</v>
      </c>
      <c r="T2590" s="15">
        <f>(I2590/86400)+25569+(-5/24)</f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8">
        <f>IFERROR(E2591/L2591,0)</f>
        <v>5</v>
      </c>
      <c r="Q2591" t="str">
        <f>LEFT(N2591,SEARCH("/",N2591)-1)</f>
        <v>food</v>
      </c>
      <c r="R2591" t="str">
        <f>RIGHT(N2591, LEN(N2591) - SEARCH("/", N2591))</f>
        <v>food trucks</v>
      </c>
      <c r="S2591" s="14">
        <f>(J2591/86400)+25569+(-6/24)</f>
        <v>42422.286192129628</v>
      </c>
      <c r="T2591" s="15">
        <f>(I2591/86400)+25569+(-5/24)</f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8">
        <f>IFERROR(E2592/L2592,0)</f>
        <v>0</v>
      </c>
      <c r="Q2592" t="str">
        <f>LEFT(N2592,SEARCH("/",N2592)-1)</f>
        <v>food</v>
      </c>
      <c r="R2592" t="str">
        <f>RIGHT(N2592, LEN(N2592) - SEARCH("/", N2592))</f>
        <v>food trucks</v>
      </c>
      <c r="S2592" s="14">
        <f>(J2592/86400)+25569+(-6/24)</f>
        <v>42388.339085648149</v>
      </c>
      <c r="T2592" s="15">
        <f>(I2592/86400)+25569+(-5/24)</f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8">
        <f>IFERROR(E2593/L2593,0)</f>
        <v>13</v>
      </c>
      <c r="Q2593" t="str">
        <f>LEFT(N2593,SEARCH("/",N2593)-1)</f>
        <v>food</v>
      </c>
      <c r="R2593" t="str">
        <f>RIGHT(N2593, LEN(N2593) - SEARCH("/", N2593))</f>
        <v>food trucks</v>
      </c>
      <c r="S2593" s="14">
        <f>(J2593/86400)+25569+(-6/24)</f>
        <v>42382.656527777777</v>
      </c>
      <c r="T2593" s="15">
        <f>(I2593/86400)+25569+(-5/24)</f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8">
        <f>IFERROR(E2594/L2594,0)</f>
        <v>50</v>
      </c>
      <c r="Q2594" t="str">
        <f>LEFT(N2594,SEARCH("/",N2594)-1)</f>
        <v>food</v>
      </c>
      <c r="R2594" t="str">
        <f>RIGHT(N2594, LEN(N2594) - SEARCH("/", N2594))</f>
        <v>food trucks</v>
      </c>
      <c r="S2594" s="14">
        <f>(J2594/86400)+25569+(-6/24)</f>
        <v>41887.551168981481</v>
      </c>
      <c r="T2594" s="15">
        <f>(I2594/86400)+25569+(-5/24)</f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8">
        <f>IFERROR(E2595/L2595,0)</f>
        <v>0</v>
      </c>
      <c r="Q2595" t="str">
        <f>LEFT(N2595,SEARCH("/",N2595)-1)</f>
        <v>food</v>
      </c>
      <c r="R2595" t="str">
        <f>RIGHT(N2595, LEN(N2595) - SEARCH("/", N2595))</f>
        <v>food trucks</v>
      </c>
      <c r="S2595" s="14">
        <f>(J2595/86400)+25569+(-6/24)</f>
        <v>42089.595208333332</v>
      </c>
      <c r="T2595" s="15">
        <f>(I2595/86400)+25569+(-5/24)</f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8">
        <f>IFERROR(E2596/L2596,0)</f>
        <v>1</v>
      </c>
      <c r="Q2596" t="str">
        <f>LEFT(N2596,SEARCH("/",N2596)-1)</f>
        <v>food</v>
      </c>
      <c r="R2596" t="str">
        <f>RIGHT(N2596, LEN(N2596) - SEARCH("/", N2596))</f>
        <v>food trucks</v>
      </c>
      <c r="S2596" s="14">
        <f>(J2596/86400)+25569+(-6/24)</f>
        <v>41828.717916666668</v>
      </c>
      <c r="T2596" s="15">
        <f>(I2596/86400)+25569+(-5/24)</f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8">
        <f>IFERROR(E2597/L2597,0)</f>
        <v>96.05263157894737</v>
      </c>
      <c r="Q2597" t="str">
        <f>LEFT(N2597,SEARCH("/",N2597)-1)</f>
        <v>food</v>
      </c>
      <c r="R2597" t="str">
        <f>RIGHT(N2597, LEN(N2597) - SEARCH("/", N2597))</f>
        <v>food trucks</v>
      </c>
      <c r="S2597" s="14">
        <f>(J2597/86400)+25569+(-6/24)</f>
        <v>42759.994212962964</v>
      </c>
      <c r="T2597" s="15">
        <f>(I2597/86400)+25569+(-5/24)</f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8">
        <f>IFERROR(E2598/L2598,0)</f>
        <v>305.77777777777777</v>
      </c>
      <c r="Q2598" t="str">
        <f>LEFT(N2598,SEARCH("/",N2598)-1)</f>
        <v>food</v>
      </c>
      <c r="R2598" t="str">
        <f>RIGHT(N2598, LEN(N2598) - SEARCH("/", N2598))</f>
        <v>food trucks</v>
      </c>
      <c r="S2598" s="14">
        <f>(J2598/86400)+25569+(-6/24)</f>
        <v>41828.414456018516</v>
      </c>
      <c r="T2598" s="15">
        <f>(I2598/86400)+25569+(-5/24)</f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8">
        <f>IFERROR(E2599/L2599,0)</f>
        <v>12.142857142857142</v>
      </c>
      <c r="Q2599" t="str">
        <f>LEFT(N2599,SEARCH("/",N2599)-1)</f>
        <v>food</v>
      </c>
      <c r="R2599" t="str">
        <f>RIGHT(N2599, LEN(N2599) - SEARCH("/", N2599))</f>
        <v>food trucks</v>
      </c>
      <c r="S2599" s="14">
        <f>(J2599/86400)+25569+(-6/24)</f>
        <v>42510.091631944444</v>
      </c>
      <c r="T2599" s="15">
        <f>(I2599/86400)+25569+(-5/24)</f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8">
        <f>IFERROR(E2600/L2600,0)</f>
        <v>83.571428571428569</v>
      </c>
      <c r="Q2600" t="str">
        <f>LEFT(N2600,SEARCH("/",N2600)-1)</f>
        <v>food</v>
      </c>
      <c r="R2600" t="str">
        <f>RIGHT(N2600, LEN(N2600) - SEARCH("/", N2600))</f>
        <v>food trucks</v>
      </c>
      <c r="S2600" s="14">
        <f>(J2600/86400)+25569+(-6/24)</f>
        <v>42240.590289351851</v>
      </c>
      <c r="T2600" s="15">
        <f>(I2600/86400)+25569+(-5/24)</f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8">
        <f>IFERROR(E2601/L2601,0)</f>
        <v>18</v>
      </c>
      <c r="Q2601" t="str">
        <f>LEFT(N2601,SEARCH("/",N2601)-1)</f>
        <v>food</v>
      </c>
      <c r="R2601" t="str">
        <f>RIGHT(N2601, LEN(N2601) - SEARCH("/", N2601))</f>
        <v>food trucks</v>
      </c>
      <c r="S2601" s="14">
        <f>(J2601/86400)+25569+(-6/24)</f>
        <v>41809.504016203704</v>
      </c>
      <c r="T2601" s="15">
        <f>(I2601/86400)+25569+(-5/24)</f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8">
        <f>IFERROR(E2602/L2602,0)</f>
        <v>115.53333333333333</v>
      </c>
      <c r="Q2602" t="str">
        <f>LEFT(N2602,SEARCH("/",N2602)-1)</f>
        <v>food</v>
      </c>
      <c r="R2602" t="str">
        <f>RIGHT(N2602, LEN(N2602) - SEARCH("/", N2602))</f>
        <v>food trucks</v>
      </c>
      <c r="S2602" s="14">
        <f>(J2602/86400)+25569+(-6/24)</f>
        <v>42394.650462962964</v>
      </c>
      <c r="T2602" s="15">
        <f>(I2602/86400)+25569+(-5/24)</f>
        <v>42454.650462962956</v>
      </c>
    </row>
    <row r="2603" spans="1:20" ht="30" x14ac:dyDescent="0.25">
      <c r="A2603">
        <v>1930</v>
      </c>
      <c r="B2603" s="3" t="s">
        <v>1931</v>
      </c>
      <c r="C2603" s="3" t="s">
        <v>6040</v>
      </c>
      <c r="D2603" s="8">
        <v>1000</v>
      </c>
      <c r="E2603" s="8">
        <v>1270</v>
      </c>
      <c r="F2603" t="s">
        <v>8219</v>
      </c>
      <c r="G2603" t="s">
        <v>8224</v>
      </c>
      <c r="H2603" t="s">
        <v>8246</v>
      </c>
      <c r="I2603">
        <v>1373203482</v>
      </c>
      <c r="J2603">
        <v>1368019482</v>
      </c>
      <c r="K2603" t="b">
        <v>0</v>
      </c>
      <c r="L2603">
        <v>26</v>
      </c>
      <c r="M2603" t="b">
        <v>1</v>
      </c>
      <c r="N2603" t="s">
        <v>8279</v>
      </c>
      <c r="O2603" s="6">
        <f>E2603/D2603</f>
        <v>1.27</v>
      </c>
      <c r="P2603" s="8">
        <f>IFERROR(E2603/L2603,0)</f>
        <v>48.846153846153847</v>
      </c>
      <c r="Q2603" t="str">
        <f>LEFT(N2603,SEARCH("/",N2603)-1)</f>
        <v>music</v>
      </c>
      <c r="R2603" t="str">
        <f>RIGHT(N2603, LEN(N2603) - SEARCH("/", N2603))</f>
        <v>indie rock</v>
      </c>
      <c r="S2603" s="14">
        <f>(J2603/86400)+25569+(-6/24)</f>
        <v>41402.308819444443</v>
      </c>
      <c r="T2603" s="15">
        <f>(I2603/86400)+25569+(-5/24)</f>
        <v>41462.350486111107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8">
        <f>IFERROR(E2604/L2604,0)</f>
        <v>80.022494887525568</v>
      </c>
      <c r="Q2604" t="str">
        <f>LEFT(N2604,SEARCH("/",N2604)-1)</f>
        <v>technology</v>
      </c>
      <c r="R2604" t="str">
        <f>RIGHT(N2604, LEN(N2604) - SEARCH("/", N2604))</f>
        <v>space exploration</v>
      </c>
      <c r="S2604" s="14">
        <f>(J2604/86400)+25569+(-6/24)</f>
        <v>41915.497314814813</v>
      </c>
      <c r="T2604" s="15">
        <f>(I2604/86400)+25569+(-5/24)</f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8">
        <f>IFERROR(E2605/L2605,0)</f>
        <v>35.520000000000003</v>
      </c>
      <c r="Q2605" t="str">
        <f>LEFT(N2605,SEARCH("/",N2605)-1)</f>
        <v>technology</v>
      </c>
      <c r="R2605" t="str">
        <f>RIGHT(N2605, LEN(N2605) - SEARCH("/", N2605))</f>
        <v>space exploration</v>
      </c>
      <c r="S2605" s="14">
        <f>(J2605/86400)+25569+(-6/24)</f>
        <v>41617.662662037037</v>
      </c>
      <c r="T2605" s="15">
        <f>(I2605/86400)+25569+(-5/24)</f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8">
        <f>IFERROR(E2606/L2606,0)</f>
        <v>64.933333333333323</v>
      </c>
      <c r="Q2606" t="str">
        <f>LEFT(N2606,SEARCH("/",N2606)-1)</f>
        <v>technology</v>
      </c>
      <c r="R2606" t="str">
        <f>RIGHT(N2606, LEN(N2606) - SEARCH("/", N2606))</f>
        <v>space exploration</v>
      </c>
      <c r="S2606" s="14">
        <f>(J2606/86400)+25569+(-6/24)</f>
        <v>40997.801192129627</v>
      </c>
      <c r="T2606" s="15">
        <f>(I2606/86400)+25569+(-5/24)</f>
        <v>41027.842858796292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8">
        <f>IFERROR(E2607/L2607,0)</f>
        <v>60.965703745743475</v>
      </c>
      <c r="Q2607" t="str">
        <f>LEFT(N2607,SEARCH("/",N2607)-1)</f>
        <v>technology</v>
      </c>
      <c r="R2607" t="str">
        <f>RIGHT(N2607, LEN(N2607) - SEARCH("/", N2607))</f>
        <v>space exploration</v>
      </c>
      <c r="S2607" s="14">
        <f>(J2607/86400)+25569+(-6/24)</f>
        <v>42508.291550925926</v>
      </c>
      <c r="T2607" s="15">
        <f>(I2607/86400)+25569+(-5/24)</f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8">
        <f>IFERROR(E2608/L2608,0)</f>
        <v>31.444155844155844</v>
      </c>
      <c r="Q2608" t="str">
        <f>LEFT(N2608,SEARCH("/",N2608)-1)</f>
        <v>technology</v>
      </c>
      <c r="R2608" t="str">
        <f>RIGHT(N2608, LEN(N2608) - SEARCH("/", N2608))</f>
        <v>space exploration</v>
      </c>
      <c r="S2608" s="14">
        <f>(J2608/86400)+25569+(-6/24)</f>
        <v>41726.462754629625</v>
      </c>
      <c r="T2608" s="15">
        <f>(I2608/86400)+25569+(-5/24)</f>
        <v>41758.504421296289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8">
        <f>IFERROR(E2609/L2609,0)</f>
        <v>81.949748743718587</v>
      </c>
      <c r="Q2609" t="str">
        <f>LEFT(N2609,SEARCH("/",N2609)-1)</f>
        <v>technology</v>
      </c>
      <c r="R2609" t="str">
        <f>RIGHT(N2609, LEN(N2609) - SEARCH("/", N2609))</f>
        <v>space exploration</v>
      </c>
      <c r="S2609" s="14">
        <f>(J2609/86400)+25569+(-6/24)</f>
        <v>42184.624675925923</v>
      </c>
      <c r="T2609" s="15">
        <f>(I2609/86400)+25569+(-5/24)</f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8">
        <f>IFERROR(E2610/L2610,0)</f>
        <v>58.92763157894737</v>
      </c>
      <c r="Q2610" t="str">
        <f>LEFT(N2610,SEARCH("/",N2610)-1)</f>
        <v>technology</v>
      </c>
      <c r="R2610" t="str">
        <f>RIGHT(N2610, LEN(N2610) - SEARCH("/", N2610))</f>
        <v>space exploration</v>
      </c>
      <c r="S2610" s="14">
        <f>(J2610/86400)+25569+(-6/24)</f>
        <v>42767.551712962959</v>
      </c>
      <c r="T2610" s="15">
        <f>(I2610/86400)+25569+(-5/24)</f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8">
        <f>IFERROR(E2611/L2611,0)</f>
        <v>157.29347633136095</v>
      </c>
      <c r="Q2611" t="str">
        <f>LEFT(N2611,SEARCH("/",N2611)-1)</f>
        <v>technology</v>
      </c>
      <c r="R2611" t="str">
        <f>RIGHT(N2611, LEN(N2611) - SEARCH("/", N2611))</f>
        <v>space exploration</v>
      </c>
      <c r="S2611" s="14">
        <f>(J2611/86400)+25569+(-6/24)</f>
        <v>41074.987858796296</v>
      </c>
      <c r="T2611" s="15">
        <f>(I2611/86400)+25569+(-5/24)</f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8">
        <f>IFERROR(E2612/L2612,0)</f>
        <v>55.758509532062391</v>
      </c>
      <c r="Q2612" t="str">
        <f>LEFT(N2612,SEARCH("/",N2612)-1)</f>
        <v>technology</v>
      </c>
      <c r="R2612" t="str">
        <f>RIGHT(N2612, LEN(N2612) - SEARCH("/", N2612))</f>
        <v>space exploration</v>
      </c>
      <c r="S2612" s="14">
        <f>(J2612/86400)+25569+(-6/24)</f>
        <v>42564.631076388891</v>
      </c>
      <c r="T2612" s="15">
        <f>(I2612/86400)+25569+(-5/24)</f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8">
        <f>IFERROR(E2613/L2613,0)</f>
        <v>83.802893802893806</v>
      </c>
      <c r="Q2613" t="str">
        <f>LEFT(N2613,SEARCH("/",N2613)-1)</f>
        <v>technology</v>
      </c>
      <c r="R2613" t="str">
        <f>RIGHT(N2613, LEN(N2613) - SEARCH("/", N2613))</f>
        <v>space exploration</v>
      </c>
      <c r="S2613" s="14">
        <f>(J2613/86400)+25569+(-6/24)</f>
        <v>42704.085810185185</v>
      </c>
      <c r="T2613" s="15">
        <f>(I2613/86400)+25569+(-5/24)</f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8">
        <f>IFERROR(E2614/L2614,0)</f>
        <v>58.422210884353746</v>
      </c>
      <c r="Q2614" t="str">
        <f>LEFT(N2614,SEARCH("/",N2614)-1)</f>
        <v>technology</v>
      </c>
      <c r="R2614" t="str">
        <f>RIGHT(N2614, LEN(N2614) - SEARCH("/", N2614))</f>
        <v>space exploration</v>
      </c>
      <c r="S2614" s="14">
        <f>(J2614/86400)+25569+(-6/24)</f>
        <v>41981.893171296295</v>
      </c>
      <c r="T2614" s="15">
        <f>(I2614/86400)+25569+(-5/24)</f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8">
        <f>IFERROR(E2615/L2615,0)</f>
        <v>270.57142857142856</v>
      </c>
      <c r="Q2615" t="str">
        <f>LEFT(N2615,SEARCH("/",N2615)-1)</f>
        <v>technology</v>
      </c>
      <c r="R2615" t="str">
        <f>RIGHT(N2615, LEN(N2615) - SEARCH("/", N2615))</f>
        <v>space exploration</v>
      </c>
      <c r="S2615" s="14">
        <f>(J2615/86400)+25569+(-6/24)</f>
        <v>41143.56821759259</v>
      </c>
      <c r="T2615" s="15">
        <f>(I2615/86400)+25569+(-5/24)</f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8">
        <f>IFERROR(E2616/L2616,0)</f>
        <v>107.1</v>
      </c>
      <c r="Q2616" t="str">
        <f>LEFT(N2616,SEARCH("/",N2616)-1)</f>
        <v>technology</v>
      </c>
      <c r="R2616" t="str">
        <f>RIGHT(N2616, LEN(N2616) - SEARCH("/", N2616))</f>
        <v>space exploration</v>
      </c>
      <c r="S2616" s="14">
        <f>(J2616/86400)+25569+(-6/24)</f>
        <v>41730.458472222221</v>
      </c>
      <c r="T2616" s="15">
        <f>(I2616/86400)+25569+(-5/24)</f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8">
        <f>IFERROR(E2617/L2617,0)</f>
        <v>47.180555555555557</v>
      </c>
      <c r="Q2617" t="str">
        <f>LEFT(N2617,SEARCH("/",N2617)-1)</f>
        <v>technology</v>
      </c>
      <c r="R2617" t="str">
        <f>RIGHT(N2617, LEN(N2617) - SEARCH("/", N2617))</f>
        <v>space exploration</v>
      </c>
      <c r="S2617" s="14">
        <f>(J2617/86400)+25569+(-6/24)</f>
        <v>42453.24726851852</v>
      </c>
      <c r="T2617" s="15">
        <f>(I2617/86400)+25569+(-5/24)</f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8">
        <f>IFERROR(E2618/L2618,0)</f>
        <v>120.30882352941177</v>
      </c>
      <c r="Q2618" t="str">
        <f>LEFT(N2618,SEARCH("/",N2618)-1)</f>
        <v>technology</v>
      </c>
      <c r="R2618" t="str">
        <f>RIGHT(N2618, LEN(N2618) - SEARCH("/", N2618))</f>
        <v>space exploration</v>
      </c>
      <c r="S2618" s="14">
        <f>(J2618/86400)+25569+(-6/24)</f>
        <v>42211.74454861111</v>
      </c>
      <c r="T2618" s="15">
        <f>(I2618/86400)+25569+(-5/24)</f>
        <v>42241.786215277774</v>
      </c>
    </row>
    <row r="2619" spans="1:20" ht="60" x14ac:dyDescent="0.25">
      <c r="A2619">
        <v>3725</v>
      </c>
      <c r="B2619" s="3" t="s">
        <v>3722</v>
      </c>
      <c r="C2619" s="3" t="s">
        <v>7835</v>
      </c>
      <c r="D2619" s="8">
        <v>300</v>
      </c>
      <c r="E2619" s="8">
        <v>381</v>
      </c>
      <c r="F2619" t="s">
        <v>8219</v>
      </c>
      <c r="G2619" t="s">
        <v>8225</v>
      </c>
      <c r="H2619" t="s">
        <v>8247</v>
      </c>
      <c r="I2619">
        <v>1455831000</v>
      </c>
      <c r="J2619">
        <v>1454366467</v>
      </c>
      <c r="K2619" t="b">
        <v>0</v>
      </c>
      <c r="L2619">
        <v>15</v>
      </c>
      <c r="M2619" t="b">
        <v>1</v>
      </c>
      <c r="N2619" t="s">
        <v>8271</v>
      </c>
      <c r="O2619" s="6">
        <f>E2619/D2619</f>
        <v>1.27</v>
      </c>
      <c r="P2619" s="8">
        <f>IFERROR(E2619/L2619,0)</f>
        <v>25.4</v>
      </c>
      <c r="Q2619" t="str">
        <f>LEFT(N2619,SEARCH("/",N2619)-1)</f>
        <v>theater</v>
      </c>
      <c r="R2619" t="str">
        <f>RIGHT(N2619, LEN(N2619) - SEARCH("/", N2619))</f>
        <v>plays</v>
      </c>
      <c r="S2619" s="14">
        <f>(J2619/86400)+25569+(-6/24)</f>
        <v>42401.695219907408</v>
      </c>
      <c r="T2619" s="15">
        <f>(I2619/86400)+25569+(-5/24)</f>
        <v>42418.687499999993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8">
        <f>IFERROR(E2620/L2620,0)</f>
        <v>205.2987012987013</v>
      </c>
      <c r="Q2620" t="str">
        <f>LEFT(N2620,SEARCH("/",N2620)-1)</f>
        <v>technology</v>
      </c>
      <c r="R2620" t="str">
        <f>RIGHT(N2620, LEN(N2620) - SEARCH("/", N2620))</f>
        <v>space exploration</v>
      </c>
      <c r="S2620" s="14">
        <f>(J2620/86400)+25569+(-6/24)</f>
        <v>42279.542372685188</v>
      </c>
      <c r="T2620" s="15">
        <f>(I2620/86400)+25569+(-5/24)</f>
        <v>42339.625706018516</v>
      </c>
    </row>
    <row r="2621" spans="1:20" ht="45" x14ac:dyDescent="0.25">
      <c r="A2621">
        <v>2067</v>
      </c>
      <c r="B2621" s="3" t="s">
        <v>2068</v>
      </c>
      <c r="C2621" s="3" t="s">
        <v>6177</v>
      </c>
      <c r="D2621" s="8">
        <v>495</v>
      </c>
      <c r="E2621" s="8">
        <v>628</v>
      </c>
      <c r="F2621" t="s">
        <v>8219</v>
      </c>
      <c r="G2621" t="s">
        <v>8225</v>
      </c>
      <c r="H2621" t="s">
        <v>8247</v>
      </c>
      <c r="I2621">
        <v>1432499376</v>
      </c>
      <c r="J2621">
        <v>1429648176</v>
      </c>
      <c r="K2621" t="b">
        <v>0</v>
      </c>
      <c r="L2621">
        <v>10</v>
      </c>
      <c r="M2621" t="b">
        <v>1</v>
      </c>
      <c r="N2621" t="s">
        <v>8295</v>
      </c>
      <c r="O2621" s="6">
        <f>E2621/D2621</f>
        <v>1.2686868686868686</v>
      </c>
      <c r="P2621" s="8">
        <f>IFERROR(E2621/L2621,0)</f>
        <v>62.8</v>
      </c>
      <c r="Q2621" t="str">
        <f>LEFT(N2621,SEARCH("/",N2621)-1)</f>
        <v>technology</v>
      </c>
      <c r="R2621" t="str">
        <f>RIGHT(N2621, LEN(N2621) - SEARCH("/", N2621))</f>
        <v>hardware</v>
      </c>
      <c r="S2621" s="14">
        <f>(J2621/86400)+25569+(-6/24)</f>
        <v>42115.603888888887</v>
      </c>
      <c r="T2621" s="15">
        <f>(I2621/86400)+25569+(-5/24)</f>
        <v>42148.645555555551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8">
        <f>IFERROR(E2622/L2622,0)</f>
        <v>74.639488409272587</v>
      </c>
      <c r="Q2622" t="str">
        <f>LEFT(N2622,SEARCH("/",N2622)-1)</f>
        <v>technology</v>
      </c>
      <c r="R2622" t="str">
        <f>RIGHT(N2622, LEN(N2622) - SEARCH("/", N2622))</f>
        <v>space exploration</v>
      </c>
      <c r="S2622" s="14">
        <f>(J2622/86400)+25569+(-6/24)</f>
        <v>42250.91715277778</v>
      </c>
      <c r="T2622" s="15">
        <f>(I2622/86400)+25569+(-5/24)</f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8">
        <f>IFERROR(E2623/L2623,0)</f>
        <v>47.058064516129029</v>
      </c>
      <c r="Q2623" t="str">
        <f>LEFT(N2623,SEARCH("/",N2623)-1)</f>
        <v>technology</v>
      </c>
      <c r="R2623" t="str">
        <f>RIGHT(N2623, LEN(N2623) - SEARCH("/", N2623))</f>
        <v>space exploration</v>
      </c>
      <c r="S2623" s="14">
        <f>(J2623/86400)+25569+(-6/24)</f>
        <v>42115.497546296298</v>
      </c>
      <c r="T2623" s="15">
        <f>(I2623/86400)+25569+(-5/24)</f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8">
        <f>IFERROR(E2624/L2624,0)</f>
        <v>26.591351351351353</v>
      </c>
      <c r="Q2624" t="str">
        <f>LEFT(N2624,SEARCH("/",N2624)-1)</f>
        <v>technology</v>
      </c>
      <c r="R2624" t="str">
        <f>RIGHT(N2624, LEN(N2624) - SEARCH("/", N2624))</f>
        <v>space exploration</v>
      </c>
      <c r="S2624" s="14">
        <f>(J2624/86400)+25569+(-6/24)</f>
        <v>42689.49324074074</v>
      </c>
      <c r="T2624" s="15">
        <f>(I2624/86400)+25569+(-5/24)</f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8">
        <f>IFERROR(E2625/L2625,0)</f>
        <v>36.774193548387096</v>
      </c>
      <c r="Q2625" t="str">
        <f>LEFT(N2625,SEARCH("/",N2625)-1)</f>
        <v>technology</v>
      </c>
      <c r="R2625" t="str">
        <f>RIGHT(N2625, LEN(N2625) - SEARCH("/", N2625))</f>
        <v>space exploration</v>
      </c>
      <c r="S2625" s="14">
        <f>(J2625/86400)+25569+(-6/24)</f>
        <v>42692.006550925929</v>
      </c>
      <c r="T2625" s="15">
        <f>(I2625/86400)+25569+(-5/24)</f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8">
        <f>IFERROR(E2626/L2626,0)</f>
        <v>31.820544982698959</v>
      </c>
      <c r="Q2626" t="str">
        <f>LEFT(N2626,SEARCH("/",N2626)-1)</f>
        <v>technology</v>
      </c>
      <c r="R2626" t="str">
        <f>RIGHT(N2626, LEN(N2626) - SEARCH("/", N2626))</f>
        <v>space exploration</v>
      </c>
      <c r="S2626" s="14">
        <f>(J2626/86400)+25569+(-6/24)</f>
        <v>41144.171550925923</v>
      </c>
      <c r="T2626" s="15">
        <f>(I2626/86400)+25569+(-5/24)</f>
        <v>41165.213217592587</v>
      </c>
    </row>
    <row r="2627" spans="1:20" ht="45" x14ac:dyDescent="0.25">
      <c r="A2627">
        <v>3587</v>
      </c>
      <c r="B2627" s="3" t="s">
        <v>3586</v>
      </c>
      <c r="C2627" s="3" t="s">
        <v>7697</v>
      </c>
      <c r="D2627" s="8">
        <v>500</v>
      </c>
      <c r="E2627" s="8">
        <v>633</v>
      </c>
      <c r="F2627" t="s">
        <v>8219</v>
      </c>
      <c r="G2627" t="s">
        <v>8225</v>
      </c>
      <c r="H2627" t="s">
        <v>8247</v>
      </c>
      <c r="I2627">
        <v>1467054000</v>
      </c>
      <c r="J2627">
        <v>1463144254</v>
      </c>
      <c r="K2627" t="b">
        <v>0</v>
      </c>
      <c r="L2627">
        <v>28</v>
      </c>
      <c r="M2627" t="b">
        <v>1</v>
      </c>
      <c r="N2627" t="s">
        <v>8271</v>
      </c>
      <c r="O2627" s="6">
        <f>E2627/D2627</f>
        <v>1.266</v>
      </c>
      <c r="P2627" s="8">
        <f>IFERROR(E2627/L2627,0)</f>
        <v>22.607142857142858</v>
      </c>
      <c r="Q2627" t="str">
        <f>LEFT(N2627,SEARCH("/",N2627)-1)</f>
        <v>theater</v>
      </c>
      <c r="R2627" t="str">
        <f>RIGHT(N2627, LEN(N2627) - SEARCH("/", N2627))</f>
        <v>plays</v>
      </c>
      <c r="S2627" s="14">
        <f>(J2627/86400)+25569+(-6/24)</f>
        <v>42503.289976851855</v>
      </c>
      <c r="T2627" s="15">
        <f>(I2627/86400)+25569+(-5/24)</f>
        <v>42548.583333333336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8">
        <f>IFERROR(E2628/L2628,0)</f>
        <v>56</v>
      </c>
      <c r="Q2628" t="str">
        <f>LEFT(N2628,SEARCH("/",N2628)-1)</f>
        <v>technology</v>
      </c>
      <c r="R2628" t="str">
        <f>RIGHT(N2628, LEN(N2628) - SEARCH("/", N2628))</f>
        <v>space exploration</v>
      </c>
      <c r="S2628" s="14">
        <f>(J2628/86400)+25569+(-6/24)</f>
        <v>42128.378113425926</v>
      </c>
      <c r="T2628" s="15">
        <f>(I2628/86400)+25569+(-5/24)</f>
        <v>42158.41978009259</v>
      </c>
    </row>
    <row r="2629" spans="1:20" ht="60" x14ac:dyDescent="0.25">
      <c r="A2629">
        <v>3459</v>
      </c>
      <c r="B2629" s="3" t="s">
        <v>3458</v>
      </c>
      <c r="C2629" s="3" t="s">
        <v>7569</v>
      </c>
      <c r="D2629" s="8">
        <v>500</v>
      </c>
      <c r="E2629" s="8">
        <v>631</v>
      </c>
      <c r="F2629" t="s">
        <v>8219</v>
      </c>
      <c r="G2629" t="s">
        <v>8225</v>
      </c>
      <c r="H2629" t="s">
        <v>8247</v>
      </c>
      <c r="I2629">
        <v>1463743860</v>
      </c>
      <c r="J2629">
        <v>1461151860</v>
      </c>
      <c r="K2629" t="b">
        <v>0</v>
      </c>
      <c r="L2629">
        <v>36</v>
      </c>
      <c r="M2629" t="b">
        <v>1</v>
      </c>
      <c r="N2629" t="s">
        <v>8271</v>
      </c>
      <c r="O2629" s="6">
        <f>E2629/D2629</f>
        <v>1.262</v>
      </c>
      <c r="P2629" s="8">
        <f>IFERROR(E2629/L2629,0)</f>
        <v>17.527777777777779</v>
      </c>
      <c r="Q2629" t="str">
        <f>LEFT(N2629,SEARCH("/",N2629)-1)</f>
        <v>theater</v>
      </c>
      <c r="R2629" t="str">
        <f>RIGHT(N2629, LEN(N2629) - SEARCH("/", N2629))</f>
        <v>plays</v>
      </c>
      <c r="S2629" s="14">
        <f>(J2629/86400)+25569+(-6/24)</f>
        <v>42480.229861111111</v>
      </c>
      <c r="T2629" s="15">
        <f>(I2629/86400)+25569+(-5/24)</f>
        <v>42510.271527777775</v>
      </c>
    </row>
    <row r="2630" spans="1:20" ht="60" x14ac:dyDescent="0.25">
      <c r="A2630">
        <v>3533</v>
      </c>
      <c r="B2630" s="3" t="s">
        <v>3532</v>
      </c>
      <c r="C2630" s="3" t="s">
        <v>7643</v>
      </c>
      <c r="D2630" s="8">
        <v>500</v>
      </c>
      <c r="E2630" s="8">
        <v>631</v>
      </c>
      <c r="F2630" t="s">
        <v>8219</v>
      </c>
      <c r="G2630" t="s">
        <v>8224</v>
      </c>
      <c r="H2630" t="s">
        <v>8246</v>
      </c>
      <c r="I2630">
        <v>1447269367</v>
      </c>
      <c r="J2630">
        <v>1444673767</v>
      </c>
      <c r="K2630" t="b">
        <v>0</v>
      </c>
      <c r="L2630">
        <v>8</v>
      </c>
      <c r="M2630" t="b">
        <v>1</v>
      </c>
      <c r="N2630" t="s">
        <v>8271</v>
      </c>
      <c r="O2630" s="6">
        <f>E2630/D2630</f>
        <v>1.262</v>
      </c>
      <c r="P2630" s="8">
        <f>IFERROR(E2630/L2630,0)</f>
        <v>78.875</v>
      </c>
      <c r="Q2630" t="str">
        <f>LEFT(N2630,SEARCH("/",N2630)-1)</f>
        <v>theater</v>
      </c>
      <c r="R2630" t="str">
        <f>RIGHT(N2630, LEN(N2630) - SEARCH("/", N2630))</f>
        <v>plays</v>
      </c>
      <c r="S2630" s="14">
        <f>(J2630/86400)+25569+(-6/24)</f>
        <v>42289.511192129634</v>
      </c>
      <c r="T2630" s="15">
        <f>(I2630/86400)+25569+(-5/24)</f>
        <v>42319.594525462962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8">
        <f>IFERROR(E2631/L2631,0)</f>
        <v>63.87</v>
      </c>
      <c r="Q2631" t="str">
        <f>LEFT(N2631,SEARCH("/",N2631)-1)</f>
        <v>technology</v>
      </c>
      <c r="R2631" t="str">
        <f>RIGHT(N2631, LEN(N2631) - SEARCH("/", N2631))</f>
        <v>space exploration</v>
      </c>
      <c r="S2631" s="14">
        <f>(J2631/86400)+25569+(-6/24)</f>
        <v>42108.288449074069</v>
      </c>
      <c r="T2631" s="15">
        <f>(I2631/86400)+25569+(-5/24)</f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8">
        <f>IFERROR(E2632/L2632,0)</f>
        <v>38.987654320987652</v>
      </c>
      <c r="Q2632" t="str">
        <f>LEFT(N2632,SEARCH("/",N2632)-1)</f>
        <v>technology</v>
      </c>
      <c r="R2632" t="str">
        <f>RIGHT(N2632, LEN(N2632) - SEARCH("/", N2632))</f>
        <v>space exploration</v>
      </c>
      <c r="S2632" s="14">
        <f>(J2632/86400)+25569+(-6/24)</f>
        <v>42523.855462962965</v>
      </c>
      <c r="T2632" s="15">
        <f>(I2632/86400)+25569+(-5/24)</f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8">
        <f>IFERROR(E2633/L2633,0)</f>
        <v>80.185489510489504</v>
      </c>
      <c r="Q2633" t="str">
        <f>LEFT(N2633,SEARCH("/",N2633)-1)</f>
        <v>technology</v>
      </c>
      <c r="R2633" t="str">
        <f>RIGHT(N2633, LEN(N2633) - SEARCH("/", N2633))</f>
        <v>space exploration</v>
      </c>
      <c r="S2633" s="14">
        <f>(J2633/86400)+25569+(-6/24)</f>
        <v>42217.919293981482</v>
      </c>
      <c r="T2633" s="15">
        <f>(I2633/86400)+25569+(-5/24)</f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8">
        <f>IFERROR(E2634/L2634,0)</f>
        <v>34.904761904761905</v>
      </c>
      <c r="Q2634" t="str">
        <f>LEFT(N2634,SEARCH("/",N2634)-1)</f>
        <v>technology</v>
      </c>
      <c r="R2634" t="str">
        <f>RIGHT(N2634, LEN(N2634) - SEARCH("/", N2634))</f>
        <v>space exploration</v>
      </c>
      <c r="S2634" s="14">
        <f>(J2634/86400)+25569+(-6/24)</f>
        <v>42493.811793981484</v>
      </c>
      <c r="T2634" s="15">
        <f>(I2634/86400)+25569+(-5/24)</f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8">
        <f>IFERROR(E2635/L2635,0)</f>
        <v>89.100502512562812</v>
      </c>
      <c r="Q2635" t="str">
        <f>LEFT(N2635,SEARCH("/",N2635)-1)</f>
        <v>technology</v>
      </c>
      <c r="R2635" t="str">
        <f>RIGHT(N2635, LEN(N2635) - SEARCH("/", N2635))</f>
        <v>space exploration</v>
      </c>
      <c r="S2635" s="14">
        <f>(J2635/86400)+25569+(-6/24)</f>
        <v>41667.573287037041</v>
      </c>
      <c r="T2635" s="15">
        <f>(I2635/86400)+25569+(-5/24)</f>
        <v>41697.75</v>
      </c>
    </row>
    <row r="2636" spans="1:20" ht="30" x14ac:dyDescent="0.25">
      <c r="A2636">
        <v>3692</v>
      </c>
      <c r="B2636" s="3" t="s">
        <v>3689</v>
      </c>
      <c r="C2636" s="3" t="s">
        <v>7802</v>
      </c>
      <c r="D2636" s="8">
        <v>1000</v>
      </c>
      <c r="E2636" s="8">
        <v>1260</v>
      </c>
      <c r="F2636" t="s">
        <v>8219</v>
      </c>
      <c r="G2636" t="s">
        <v>8224</v>
      </c>
      <c r="H2636" t="s">
        <v>8246</v>
      </c>
      <c r="I2636">
        <v>1411084800</v>
      </c>
      <c r="J2636">
        <v>1410304179</v>
      </c>
      <c r="K2636" t="b">
        <v>0</v>
      </c>
      <c r="L2636">
        <v>17</v>
      </c>
      <c r="M2636" t="b">
        <v>1</v>
      </c>
      <c r="N2636" t="s">
        <v>8271</v>
      </c>
      <c r="O2636" s="6">
        <f>E2636/D2636</f>
        <v>1.26</v>
      </c>
      <c r="P2636" s="8">
        <f>IFERROR(E2636/L2636,0)</f>
        <v>74.117647058823536</v>
      </c>
      <c r="Q2636" t="str">
        <f>LEFT(N2636,SEARCH("/",N2636)-1)</f>
        <v>theater</v>
      </c>
      <c r="R2636" t="str">
        <f>RIGHT(N2636, LEN(N2636) - SEARCH("/", N2636))</f>
        <v>plays</v>
      </c>
      <c r="S2636" s="14">
        <f>(J2636/86400)+25569+(-6/24)</f>
        <v>41891.71503472222</v>
      </c>
      <c r="T2636" s="15">
        <f>(I2636/86400)+25569+(-5/24)</f>
        <v>41900.791666666664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8">
        <f>IFERROR(E2637/L2637,0)</f>
        <v>136.9047619047619</v>
      </c>
      <c r="Q2637" t="str">
        <f>LEFT(N2637,SEARCH("/",N2637)-1)</f>
        <v>technology</v>
      </c>
      <c r="R2637" t="str">
        <f>RIGHT(N2637, LEN(N2637) - SEARCH("/", N2637))</f>
        <v>space exploration</v>
      </c>
      <c r="S2637" s="14">
        <f>(J2637/86400)+25569+(-6/24)</f>
        <v>42037.700937500005</v>
      </c>
      <c r="T2637" s="15">
        <f>(I2637/86400)+25569+(-5/24)</f>
        <v>42072.700937499998</v>
      </c>
    </row>
    <row r="2638" spans="1:20" ht="45" x14ac:dyDescent="0.25">
      <c r="A2638">
        <v>9</v>
      </c>
      <c r="B2638" s="3" t="s">
        <v>11</v>
      </c>
      <c r="C2638" s="3" t="s">
        <v>4120</v>
      </c>
      <c r="D2638" s="8">
        <v>500</v>
      </c>
      <c r="E2638" s="8">
        <v>629.99</v>
      </c>
      <c r="F2638" t="s">
        <v>8219</v>
      </c>
      <c r="G2638" t="s">
        <v>8224</v>
      </c>
      <c r="H2638" t="s">
        <v>8246</v>
      </c>
      <c r="I2638">
        <v>1460860144</v>
      </c>
      <c r="J2638">
        <v>1458268144</v>
      </c>
      <c r="K2638" t="b">
        <v>0</v>
      </c>
      <c r="L2638">
        <v>20</v>
      </c>
      <c r="M2638" t="b">
        <v>1</v>
      </c>
      <c r="N2638" t="s">
        <v>8265</v>
      </c>
      <c r="O2638" s="6">
        <f>E2638/D2638</f>
        <v>1.2599800000000001</v>
      </c>
      <c r="P2638" s="8">
        <f>IFERROR(E2638/L2638,0)</f>
        <v>31.499500000000001</v>
      </c>
      <c r="Q2638" t="str">
        <f>LEFT(N2638,SEARCH("/",N2638)-1)</f>
        <v>film &amp; video</v>
      </c>
      <c r="R2638" t="str">
        <f>RIGHT(N2638, LEN(N2638) - SEARCH("/", N2638))</f>
        <v>television</v>
      </c>
      <c r="S2638" s="14">
        <f>(J2638/86400)+25569+(-6/24)</f>
        <v>42446.853518518517</v>
      </c>
      <c r="T2638" s="15">
        <f>(I2638/86400)+25569+(-5/24)</f>
        <v>42476.895185185182</v>
      </c>
    </row>
    <row r="2639" spans="1:20" ht="60" x14ac:dyDescent="0.25">
      <c r="A2639">
        <v>3323</v>
      </c>
      <c r="B2639" s="3" t="s">
        <v>3323</v>
      </c>
      <c r="C2639" s="3" t="s">
        <v>7433</v>
      </c>
      <c r="D2639" s="8">
        <v>1000</v>
      </c>
      <c r="E2639" s="8">
        <v>1259</v>
      </c>
      <c r="F2639" t="s">
        <v>8219</v>
      </c>
      <c r="G2639" t="s">
        <v>8225</v>
      </c>
      <c r="H2639" t="s">
        <v>8247</v>
      </c>
      <c r="I2639">
        <v>1474793208</v>
      </c>
      <c r="J2639">
        <v>1472201208</v>
      </c>
      <c r="K2639" t="b">
        <v>0</v>
      </c>
      <c r="L2639">
        <v>49</v>
      </c>
      <c r="M2639" t="b">
        <v>1</v>
      </c>
      <c r="N2639" t="s">
        <v>8271</v>
      </c>
      <c r="O2639" s="6">
        <f>E2639/D2639</f>
        <v>1.2589999999999999</v>
      </c>
      <c r="P2639" s="8">
        <f>IFERROR(E2639/L2639,0)</f>
        <v>25.693877551020407</v>
      </c>
      <c r="Q2639" t="str">
        <f>LEFT(N2639,SEARCH("/",N2639)-1)</f>
        <v>theater</v>
      </c>
      <c r="R2639" t="str">
        <f>RIGHT(N2639, LEN(N2639) - SEARCH("/", N2639))</f>
        <v>plays</v>
      </c>
      <c r="S2639" s="14">
        <f>(J2639/86400)+25569+(-6/24)</f>
        <v>42608.11583333333</v>
      </c>
      <c r="T2639" s="15">
        <f>(I2639/86400)+25569+(-5/24)</f>
        <v>42638.157499999994</v>
      </c>
    </row>
    <row r="2640" spans="1:20" ht="30" x14ac:dyDescent="0.25">
      <c r="A2640">
        <v>372</v>
      </c>
      <c r="B2640" s="3" t="s">
        <v>373</v>
      </c>
      <c r="C2640" s="3" t="s">
        <v>4482</v>
      </c>
      <c r="D2640" s="8">
        <v>300</v>
      </c>
      <c r="E2640" s="8">
        <v>376</v>
      </c>
      <c r="F2640" t="s">
        <v>8219</v>
      </c>
      <c r="G2640" t="s">
        <v>8225</v>
      </c>
      <c r="H2640" t="s">
        <v>8247</v>
      </c>
      <c r="I2640">
        <v>1459872000</v>
      </c>
      <c r="J2640">
        <v>1456408244</v>
      </c>
      <c r="K2640" t="b">
        <v>0</v>
      </c>
      <c r="L2640">
        <v>9</v>
      </c>
      <c r="M2640" t="b">
        <v>1</v>
      </c>
      <c r="N2640" t="s">
        <v>8269</v>
      </c>
      <c r="O2640" s="6">
        <f>E2640/D2640</f>
        <v>1.2533333333333334</v>
      </c>
      <c r="P2640" s="8">
        <f>IFERROR(E2640/L2640,0)</f>
        <v>41.777777777777779</v>
      </c>
      <c r="Q2640" t="str">
        <f>LEFT(N2640,SEARCH("/",N2640)-1)</f>
        <v>film &amp; video</v>
      </c>
      <c r="R2640" t="str">
        <f>RIGHT(N2640, LEN(N2640) - SEARCH("/", N2640))</f>
        <v>documentary</v>
      </c>
      <c r="S2640" s="14">
        <f>(J2640/86400)+25569+(-6/24)</f>
        <v>42425.326898148152</v>
      </c>
      <c r="T2640" s="15">
        <f>(I2640/86400)+25569+(-5/24)</f>
        <v>42465.458333333336</v>
      </c>
    </row>
    <row r="2641" spans="1:20" x14ac:dyDescent="0.25">
      <c r="A2641">
        <v>1611</v>
      </c>
      <c r="B2641" s="3" t="s">
        <v>1612</v>
      </c>
      <c r="C2641" s="3" t="s">
        <v>5721</v>
      </c>
      <c r="D2641" s="8">
        <v>800</v>
      </c>
      <c r="E2641" s="8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6">
        <f>E2641/D2641</f>
        <v>1.25125</v>
      </c>
      <c r="P2641" s="8">
        <f>IFERROR(E2641/L2641,0)</f>
        <v>37.074074074074076</v>
      </c>
      <c r="Q2641" t="str">
        <f>LEFT(N2641,SEARCH("/",N2641)-1)</f>
        <v>music</v>
      </c>
      <c r="R2641" t="str">
        <f>RIGHT(N2641, LEN(N2641) - SEARCH("/", N2641))</f>
        <v>rock</v>
      </c>
      <c r="S2641" s="14">
        <f>(J2641/86400)+25569+(-6/24)</f>
        <v>41408.75037037037</v>
      </c>
      <c r="T2641" s="15">
        <f>(I2641/86400)+25569+(-5/24)</f>
        <v>41429.792037037034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8">
        <f>IFERROR(E2642/L2642,0)</f>
        <v>45.94202898550725</v>
      </c>
      <c r="Q2642" t="str">
        <f>LEFT(N2642,SEARCH("/",N2642)-1)</f>
        <v>technology</v>
      </c>
      <c r="R2642" t="str">
        <f>RIGHT(N2642, LEN(N2642) - SEARCH("/", N2642))</f>
        <v>space exploration</v>
      </c>
      <c r="S2642" s="14">
        <f>(J2642/86400)+25569+(-6/24)</f>
        <v>42102.910578703704</v>
      </c>
      <c r="T2642" s="15">
        <f>(I2642/86400)+25569+(-5/24)</f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8">
        <f>IFERROR(E2643/L2643,0)</f>
        <v>15</v>
      </c>
      <c r="Q2643" t="str">
        <f>LEFT(N2643,SEARCH("/",N2643)-1)</f>
        <v>technology</v>
      </c>
      <c r="R2643" t="str">
        <f>RIGHT(N2643, LEN(N2643) - SEARCH("/", N2643))</f>
        <v>space exploration</v>
      </c>
      <c r="S2643" s="14">
        <f>(J2643/86400)+25569+(-6/24)</f>
        <v>41880.577118055553</v>
      </c>
      <c r="T2643" s="15">
        <f>(I2643/86400)+25569+(-5/24)</f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8">
        <f>IFERROR(E2644/L2644,0)</f>
        <v>0</v>
      </c>
      <c r="Q2644" t="str">
        <f>LEFT(N2644,SEARCH("/",N2644)-1)</f>
        <v>technology</v>
      </c>
      <c r="R2644" t="str">
        <f>RIGHT(N2644, LEN(N2644) - SEARCH("/", N2644))</f>
        <v>space exploration</v>
      </c>
      <c r="S2644" s="14">
        <f>(J2644/86400)+25569+(-6/24)</f>
        <v>42535.996620370366</v>
      </c>
      <c r="T2644" s="15">
        <f>(I2644/86400)+25569+(-5/24)</f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8">
        <f>IFERROR(E2645/L2645,0)</f>
        <v>223.58248500999335</v>
      </c>
      <c r="Q2645" t="str">
        <f>LEFT(N2645,SEARCH("/",N2645)-1)</f>
        <v>technology</v>
      </c>
      <c r="R2645" t="str">
        <f>RIGHT(N2645, LEN(N2645) - SEARCH("/", N2645))</f>
        <v>space exploration</v>
      </c>
      <c r="S2645" s="14">
        <f>(J2645/86400)+25569+(-6/24)</f>
        <v>42689.332349537042</v>
      </c>
      <c r="T2645" s="15">
        <f>(I2645/86400)+25569+(-5/24)</f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8">
        <f>IFERROR(E2646/L2646,0)</f>
        <v>39.480769230769234</v>
      </c>
      <c r="Q2646" t="str">
        <f>LEFT(N2646,SEARCH("/",N2646)-1)</f>
        <v>technology</v>
      </c>
      <c r="R2646" t="str">
        <f>RIGHT(N2646, LEN(N2646) - SEARCH("/", N2646))</f>
        <v>space exploration</v>
      </c>
      <c r="S2646" s="14">
        <f>(J2646/86400)+25569+(-6/24)</f>
        <v>42774.542071759264</v>
      </c>
      <c r="T2646" s="15">
        <f>(I2646/86400)+25569+(-5/24)</f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8">
        <f>IFERROR(E2647/L2647,0)</f>
        <v>91.304347826086953</v>
      </c>
      <c r="Q2647" t="str">
        <f>LEFT(N2647,SEARCH("/",N2647)-1)</f>
        <v>technology</v>
      </c>
      <c r="R2647" t="str">
        <f>RIGHT(N2647, LEN(N2647) - SEARCH("/", N2647))</f>
        <v>space exploration</v>
      </c>
      <c r="S2647" s="14">
        <f>(J2647/86400)+25569+(-6/24)</f>
        <v>41921.592627314814</v>
      </c>
      <c r="T2647" s="15">
        <f>(I2647/86400)+25569+(-5/24)</f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8">
        <f>IFERROR(E2648/L2648,0)</f>
        <v>78.666205607476627</v>
      </c>
      <c r="Q2648" t="str">
        <f>LEFT(N2648,SEARCH("/",N2648)-1)</f>
        <v>technology</v>
      </c>
      <c r="R2648" t="str">
        <f>RIGHT(N2648, LEN(N2648) - SEARCH("/", N2648))</f>
        <v>space exploration</v>
      </c>
      <c r="S2648" s="14">
        <f>(J2648/86400)+25569+(-6/24)</f>
        <v>42226.063298611116</v>
      </c>
      <c r="T2648" s="15">
        <f>(I2648/86400)+25569+(-5/24)</f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8">
        <f>IFERROR(E2649/L2649,0)</f>
        <v>12</v>
      </c>
      <c r="Q2649" t="str">
        <f>LEFT(N2649,SEARCH("/",N2649)-1)</f>
        <v>technology</v>
      </c>
      <c r="R2649" t="str">
        <f>RIGHT(N2649, LEN(N2649) - SEARCH("/", N2649))</f>
        <v>space exploration</v>
      </c>
      <c r="S2649" s="14">
        <f>(J2649/86400)+25569+(-6/24)</f>
        <v>42200.011793981481</v>
      </c>
      <c r="T2649" s="15">
        <f>(I2649/86400)+25569+(-5/24)</f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8">
        <f>IFERROR(E2650/L2650,0)</f>
        <v>17.666666666666668</v>
      </c>
      <c r="Q2650" t="str">
        <f>LEFT(N2650,SEARCH("/",N2650)-1)</f>
        <v>technology</v>
      </c>
      <c r="R2650" t="str">
        <f>RIGHT(N2650, LEN(N2650) - SEARCH("/", N2650))</f>
        <v>space exploration</v>
      </c>
      <c r="S2650" s="14">
        <f>(J2650/86400)+25569+(-6/24)</f>
        <v>42408.464814814812</v>
      </c>
      <c r="T2650" s="15">
        <f>(I2650/86400)+25569+(-5/24)</f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8">
        <f>IFERROR(E2651/L2651,0)</f>
        <v>41.333333333333336</v>
      </c>
      <c r="Q2651" t="str">
        <f>LEFT(N2651,SEARCH("/",N2651)-1)</f>
        <v>technology</v>
      </c>
      <c r="R2651" t="str">
        <f>RIGHT(N2651, LEN(N2651) - SEARCH("/", N2651))</f>
        <v>space exploration</v>
      </c>
      <c r="S2651" s="14">
        <f>(J2651/86400)+25569+(-6/24)</f>
        <v>42341.74700231482</v>
      </c>
      <c r="T2651" s="15">
        <f>(I2651/86400)+25569+(-5/24)</f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8">
        <f>IFERROR(E2652/L2652,0)</f>
        <v>71.599999999999994</v>
      </c>
      <c r="Q2652" t="str">
        <f>LEFT(N2652,SEARCH("/",N2652)-1)</f>
        <v>technology</v>
      </c>
      <c r="R2652" t="str">
        <f>RIGHT(N2652, LEN(N2652) - SEARCH("/", N2652))</f>
        <v>space exploration</v>
      </c>
      <c r="S2652" s="14">
        <f>(J2652/86400)+25569+(-6/24)</f>
        <v>42695.374340277776</v>
      </c>
      <c r="T2652" s="15">
        <f>(I2652/86400)+25569+(-5/24)</f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8">
        <f>IFERROR(E2653/L2653,0)</f>
        <v>307.8235294117647</v>
      </c>
      <c r="Q2653" t="str">
        <f>LEFT(N2653,SEARCH("/",N2653)-1)</f>
        <v>technology</v>
      </c>
      <c r="R2653" t="str">
        <f>RIGHT(N2653, LEN(N2653) - SEARCH("/", N2653))</f>
        <v>space exploration</v>
      </c>
      <c r="S2653" s="14">
        <f>(J2653/86400)+25569+(-6/24)</f>
        <v>42327.555659722224</v>
      </c>
      <c r="T2653" s="15">
        <f>(I2653/86400)+25569+(-5/24)</f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8">
        <f>IFERROR(E2654/L2654,0)</f>
        <v>80.454545454545453</v>
      </c>
      <c r="Q2654" t="str">
        <f>LEFT(N2654,SEARCH("/",N2654)-1)</f>
        <v>technology</v>
      </c>
      <c r="R2654" t="str">
        <f>RIGHT(N2654, LEN(N2654) - SEARCH("/", N2654))</f>
        <v>space exploration</v>
      </c>
      <c r="S2654" s="14">
        <f>(J2654/86400)+25569+(-6/24)</f>
        <v>41952.908854166672</v>
      </c>
      <c r="T2654" s="15">
        <f>(I2654/86400)+25569+(-5/24)</f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8">
        <f>IFERROR(E2655/L2655,0)</f>
        <v>83.942857142857136</v>
      </c>
      <c r="Q2655" t="str">
        <f>LEFT(N2655,SEARCH("/",N2655)-1)</f>
        <v>technology</v>
      </c>
      <c r="R2655" t="str">
        <f>RIGHT(N2655, LEN(N2655) - SEARCH("/", N2655))</f>
        <v>space exploration</v>
      </c>
      <c r="S2655" s="14">
        <f>(J2655/86400)+25569+(-6/24)</f>
        <v>41771.401932870373</v>
      </c>
      <c r="T2655" s="15">
        <f>(I2655/86400)+25569+(-5/24)</f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8">
        <f>IFERROR(E2656/L2656,0)</f>
        <v>8.5</v>
      </c>
      <c r="Q2656" t="str">
        <f>LEFT(N2656,SEARCH("/",N2656)-1)</f>
        <v>technology</v>
      </c>
      <c r="R2656" t="str">
        <f>RIGHT(N2656, LEN(N2656) - SEARCH("/", N2656))</f>
        <v>space exploration</v>
      </c>
      <c r="S2656" s="14">
        <f>(J2656/86400)+25569+(-6/24)</f>
        <v>42055.350995370369</v>
      </c>
      <c r="T2656" s="15">
        <f>(I2656/86400)+25569+(-5/24)</f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8">
        <f>IFERROR(E2657/L2657,0)</f>
        <v>73.372093023255815</v>
      </c>
      <c r="Q2657" t="str">
        <f>LEFT(N2657,SEARCH("/",N2657)-1)</f>
        <v>technology</v>
      </c>
      <c r="R2657" t="str">
        <f>RIGHT(N2657, LEN(N2657) - SEARCH("/", N2657))</f>
        <v>space exploration</v>
      </c>
      <c r="S2657" s="14">
        <f>(J2657/86400)+25569+(-6/24)</f>
        <v>42381.616284722222</v>
      </c>
      <c r="T2657" s="15">
        <f>(I2657/86400)+25569+(-5/24)</f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8">
        <f>IFERROR(E2658/L2658,0)</f>
        <v>112.86184210526316</v>
      </c>
      <c r="Q2658" t="str">
        <f>LEFT(N2658,SEARCH("/",N2658)-1)</f>
        <v>technology</v>
      </c>
      <c r="R2658" t="str">
        <f>RIGHT(N2658, LEN(N2658) - SEARCH("/", N2658))</f>
        <v>space exploration</v>
      </c>
      <c r="S2658" s="14">
        <f>(J2658/86400)+25569+(-6/24)</f>
        <v>42767.438518518524</v>
      </c>
      <c r="T2658" s="15">
        <f>(I2658/86400)+25569+(-5/24)</f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8">
        <f>IFERROR(E2659/L2659,0)</f>
        <v>95.277627118644077</v>
      </c>
      <c r="Q2659" t="str">
        <f>LEFT(N2659,SEARCH("/",N2659)-1)</f>
        <v>technology</v>
      </c>
      <c r="R2659" t="str">
        <f>RIGHT(N2659, LEN(N2659) - SEARCH("/", N2659))</f>
        <v>space exploration</v>
      </c>
      <c r="S2659" s="14">
        <f>(J2659/86400)+25569+(-6/24)</f>
        <v>42551.678854166668</v>
      </c>
      <c r="T2659" s="15">
        <f>(I2659/86400)+25569+(-5/24)</f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8">
        <f>IFERROR(E2660/L2660,0)</f>
        <v>22.75</v>
      </c>
      <c r="Q2660" t="str">
        <f>LEFT(N2660,SEARCH("/",N2660)-1)</f>
        <v>technology</v>
      </c>
      <c r="R2660" t="str">
        <f>RIGHT(N2660, LEN(N2660) - SEARCH("/", N2660))</f>
        <v>space exploration</v>
      </c>
      <c r="S2660" s="14">
        <f>(J2660/86400)+25569+(-6/24)</f>
        <v>42551.634189814809</v>
      </c>
      <c r="T2660" s="15">
        <f>(I2660/86400)+25569+(-5/24)</f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8">
        <f>IFERROR(E2661/L2661,0)</f>
        <v>133.30000000000001</v>
      </c>
      <c r="Q2661" t="str">
        <f>LEFT(N2661,SEARCH("/",N2661)-1)</f>
        <v>technology</v>
      </c>
      <c r="R2661" t="str">
        <f>RIGHT(N2661, LEN(N2661) - SEARCH("/", N2661))</f>
        <v>space exploration</v>
      </c>
      <c r="S2661" s="14">
        <f>(J2661/86400)+25569+(-6/24)</f>
        <v>42081.819560185184</v>
      </c>
      <c r="T2661" s="15">
        <f>(I2661/86400)+25569+(-5/24)</f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8">
        <f>IFERROR(E2662/L2662,0)</f>
        <v>3.8</v>
      </c>
      <c r="Q2662" t="str">
        <f>LEFT(N2662,SEARCH("/",N2662)-1)</f>
        <v>technology</v>
      </c>
      <c r="R2662" t="str">
        <f>RIGHT(N2662, LEN(N2662) - SEARCH("/", N2662))</f>
        <v>space exploration</v>
      </c>
      <c r="S2662" s="14">
        <f>(J2662/86400)+25569+(-6/24)</f>
        <v>42272.463171296295</v>
      </c>
      <c r="T2662" s="15">
        <f>(I2662/86400)+25569+(-5/24)</f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8">
        <f>IFERROR(E2663/L2663,0)</f>
        <v>85.75</v>
      </c>
      <c r="Q2663" t="str">
        <f>LEFT(N2663,SEARCH("/",N2663)-1)</f>
        <v>technology</v>
      </c>
      <c r="R2663" t="str">
        <f>RIGHT(N2663, LEN(N2663) - SEARCH("/", N2663))</f>
        <v>makerspaces</v>
      </c>
      <c r="S2663" s="14">
        <f>(J2663/86400)+25569+(-6/24)</f>
        <v>41542.708449074074</v>
      </c>
      <c r="T2663" s="15">
        <f>(I2663/86400)+25569+(-5/24)</f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8">
        <f>IFERROR(E2664/L2664,0)</f>
        <v>267</v>
      </c>
      <c r="Q2664" t="str">
        <f>LEFT(N2664,SEARCH("/",N2664)-1)</f>
        <v>technology</v>
      </c>
      <c r="R2664" t="str">
        <f>RIGHT(N2664, LEN(N2664) - SEARCH("/", N2664))</f>
        <v>makerspaces</v>
      </c>
      <c r="S2664" s="14">
        <f>(J2664/86400)+25569+(-6/24)</f>
        <v>42207.496678240743</v>
      </c>
      <c r="T2664" s="15">
        <f>(I2664/86400)+25569+(-5/24)</f>
        <v>42237.538344907407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8">
        <f>IFERROR(E2665/L2665,0)</f>
        <v>373.55803571428572</v>
      </c>
      <c r="Q2665" t="str">
        <f>LEFT(N2665,SEARCH("/",N2665)-1)</f>
        <v>technology</v>
      </c>
      <c r="R2665" t="str">
        <f>RIGHT(N2665, LEN(N2665) - SEARCH("/", N2665))</f>
        <v>makerspaces</v>
      </c>
      <c r="S2665" s="14">
        <f>(J2665/86400)+25569+(-6/24)</f>
        <v>42222.372766203705</v>
      </c>
      <c r="T2665" s="15">
        <f>(I2665/86400)+25569+(-5/24)</f>
        <v>42251.416666666664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8">
        <f>IFERROR(E2666/L2666,0)</f>
        <v>174.03846153846155</v>
      </c>
      <c r="Q2666" t="str">
        <f>LEFT(N2666,SEARCH("/",N2666)-1)</f>
        <v>technology</v>
      </c>
      <c r="R2666" t="str">
        <f>RIGHT(N2666, LEN(N2666) - SEARCH("/", N2666))</f>
        <v>makerspaces</v>
      </c>
      <c r="S2666" s="14">
        <f>(J2666/86400)+25569+(-6/24)</f>
        <v>42312.77542824074</v>
      </c>
      <c r="T2666" s="15">
        <f>(I2666/86400)+25569+(-5/24)</f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8">
        <f>IFERROR(E2667/L2667,0)</f>
        <v>93.695652173913047</v>
      </c>
      <c r="Q2667" t="str">
        <f>LEFT(N2667,SEARCH("/",N2667)-1)</f>
        <v>technology</v>
      </c>
      <c r="R2667" t="str">
        <f>RIGHT(N2667, LEN(N2667) - SEARCH("/", N2667))</f>
        <v>makerspaces</v>
      </c>
      <c r="S2667" s="14">
        <f>(J2667/86400)+25569+(-6/24)</f>
        <v>42083.645532407405</v>
      </c>
      <c r="T2667" s="15">
        <f>(I2667/86400)+25569+(-5/24)</f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8">
        <f>IFERROR(E2668/L2668,0)</f>
        <v>77.327718446601949</v>
      </c>
      <c r="Q2668" t="str">
        <f>LEFT(N2668,SEARCH("/",N2668)-1)</f>
        <v>technology</v>
      </c>
      <c r="R2668" t="str">
        <f>RIGHT(N2668, LEN(N2668) - SEARCH("/", N2668))</f>
        <v>makerspaces</v>
      </c>
      <c r="S2668" s="14">
        <f>(J2668/86400)+25569+(-6/24)</f>
        <v>42235.514340277776</v>
      </c>
      <c r="T2668" s="15">
        <f>(I2668/86400)+25569+(-5/24)</f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8">
        <f>IFERROR(E2669/L2669,0)</f>
        <v>92.222222222222229</v>
      </c>
      <c r="Q2669" t="str">
        <f>LEFT(N2669,SEARCH("/",N2669)-1)</f>
        <v>technology</v>
      </c>
      <c r="R2669" t="str">
        <f>RIGHT(N2669, LEN(N2669) - SEARCH("/", N2669))</f>
        <v>makerspaces</v>
      </c>
      <c r="S2669" s="14">
        <f>(J2669/86400)+25569+(-6/24)</f>
        <v>42380.676111111112</v>
      </c>
      <c r="T2669" s="15">
        <f>(I2669/86400)+25569+(-5/24)</f>
        <v>42410.717777777776</v>
      </c>
    </row>
    <row r="2670" spans="1:20" ht="60" x14ac:dyDescent="0.25">
      <c r="A2670">
        <v>2669</v>
      </c>
      <c r="B2670" s="3" t="s">
        <v>2669</v>
      </c>
      <c r="C2670" s="3" t="s">
        <v>6779</v>
      </c>
      <c r="D2670" s="8">
        <v>800</v>
      </c>
      <c r="E2670" s="8">
        <v>1001</v>
      </c>
      <c r="F2670" t="s">
        <v>8219</v>
      </c>
      <c r="G2670" t="s">
        <v>8224</v>
      </c>
      <c r="H2670" t="s">
        <v>8246</v>
      </c>
      <c r="I2670">
        <v>1452387096</v>
      </c>
      <c r="J2670">
        <v>1447203096</v>
      </c>
      <c r="K2670" t="b">
        <v>0</v>
      </c>
      <c r="L2670">
        <v>11</v>
      </c>
      <c r="M2670" t="b">
        <v>1</v>
      </c>
      <c r="N2670" t="s">
        <v>8302</v>
      </c>
      <c r="O2670" s="6">
        <f>E2670/D2670</f>
        <v>1.25125</v>
      </c>
      <c r="P2670" s="8">
        <f>IFERROR(E2670/L2670,0)</f>
        <v>91</v>
      </c>
      <c r="Q2670" t="str">
        <f>LEFT(N2670,SEARCH("/",N2670)-1)</f>
        <v>technology</v>
      </c>
      <c r="R2670" t="str">
        <f>RIGHT(N2670, LEN(N2670) - SEARCH("/", N2670))</f>
        <v>makerspaces</v>
      </c>
      <c r="S2670" s="14">
        <f>(J2670/86400)+25569+(-6/24)</f>
        <v>42318.785833333328</v>
      </c>
      <c r="T2670" s="15">
        <f>(I2670/86400)+25569+(-5/24)</f>
        <v>42378.827499999992</v>
      </c>
    </row>
    <row r="2671" spans="1:20" ht="45" x14ac:dyDescent="0.25">
      <c r="A2671">
        <v>1345</v>
      </c>
      <c r="B2671" s="3" t="s">
        <v>1346</v>
      </c>
      <c r="C2671" s="3" t="s">
        <v>5455</v>
      </c>
      <c r="D2671" s="8">
        <v>300</v>
      </c>
      <c r="E2671" s="8">
        <v>375</v>
      </c>
      <c r="F2671" t="s">
        <v>8219</v>
      </c>
      <c r="G2671" t="s">
        <v>8224</v>
      </c>
      <c r="H2671" t="s">
        <v>8246</v>
      </c>
      <c r="I2671">
        <v>1405366359</v>
      </c>
      <c r="J2671">
        <v>1402342359</v>
      </c>
      <c r="K2671" t="b">
        <v>0</v>
      </c>
      <c r="L2671">
        <v>7</v>
      </c>
      <c r="M2671" t="b">
        <v>1</v>
      </c>
      <c r="N2671" t="s">
        <v>8274</v>
      </c>
      <c r="O2671" s="6">
        <f>E2671/D2671</f>
        <v>1.25</v>
      </c>
      <c r="P2671" s="8">
        <f>IFERROR(E2671/L2671,0)</f>
        <v>53.571428571428569</v>
      </c>
      <c r="Q2671" t="str">
        <f>LEFT(N2671,SEARCH("/",N2671)-1)</f>
        <v>publishing</v>
      </c>
      <c r="R2671" t="str">
        <f>RIGHT(N2671, LEN(N2671) - SEARCH("/", N2671))</f>
        <v>nonfiction</v>
      </c>
      <c r="S2671" s="14">
        <f>(J2671/86400)+25569+(-6/24)</f>
        <v>41799.564340277779</v>
      </c>
      <c r="T2671" s="15">
        <f>(I2671/86400)+25569+(-5/24)</f>
        <v>41834.606006944443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8">
        <f>IFERROR(E2672/L2672,0)</f>
        <v>41.583333333333336</v>
      </c>
      <c r="Q2672" t="str">
        <f>LEFT(N2672,SEARCH("/",N2672)-1)</f>
        <v>technology</v>
      </c>
      <c r="R2672" t="str">
        <f>RIGHT(N2672, LEN(N2672) - SEARCH("/", N2672))</f>
        <v>makerspaces</v>
      </c>
      <c r="S2672" s="14">
        <f>(J2672/86400)+25569+(-6/24)</f>
        <v>41820.770601851851</v>
      </c>
      <c r="T2672" s="15">
        <f>(I2672/86400)+25569+(-5/24)</f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8">
        <f>IFERROR(E2673/L2673,0)</f>
        <v>33.761904761904759</v>
      </c>
      <c r="Q2673" t="str">
        <f>LEFT(N2673,SEARCH("/",N2673)-1)</f>
        <v>technology</v>
      </c>
      <c r="R2673" t="str">
        <f>RIGHT(N2673, LEN(N2673) - SEARCH("/", N2673))</f>
        <v>makerspaces</v>
      </c>
      <c r="S2673" s="14">
        <f>(J2673/86400)+25569+(-6/24)</f>
        <v>41962.499027777776</v>
      </c>
      <c r="T2673" s="15">
        <f>(I2673/86400)+25569+(-5/24)</f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8">
        <f>IFERROR(E2674/L2674,0)</f>
        <v>70.61702127659575</v>
      </c>
      <c r="Q2674" t="str">
        <f>LEFT(N2674,SEARCH("/",N2674)-1)</f>
        <v>technology</v>
      </c>
      <c r="R2674" t="str">
        <f>RIGHT(N2674, LEN(N2674) - SEARCH("/", N2674))</f>
        <v>makerspaces</v>
      </c>
      <c r="S2674" s="14">
        <f>(J2674/86400)+25569+(-6/24)</f>
        <v>42344.634143518517</v>
      </c>
      <c r="T2674" s="15">
        <f>(I2674/86400)+25569+(-5/24)</f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8">
        <f>IFERROR(E2675/L2675,0)</f>
        <v>167.15151515151516</v>
      </c>
      <c r="Q2675" t="str">
        <f>LEFT(N2675,SEARCH("/",N2675)-1)</f>
        <v>technology</v>
      </c>
      <c r="R2675" t="str">
        <f>RIGHT(N2675, LEN(N2675) - SEARCH("/", N2675))</f>
        <v>makerspaces</v>
      </c>
      <c r="S2675" s="14">
        <f>(J2675/86400)+25569+(-6/24)</f>
        <v>41912.291655092595</v>
      </c>
      <c r="T2675" s="15">
        <f>(I2675/86400)+25569+(-5/24)</f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8">
        <f>IFERROR(E2676/L2676,0)</f>
        <v>128.61988304093566</v>
      </c>
      <c r="Q2676" t="str">
        <f>LEFT(N2676,SEARCH("/",N2676)-1)</f>
        <v>technology</v>
      </c>
      <c r="R2676" t="str">
        <f>RIGHT(N2676, LEN(N2676) - SEARCH("/", N2676))</f>
        <v>makerspaces</v>
      </c>
      <c r="S2676" s="14">
        <f>(J2676/86400)+25569+(-6/24)</f>
        <v>42529.382754629631</v>
      </c>
      <c r="T2676" s="15">
        <f>(I2676/86400)+25569+(-5/24)</f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8">
        <f>IFERROR(E2677/L2677,0)</f>
        <v>65.41379310344827</v>
      </c>
      <c r="Q2677" t="str">
        <f>LEFT(N2677,SEARCH("/",N2677)-1)</f>
        <v>technology</v>
      </c>
      <c r="R2677" t="str">
        <f>RIGHT(N2677, LEN(N2677) - SEARCH("/", N2677))</f>
        <v>makerspaces</v>
      </c>
      <c r="S2677" s="14">
        <f>(J2677/86400)+25569+(-6/24)</f>
        <v>41923.607511574075</v>
      </c>
      <c r="T2677" s="15">
        <f>(I2677/86400)+25569+(-5/24)</f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8">
        <f>IFERROR(E2678/L2678,0)</f>
        <v>117.55555555555556</v>
      </c>
      <c r="Q2678" t="str">
        <f>LEFT(N2678,SEARCH("/",N2678)-1)</f>
        <v>technology</v>
      </c>
      <c r="R2678" t="str">
        <f>RIGHT(N2678, LEN(N2678) - SEARCH("/", N2678))</f>
        <v>makerspaces</v>
      </c>
      <c r="S2678" s="14">
        <f>(J2678/86400)+25569+(-6/24)</f>
        <v>42482.374699074076</v>
      </c>
      <c r="T2678" s="15">
        <f>(I2678/86400)+25569+(-5/24)</f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8">
        <f>IFERROR(E2679/L2679,0)</f>
        <v>126.48148148148148</v>
      </c>
      <c r="Q2679" t="str">
        <f>LEFT(N2679,SEARCH("/",N2679)-1)</f>
        <v>technology</v>
      </c>
      <c r="R2679" t="str">
        <f>RIGHT(N2679, LEN(N2679) - SEARCH("/", N2679))</f>
        <v>makerspaces</v>
      </c>
      <c r="S2679" s="14">
        <f>(J2679/86400)+25569+(-6/24)</f>
        <v>41792.779432870375</v>
      </c>
      <c r="T2679" s="15">
        <f>(I2679/86400)+25569+(-5/24)</f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8">
        <f>IFERROR(E2680/L2680,0)</f>
        <v>550</v>
      </c>
      <c r="Q2680" t="str">
        <f>LEFT(N2680,SEARCH("/",N2680)-1)</f>
        <v>technology</v>
      </c>
      <c r="R2680" t="str">
        <f>RIGHT(N2680, LEN(N2680) - SEARCH("/", N2680))</f>
        <v>makerspaces</v>
      </c>
      <c r="S2680" s="14">
        <f>(J2680/86400)+25569+(-6/24)</f>
        <v>42241.548206018517</v>
      </c>
      <c r="T2680" s="15">
        <f>(I2680/86400)+25569+(-5/24)</f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8">
        <f>IFERROR(E2681/L2681,0)</f>
        <v>44</v>
      </c>
      <c r="Q2681" t="str">
        <f>LEFT(N2681,SEARCH("/",N2681)-1)</f>
        <v>technology</v>
      </c>
      <c r="R2681" t="str">
        <f>RIGHT(N2681, LEN(N2681) - SEARCH("/", N2681))</f>
        <v>makerspaces</v>
      </c>
      <c r="S2681" s="14">
        <f>(J2681/86400)+25569+(-6/24)</f>
        <v>42032.751087962963</v>
      </c>
      <c r="T2681" s="15">
        <f>(I2681/86400)+25569+(-5/24)</f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8">
        <f>IFERROR(E2682/L2682,0)</f>
        <v>69</v>
      </c>
      <c r="Q2682" t="str">
        <f>LEFT(N2682,SEARCH("/",N2682)-1)</f>
        <v>technology</v>
      </c>
      <c r="R2682" t="str">
        <f>RIGHT(N2682, LEN(N2682) - SEARCH("/", N2682))</f>
        <v>makerspaces</v>
      </c>
      <c r="S2682" s="14">
        <f>(J2682/86400)+25569+(-6/24)</f>
        <v>42435.961701388893</v>
      </c>
      <c r="T2682" s="15">
        <f>(I2682/86400)+25569+(-5/24)</f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8">
        <f>IFERROR(E2683/L2683,0)</f>
        <v>27.5</v>
      </c>
      <c r="Q2683" t="str">
        <f>LEFT(N2683,SEARCH("/",N2683)-1)</f>
        <v>food</v>
      </c>
      <c r="R2683" t="str">
        <f>RIGHT(N2683, LEN(N2683) - SEARCH("/", N2683))</f>
        <v>food trucks</v>
      </c>
      <c r="S2683" s="14">
        <f>(J2683/86400)+25569+(-6/24)</f>
        <v>41805.645254629628</v>
      </c>
      <c r="T2683" s="15">
        <f>(I2683/86400)+25569+(-5/24)</f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8">
        <f>IFERROR(E2684/L2684,0)</f>
        <v>84.9</v>
      </c>
      <c r="Q2684" t="str">
        <f>LEFT(N2684,SEARCH("/",N2684)-1)</f>
        <v>food</v>
      </c>
      <c r="R2684" t="str">
        <f>RIGHT(N2684, LEN(N2684) - SEARCH("/", N2684))</f>
        <v>food trucks</v>
      </c>
      <c r="S2684" s="14">
        <f>(J2684/86400)+25569+(-6/24)</f>
        <v>41932.621990740743</v>
      </c>
      <c r="T2684" s="15">
        <f>(I2684/86400)+25569+(-5/24)</f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8">
        <f>IFERROR(E2685/L2685,0)</f>
        <v>12</v>
      </c>
      <c r="Q2685" t="str">
        <f>LEFT(N2685,SEARCH("/",N2685)-1)</f>
        <v>food</v>
      </c>
      <c r="R2685" t="str">
        <f>RIGHT(N2685, LEN(N2685) - SEARCH("/", N2685))</f>
        <v>food trucks</v>
      </c>
      <c r="S2685" s="14">
        <f>(J2685/86400)+25569+(-6/24)</f>
        <v>42034.50509259259</v>
      </c>
      <c r="T2685" s="15">
        <f>(I2685/86400)+25569+(-5/24)</f>
        <v>42064.546759259254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8">
        <f>IFERROR(E2686/L2686,0)</f>
        <v>200</v>
      </c>
      <c r="Q2686" t="str">
        <f>LEFT(N2686,SEARCH("/",N2686)-1)</f>
        <v>food</v>
      </c>
      <c r="R2686" t="str">
        <f>RIGHT(N2686, LEN(N2686) - SEARCH("/", N2686))</f>
        <v>food trucks</v>
      </c>
      <c r="S2686" s="14">
        <f>(J2686/86400)+25569+(-6/24)</f>
        <v>41820.664641203708</v>
      </c>
      <c r="T2686" s="15">
        <f>(I2686/86400)+25569+(-5/24)</f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8">
        <f>IFERROR(E2687/L2687,0)</f>
        <v>10</v>
      </c>
      <c r="Q2687" t="str">
        <f>LEFT(N2687,SEARCH("/",N2687)-1)</f>
        <v>food</v>
      </c>
      <c r="R2687" t="str">
        <f>RIGHT(N2687, LEN(N2687) - SEARCH("/", N2687))</f>
        <v>food trucks</v>
      </c>
      <c r="S2687" s="14">
        <f>(J2687/86400)+25569+(-6/24)</f>
        <v>42061.44594907407</v>
      </c>
      <c r="T2687" s="15">
        <f>(I2687/86400)+25569+(-5/24)</f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8">
        <f>IFERROR(E2688/L2688,0)</f>
        <v>0</v>
      </c>
      <c r="Q2688" t="str">
        <f>LEFT(N2688,SEARCH("/",N2688)-1)</f>
        <v>food</v>
      </c>
      <c r="R2688" t="str">
        <f>RIGHT(N2688, LEN(N2688) - SEARCH("/", N2688))</f>
        <v>food trucks</v>
      </c>
      <c r="S2688" s="14">
        <f>(J2688/86400)+25569+(-6/24)</f>
        <v>41892.724803240737</v>
      </c>
      <c r="T2688" s="15">
        <f>(I2688/86400)+25569+(-5/24)</f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8">
        <f>IFERROR(E2689/L2689,0)</f>
        <v>0</v>
      </c>
      <c r="Q2689" t="str">
        <f>LEFT(N2689,SEARCH("/",N2689)-1)</f>
        <v>food</v>
      </c>
      <c r="R2689" t="str">
        <f>RIGHT(N2689, LEN(N2689) - SEARCH("/", N2689))</f>
        <v>food trucks</v>
      </c>
      <c r="S2689" s="14">
        <f>(J2689/86400)+25569+(-6/24)</f>
        <v>42154.39025462963</v>
      </c>
      <c r="T2689" s="15">
        <f>(I2689/86400)+25569+(-5/24)</f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8">
        <f>IFERROR(E2690/L2690,0)</f>
        <v>5.2857142857142856</v>
      </c>
      <c r="Q2690" t="str">
        <f>LEFT(N2690,SEARCH("/",N2690)-1)</f>
        <v>food</v>
      </c>
      <c r="R2690" t="str">
        <f>RIGHT(N2690, LEN(N2690) - SEARCH("/", N2690))</f>
        <v>food trucks</v>
      </c>
      <c r="S2690" s="14">
        <f>(J2690/86400)+25569+(-6/24)</f>
        <v>42027.86886574074</v>
      </c>
      <c r="T2690" s="15">
        <f>(I2690/86400)+25569+(-5/24)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8">
        <f>IFERROR(E2691/L2691,0)</f>
        <v>1</v>
      </c>
      <c r="Q2691" t="str">
        <f>LEFT(N2691,SEARCH("/",N2691)-1)</f>
        <v>food</v>
      </c>
      <c r="R2691" t="str">
        <f>RIGHT(N2691, LEN(N2691) - SEARCH("/", N2691))</f>
        <v>food trucks</v>
      </c>
      <c r="S2691" s="14">
        <f>(J2691/86400)+25569+(-6/24)</f>
        <v>42551.711689814816</v>
      </c>
      <c r="T2691" s="15">
        <f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8">
        <f>IFERROR(E2692/L2692,0)</f>
        <v>72.762711864406782</v>
      </c>
      <c r="Q2692" t="str">
        <f>LEFT(N2692,SEARCH("/",N2692)-1)</f>
        <v>food</v>
      </c>
      <c r="R2692" t="str">
        <f>RIGHT(N2692, LEN(N2692) - SEARCH("/", N2692))</f>
        <v>food trucks</v>
      </c>
      <c r="S2692" s="14">
        <f>(J2692/86400)+25569+(-6/24)</f>
        <v>42112.855046296296</v>
      </c>
      <c r="T2692" s="15">
        <f>(I2692/86400)+25569+(-5/24)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8">
        <f>IFERROR(E2693/L2693,0)</f>
        <v>17.5</v>
      </c>
      <c r="Q2693" t="str">
        <f>LEFT(N2693,SEARCH("/",N2693)-1)</f>
        <v>food</v>
      </c>
      <c r="R2693" t="str">
        <f>RIGHT(N2693, LEN(N2693) - SEARCH("/", N2693))</f>
        <v>food trucks</v>
      </c>
      <c r="S2693" s="14">
        <f>(J2693/86400)+25569+(-6/24)</f>
        <v>42089.474039351851</v>
      </c>
      <c r="T2693" s="15">
        <f>(I2693/86400)+25569+(-5/24)</f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8">
        <f>IFERROR(E2694/L2694,0)</f>
        <v>25</v>
      </c>
      <c r="Q2694" t="str">
        <f>LEFT(N2694,SEARCH("/",N2694)-1)</f>
        <v>food</v>
      </c>
      <c r="R2694" t="str">
        <f>RIGHT(N2694, LEN(N2694) - SEARCH("/", N2694))</f>
        <v>food trucks</v>
      </c>
      <c r="S2694" s="14">
        <f>(J2694/86400)+25569+(-6/24)</f>
        <v>42058.084027777775</v>
      </c>
      <c r="T2694" s="15">
        <f>(I2694/86400)+25569+(-5/24)</f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8">
        <f>IFERROR(E2695/L2695,0)</f>
        <v>13.333333333333334</v>
      </c>
      <c r="Q2695" t="str">
        <f>LEFT(N2695,SEARCH("/",N2695)-1)</f>
        <v>food</v>
      </c>
      <c r="R2695" t="str">
        <f>RIGHT(N2695, LEN(N2695) - SEARCH("/", N2695))</f>
        <v>food trucks</v>
      </c>
      <c r="S2695" s="14">
        <f>(J2695/86400)+25569+(-6/24)</f>
        <v>41833.888495370367</v>
      </c>
      <c r="T2695" s="15">
        <f>(I2695/86400)+25569+(-5/24)</f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8">
        <f>IFERROR(E2696/L2696,0)</f>
        <v>1</v>
      </c>
      <c r="Q2696" t="str">
        <f>LEFT(N2696,SEARCH("/",N2696)-1)</f>
        <v>food</v>
      </c>
      <c r="R2696" t="str">
        <f>RIGHT(N2696, LEN(N2696) - SEARCH("/", N2696))</f>
        <v>food trucks</v>
      </c>
      <c r="S2696" s="14">
        <f>(J2696/86400)+25569+(-6/24)</f>
        <v>41877.890497685185</v>
      </c>
      <c r="T2696" s="15">
        <f>(I2696/86400)+25569+(-5/24)</f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8">
        <f>IFERROR(E2697/L2697,0)</f>
        <v>23.666666666666668</v>
      </c>
      <c r="Q2697" t="str">
        <f>LEFT(N2697,SEARCH("/",N2697)-1)</f>
        <v>food</v>
      </c>
      <c r="R2697" t="str">
        <f>RIGHT(N2697, LEN(N2697) - SEARCH("/", N2697))</f>
        <v>food trucks</v>
      </c>
      <c r="S2697" s="14">
        <f>(J2697/86400)+25569+(-6/24)</f>
        <v>42047.931921296295</v>
      </c>
      <c r="T2697" s="15">
        <f>(I2697/86400)+25569+(-5/24)</f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8">
        <f>IFERROR(E2698/L2698,0)</f>
        <v>89.21052631578948</v>
      </c>
      <c r="Q2698" t="str">
        <f>LEFT(N2698,SEARCH("/",N2698)-1)</f>
        <v>food</v>
      </c>
      <c r="R2698" t="str">
        <f>RIGHT(N2698, LEN(N2698) - SEARCH("/", N2698))</f>
        <v>food trucks</v>
      </c>
      <c r="S2698" s="14">
        <f>(J2698/86400)+25569+(-6/24)</f>
        <v>41964.594444444447</v>
      </c>
      <c r="T2698" s="15">
        <f>(I2698/86400)+25569+(-5/24)</f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8">
        <f>IFERROR(E2699/L2699,0)</f>
        <v>116.55769230769231</v>
      </c>
      <c r="Q2699" t="str">
        <f>LEFT(N2699,SEARCH("/",N2699)-1)</f>
        <v>food</v>
      </c>
      <c r="R2699" t="str">
        <f>RIGHT(N2699, LEN(N2699) - SEARCH("/", N2699))</f>
        <v>food trucks</v>
      </c>
      <c r="S2699" s="14">
        <f>(J2699/86400)+25569+(-6/24)</f>
        <v>42187.690081018518</v>
      </c>
      <c r="T2699" s="15">
        <f>(I2699/86400)+25569+(-5/24)</f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8">
        <f>IFERROR(E2700/L2700,0)</f>
        <v>13.005000000000001</v>
      </c>
      <c r="Q2700" t="str">
        <f>LEFT(N2700,SEARCH("/",N2700)-1)</f>
        <v>food</v>
      </c>
      <c r="R2700" t="str">
        <f>RIGHT(N2700, LEN(N2700) - SEARCH("/", N2700))</f>
        <v>food trucks</v>
      </c>
      <c r="S2700" s="14">
        <f>(J2700/86400)+25569+(-6/24)</f>
        <v>41787.648240740738</v>
      </c>
      <c r="T2700" s="15">
        <f>(I2700/86400)+25569+(-5/24)</f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8">
        <f>IFERROR(E2701/L2701,0)</f>
        <v>0</v>
      </c>
      <c r="Q2701" t="str">
        <f>LEFT(N2701,SEARCH("/",N2701)-1)</f>
        <v>food</v>
      </c>
      <c r="R2701" t="str">
        <f>RIGHT(N2701, LEN(N2701) - SEARCH("/", N2701))</f>
        <v>food trucks</v>
      </c>
      <c r="S2701" s="14">
        <f>(J2701/86400)+25569+(-6/24)</f>
        <v>41829.646562499998</v>
      </c>
      <c r="T2701" s="15">
        <f>(I2701/86400)+25569+(-5/24)</f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8">
        <f>IFERROR(E2702/L2702,0)</f>
        <v>17.5</v>
      </c>
      <c r="Q2702" t="str">
        <f>LEFT(N2702,SEARCH("/",N2702)-1)</f>
        <v>food</v>
      </c>
      <c r="R2702" t="str">
        <f>RIGHT(N2702, LEN(N2702) - SEARCH("/", N2702))</f>
        <v>food trucks</v>
      </c>
      <c r="S2702" s="14">
        <f>(J2702/86400)+25569+(-6/24)</f>
        <v>41870.624675925923</v>
      </c>
      <c r="T2702" s="15">
        <f>(I2702/86400)+25569+(-5/24)</f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8">
        <f>IFERROR(E2703/L2703,0)</f>
        <v>34.130434782608695</v>
      </c>
      <c r="Q2703" t="str">
        <f>LEFT(N2703,SEARCH("/",N2703)-1)</f>
        <v>theater</v>
      </c>
      <c r="R2703" t="str">
        <f>RIGHT(N2703, LEN(N2703) - SEARCH("/", N2703))</f>
        <v>spaces</v>
      </c>
      <c r="S2703" s="14">
        <f>(J2703/86400)+25569+(-6/24)</f>
        <v>42801.524699074071</v>
      </c>
      <c r="T2703" s="15">
        <f>(I2703/86400)+25569+(-5/24)</f>
        <v>42832.524699074071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8">
        <f>IFERROR(E2704/L2704,0)</f>
        <v>132.34615384615384</v>
      </c>
      <c r="Q2704" t="str">
        <f>LEFT(N2704,SEARCH("/",N2704)-1)</f>
        <v>theater</v>
      </c>
      <c r="R2704" t="str">
        <f>RIGHT(N2704, LEN(N2704) - SEARCH("/", N2704))</f>
        <v>spaces</v>
      </c>
      <c r="S2704" s="14">
        <f>(J2704/86400)+25569+(-6/24)</f>
        <v>42800.551817129628</v>
      </c>
      <c r="T2704" s="15">
        <f>(I2704/86400)+25569+(-5/24)</f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8">
        <f>IFERROR(E2705/L2705,0)</f>
        <v>922.22222222222217</v>
      </c>
      <c r="Q2705" t="str">
        <f>LEFT(N2705,SEARCH("/",N2705)-1)</f>
        <v>theater</v>
      </c>
      <c r="R2705" t="str">
        <f>RIGHT(N2705, LEN(N2705) - SEARCH("/", N2705))</f>
        <v>spaces</v>
      </c>
      <c r="S2705" s="14">
        <f>(J2705/86400)+25569+(-6/24)</f>
        <v>42756.440162037034</v>
      </c>
      <c r="T2705" s="15">
        <f>(I2705/86400)+25569+(-5/24)</f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8">
        <f>IFERROR(E2706/L2706,0)</f>
        <v>163.57142857142858</v>
      </c>
      <c r="Q2706" t="str">
        <f>LEFT(N2706,SEARCH("/",N2706)-1)</f>
        <v>theater</v>
      </c>
      <c r="R2706" t="str">
        <f>RIGHT(N2706, LEN(N2706) - SEARCH("/", N2706))</f>
        <v>spaces</v>
      </c>
      <c r="S2706" s="14">
        <f>(J2706/86400)+25569+(-6/24)</f>
        <v>42787.612430555557</v>
      </c>
      <c r="T2706" s="15">
        <f>(I2706/86400)+25569+(-5/24)</f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8">
        <f>IFERROR(E2707/L2707,0)</f>
        <v>217.375</v>
      </c>
      <c r="Q2707" t="str">
        <f>LEFT(N2707,SEARCH("/",N2707)-1)</f>
        <v>theater</v>
      </c>
      <c r="R2707" t="str">
        <f>RIGHT(N2707, LEN(N2707) - SEARCH("/", N2707))</f>
        <v>spaces</v>
      </c>
      <c r="S2707" s="14">
        <f>(J2707/86400)+25569+(-6/24)</f>
        <v>42773.666180555556</v>
      </c>
      <c r="T2707" s="15">
        <f>(I2707/86400)+25569+(-5/24)</f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8">
        <f>IFERROR(E2708/L2708,0)</f>
        <v>149.44486692015209</v>
      </c>
      <c r="Q2708" t="str">
        <f>LEFT(N2708,SEARCH("/",N2708)-1)</f>
        <v>theater</v>
      </c>
      <c r="R2708" t="str">
        <f>RIGHT(N2708, LEN(N2708) - SEARCH("/", N2708))</f>
        <v>spaces</v>
      </c>
      <c r="S2708" s="14">
        <f>(J2708/86400)+25569+(-6/24)</f>
        <v>41899.044942129629</v>
      </c>
      <c r="T2708" s="15">
        <f>(I2708/86400)+25569+(-5/24)</f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8">
        <f>IFERROR(E2709/L2709,0)</f>
        <v>71.237487309644663</v>
      </c>
      <c r="Q2709" t="str">
        <f>LEFT(N2709,SEARCH("/",N2709)-1)</f>
        <v>theater</v>
      </c>
      <c r="R2709" t="str">
        <f>RIGHT(N2709, LEN(N2709) - SEARCH("/", N2709))</f>
        <v>spaces</v>
      </c>
      <c r="S2709" s="14">
        <f>(J2709/86400)+25569+(-6/24)</f>
        <v>41391.532905092594</v>
      </c>
      <c r="T2709" s="15">
        <f>(I2709/86400)+25569+(-5/24)</f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8">
        <f>IFERROR(E2710/L2710,0)</f>
        <v>44.464318398474738</v>
      </c>
      <c r="Q2710" t="str">
        <f>LEFT(N2710,SEARCH("/",N2710)-1)</f>
        <v>theater</v>
      </c>
      <c r="R2710" t="str">
        <f>RIGHT(N2710, LEN(N2710) - SEARCH("/", N2710))</f>
        <v>spaces</v>
      </c>
      <c r="S2710" s="14">
        <f>(J2710/86400)+25569+(-6/24)</f>
        <v>42512.448217592595</v>
      </c>
      <c r="T2710" s="15">
        <f>(I2710/86400)+25569+(-5/24)</f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8">
        <f>IFERROR(E2711/L2711,0)</f>
        <v>164.94480519480518</v>
      </c>
      <c r="Q2711" t="str">
        <f>LEFT(N2711,SEARCH("/",N2711)-1)</f>
        <v>theater</v>
      </c>
      <c r="R2711" t="str">
        <f>RIGHT(N2711, LEN(N2711) - SEARCH("/", N2711))</f>
        <v>spaces</v>
      </c>
      <c r="S2711" s="14">
        <f>(J2711/86400)+25569+(-6/24)</f>
        <v>42611.899780092594</v>
      </c>
      <c r="T2711" s="15">
        <f>(I2711/86400)+25569+(-5/24)</f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8">
        <f>IFERROR(E2712/L2712,0)</f>
        <v>84.871516544117654</v>
      </c>
      <c r="Q2712" t="str">
        <f>LEFT(N2712,SEARCH("/",N2712)-1)</f>
        <v>theater</v>
      </c>
      <c r="R2712" t="str">
        <f>RIGHT(N2712, LEN(N2712) - SEARCH("/", N2712))</f>
        <v>spaces</v>
      </c>
      <c r="S2712" s="14">
        <f>(J2712/86400)+25569+(-6/24)</f>
        <v>41827.979490740741</v>
      </c>
      <c r="T2712" s="15">
        <f>(I2712/86400)+25569+(-5/24)</f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8">
        <f>IFERROR(E2713/L2713,0)</f>
        <v>53.945205479452056</v>
      </c>
      <c r="Q2713" t="str">
        <f>LEFT(N2713,SEARCH("/",N2713)-1)</f>
        <v>theater</v>
      </c>
      <c r="R2713" t="str">
        <f>RIGHT(N2713, LEN(N2713) - SEARCH("/", N2713))</f>
        <v>spaces</v>
      </c>
      <c r="S2713" s="14">
        <f>(J2713/86400)+25569+(-6/24)</f>
        <v>41780.495254629626</v>
      </c>
      <c r="T2713" s="15">
        <f>(I2713/86400)+25569+(-5/24)</f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8">
        <f>IFERROR(E2714/L2714,0)</f>
        <v>50.531468531468533</v>
      </c>
      <c r="Q2714" t="str">
        <f>LEFT(N2714,SEARCH("/",N2714)-1)</f>
        <v>theater</v>
      </c>
      <c r="R2714" t="str">
        <f>RIGHT(N2714, LEN(N2714) - SEARCH("/", N2714))</f>
        <v>spaces</v>
      </c>
      <c r="S2714" s="14">
        <f>(J2714/86400)+25569+(-6/24)</f>
        <v>41431.812037037038</v>
      </c>
      <c r="T2714" s="15">
        <f>(I2714/86400)+25569+(-5/24)</f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8">
        <f>IFERROR(E2715/L2715,0)</f>
        <v>108.00140845070422</v>
      </c>
      <c r="Q2715" t="str">
        <f>LEFT(N2715,SEARCH("/",N2715)-1)</f>
        <v>theater</v>
      </c>
      <c r="R2715" t="str">
        <f>RIGHT(N2715, LEN(N2715) - SEARCH("/", N2715))</f>
        <v>spaces</v>
      </c>
      <c r="S2715" s="14">
        <f>(J2715/86400)+25569+(-6/24)</f>
        <v>42322.403749999998</v>
      </c>
      <c r="T2715" s="15">
        <f>(I2715/86400)+25569+(-5/24)</f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8">
        <f>IFERROR(E2716/L2716,0)</f>
        <v>95.373770491803285</v>
      </c>
      <c r="Q2716" t="str">
        <f>LEFT(N2716,SEARCH("/",N2716)-1)</f>
        <v>theater</v>
      </c>
      <c r="R2716" t="str">
        <f>RIGHT(N2716, LEN(N2716) - SEARCH("/", N2716))</f>
        <v>spaces</v>
      </c>
      <c r="S2716" s="14">
        <f>(J2716/86400)+25569+(-6/24)</f>
        <v>42629.405046296291</v>
      </c>
      <c r="T2716" s="15">
        <f>(I2716/86400)+25569+(-5/24)</f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8">
        <f>IFERROR(E2717/L2717,0)</f>
        <v>57.631016333938291</v>
      </c>
      <c r="Q2717" t="str">
        <f>LEFT(N2717,SEARCH("/",N2717)-1)</f>
        <v>theater</v>
      </c>
      <c r="R2717" t="str">
        <f>RIGHT(N2717, LEN(N2717) - SEARCH("/", N2717))</f>
        <v>spaces</v>
      </c>
      <c r="S2717" s="14">
        <f>(J2717/86400)+25569+(-6/24)</f>
        <v>42387.148472222223</v>
      </c>
      <c r="T2717" s="15">
        <f>(I2717/86400)+25569+(-5/24)</f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8">
        <f>IFERROR(E2718/L2718,0)</f>
        <v>64.160481283422456</v>
      </c>
      <c r="Q2718" t="str">
        <f>LEFT(N2718,SEARCH("/",N2718)-1)</f>
        <v>theater</v>
      </c>
      <c r="R2718" t="str">
        <f>RIGHT(N2718, LEN(N2718) - SEARCH("/", N2718))</f>
        <v>spaces</v>
      </c>
      <c r="S2718" s="14">
        <f>(J2718/86400)+25569+(-6/24)</f>
        <v>42255.083252314813</v>
      </c>
      <c r="T2718" s="15">
        <f>(I2718/86400)+25569+(-5/24)</f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8">
        <f>IFERROR(E2719/L2719,0)</f>
        <v>92.387692307692305</v>
      </c>
      <c r="Q2719" t="str">
        <f>LEFT(N2719,SEARCH("/",N2719)-1)</f>
        <v>theater</v>
      </c>
      <c r="R2719" t="str">
        <f>RIGHT(N2719, LEN(N2719) - SEARCH("/", N2719))</f>
        <v>spaces</v>
      </c>
      <c r="S2719" s="14">
        <f>(J2719/86400)+25569+(-6/24)</f>
        <v>41934.664918981478</v>
      </c>
      <c r="T2719" s="15">
        <f>(I2719/86400)+25569+(-5/24)</f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8">
        <f>IFERROR(E2720/L2720,0)</f>
        <v>125.97972972972973</v>
      </c>
      <c r="Q2720" t="str">
        <f>LEFT(N2720,SEARCH("/",N2720)-1)</f>
        <v>theater</v>
      </c>
      <c r="R2720" t="str">
        <f>RIGHT(N2720, LEN(N2720) - SEARCH("/", N2720))</f>
        <v>spaces</v>
      </c>
      <c r="S2720" s="14">
        <f>(J2720/86400)+25569+(-6/24)</f>
        <v>42465.346585648149</v>
      </c>
      <c r="T2720" s="15">
        <f>(I2720/86400)+25569+(-5/24)</f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8">
        <f>IFERROR(E2721/L2721,0)</f>
        <v>94.637681159420296</v>
      </c>
      <c r="Q2721" t="str">
        <f>LEFT(N2721,SEARCH("/",N2721)-1)</f>
        <v>theater</v>
      </c>
      <c r="R2721" t="str">
        <f>RIGHT(N2721, LEN(N2721) - SEARCH("/", N2721))</f>
        <v>spaces</v>
      </c>
      <c r="S2721" s="14">
        <f>(J2721/86400)+25569+(-6/24)</f>
        <v>42417.781180555554</v>
      </c>
      <c r="T2721" s="15">
        <f>(I2721/86400)+25569+(-5/24)</f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8">
        <f>IFERROR(E2722/L2722,0)</f>
        <v>170.69942196531792</v>
      </c>
      <c r="Q2722" t="str">
        <f>LEFT(N2722,SEARCH("/",N2722)-1)</f>
        <v>theater</v>
      </c>
      <c r="R2722" t="str">
        <f>RIGHT(N2722, LEN(N2722) - SEARCH("/", N2722))</f>
        <v>spaces</v>
      </c>
      <c r="S2722" s="14">
        <f>(J2722/86400)+25569+(-6/24)</f>
        <v>42655.215891203705</v>
      </c>
      <c r="T2722" s="15">
        <f>(I2722/86400)+25569+(-5/24)</f>
        <v>42685.299224537033</v>
      </c>
    </row>
    <row r="2723" spans="1:20" ht="30" x14ac:dyDescent="0.25">
      <c r="A2723">
        <v>2492</v>
      </c>
      <c r="B2723" s="3" t="s">
        <v>2492</v>
      </c>
      <c r="C2723" s="3" t="s">
        <v>6602</v>
      </c>
      <c r="D2723" s="8">
        <v>600</v>
      </c>
      <c r="E2723" s="8">
        <v>750</v>
      </c>
      <c r="F2723" t="s">
        <v>8219</v>
      </c>
      <c r="G2723" t="s">
        <v>8224</v>
      </c>
      <c r="H2723" t="s">
        <v>8246</v>
      </c>
      <c r="I2723">
        <v>1339840740</v>
      </c>
      <c r="J2723">
        <v>1335397188</v>
      </c>
      <c r="K2723" t="b">
        <v>0</v>
      </c>
      <c r="L2723">
        <v>27</v>
      </c>
      <c r="M2723" t="b">
        <v>1</v>
      </c>
      <c r="N2723" t="s">
        <v>8279</v>
      </c>
      <c r="O2723" s="6">
        <f>E2723/D2723</f>
        <v>1.25</v>
      </c>
      <c r="P2723" s="8">
        <f>IFERROR(E2723/L2723,0)</f>
        <v>27.777777777777779</v>
      </c>
      <c r="Q2723" t="str">
        <f>LEFT(N2723,SEARCH("/",N2723)-1)</f>
        <v>music</v>
      </c>
      <c r="R2723" t="str">
        <f>RIGHT(N2723, LEN(N2723) - SEARCH("/", N2723))</f>
        <v>indie rock</v>
      </c>
      <c r="S2723" s="14">
        <f>(J2723/86400)+25569+(-6/24)</f>
        <v>41024.735972222225</v>
      </c>
      <c r="T2723" s="15">
        <f>(I2723/86400)+25569+(-5/24)</f>
        <v>41076.207638888889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8">
        <f>IFERROR(E2724/L2724,0)</f>
        <v>68.254054054054052</v>
      </c>
      <c r="Q2724" t="str">
        <f>LEFT(N2724,SEARCH("/",N2724)-1)</f>
        <v>technology</v>
      </c>
      <c r="R2724" t="str">
        <f>RIGHT(N2724, LEN(N2724) - SEARCH("/", N2724))</f>
        <v>hardware</v>
      </c>
      <c r="S2724" s="14">
        <f>(J2724/86400)+25569+(-6/24)</f>
        <v>42704.607094907406</v>
      </c>
      <c r="T2724" s="15">
        <f>(I2724/86400)+25569+(-5/24)</f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8">
        <f>IFERROR(E2725/L2725,0)</f>
        <v>95.48863636363636</v>
      </c>
      <c r="Q2725" t="str">
        <f>LEFT(N2725,SEARCH("/",N2725)-1)</f>
        <v>technology</v>
      </c>
      <c r="R2725" t="str">
        <f>RIGHT(N2725, LEN(N2725) - SEARCH("/", N2725))</f>
        <v>hardware</v>
      </c>
      <c r="S2725" s="14">
        <f>(J2725/86400)+25569+(-6/24)</f>
        <v>41944.58898148148</v>
      </c>
      <c r="T2725" s="15">
        <f>(I2725/86400)+25569+(-5/24)</f>
        <v>42004.672314814808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8">
        <f>IFERROR(E2726/L2726,0)</f>
        <v>7.1902649656526005</v>
      </c>
      <c r="Q2726" t="str">
        <f>LEFT(N2726,SEARCH("/",N2726)-1)</f>
        <v>technology</v>
      </c>
      <c r="R2726" t="str">
        <f>RIGHT(N2726, LEN(N2726) - SEARCH("/", N2726))</f>
        <v>hardware</v>
      </c>
      <c r="S2726" s="14">
        <f>(J2726/86400)+25569+(-6/24)</f>
        <v>42199.07707175926</v>
      </c>
      <c r="T2726" s="15">
        <f>(I2726/86400)+25569+(-5/24)</f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8">
        <f>IFERROR(E2727/L2727,0)</f>
        <v>511.65486725663715</v>
      </c>
      <c r="Q2727" t="str">
        <f>LEFT(N2727,SEARCH("/",N2727)-1)</f>
        <v>technology</v>
      </c>
      <c r="R2727" t="str">
        <f>RIGHT(N2727, LEN(N2727) - SEARCH("/", N2727))</f>
        <v>hardware</v>
      </c>
      <c r="S2727" s="14">
        <f>(J2727/86400)+25569+(-6/24)</f>
        <v>42745.494618055556</v>
      </c>
      <c r="T2727" s="15">
        <f>(I2727/86400)+25569+(-5/24)</f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8">
        <f>IFERROR(E2728/L2728,0)</f>
        <v>261.74504950495049</v>
      </c>
      <c r="Q2728" t="str">
        <f>LEFT(N2728,SEARCH("/",N2728)-1)</f>
        <v>technology</v>
      </c>
      <c r="R2728" t="str">
        <f>RIGHT(N2728, LEN(N2728) - SEARCH("/", N2728))</f>
        <v>hardware</v>
      </c>
      <c r="S2728" s="14">
        <f>(J2728/86400)+25569+(-6/24)</f>
        <v>42452.329988425925</v>
      </c>
      <c r="T2728" s="15">
        <f>(I2728/86400)+25569+(-5/24)</f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8">
        <f>IFERROR(E2729/L2729,0)</f>
        <v>69.760961810466767</v>
      </c>
      <c r="Q2729" t="str">
        <f>LEFT(N2729,SEARCH("/",N2729)-1)</f>
        <v>technology</v>
      </c>
      <c r="R2729" t="str">
        <f>RIGHT(N2729, LEN(N2729) - SEARCH("/", N2729))</f>
        <v>hardware</v>
      </c>
      <c r="S2729" s="14">
        <f>(J2729/86400)+25569+(-6/24)</f>
        <v>42198.426655092597</v>
      </c>
      <c r="T2729" s="15">
        <f>(I2729/86400)+25569+(-5/24)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8">
        <f>IFERROR(E2730/L2730,0)</f>
        <v>77.229591836734699</v>
      </c>
      <c r="Q2730" t="str">
        <f>LEFT(N2730,SEARCH("/",N2730)-1)</f>
        <v>technology</v>
      </c>
      <c r="R2730" t="str">
        <f>RIGHT(N2730, LEN(N2730) - SEARCH("/", N2730))</f>
        <v>hardware</v>
      </c>
      <c r="S2730" s="14">
        <f>(J2730/86400)+25569+(-6/24)</f>
        <v>42333.34993055556</v>
      </c>
      <c r="T2730" s="15">
        <f>(I2730/86400)+25569+(-5/24)</f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8">
        <f>IFERROR(E2731/L2731,0)</f>
        <v>340.56521739130437</v>
      </c>
      <c r="Q2731" t="str">
        <f>LEFT(N2731,SEARCH("/",N2731)-1)</f>
        <v>technology</v>
      </c>
      <c r="R2731" t="str">
        <f>RIGHT(N2731, LEN(N2731) - SEARCH("/", N2731))</f>
        <v>hardware</v>
      </c>
      <c r="S2731" s="14">
        <f>(J2731/86400)+25569+(-6/24)</f>
        <v>42094.990706018521</v>
      </c>
      <c r="T2731" s="15">
        <f>(I2731/86400)+25569+(-5/24)</f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8">
        <f>IFERROR(E2732/L2732,0)</f>
        <v>67.417903225806455</v>
      </c>
      <c r="Q2732" t="str">
        <f>LEFT(N2732,SEARCH("/",N2732)-1)</f>
        <v>technology</v>
      </c>
      <c r="R2732" t="str">
        <f>RIGHT(N2732, LEN(N2732) - SEARCH("/", N2732))</f>
        <v>hardware</v>
      </c>
      <c r="S2732" s="14">
        <f>(J2732/86400)+25569+(-6/24)</f>
        <v>41351.291377314818</v>
      </c>
      <c r="T2732" s="15">
        <f>(I2732/86400)+25569+(-5/24)</f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8">
        <f>IFERROR(E2733/L2733,0)</f>
        <v>845.70270270270271</v>
      </c>
      <c r="Q2733" t="str">
        <f>LEFT(N2733,SEARCH("/",N2733)-1)</f>
        <v>technology</v>
      </c>
      <c r="R2733" t="str">
        <f>RIGHT(N2733, LEN(N2733) - SEARCH("/", N2733))</f>
        <v>hardware</v>
      </c>
      <c r="S2733" s="14">
        <f>(J2733/86400)+25569+(-6/24)</f>
        <v>41872.275717592594</v>
      </c>
      <c r="T2733" s="15">
        <f>(I2733/86400)+25569+(-5/24)</f>
        <v>41929.958333333328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8">
        <f>IFERROR(E2734/L2734,0)</f>
        <v>97.191780821917803</v>
      </c>
      <c r="Q2734" t="str">
        <f>LEFT(N2734,SEARCH("/",N2734)-1)</f>
        <v>technology</v>
      </c>
      <c r="R2734" t="str">
        <f>RIGHT(N2734, LEN(N2734) - SEARCH("/", N2734))</f>
        <v>hardware</v>
      </c>
      <c r="S2734" s="14">
        <f>(J2734/86400)+25569+(-6/24)</f>
        <v>41389.558194444442</v>
      </c>
      <c r="T2734" s="15">
        <f>(I2734/86400)+25569+(-5/24)</f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8">
        <f>IFERROR(E2735/L2735,0)</f>
        <v>451.84033613445376</v>
      </c>
      <c r="Q2735" t="str">
        <f>LEFT(N2735,SEARCH("/",N2735)-1)</f>
        <v>technology</v>
      </c>
      <c r="R2735" t="str">
        <f>RIGHT(N2735, LEN(N2735) - SEARCH("/", N2735))</f>
        <v>hardware</v>
      </c>
      <c r="S2735" s="14">
        <f>(J2735/86400)+25569+(-6/24)</f>
        <v>42044.022847222222</v>
      </c>
      <c r="T2735" s="15">
        <f>(I2735/86400)+25569+(-5/24)</f>
        <v>42104.022847222215</v>
      </c>
    </row>
    <row r="2736" spans="1:20" ht="45" x14ac:dyDescent="0.25">
      <c r="A2736">
        <v>3458</v>
      </c>
      <c r="B2736" s="3" t="s">
        <v>3457</v>
      </c>
      <c r="C2736" s="3" t="s">
        <v>7568</v>
      </c>
      <c r="D2736" s="8">
        <v>978</v>
      </c>
      <c r="E2736" s="8">
        <v>1216</v>
      </c>
      <c r="F2736" t="s">
        <v>8219</v>
      </c>
      <c r="G2736" t="s">
        <v>8224</v>
      </c>
      <c r="H2736" t="s">
        <v>8246</v>
      </c>
      <c r="I2736">
        <v>1422937620</v>
      </c>
      <c r="J2736">
        <v>1420606303</v>
      </c>
      <c r="K2736" t="b">
        <v>0</v>
      </c>
      <c r="L2736">
        <v>27</v>
      </c>
      <c r="M2736" t="b">
        <v>1</v>
      </c>
      <c r="N2736" t="s">
        <v>8271</v>
      </c>
      <c r="O2736" s="6">
        <f>E2736/D2736</f>
        <v>1.2433537832310839</v>
      </c>
      <c r="P2736" s="8">
        <f>IFERROR(E2736/L2736,0)</f>
        <v>45.037037037037038</v>
      </c>
      <c r="Q2736" t="str">
        <f>LEFT(N2736,SEARCH("/",N2736)-1)</f>
        <v>theater</v>
      </c>
      <c r="R2736" t="str">
        <f>RIGHT(N2736, LEN(N2736) - SEARCH("/", N2736))</f>
        <v>plays</v>
      </c>
      <c r="S2736" s="14">
        <f>(J2736/86400)+25569+(-6/24)</f>
        <v>42010.952581018515</v>
      </c>
      <c r="T2736" s="15">
        <f>(I2736/86400)+25569+(-5/24)</f>
        <v>42037.977083333331</v>
      </c>
    </row>
    <row r="2737" spans="1:20" ht="30" x14ac:dyDescent="0.25">
      <c r="A2737">
        <v>1372</v>
      </c>
      <c r="B2737" s="3" t="s">
        <v>1373</v>
      </c>
      <c r="C2737" s="3" t="s">
        <v>5482</v>
      </c>
      <c r="D2737" s="8">
        <v>500</v>
      </c>
      <c r="E2737" s="8">
        <v>620</v>
      </c>
      <c r="F2737" t="s">
        <v>8219</v>
      </c>
      <c r="G2737" t="s">
        <v>8224</v>
      </c>
      <c r="H2737" t="s">
        <v>8246</v>
      </c>
      <c r="I2737">
        <v>1342115132</v>
      </c>
      <c r="J2737">
        <v>1339523132</v>
      </c>
      <c r="K2737" t="b">
        <v>0</v>
      </c>
      <c r="L2737">
        <v>16</v>
      </c>
      <c r="M2737" t="b">
        <v>1</v>
      </c>
      <c r="N2737" t="s">
        <v>8276</v>
      </c>
      <c r="O2737" s="6">
        <f>E2737/D2737</f>
        <v>1.24</v>
      </c>
      <c r="P2737" s="8">
        <f>IFERROR(E2737/L2737,0)</f>
        <v>38.75</v>
      </c>
      <c r="Q2737" t="str">
        <f>LEFT(N2737,SEARCH("/",N2737)-1)</f>
        <v>music</v>
      </c>
      <c r="R2737" t="str">
        <f>RIGHT(N2737, LEN(N2737) - SEARCH("/", N2737))</f>
        <v>rock</v>
      </c>
      <c r="S2737" s="14">
        <f>(J2737/86400)+25569+(-6/24)</f>
        <v>41072.489953703705</v>
      </c>
      <c r="T2737" s="15">
        <f>(I2737/86400)+25569+(-5/24)</f>
        <v>41102.53162037037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8">
        <f>IFERROR(E2738/L2738,0)</f>
        <v>169.51724137931035</v>
      </c>
      <c r="Q2738" t="str">
        <f>LEFT(N2738,SEARCH("/",N2738)-1)</f>
        <v>technology</v>
      </c>
      <c r="R2738" t="str">
        <f>RIGHT(N2738, LEN(N2738) - SEARCH("/", N2738))</f>
        <v>hardware</v>
      </c>
      <c r="S2738" s="14">
        <f>(J2738/86400)+25569+(-6/24)</f>
        <v>41722.416354166664</v>
      </c>
      <c r="T2738" s="15">
        <f>(I2738/86400)+25569+(-5/24)</f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8">
        <f>IFERROR(E2739/L2739,0)</f>
        <v>161.88210526315791</v>
      </c>
      <c r="Q2739" t="str">
        <f>LEFT(N2739,SEARCH("/",N2739)-1)</f>
        <v>technology</v>
      </c>
      <c r="R2739" t="str">
        <f>RIGHT(N2739, LEN(N2739) - SEARCH("/", N2739))</f>
        <v>hardware</v>
      </c>
      <c r="S2739" s="14">
        <f>(J2739/86400)+25569+(-6/24)</f>
        <v>41611.667673611111</v>
      </c>
      <c r="T2739" s="15">
        <f>(I2739/86400)+25569+(-5/24)</f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8">
        <f>IFERROR(E2740/L2740,0)</f>
        <v>493.13333333333333</v>
      </c>
      <c r="Q2740" t="str">
        <f>LEFT(N2740,SEARCH("/",N2740)-1)</f>
        <v>technology</v>
      </c>
      <c r="R2740" t="str">
        <f>RIGHT(N2740, LEN(N2740) - SEARCH("/", N2740))</f>
        <v>hardware</v>
      </c>
      <c r="S2740" s="14">
        <f>(J2740/86400)+25569+(-6/24)</f>
        <v>42619.893564814818</v>
      </c>
      <c r="T2740" s="15">
        <f>(I2740/86400)+25569+(-5/24)</f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8">
        <f>IFERROR(E2741/L2741,0)</f>
        <v>22.120418848167539</v>
      </c>
      <c r="Q2741" t="str">
        <f>LEFT(N2741,SEARCH("/",N2741)-1)</f>
        <v>technology</v>
      </c>
      <c r="R2741" t="str">
        <f>RIGHT(N2741, LEN(N2741) - SEARCH("/", N2741))</f>
        <v>hardware</v>
      </c>
      <c r="S2741" s="14">
        <f>(J2741/86400)+25569+(-6/24)</f>
        <v>41719.637928240743</v>
      </c>
      <c r="T2741" s="15">
        <f>(I2741/86400)+25569+(-5/24)</f>
        <v>41764.679594907408</v>
      </c>
    </row>
    <row r="2742" spans="1:20" ht="60" x14ac:dyDescent="0.25">
      <c r="A2742">
        <v>2823</v>
      </c>
      <c r="B2742" s="3" t="s">
        <v>2823</v>
      </c>
      <c r="C2742" s="3" t="s">
        <v>6933</v>
      </c>
      <c r="D2742" s="8">
        <v>100</v>
      </c>
      <c r="E2742" s="8">
        <v>124</v>
      </c>
      <c r="F2742" t="s">
        <v>8219</v>
      </c>
      <c r="G2742" t="s">
        <v>8225</v>
      </c>
      <c r="H2742" t="s">
        <v>8247</v>
      </c>
      <c r="I2742">
        <v>1427842740</v>
      </c>
      <c r="J2742">
        <v>1425428206</v>
      </c>
      <c r="K2742" t="b">
        <v>0</v>
      </c>
      <c r="L2742">
        <v>14</v>
      </c>
      <c r="M2742" t="b">
        <v>1</v>
      </c>
      <c r="N2742" t="s">
        <v>8271</v>
      </c>
      <c r="O2742" s="6">
        <f>E2742/D2742</f>
        <v>1.24</v>
      </c>
      <c r="P2742" s="8">
        <f>IFERROR(E2742/L2742,0)</f>
        <v>8.8571428571428577</v>
      </c>
      <c r="Q2742" t="str">
        <f>LEFT(N2742,SEARCH("/",N2742)-1)</f>
        <v>theater</v>
      </c>
      <c r="R2742" t="str">
        <f>RIGHT(N2742, LEN(N2742) - SEARCH("/", N2742))</f>
        <v>plays</v>
      </c>
      <c r="S2742" s="14">
        <f>(J2742/86400)+25569+(-6/24)</f>
        <v>42066.761643518519</v>
      </c>
      <c r="T2742" s="15">
        <f>(I2742/86400)+25569+(-5/24)</f>
        <v>42094.749305555553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8">
        <f>IFERROR(E2743/L2743,0)</f>
        <v>8.75</v>
      </c>
      <c r="Q2743" t="str">
        <f>LEFT(N2743,SEARCH("/",N2743)-1)</f>
        <v>publishing</v>
      </c>
      <c r="R2743" t="str">
        <f>RIGHT(N2743, LEN(N2743) - SEARCH("/", N2743))</f>
        <v>children's books</v>
      </c>
      <c r="S2743" s="14">
        <f>(J2743/86400)+25569+(-6/24)</f>
        <v>41911.407430555555</v>
      </c>
      <c r="T2743" s="15">
        <f>(I2743/86400)+25569+(-5/24)</f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8">
        <f>IFERROR(E2744/L2744,0)</f>
        <v>40.611111111111114</v>
      </c>
      <c r="Q2744" t="str">
        <f>LEFT(N2744,SEARCH("/",N2744)-1)</f>
        <v>publishing</v>
      </c>
      <c r="R2744" t="str">
        <f>RIGHT(N2744, LEN(N2744) - SEARCH("/", N2744))</f>
        <v>children's books</v>
      </c>
      <c r="S2744" s="14">
        <f>(J2744/86400)+25569+(-6/24)</f>
        <v>41030.469756944447</v>
      </c>
      <c r="T2744" s="15">
        <f>(I2744/86400)+25569+(-5/24)</f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8">
        <f>IFERROR(E2745/L2745,0)</f>
        <v>0</v>
      </c>
      <c r="Q2745" t="str">
        <f>LEFT(N2745,SEARCH("/",N2745)-1)</f>
        <v>publishing</v>
      </c>
      <c r="R2745" t="str">
        <f>RIGHT(N2745, LEN(N2745) - SEARCH("/", N2745))</f>
        <v>children's books</v>
      </c>
      <c r="S2745" s="14">
        <f>(J2745/86400)+25569+(-6/24)</f>
        <v>42632.078784722224</v>
      </c>
      <c r="T2745" s="15">
        <f>(I2745/86400)+25569+(-5/24)</f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8">
        <f>IFERROR(E2746/L2746,0)</f>
        <v>37.954545454545453</v>
      </c>
      <c r="Q2746" t="str">
        <f>LEFT(N2746,SEARCH("/",N2746)-1)</f>
        <v>publishing</v>
      </c>
      <c r="R2746" t="str">
        <f>RIGHT(N2746, LEN(N2746) - SEARCH("/", N2746))</f>
        <v>children's books</v>
      </c>
      <c r="S2746" s="14">
        <f>(J2746/86400)+25569+(-6/24)</f>
        <v>40937.812476851854</v>
      </c>
      <c r="T2746" s="15">
        <f>(I2746/86400)+25569+(-5/24)</f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8">
        <f>IFERROR(E2747/L2747,0)</f>
        <v>35.734693877551024</v>
      </c>
      <c r="Q2747" t="str">
        <f>LEFT(N2747,SEARCH("/",N2747)-1)</f>
        <v>publishing</v>
      </c>
      <c r="R2747" t="str">
        <f>RIGHT(N2747, LEN(N2747) - SEARCH("/", N2747))</f>
        <v>children's books</v>
      </c>
      <c r="S2747" s="14">
        <f>(J2747/86400)+25569+(-6/24)</f>
        <v>41044.738055555557</v>
      </c>
      <c r="T2747" s="15">
        <f>(I2747/86400)+25569+(-5/24)</f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8">
        <f>IFERROR(E2748/L2748,0)</f>
        <v>42.157894736842103</v>
      </c>
      <c r="Q2748" t="str">
        <f>LEFT(N2748,SEARCH("/",N2748)-1)</f>
        <v>publishing</v>
      </c>
      <c r="R2748" t="str">
        <f>RIGHT(N2748, LEN(N2748) - SEARCH("/", N2748))</f>
        <v>children's books</v>
      </c>
      <c r="S2748" s="14">
        <f>(J2748/86400)+25569+(-6/24)</f>
        <v>41850.531377314815</v>
      </c>
      <c r="T2748" s="15">
        <f>(I2748/86400)+25569+(-5/24)</f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8">
        <f>IFERROR(E2749/L2749,0)</f>
        <v>35</v>
      </c>
      <c r="Q2749" t="str">
        <f>LEFT(N2749,SEARCH("/",N2749)-1)</f>
        <v>publishing</v>
      </c>
      <c r="R2749" t="str">
        <f>RIGHT(N2749, LEN(N2749) - SEARCH("/", N2749))</f>
        <v>children's books</v>
      </c>
      <c r="S2749" s="14">
        <f>(J2749/86400)+25569+(-6/24)</f>
        <v>41044.398113425923</v>
      </c>
      <c r="T2749" s="15">
        <f>(I2749/86400)+25569+(-5/24)</f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8">
        <f>IFERROR(E2750/L2750,0)</f>
        <v>13.25</v>
      </c>
      <c r="Q2750" t="str">
        <f>LEFT(N2750,SEARCH("/",N2750)-1)</f>
        <v>publishing</v>
      </c>
      <c r="R2750" t="str">
        <f>RIGHT(N2750, LEN(N2750) - SEARCH("/", N2750))</f>
        <v>children's books</v>
      </c>
      <c r="S2750" s="14">
        <f>(J2750/86400)+25569+(-6/24)</f>
        <v>42585.4606712963</v>
      </c>
      <c r="T2750" s="15">
        <f>(I2750/86400)+25569+(-5/24)</f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8">
        <f>IFERROR(E2751/L2751,0)</f>
        <v>55</v>
      </c>
      <c r="Q2751" t="str">
        <f>LEFT(N2751,SEARCH("/",N2751)-1)</f>
        <v>publishing</v>
      </c>
      <c r="R2751" t="str">
        <f>RIGHT(N2751, LEN(N2751) - SEARCH("/", N2751))</f>
        <v>children's books</v>
      </c>
      <c r="S2751" s="14">
        <f>(J2751/86400)+25569+(-6/24)</f>
        <v>42068.549039351856</v>
      </c>
      <c r="T2751" s="15">
        <f>(I2751/86400)+25569+(-5/24)</f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8">
        <f>IFERROR(E2752/L2752,0)</f>
        <v>0</v>
      </c>
      <c r="Q2752" t="str">
        <f>LEFT(N2752,SEARCH("/",N2752)-1)</f>
        <v>publishing</v>
      </c>
      <c r="R2752" t="str">
        <f>RIGHT(N2752, LEN(N2752) - SEARCH("/", N2752))</f>
        <v>children's books</v>
      </c>
      <c r="S2752" s="14">
        <f>(J2752/86400)+25569+(-6/24)</f>
        <v>41078.649826388893</v>
      </c>
      <c r="T2752" s="15">
        <f>(I2752/86400)+25569+(-5/24)</f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8">
        <f>IFERROR(E2753/L2753,0)</f>
        <v>0</v>
      </c>
      <c r="Q2753" t="str">
        <f>LEFT(N2753,SEARCH("/",N2753)-1)</f>
        <v>publishing</v>
      </c>
      <c r="R2753" t="str">
        <f>RIGHT(N2753, LEN(N2753) - SEARCH("/", N2753))</f>
        <v>children's books</v>
      </c>
      <c r="S2753" s="14">
        <f>(J2753/86400)+25569+(-6/24)</f>
        <v>41747.637060185181</v>
      </c>
      <c r="T2753" s="15">
        <f>(I2753/86400)+25569+(-5/24)</f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8">
        <f>IFERROR(E2754/L2754,0)</f>
        <v>39.285714285714285</v>
      </c>
      <c r="Q2754" t="str">
        <f>LEFT(N2754,SEARCH("/",N2754)-1)</f>
        <v>publishing</v>
      </c>
      <c r="R2754" t="str">
        <f>RIGHT(N2754, LEN(N2754) - SEARCH("/", N2754))</f>
        <v>children's books</v>
      </c>
      <c r="S2754" s="14">
        <f>(J2754/86400)+25569+(-6/24)</f>
        <v>40855.515092592592</v>
      </c>
      <c r="T2754" s="15">
        <f>(I2754/86400)+25569+(-5/24)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8">
        <f>IFERROR(E2755/L2755,0)</f>
        <v>47.5</v>
      </c>
      <c r="Q2755" t="str">
        <f>LEFT(N2755,SEARCH("/",N2755)-1)</f>
        <v>publishing</v>
      </c>
      <c r="R2755" t="str">
        <f>RIGHT(N2755, LEN(N2755) - SEARCH("/", N2755))</f>
        <v>children's books</v>
      </c>
      <c r="S2755" s="14">
        <f>(J2755/86400)+25569+(-6/24)</f>
        <v>41117.650729166664</v>
      </c>
      <c r="T2755" s="15">
        <f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8">
        <f>IFERROR(E2756/L2756,0)</f>
        <v>0</v>
      </c>
      <c r="Q2756" t="str">
        <f>LEFT(N2756,SEARCH("/",N2756)-1)</f>
        <v>publishing</v>
      </c>
      <c r="R2756" t="str">
        <f>RIGHT(N2756, LEN(N2756) - SEARCH("/", N2756))</f>
        <v>children's books</v>
      </c>
      <c r="S2756" s="14">
        <f>(J2756/86400)+25569+(-6/24)</f>
        <v>41863.386006944442</v>
      </c>
      <c r="T2756" s="15">
        <f>(I2756/86400)+25569+(-5/24)</f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8">
        <f>IFERROR(E2757/L2757,0)</f>
        <v>17.333333333333332</v>
      </c>
      <c r="Q2757" t="str">
        <f>LEFT(N2757,SEARCH("/",N2757)-1)</f>
        <v>publishing</v>
      </c>
      <c r="R2757" t="str">
        <f>RIGHT(N2757, LEN(N2757) - SEARCH("/", N2757))</f>
        <v>children's books</v>
      </c>
      <c r="S2757" s="14">
        <f>(J2757/86400)+25569+(-6/24)</f>
        <v>42072.540821759263</v>
      </c>
      <c r="T2757" s="15">
        <f>(I2757/86400)+25569+(-5/24)</f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>IFERROR(E2758/L2758,0)</f>
        <v>31.757575757575758</v>
      </c>
      <c r="Q2758" t="str">
        <f>LEFT(N2758,SEARCH("/",N2758)-1)</f>
        <v>publishing</v>
      </c>
      <c r="R2758" t="str">
        <f>RIGHT(N2758, LEN(N2758) - SEARCH("/", N2758))</f>
        <v>children's books</v>
      </c>
      <c r="S2758" s="14">
        <f>(J2758/86400)+25569+(-6/24)</f>
        <v>41620.650474537033</v>
      </c>
      <c r="T2758" s="15">
        <f>(I2758/86400)+25569+(-5/24)</f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8">
        <f>IFERROR(E2759/L2759,0)</f>
        <v>5</v>
      </c>
      <c r="Q2759" t="str">
        <f>LEFT(N2759,SEARCH("/",N2759)-1)</f>
        <v>publishing</v>
      </c>
      <c r="R2759" t="str">
        <f>RIGHT(N2759, LEN(N2759) - SEARCH("/", N2759))</f>
        <v>children's books</v>
      </c>
      <c r="S2759" s="14">
        <f>(J2759/86400)+25569+(-6/24)</f>
        <v>42573.40662037037</v>
      </c>
      <c r="T2759" s="15">
        <f>(I2759/86400)+25569+(-5/24)</f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8">
        <f>IFERROR(E2760/L2760,0)</f>
        <v>39</v>
      </c>
      <c r="Q2760" t="str">
        <f>LEFT(N2760,SEARCH("/",N2760)-1)</f>
        <v>publishing</v>
      </c>
      <c r="R2760" t="str">
        <f>RIGHT(N2760, LEN(N2760) - SEARCH("/", N2760))</f>
        <v>children's books</v>
      </c>
      <c r="S2760" s="14">
        <f>(J2760/86400)+25569+(-6/24)</f>
        <v>42639.191932870366</v>
      </c>
      <c r="T2760" s="15">
        <f>(I2760/86400)+25569+(-5/24)</f>
        <v>42653.23359953703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8">
        <f>IFERROR(E2761/L2761,0)</f>
        <v>52.5</v>
      </c>
      <c r="Q2761" t="str">
        <f>LEFT(N2761,SEARCH("/",N2761)-1)</f>
        <v>publishing</v>
      </c>
      <c r="R2761" t="str">
        <f>RIGHT(N2761, LEN(N2761) - SEARCH("/", N2761))</f>
        <v>children's books</v>
      </c>
      <c r="S2761" s="14">
        <f>(J2761/86400)+25569+(-6/24)</f>
        <v>42524.11650462963</v>
      </c>
      <c r="T2761" s="15">
        <f>(I2761/86400)+25569+(-5/24)</f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8">
        <f>IFERROR(E2762/L2762,0)</f>
        <v>0</v>
      </c>
      <c r="Q2762" t="str">
        <f>LEFT(N2762,SEARCH("/",N2762)-1)</f>
        <v>publishing</v>
      </c>
      <c r="R2762" t="str">
        <f>RIGHT(N2762, LEN(N2762) - SEARCH("/", N2762))</f>
        <v>children's books</v>
      </c>
      <c r="S2762" s="14">
        <f>(J2762/86400)+25569+(-6/24)</f>
        <v>41415.211319444446</v>
      </c>
      <c r="T2762" s="15">
        <f>(I2762/86400)+25569+(-5/24)</f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8">
        <f>IFERROR(E2763/L2763,0)</f>
        <v>9</v>
      </c>
      <c r="Q2763" t="str">
        <f>LEFT(N2763,SEARCH("/",N2763)-1)</f>
        <v>publishing</v>
      </c>
      <c r="R2763" t="str">
        <f>RIGHT(N2763, LEN(N2763) - SEARCH("/", N2763))</f>
        <v>children's books</v>
      </c>
      <c r="S2763" s="14">
        <f>(J2763/86400)+25569+(-6/24)</f>
        <v>41246.813576388886</v>
      </c>
      <c r="T2763" s="15">
        <f>(I2763/86400)+25569+(-5/24)</f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8">
        <f>IFERROR(E2764/L2764,0)</f>
        <v>25</v>
      </c>
      <c r="Q2764" t="str">
        <f>LEFT(N2764,SEARCH("/",N2764)-1)</f>
        <v>publishing</v>
      </c>
      <c r="R2764" t="str">
        <f>RIGHT(N2764, LEN(N2764) - SEARCH("/", N2764))</f>
        <v>children's books</v>
      </c>
      <c r="S2764" s="14">
        <f>(J2764/86400)+25569+(-6/24)</f>
        <v>40926.786979166667</v>
      </c>
      <c r="T2764" s="15">
        <f>(I2764/86400)+25569+(-5/24)</f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8">
        <f>IFERROR(E2765/L2765,0)</f>
        <v>30</v>
      </c>
      <c r="Q2765" t="str">
        <f>LEFT(N2765,SEARCH("/",N2765)-1)</f>
        <v>publishing</v>
      </c>
      <c r="R2765" t="str">
        <f>RIGHT(N2765, LEN(N2765) - SEARCH("/", N2765))</f>
        <v>children's books</v>
      </c>
      <c r="S2765" s="14">
        <f>(J2765/86400)+25569+(-6/24)</f>
        <v>41373.329675925925</v>
      </c>
      <c r="T2765" s="15">
        <f>(I2765/86400)+25569+(-5/24)</f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8">
        <f>IFERROR(E2766/L2766,0)</f>
        <v>11.25</v>
      </c>
      <c r="Q2766" t="str">
        <f>LEFT(N2766,SEARCH("/",N2766)-1)</f>
        <v>publishing</v>
      </c>
      <c r="R2766" t="str">
        <f>RIGHT(N2766, LEN(N2766) - SEARCH("/", N2766))</f>
        <v>children's books</v>
      </c>
      <c r="S2766" s="14">
        <f>(J2766/86400)+25569+(-6/24)</f>
        <v>41030.042025462964</v>
      </c>
      <c r="T2766" s="15">
        <f>(I2766/86400)+25569+(-5/24)</f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8">
        <f>IFERROR(E2767/L2767,0)</f>
        <v>0</v>
      </c>
      <c r="Q2767" t="str">
        <f>LEFT(N2767,SEARCH("/",N2767)-1)</f>
        <v>publishing</v>
      </c>
      <c r="R2767" t="str">
        <f>RIGHT(N2767, LEN(N2767) - SEARCH("/", N2767))</f>
        <v>children's books</v>
      </c>
      <c r="S2767" s="14">
        <f>(J2767/86400)+25569+(-6/24)</f>
        <v>41194.329027777778</v>
      </c>
      <c r="T2767" s="15">
        <f>(I2767/86400)+25569+(-5/24)</f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8">
        <f>IFERROR(E2768/L2768,0)</f>
        <v>25</v>
      </c>
      <c r="Q2768" t="str">
        <f>LEFT(N2768,SEARCH("/",N2768)-1)</f>
        <v>publishing</v>
      </c>
      <c r="R2768" t="str">
        <f>RIGHT(N2768, LEN(N2768) - SEARCH("/", N2768))</f>
        <v>children's books</v>
      </c>
      <c r="S2768" s="14">
        <f>(J2768/86400)+25569+(-6/24)</f>
        <v>40736.418032407411</v>
      </c>
      <c r="T2768" s="15">
        <f>(I2768/86400)+25569+(-5/24)</f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8">
        <f>IFERROR(E2769/L2769,0)</f>
        <v>11.333333333333334</v>
      </c>
      <c r="Q2769" t="str">
        <f>LEFT(N2769,SEARCH("/",N2769)-1)</f>
        <v>publishing</v>
      </c>
      <c r="R2769" t="str">
        <f>RIGHT(N2769, LEN(N2769) - SEARCH("/", N2769))</f>
        <v>children's books</v>
      </c>
      <c r="S2769" s="14">
        <f>(J2769/86400)+25569+(-6/24)</f>
        <v>42172.708912037036</v>
      </c>
      <c r="T2769" s="15">
        <f>(I2769/86400)+25569+(-5/24)</f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8">
        <f>IFERROR(E2770/L2770,0)</f>
        <v>29.470588235294116</v>
      </c>
      <c r="Q2770" t="str">
        <f>LEFT(N2770,SEARCH("/",N2770)-1)</f>
        <v>publishing</v>
      </c>
      <c r="R2770" t="str">
        <f>RIGHT(N2770, LEN(N2770) - SEARCH("/", N2770))</f>
        <v>children's books</v>
      </c>
      <c r="S2770" s="14">
        <f>(J2770/86400)+25569+(-6/24)</f>
        <v>40967.364849537036</v>
      </c>
      <c r="T2770" s="15">
        <f>(I2770/86400)+25569+(-5/24)</f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8">
        <f>IFERROR(E2771/L2771,0)</f>
        <v>1</v>
      </c>
      <c r="Q2771" t="str">
        <f>LEFT(N2771,SEARCH("/",N2771)-1)</f>
        <v>publishing</v>
      </c>
      <c r="R2771" t="str">
        <f>RIGHT(N2771, LEN(N2771) - SEARCH("/", N2771))</f>
        <v>children's books</v>
      </c>
      <c r="S2771" s="14">
        <f>(J2771/86400)+25569+(-6/24)</f>
        <v>41745.576273148152</v>
      </c>
      <c r="T2771" s="15">
        <f>(I2771/86400)+25569+(-5/24)</f>
        <v>41795.617939814816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8">
        <f>IFERROR(E2772/L2772,0)</f>
        <v>63.098484848484851</v>
      </c>
      <c r="Q2772" t="str">
        <f>LEFT(N2772,SEARCH("/",N2772)-1)</f>
        <v>publishing</v>
      </c>
      <c r="R2772" t="str">
        <f>RIGHT(N2772, LEN(N2772) - SEARCH("/", N2772))</f>
        <v>children's books</v>
      </c>
      <c r="S2772" s="14">
        <f>(J2772/86400)+25569+(-6/24)</f>
        <v>41686.455208333333</v>
      </c>
      <c r="T2772" s="15">
        <f>(I2772/86400)+25569+(-5/24)</f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8">
        <f>IFERROR(E2773/L2773,0)</f>
        <v>0</v>
      </c>
      <c r="Q2773" t="str">
        <f>LEFT(N2773,SEARCH("/",N2773)-1)</f>
        <v>publishing</v>
      </c>
      <c r="R2773" t="str">
        <f>RIGHT(N2773, LEN(N2773) - SEARCH("/", N2773))</f>
        <v>children's books</v>
      </c>
      <c r="S2773" s="14">
        <f>(J2773/86400)+25569+(-6/24)</f>
        <v>41257.281712962962</v>
      </c>
      <c r="T2773" s="15">
        <f>(I2773/86400)+25569+(-5/24)</f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8">
        <f>IFERROR(E2774/L2774,0)</f>
        <v>0</v>
      </c>
      <c r="Q2774" t="str">
        <f>LEFT(N2774,SEARCH("/",N2774)-1)</f>
        <v>publishing</v>
      </c>
      <c r="R2774" t="str">
        <f>RIGHT(N2774, LEN(N2774) - SEARCH("/", N2774))</f>
        <v>children's books</v>
      </c>
      <c r="S2774" s="14">
        <f>(J2774/86400)+25569+(-6/24)</f>
        <v>41537.619143518517</v>
      </c>
      <c r="T2774" s="15">
        <f>(I2774/86400)+25569+(-5/24)</f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8">
        <f>IFERROR(E2775/L2775,0)</f>
        <v>1</v>
      </c>
      <c r="Q2775" t="str">
        <f>LEFT(N2775,SEARCH("/",N2775)-1)</f>
        <v>publishing</v>
      </c>
      <c r="R2775" t="str">
        <f>RIGHT(N2775, LEN(N2775) - SEARCH("/", N2775))</f>
        <v>children's books</v>
      </c>
      <c r="S2775" s="14">
        <f>(J2775/86400)+25569+(-6/24)</f>
        <v>42474.61482638889</v>
      </c>
      <c r="T2775" s="15">
        <f>(I2775/86400)+25569+(-5/24)</f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8">
        <f>IFERROR(E2776/L2776,0)</f>
        <v>43.846153846153847</v>
      </c>
      <c r="Q2776" t="str">
        <f>LEFT(N2776,SEARCH("/",N2776)-1)</f>
        <v>publishing</v>
      </c>
      <c r="R2776" t="str">
        <f>RIGHT(N2776, LEN(N2776) - SEARCH("/", N2776))</f>
        <v>children's books</v>
      </c>
      <c r="S2776" s="14">
        <f>(J2776/86400)+25569+(-6/24)</f>
        <v>41310.876481481479</v>
      </c>
      <c r="T2776" s="15">
        <f>(I2776/86400)+25569+(-5/24)</f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8">
        <f>IFERROR(E2777/L2777,0)</f>
        <v>75</v>
      </c>
      <c r="Q2777" t="str">
        <f>LEFT(N2777,SEARCH("/",N2777)-1)</f>
        <v>publishing</v>
      </c>
      <c r="R2777" t="str">
        <f>RIGHT(N2777, LEN(N2777) - SEARCH("/", N2777))</f>
        <v>children's books</v>
      </c>
      <c r="S2777" s="14">
        <f>(J2777/86400)+25569+(-6/24)</f>
        <v>40862.763356481482</v>
      </c>
      <c r="T2777" s="15">
        <f>(I2777/86400)+25569+(-5/24)</f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8">
        <f>IFERROR(E2778/L2778,0)</f>
        <v>45.972222222222221</v>
      </c>
      <c r="Q2778" t="str">
        <f>LEFT(N2778,SEARCH("/",N2778)-1)</f>
        <v>publishing</v>
      </c>
      <c r="R2778" t="str">
        <f>RIGHT(N2778, LEN(N2778) - SEARCH("/", N2778))</f>
        <v>children's books</v>
      </c>
      <c r="S2778" s="14">
        <f>(J2778/86400)+25569+(-6/24)</f>
        <v>42136.047175925924</v>
      </c>
      <c r="T2778" s="15">
        <f>(I2778/86400)+25569+(-5/24)</f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8">
        <f>IFERROR(E2779/L2779,0)</f>
        <v>10</v>
      </c>
      <c r="Q2779" t="str">
        <f>LEFT(N2779,SEARCH("/",N2779)-1)</f>
        <v>publishing</v>
      </c>
      <c r="R2779" t="str">
        <f>RIGHT(N2779, LEN(N2779) - SEARCH("/", N2779))</f>
        <v>children's books</v>
      </c>
      <c r="S2779" s="14">
        <f>(J2779/86400)+25569+(-6/24)</f>
        <v>42172.419027777782</v>
      </c>
      <c r="T2779" s="15">
        <f>(I2779/86400)+25569+(-5/24)</f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8">
        <f>IFERROR(E2780/L2780,0)</f>
        <v>93.666666666666671</v>
      </c>
      <c r="Q2780" t="str">
        <f>LEFT(N2780,SEARCH("/",N2780)-1)</f>
        <v>publishing</v>
      </c>
      <c r="R2780" t="str">
        <f>RIGHT(N2780, LEN(N2780) - SEARCH("/", N2780))</f>
        <v>children's books</v>
      </c>
      <c r="S2780" s="14">
        <f>(J2780/86400)+25569+(-6/24)</f>
        <v>41846.728078703702</v>
      </c>
      <c r="T2780" s="15">
        <f>(I2780/86400)+25569+(-5/24)</f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8">
        <f>IFERROR(E2781/L2781,0)</f>
        <v>53</v>
      </c>
      <c r="Q2781" t="str">
        <f>LEFT(N2781,SEARCH("/",N2781)-1)</f>
        <v>publishing</v>
      </c>
      <c r="R2781" t="str">
        <f>RIGHT(N2781, LEN(N2781) - SEARCH("/", N2781))</f>
        <v>children's books</v>
      </c>
      <c r="S2781" s="14">
        <f>(J2781/86400)+25569+(-6/24)</f>
        <v>42300.335891203707</v>
      </c>
      <c r="T2781" s="15">
        <f>(I2781/86400)+25569+(-5/24)</f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8">
        <f>IFERROR(E2782/L2782,0)</f>
        <v>0</v>
      </c>
      <c r="Q2782" t="str">
        <f>LEFT(N2782,SEARCH("/",N2782)-1)</f>
        <v>publishing</v>
      </c>
      <c r="R2782" t="str">
        <f>RIGHT(N2782, LEN(N2782) - SEARCH("/", N2782))</f>
        <v>children's books</v>
      </c>
      <c r="S2782" s="14">
        <f>(J2782/86400)+25569+(-6/24)</f>
        <v>42774.197777777779</v>
      </c>
      <c r="T2782" s="15">
        <f>(I2782/86400)+25569+(-5/24)</f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8">
        <f>IFERROR(E2783/L2783,0)</f>
        <v>47</v>
      </c>
      <c r="Q2783" t="str">
        <f>LEFT(N2783,SEARCH("/",N2783)-1)</f>
        <v>theater</v>
      </c>
      <c r="R2783" t="str">
        <f>RIGHT(N2783, LEN(N2783) - SEARCH("/", N2783))</f>
        <v>plays</v>
      </c>
      <c r="S2783" s="14">
        <f>(J2783/86400)+25569+(-6/24)</f>
        <v>42018.69159722222</v>
      </c>
      <c r="T2783" s="15">
        <f>(I2783/86400)+25569+(-5/24)</f>
        <v>42047.083333333336</v>
      </c>
    </row>
    <row r="2784" spans="1:20" ht="45" x14ac:dyDescent="0.25">
      <c r="A2784">
        <v>1896</v>
      </c>
      <c r="B2784" s="3" t="s">
        <v>1897</v>
      </c>
      <c r="C2784" s="3" t="s">
        <v>6006</v>
      </c>
      <c r="D2784" s="8">
        <v>451</v>
      </c>
      <c r="E2784" s="8">
        <v>559</v>
      </c>
      <c r="F2784" t="s">
        <v>8219</v>
      </c>
      <c r="G2784" t="s">
        <v>8224</v>
      </c>
      <c r="H2784" t="s">
        <v>8246</v>
      </c>
      <c r="I2784">
        <v>1334250165</v>
      </c>
      <c r="J2784">
        <v>1331658165</v>
      </c>
      <c r="K2784" t="b">
        <v>0</v>
      </c>
      <c r="L2784">
        <v>13</v>
      </c>
      <c r="M2784" t="b">
        <v>1</v>
      </c>
      <c r="N2784" t="s">
        <v>8279</v>
      </c>
      <c r="O2784" s="6">
        <f>E2784/D2784</f>
        <v>1.2394678492239468</v>
      </c>
      <c r="P2784" s="8">
        <f>IFERROR(E2784/L2784,0)</f>
        <v>43</v>
      </c>
      <c r="Q2784" t="str">
        <f>LEFT(N2784,SEARCH("/",N2784)-1)</f>
        <v>music</v>
      </c>
      <c r="R2784" t="str">
        <f>RIGHT(N2784, LEN(N2784) - SEARCH("/", N2784))</f>
        <v>indie rock</v>
      </c>
      <c r="S2784" s="14">
        <f>(J2784/86400)+25569+(-6/24)</f>
        <v>40981.460243055553</v>
      </c>
      <c r="T2784" s="15">
        <f>(I2784/86400)+25569+(-5/24)</f>
        <v>41011.501909722218</v>
      </c>
    </row>
    <row r="2785" spans="1:20" ht="45" x14ac:dyDescent="0.25">
      <c r="A2785">
        <v>3011</v>
      </c>
      <c r="B2785" s="3" t="s">
        <v>3011</v>
      </c>
      <c r="C2785" s="3" t="s">
        <v>7121</v>
      </c>
      <c r="D2785" s="8">
        <v>300</v>
      </c>
      <c r="E2785" s="8">
        <v>371</v>
      </c>
      <c r="F2785" t="s">
        <v>8219</v>
      </c>
      <c r="G2785" t="s">
        <v>8227</v>
      </c>
      <c r="H2785" t="s">
        <v>8249</v>
      </c>
      <c r="I2785">
        <v>1450911540</v>
      </c>
      <c r="J2785">
        <v>1448536516</v>
      </c>
      <c r="K2785" t="b">
        <v>0</v>
      </c>
      <c r="L2785">
        <v>25</v>
      </c>
      <c r="M2785" t="b">
        <v>1</v>
      </c>
      <c r="N2785" t="s">
        <v>8303</v>
      </c>
      <c r="O2785" s="6">
        <f>E2785/D2785</f>
        <v>1.2366666666666666</v>
      </c>
      <c r="P2785" s="8">
        <f>IFERROR(E2785/L2785,0)</f>
        <v>14.84</v>
      </c>
      <c r="Q2785" t="str">
        <f>LEFT(N2785,SEARCH("/",N2785)-1)</f>
        <v>theater</v>
      </c>
      <c r="R2785" t="str">
        <f>RIGHT(N2785, LEN(N2785) - SEARCH("/", N2785))</f>
        <v>spaces</v>
      </c>
      <c r="S2785" s="14">
        <f>(J2785/86400)+25569+(-6/24)</f>
        <v>42334.218935185185</v>
      </c>
      <c r="T2785" s="15">
        <f>(I2785/86400)+25569+(-5/24)</f>
        <v>42361.749305555553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8">
        <f>IFERROR(E2786/L2786,0)</f>
        <v>66.111111111111114</v>
      </c>
      <c r="Q2786" t="str">
        <f>LEFT(N2786,SEARCH("/",N2786)-1)</f>
        <v>theater</v>
      </c>
      <c r="R2786" t="str">
        <f>RIGHT(N2786, LEN(N2786) - SEARCH("/", N2786))</f>
        <v>plays</v>
      </c>
      <c r="S2786" s="14">
        <f>(J2786/86400)+25569+(-6/24)</f>
        <v>41920.537534722222</v>
      </c>
      <c r="T2786" s="15">
        <f>(I2786/86400)+25569+(-5/24)</f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8">
        <f>IFERROR(E2787/L2787,0)</f>
        <v>36.859154929577464</v>
      </c>
      <c r="Q2787" t="str">
        <f>LEFT(N2787,SEARCH("/",N2787)-1)</f>
        <v>theater</v>
      </c>
      <c r="R2787" t="str">
        <f>RIGHT(N2787, LEN(N2787) - SEARCH("/", N2787))</f>
        <v>plays</v>
      </c>
      <c r="S2787" s="14">
        <f>(J2787/86400)+25569+(-6/24)</f>
        <v>42557.939432870371</v>
      </c>
      <c r="T2787" s="15">
        <f>(I2787/86400)+25569+(-5/24)</f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8">
        <f>IFERROR(E2788/L2788,0)</f>
        <v>39.810810810810814</v>
      </c>
      <c r="Q2788" t="str">
        <f>LEFT(N2788,SEARCH("/",N2788)-1)</f>
        <v>theater</v>
      </c>
      <c r="R2788" t="str">
        <f>RIGHT(N2788, LEN(N2788) - SEARCH("/", N2788))</f>
        <v>plays</v>
      </c>
      <c r="S2788" s="14">
        <f>(J2788/86400)+25569+(-6/24)</f>
        <v>41815.319212962961</v>
      </c>
      <c r="T2788" s="15">
        <f>(I2788/86400)+25569+(-5/24)</f>
        <v>41829.360879629625</v>
      </c>
    </row>
    <row r="2789" spans="1:20" ht="45" x14ac:dyDescent="0.25">
      <c r="A2789">
        <v>3409</v>
      </c>
      <c r="B2789" s="3" t="s">
        <v>3408</v>
      </c>
      <c r="C2789" s="3" t="s">
        <v>7519</v>
      </c>
      <c r="D2789" s="8">
        <v>500</v>
      </c>
      <c r="E2789" s="8">
        <v>618</v>
      </c>
      <c r="F2789" t="s">
        <v>8219</v>
      </c>
      <c r="G2789" t="s">
        <v>8225</v>
      </c>
      <c r="H2789" t="s">
        <v>8247</v>
      </c>
      <c r="I2789">
        <v>1469998680</v>
      </c>
      <c r="J2789">
        <v>1466710358</v>
      </c>
      <c r="K2789" t="b">
        <v>0</v>
      </c>
      <c r="L2789">
        <v>21</v>
      </c>
      <c r="M2789" t="b">
        <v>1</v>
      </c>
      <c r="N2789" t="s">
        <v>8271</v>
      </c>
      <c r="O2789" s="6">
        <f>E2789/D2789</f>
        <v>1.236</v>
      </c>
      <c r="P2789" s="8">
        <f>IFERROR(E2789/L2789,0)</f>
        <v>29.428571428571427</v>
      </c>
      <c r="Q2789" t="str">
        <f>LEFT(N2789,SEARCH("/",N2789)-1)</f>
        <v>theater</v>
      </c>
      <c r="R2789" t="str">
        <f>RIGHT(N2789, LEN(N2789) - SEARCH("/", N2789))</f>
        <v>plays</v>
      </c>
      <c r="S2789" s="14">
        <f>(J2789/86400)+25569+(-6/24)</f>
        <v>42544.564328703702</v>
      </c>
      <c r="T2789" s="15">
        <f>(I2789/86400)+25569+(-5/24)</f>
        <v>42582.665277777771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8">
        <f>IFERROR(E2790/L2790,0)</f>
        <v>102.5</v>
      </c>
      <c r="Q2790" t="str">
        <f>LEFT(N2790,SEARCH("/",N2790)-1)</f>
        <v>theater</v>
      </c>
      <c r="R2790" t="str">
        <f>RIGHT(N2790, LEN(N2790) - SEARCH("/", N2790))</f>
        <v>plays</v>
      </c>
      <c r="S2790" s="14">
        <f>(J2790/86400)+25569+(-6/24)</f>
        <v>42550.451886574076</v>
      </c>
      <c r="T2790" s="15">
        <f>(I2790/86400)+25569+(-5/24)</f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8">
        <f>IFERROR(E2791/L2791,0)</f>
        <v>126.45833333333333</v>
      </c>
      <c r="Q2791" t="str">
        <f>LEFT(N2791,SEARCH("/",N2791)-1)</f>
        <v>theater</v>
      </c>
      <c r="R2791" t="str">
        <f>RIGHT(N2791, LEN(N2791) - SEARCH("/", N2791))</f>
        <v>plays</v>
      </c>
      <c r="S2791" s="14">
        <f>(J2791/86400)+25569+(-6/24)</f>
        <v>42055.763124999998</v>
      </c>
      <c r="T2791" s="15">
        <f>(I2791/86400)+25569+(-5/24)</f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8">
        <f>IFERROR(E2792/L2792,0)</f>
        <v>47.878787878787875</v>
      </c>
      <c r="Q2792" t="str">
        <f>LEFT(N2792,SEARCH("/",N2792)-1)</f>
        <v>theater</v>
      </c>
      <c r="R2792" t="str">
        <f>RIGHT(N2792, LEN(N2792) - SEARCH("/", N2792))</f>
        <v>plays</v>
      </c>
      <c r="S2792" s="14">
        <f>(J2792/86400)+25569+(-6/24)</f>
        <v>42016.688692129625</v>
      </c>
      <c r="T2792" s="15">
        <f>(I2792/86400)+25569+(-5/24)</f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8">
        <f>IFERROR(E2793/L2793,0)</f>
        <v>73.214285714285708</v>
      </c>
      <c r="Q2793" t="str">
        <f>LEFT(N2793,SEARCH("/",N2793)-1)</f>
        <v>theater</v>
      </c>
      <c r="R2793" t="str">
        <f>RIGHT(N2793, LEN(N2793) - SEARCH("/", N2793))</f>
        <v>plays</v>
      </c>
      <c r="S2793" s="14">
        <f>(J2793/86400)+25569+(-6/24)</f>
        <v>42591.649988425925</v>
      </c>
      <c r="T2793" s="15">
        <f>(I2793/86400)+25569+(-5/24)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8">
        <f>IFERROR(E2794/L2794,0)</f>
        <v>89.666666666666671</v>
      </c>
      <c r="Q2794" t="str">
        <f>LEFT(N2794,SEARCH("/",N2794)-1)</f>
        <v>theater</v>
      </c>
      <c r="R2794" t="str">
        <f>RIGHT(N2794, LEN(N2794) - SEARCH("/", N2794))</f>
        <v>plays</v>
      </c>
      <c r="S2794" s="14">
        <f>(J2794/86400)+25569+(-6/24)</f>
        <v>42182.981006944443</v>
      </c>
      <c r="T2794" s="15">
        <f>(I2794/86400)+25569+(-5/24)</f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8">
        <f>IFERROR(E2795/L2795,0)</f>
        <v>151.4623287671233</v>
      </c>
      <c r="Q2795" t="str">
        <f>LEFT(N2795,SEARCH("/",N2795)-1)</f>
        <v>theater</v>
      </c>
      <c r="R2795" t="str">
        <f>RIGHT(N2795, LEN(N2795) - SEARCH("/", N2795))</f>
        <v>plays</v>
      </c>
      <c r="S2795" s="14">
        <f>(J2795/86400)+25569+(-6/24)</f>
        <v>42176.169039351851</v>
      </c>
      <c r="T2795" s="15">
        <f>(I2795/86400)+25569+(-5/24)</f>
        <v>42206.210706018515</v>
      </c>
    </row>
    <row r="2796" spans="1:20" ht="60" x14ac:dyDescent="0.25">
      <c r="A2796">
        <v>3540</v>
      </c>
      <c r="B2796" s="3" t="s">
        <v>3539</v>
      </c>
      <c r="C2796" s="3" t="s">
        <v>7650</v>
      </c>
      <c r="D2796" s="8">
        <v>300</v>
      </c>
      <c r="E2796" s="8">
        <v>369</v>
      </c>
      <c r="F2796" t="s">
        <v>8219</v>
      </c>
      <c r="G2796" t="s">
        <v>8225</v>
      </c>
      <c r="H2796" t="s">
        <v>8247</v>
      </c>
      <c r="I2796">
        <v>1466899491</v>
      </c>
      <c r="J2796">
        <v>1464307491</v>
      </c>
      <c r="K2796" t="b">
        <v>0</v>
      </c>
      <c r="L2796">
        <v>8</v>
      </c>
      <c r="M2796" t="b">
        <v>1</v>
      </c>
      <c r="N2796" t="s">
        <v>8271</v>
      </c>
      <c r="O2796" s="6">
        <f>E2796/D2796</f>
        <v>1.23</v>
      </c>
      <c r="P2796" s="8">
        <f>IFERROR(E2796/L2796,0)</f>
        <v>46.125</v>
      </c>
      <c r="Q2796" t="str">
        <f>LEFT(N2796,SEARCH("/",N2796)-1)</f>
        <v>theater</v>
      </c>
      <c r="R2796" t="str">
        <f>RIGHT(N2796, LEN(N2796) - SEARCH("/", N2796))</f>
        <v>plays</v>
      </c>
      <c r="S2796" s="14">
        <f>(J2796/86400)+25569+(-6/24)</f>
        <v>42516.753368055557</v>
      </c>
      <c r="T2796" s="15">
        <f>(I2796/86400)+25569+(-5/24)</f>
        <v>42546.795034722221</v>
      </c>
    </row>
    <row r="2797" spans="1:20" ht="45" x14ac:dyDescent="0.25">
      <c r="A2797">
        <v>1394</v>
      </c>
      <c r="B2797" s="3" t="s">
        <v>1395</v>
      </c>
      <c r="C2797" s="3" t="s">
        <v>5504</v>
      </c>
      <c r="D2797" s="8">
        <v>750</v>
      </c>
      <c r="E2797" s="8">
        <v>916</v>
      </c>
      <c r="F2797" t="s">
        <v>8219</v>
      </c>
      <c r="G2797" t="s">
        <v>8224</v>
      </c>
      <c r="H2797" t="s">
        <v>8246</v>
      </c>
      <c r="I2797">
        <v>1488337200</v>
      </c>
      <c r="J2797">
        <v>1484623726</v>
      </c>
      <c r="K2797" t="b">
        <v>0</v>
      </c>
      <c r="L2797">
        <v>17</v>
      </c>
      <c r="M2797" t="b">
        <v>1</v>
      </c>
      <c r="N2797" t="s">
        <v>8276</v>
      </c>
      <c r="O2797" s="6">
        <f>E2797/D2797</f>
        <v>1.2213333333333334</v>
      </c>
      <c r="P2797" s="8">
        <f>IFERROR(E2797/L2797,0)</f>
        <v>53.882352941176471</v>
      </c>
      <c r="Q2797" t="str">
        <f>LEFT(N2797,SEARCH("/",N2797)-1)</f>
        <v>music</v>
      </c>
      <c r="R2797" t="str">
        <f>RIGHT(N2797, LEN(N2797) - SEARCH("/", N2797))</f>
        <v>rock</v>
      </c>
      <c r="S2797" s="14">
        <f>(J2797/86400)+25569+(-6/24)</f>
        <v>42751.894976851851</v>
      </c>
      <c r="T2797" s="15">
        <f>(I2797/86400)+25569+(-5/24)</f>
        <v>42794.916666666664</v>
      </c>
    </row>
    <row r="2798" spans="1:20" ht="60" x14ac:dyDescent="0.25">
      <c r="A2798">
        <v>1294</v>
      </c>
      <c r="B2798" s="3" t="s">
        <v>1295</v>
      </c>
      <c r="C2798" s="3" t="s">
        <v>5404</v>
      </c>
      <c r="D2798" s="8">
        <v>500</v>
      </c>
      <c r="E2798" s="8">
        <v>610</v>
      </c>
      <c r="F2798" t="s">
        <v>8219</v>
      </c>
      <c r="G2798" t="s">
        <v>8225</v>
      </c>
      <c r="H2798" t="s">
        <v>8247</v>
      </c>
      <c r="I2798">
        <v>1445252400</v>
      </c>
      <c r="J2798">
        <v>1443696797</v>
      </c>
      <c r="K2798" t="b">
        <v>0</v>
      </c>
      <c r="L2798">
        <v>22</v>
      </c>
      <c r="M2798" t="b">
        <v>1</v>
      </c>
      <c r="N2798" t="s">
        <v>8271</v>
      </c>
      <c r="O2798" s="6">
        <f>E2798/D2798</f>
        <v>1.22</v>
      </c>
      <c r="P2798" s="8">
        <f>IFERROR(E2798/L2798,0)</f>
        <v>27.727272727272727</v>
      </c>
      <c r="Q2798" t="str">
        <f>LEFT(N2798,SEARCH("/",N2798)-1)</f>
        <v>theater</v>
      </c>
      <c r="R2798" t="str">
        <f>RIGHT(N2798, LEN(N2798) - SEARCH("/", N2798))</f>
        <v>plays</v>
      </c>
      <c r="S2798" s="14">
        <f>(J2798/86400)+25569+(-6/24)</f>
        <v>42278.203668981485</v>
      </c>
      <c r="T2798" s="15">
        <f>(I2798/86400)+25569+(-5/24)</f>
        <v>42296.249999999993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8">
        <f>IFERROR(E2799/L2799,0)</f>
        <v>87.357553191489373</v>
      </c>
      <c r="Q2799" t="str">
        <f>LEFT(N2799,SEARCH("/",N2799)-1)</f>
        <v>theater</v>
      </c>
      <c r="R2799" t="str">
        <f>RIGHT(N2799, LEN(N2799) - SEARCH("/", N2799))</f>
        <v>plays</v>
      </c>
      <c r="S2799" s="14">
        <f>(J2799/86400)+25569+(-6/24)</f>
        <v>41798.69027777778</v>
      </c>
      <c r="T2799" s="15">
        <f>(I2799/86400)+25569+(-5/24)</f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8">
        <f>IFERROR(E2800/L2800,0)</f>
        <v>36.474820143884891</v>
      </c>
      <c r="Q2800" t="str">
        <f>LEFT(N2800,SEARCH("/",N2800)-1)</f>
        <v>theater</v>
      </c>
      <c r="R2800" t="str">
        <f>RIGHT(N2800, LEN(N2800) - SEARCH("/", N2800))</f>
        <v>plays</v>
      </c>
      <c r="S2800" s="14">
        <f>(J2800/86400)+25569+(-6/24)</f>
        <v>42201.425011574072</v>
      </c>
      <c r="T2800" s="15">
        <f>(I2800/86400)+25569+(-5/24)</f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8">
        <f>IFERROR(E2801/L2801,0)</f>
        <v>44.859538461538463</v>
      </c>
      <c r="Q2801" t="str">
        <f>LEFT(N2801,SEARCH("/",N2801)-1)</f>
        <v>theater</v>
      </c>
      <c r="R2801" t="str">
        <f>RIGHT(N2801, LEN(N2801) - SEARCH("/", N2801))</f>
        <v>plays</v>
      </c>
      <c r="S2801" s="14">
        <f>(J2801/86400)+25569+(-6/24)</f>
        <v>42507.014699074076</v>
      </c>
      <c r="T2801" s="15">
        <f>(I2801/86400)+25569+(-5/24)</f>
        <v>42538.458333333336</v>
      </c>
    </row>
    <row r="2802" spans="1:20" ht="60" x14ac:dyDescent="0.25">
      <c r="A2802">
        <v>3404</v>
      </c>
      <c r="B2802" s="3" t="s">
        <v>3403</v>
      </c>
      <c r="C2802" s="3" t="s">
        <v>7514</v>
      </c>
      <c r="D2802" s="8">
        <v>500</v>
      </c>
      <c r="E2802" s="8">
        <v>610</v>
      </c>
      <c r="F2802" t="s">
        <v>8219</v>
      </c>
      <c r="G2802" t="s">
        <v>8224</v>
      </c>
      <c r="H2802" t="s">
        <v>8246</v>
      </c>
      <c r="I2802">
        <v>1434542702</v>
      </c>
      <c r="J2802">
        <v>1432814702</v>
      </c>
      <c r="K2802" t="b">
        <v>0</v>
      </c>
      <c r="L2802">
        <v>3</v>
      </c>
      <c r="M2802" t="b">
        <v>1</v>
      </c>
      <c r="N2802" t="s">
        <v>8271</v>
      </c>
      <c r="O2802" s="6">
        <f>E2802/D2802</f>
        <v>1.22</v>
      </c>
      <c r="P2802" s="8">
        <f>IFERROR(E2802/L2802,0)</f>
        <v>203.33333333333334</v>
      </c>
      <c r="Q2802" t="str">
        <f>LEFT(N2802,SEARCH("/",N2802)-1)</f>
        <v>theater</v>
      </c>
      <c r="R2802" t="str">
        <f>RIGHT(N2802, LEN(N2802) - SEARCH("/", N2802))</f>
        <v>plays</v>
      </c>
      <c r="S2802" s="14">
        <f>(J2802/86400)+25569+(-6/24)</f>
        <v>42152.253495370373</v>
      </c>
      <c r="T2802" s="15">
        <f>(I2802/86400)+25569+(-5/24)</f>
        <v>42172.295162037037</v>
      </c>
    </row>
    <row r="2803" spans="1:20" ht="60" x14ac:dyDescent="0.25">
      <c r="A2803">
        <v>2962</v>
      </c>
      <c r="B2803" s="3" t="s">
        <v>2962</v>
      </c>
      <c r="C2803" s="3" t="s">
        <v>7072</v>
      </c>
      <c r="D2803" s="8">
        <v>1000</v>
      </c>
      <c r="E2803" s="8">
        <v>1218</v>
      </c>
      <c r="F2803" t="s">
        <v>8219</v>
      </c>
      <c r="G2803" t="s">
        <v>8224</v>
      </c>
      <c r="H2803" t="s">
        <v>8246</v>
      </c>
      <c r="I2803">
        <v>1425193140</v>
      </c>
      <c r="J2803">
        <v>1422769906</v>
      </c>
      <c r="K2803" t="b">
        <v>0</v>
      </c>
      <c r="L2803">
        <v>20</v>
      </c>
      <c r="M2803" t="b">
        <v>1</v>
      </c>
      <c r="N2803" t="s">
        <v>8271</v>
      </c>
      <c r="O2803" s="6">
        <f>E2803/D2803</f>
        <v>1.218</v>
      </c>
      <c r="P2803" s="8">
        <f>IFERROR(E2803/L2803,0)</f>
        <v>60.9</v>
      </c>
      <c r="Q2803" t="str">
        <f>LEFT(N2803,SEARCH("/",N2803)-1)</f>
        <v>theater</v>
      </c>
      <c r="R2803" t="str">
        <f>RIGHT(N2803, LEN(N2803) - SEARCH("/", N2803))</f>
        <v>plays</v>
      </c>
      <c r="S2803" s="14">
        <f>(J2803/86400)+25569+(-6/24)</f>
        <v>42035.99428240741</v>
      </c>
      <c r="T2803" s="15">
        <f>(I2803/86400)+25569+(-5/24)</f>
        <v>42064.082638888889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8">
        <f>IFERROR(E2804/L2804,0)</f>
        <v>33.944444444444443</v>
      </c>
      <c r="Q2804" t="str">
        <f>LEFT(N2804,SEARCH("/",N2804)-1)</f>
        <v>theater</v>
      </c>
      <c r="R2804" t="str">
        <f>RIGHT(N2804, LEN(N2804) - SEARCH("/", N2804))</f>
        <v>plays</v>
      </c>
      <c r="S2804" s="14">
        <f>(J2804/86400)+25569+(-6/24)</f>
        <v>42192.39707175926</v>
      </c>
      <c r="T2804" s="15">
        <f>(I2804/86400)+25569+(-5/24)</f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8">
        <f>IFERROR(E2805/L2805,0)</f>
        <v>90.744680851063833</v>
      </c>
      <c r="Q2805" t="str">
        <f>LEFT(N2805,SEARCH("/",N2805)-1)</f>
        <v>theater</v>
      </c>
      <c r="R2805" t="str">
        <f>RIGHT(N2805, LEN(N2805) - SEARCH("/", N2805))</f>
        <v>plays</v>
      </c>
      <c r="S2805" s="14">
        <f>(J2805/86400)+25569+(-6/24)</f>
        <v>42157.815694444449</v>
      </c>
      <c r="T2805" s="15">
        <f>(I2805/86400)+25569+(-5/24)</f>
        <v>42200.791666666664</v>
      </c>
    </row>
    <row r="2806" spans="1:20" ht="45" x14ac:dyDescent="0.25">
      <c r="A2806">
        <v>2490</v>
      </c>
      <c r="B2806" s="3" t="s">
        <v>2490</v>
      </c>
      <c r="C2806" s="3" t="s">
        <v>6600</v>
      </c>
      <c r="D2806" s="8">
        <v>500</v>
      </c>
      <c r="E2806" s="8">
        <v>607</v>
      </c>
      <c r="F2806" t="s">
        <v>8219</v>
      </c>
      <c r="G2806" t="s">
        <v>8224</v>
      </c>
      <c r="H2806" t="s">
        <v>8246</v>
      </c>
      <c r="I2806">
        <v>1340429276</v>
      </c>
      <c r="J2806">
        <v>1335245276</v>
      </c>
      <c r="K2806" t="b">
        <v>0</v>
      </c>
      <c r="L2806">
        <v>16</v>
      </c>
      <c r="M2806" t="b">
        <v>1</v>
      </c>
      <c r="N2806" t="s">
        <v>8279</v>
      </c>
      <c r="O2806" s="6">
        <f>E2806/D2806</f>
        <v>1.214</v>
      </c>
      <c r="P2806" s="8">
        <f>IFERROR(E2806/L2806,0)</f>
        <v>37.9375</v>
      </c>
      <c r="Q2806" t="str">
        <f>LEFT(N2806,SEARCH("/",N2806)-1)</f>
        <v>music</v>
      </c>
      <c r="R2806" t="str">
        <f>RIGHT(N2806, LEN(N2806) - SEARCH("/", N2806))</f>
        <v>indie rock</v>
      </c>
      <c r="S2806" s="14">
        <f>(J2806/86400)+25569+(-6/24)</f>
        <v>41022.977731481486</v>
      </c>
      <c r="T2806" s="15">
        <f>(I2806/86400)+25569+(-5/24)</f>
        <v>41083.01939814815</v>
      </c>
    </row>
    <row r="2807" spans="1:20" ht="30" x14ac:dyDescent="0.25">
      <c r="A2807">
        <v>3700</v>
      </c>
      <c r="B2807" s="3" t="s">
        <v>3697</v>
      </c>
      <c r="C2807" s="3" t="s">
        <v>7810</v>
      </c>
      <c r="D2807" s="8">
        <v>500</v>
      </c>
      <c r="E2807" s="8">
        <v>606</v>
      </c>
      <c r="F2807" t="s">
        <v>8219</v>
      </c>
      <c r="G2807" t="s">
        <v>8224</v>
      </c>
      <c r="H2807" t="s">
        <v>8246</v>
      </c>
      <c r="I2807">
        <v>1412092800</v>
      </c>
      <c r="J2807">
        <v>1409493800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1.212</v>
      </c>
      <c r="P2807" s="8">
        <f>IFERROR(E2807/L2807,0)</f>
        <v>33.666666666666664</v>
      </c>
      <c r="Q2807" t="str">
        <f>LEFT(N2807,SEARCH("/",N2807)-1)</f>
        <v>theater</v>
      </c>
      <c r="R2807" t="str">
        <f>RIGHT(N2807, LEN(N2807) - SEARCH("/", N2807))</f>
        <v>plays</v>
      </c>
      <c r="S2807" s="14">
        <f>(J2807/86400)+25569+(-6/24)</f>
        <v>41882.335648148146</v>
      </c>
      <c r="T2807" s="15">
        <f>(I2807/86400)+25569+(-5/24)</f>
        <v>41912.458333333328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8">
        <f>IFERROR(E2808/L2808,0)</f>
        <v>44.25</v>
      </c>
      <c r="Q2808" t="str">
        <f>LEFT(N2808,SEARCH("/",N2808)-1)</f>
        <v>theater</v>
      </c>
      <c r="R2808" t="str">
        <f>RIGHT(N2808, LEN(N2808) - SEARCH("/", N2808))</f>
        <v>plays</v>
      </c>
      <c r="S2808" s="14">
        <f>(J2808/86400)+25569+(-6/24)</f>
        <v>42185.017245370371</v>
      </c>
      <c r="T2808" s="15">
        <f>(I2808/86400)+25569+(-5/24)</f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8">
        <f>IFERROR(E2809/L2809,0)</f>
        <v>67.741935483870961</v>
      </c>
      <c r="Q2809" t="str">
        <f>LEFT(N2809,SEARCH("/",N2809)-1)</f>
        <v>theater</v>
      </c>
      <c r="R2809" t="str">
        <f>RIGHT(N2809, LEN(N2809) - SEARCH("/", N2809))</f>
        <v>plays</v>
      </c>
      <c r="S2809" s="14">
        <f>(J2809/86400)+25569+(-6/24)</f>
        <v>42154.623124999998</v>
      </c>
      <c r="T2809" s="15">
        <f>(I2809/86400)+25569+(-5/24)</f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8">
        <f>IFERROR(E2810/L2810,0)</f>
        <v>65.376811594202906</v>
      </c>
      <c r="Q2810" t="str">
        <f>LEFT(N2810,SEARCH("/",N2810)-1)</f>
        <v>theater</v>
      </c>
      <c r="R2810" t="str">
        <f>RIGHT(N2810, LEN(N2810) - SEARCH("/", N2810))</f>
        <v>plays</v>
      </c>
      <c r="S2810" s="14">
        <f>(J2810/86400)+25569+(-6/24)</f>
        <v>42208.59646990741</v>
      </c>
      <c r="T2810" s="15">
        <f>(I2810/86400)+25569+(-5/24)</f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8">
        <f>IFERROR(E2811/L2811,0)</f>
        <v>121.9047619047619</v>
      </c>
      <c r="Q2811" t="str">
        <f>LEFT(N2811,SEARCH("/",N2811)-1)</f>
        <v>theater</v>
      </c>
      <c r="R2811" t="str">
        <f>RIGHT(N2811, LEN(N2811) - SEARCH("/", N2811))</f>
        <v>plays</v>
      </c>
      <c r="S2811" s="14">
        <f>(J2811/86400)+25569+(-6/24)</f>
        <v>42451.246817129635</v>
      </c>
      <c r="T2811" s="15">
        <f>(I2811/86400)+25569+(-5/24)</f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8">
        <f>IFERROR(E2812/L2812,0)</f>
        <v>47.456140350877192</v>
      </c>
      <c r="Q2812" t="str">
        <f>LEFT(N2812,SEARCH("/",N2812)-1)</f>
        <v>theater</v>
      </c>
      <c r="R2812" t="str">
        <f>RIGHT(N2812, LEN(N2812) - SEARCH("/", N2812))</f>
        <v>plays</v>
      </c>
      <c r="S2812" s="14">
        <f>(J2812/86400)+25569+(-6/24)</f>
        <v>41758.88962962963</v>
      </c>
      <c r="T2812" s="15">
        <f>(I2812/86400)+25569+(-5/24)</f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8">
        <f>IFERROR(E2813/L2813,0)</f>
        <v>92.842592592592595</v>
      </c>
      <c r="Q2813" t="str">
        <f>LEFT(N2813,SEARCH("/",N2813)-1)</f>
        <v>theater</v>
      </c>
      <c r="R2813" t="str">
        <f>RIGHT(N2813, LEN(N2813) - SEARCH("/", N2813))</f>
        <v>plays</v>
      </c>
      <c r="S2813" s="14">
        <f>(J2813/86400)+25569+(-6/24)</f>
        <v>42028.246562500004</v>
      </c>
      <c r="T2813" s="15">
        <f>(I2813/86400)+25569+(-5/24)</f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8">
        <f>IFERROR(E2814/L2814,0)</f>
        <v>68.253012048192772</v>
      </c>
      <c r="Q2814" t="str">
        <f>LEFT(N2814,SEARCH("/",N2814)-1)</f>
        <v>theater</v>
      </c>
      <c r="R2814" t="str">
        <f>RIGHT(N2814, LEN(N2814) - SEARCH("/", N2814))</f>
        <v>plays</v>
      </c>
      <c r="S2814" s="14">
        <f>(J2814/86400)+25569+(-6/24)</f>
        <v>42054.49418981481</v>
      </c>
      <c r="T2814" s="15">
        <f>(I2814/86400)+25569+(-5/24)</f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8">
        <f>IFERROR(E2815/L2815,0)</f>
        <v>37.209583333333335</v>
      </c>
      <c r="Q2815" t="str">
        <f>LEFT(N2815,SEARCH("/",N2815)-1)</f>
        <v>theater</v>
      </c>
      <c r="R2815" t="str">
        <f>RIGHT(N2815, LEN(N2815) - SEARCH("/", N2815))</f>
        <v>plays</v>
      </c>
      <c r="S2815" s="14">
        <f>(J2815/86400)+25569+(-6/24)</f>
        <v>42693.492604166662</v>
      </c>
      <c r="T2815" s="15">
        <f>(I2815/86400)+25569+(-5/24)</f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8">
        <f>IFERROR(E2816/L2816,0)</f>
        <v>25.25</v>
      </c>
      <c r="Q2816" t="str">
        <f>LEFT(N2816,SEARCH("/",N2816)-1)</f>
        <v>theater</v>
      </c>
      <c r="R2816" t="str">
        <f>RIGHT(N2816, LEN(N2816) - SEARCH("/", N2816))</f>
        <v>plays</v>
      </c>
      <c r="S2816" s="14">
        <f>(J2816/86400)+25569+(-6/24)</f>
        <v>42103.149479166663</v>
      </c>
      <c r="T2816" s="15">
        <f>(I2816/86400)+25569+(-5/24)</f>
        <v>42133.191145833327</v>
      </c>
    </row>
    <row r="2817" spans="1:20" ht="45" x14ac:dyDescent="0.25">
      <c r="A2817">
        <v>416</v>
      </c>
      <c r="B2817" s="3" t="s">
        <v>417</v>
      </c>
      <c r="C2817" s="3" t="s">
        <v>4526</v>
      </c>
      <c r="D2817" s="8">
        <v>1000</v>
      </c>
      <c r="E2817" s="8">
        <v>1202.17</v>
      </c>
      <c r="F2817" t="s">
        <v>8219</v>
      </c>
      <c r="G2817" t="s">
        <v>8224</v>
      </c>
      <c r="H2817" t="s">
        <v>8246</v>
      </c>
      <c r="I2817">
        <v>1391851831</v>
      </c>
      <c r="J2817">
        <v>1389259831</v>
      </c>
      <c r="K2817" t="b">
        <v>0</v>
      </c>
      <c r="L2817">
        <v>25</v>
      </c>
      <c r="M2817" t="b">
        <v>1</v>
      </c>
      <c r="N2817" t="s">
        <v>8269</v>
      </c>
      <c r="O2817" s="6">
        <f>E2817/D2817</f>
        <v>1.2021700000000002</v>
      </c>
      <c r="P2817" s="8">
        <f>IFERROR(E2817/L2817,0)</f>
        <v>48.086800000000004</v>
      </c>
      <c r="Q2817" t="str">
        <f>LEFT(N2817,SEARCH("/",N2817)-1)</f>
        <v>film &amp; video</v>
      </c>
      <c r="R2817" t="str">
        <f>RIGHT(N2817, LEN(N2817) - SEARCH("/", N2817))</f>
        <v>documentary</v>
      </c>
      <c r="S2817" s="14">
        <f>(J2817/86400)+25569+(-6/24)</f>
        <v>41648.146192129629</v>
      </c>
      <c r="T2817" s="15">
        <f>(I2817/86400)+25569+(-5/24)</f>
        <v>41678.187858796293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8">
        <f>IFERROR(E2818/L2818,0)</f>
        <v>25.130177514792898</v>
      </c>
      <c r="Q2818" t="str">
        <f>LEFT(N2818,SEARCH("/",N2818)-1)</f>
        <v>theater</v>
      </c>
      <c r="R2818" t="str">
        <f>RIGHT(N2818, LEN(N2818) - SEARCH("/", N2818))</f>
        <v>plays</v>
      </c>
      <c r="S2818" s="14">
        <f>(J2818/86400)+25569+(-6/24)</f>
        <v>42188.217499999999</v>
      </c>
      <c r="T2818" s="15">
        <f>(I2818/86400)+25569+(-5/24)</f>
        <v>42218.458333333336</v>
      </c>
    </row>
    <row r="2819" spans="1:20" ht="30" x14ac:dyDescent="0.25">
      <c r="A2819">
        <v>104</v>
      </c>
      <c r="B2819" s="3" t="s">
        <v>106</v>
      </c>
      <c r="C2819" s="3" t="s">
        <v>4215</v>
      </c>
      <c r="D2819" s="8">
        <v>500</v>
      </c>
      <c r="E2819" s="8">
        <v>600</v>
      </c>
      <c r="F2819" t="s">
        <v>8219</v>
      </c>
      <c r="G2819" t="s">
        <v>8224</v>
      </c>
      <c r="H2819" t="s">
        <v>8246</v>
      </c>
      <c r="I2819">
        <v>1301792400</v>
      </c>
      <c r="J2819">
        <v>1299775266</v>
      </c>
      <c r="K2819" t="b">
        <v>0</v>
      </c>
      <c r="L2819">
        <v>10</v>
      </c>
      <c r="M2819" t="b">
        <v>1</v>
      </c>
      <c r="N2819" t="s">
        <v>8266</v>
      </c>
      <c r="O2819" s="6">
        <f>E2819/D2819</f>
        <v>1.2</v>
      </c>
      <c r="P2819" s="8">
        <f>IFERROR(E2819/L2819,0)</f>
        <v>60</v>
      </c>
      <c r="Q2819" t="str">
        <f>LEFT(N2819,SEARCH("/",N2819)-1)</f>
        <v>film &amp; video</v>
      </c>
      <c r="R2819" t="str">
        <f>RIGHT(N2819, LEN(N2819) - SEARCH("/", N2819))</f>
        <v>shorts</v>
      </c>
      <c r="S2819" s="14">
        <f>(J2819/86400)+25569+(-6/24)</f>
        <v>40612.445208333331</v>
      </c>
      <c r="T2819" s="15">
        <f>(I2819/86400)+25569+(-5/24)</f>
        <v>40635.833333333328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8">
        <f>IFERROR(E2820/L2820,0)</f>
        <v>103.95098039215686</v>
      </c>
      <c r="Q2820" t="str">
        <f>LEFT(N2820,SEARCH("/",N2820)-1)</f>
        <v>theater</v>
      </c>
      <c r="R2820" t="str">
        <f>RIGHT(N2820, LEN(N2820) - SEARCH("/", N2820))</f>
        <v>plays</v>
      </c>
      <c r="S2820" s="14">
        <f>(J2820/86400)+25569+(-6/24)</f>
        <v>42250.348217592589</v>
      </c>
      <c r="T2820" s="15">
        <f>(I2820/86400)+25569+(-5/24)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8">
        <f>IFERROR(E2821/L2821,0)</f>
        <v>50.384615384615387</v>
      </c>
      <c r="Q2821" t="str">
        <f>LEFT(N2821,SEARCH("/",N2821)-1)</f>
        <v>theater</v>
      </c>
      <c r="R2821" t="str">
        <f>RIGHT(N2821, LEN(N2821) - SEARCH("/", N2821))</f>
        <v>plays</v>
      </c>
      <c r="S2821" s="14">
        <f>(J2821/86400)+25569+(-6/24)</f>
        <v>42139.275567129633</v>
      </c>
      <c r="T2821" s="15">
        <f>(I2821/86400)+25569+(-5/24)</f>
        <v>42169.317233796297</v>
      </c>
    </row>
    <row r="2822" spans="1:20" ht="60" x14ac:dyDescent="0.25">
      <c r="A2822">
        <v>375</v>
      </c>
      <c r="B2822" s="3" t="s">
        <v>376</v>
      </c>
      <c r="C2822" s="3" t="s">
        <v>4485</v>
      </c>
      <c r="D2822" s="8">
        <v>500</v>
      </c>
      <c r="E2822" s="8">
        <v>600</v>
      </c>
      <c r="F2822" t="s">
        <v>8219</v>
      </c>
      <c r="G2822" t="s">
        <v>8224</v>
      </c>
      <c r="H2822" t="s">
        <v>8246</v>
      </c>
      <c r="I2822">
        <v>1393694280</v>
      </c>
      <c r="J2822">
        <v>1390088311</v>
      </c>
      <c r="K2822" t="b">
        <v>0</v>
      </c>
      <c r="L2822">
        <v>14</v>
      </c>
      <c r="M2822" t="b">
        <v>1</v>
      </c>
      <c r="N2822" t="s">
        <v>8269</v>
      </c>
      <c r="O2822" s="6">
        <f>E2822/D2822</f>
        <v>1.2</v>
      </c>
      <c r="P2822" s="8">
        <f>IFERROR(E2822/L2822,0)</f>
        <v>42.857142857142854</v>
      </c>
      <c r="Q2822" t="str">
        <f>LEFT(N2822,SEARCH("/",N2822)-1)</f>
        <v>film &amp; video</v>
      </c>
      <c r="R2822" t="str">
        <f>RIGHT(N2822, LEN(N2822) - SEARCH("/", N2822))</f>
        <v>documentary</v>
      </c>
      <c r="S2822" s="14">
        <f>(J2822/86400)+25569+(-6/24)</f>
        <v>41657.735081018516</v>
      </c>
      <c r="T2822" s="15">
        <f>(I2822/86400)+25569+(-5/24)</f>
        <v>41699.512499999997</v>
      </c>
    </row>
    <row r="2823" spans="1:20" ht="60" x14ac:dyDescent="0.25">
      <c r="A2823">
        <v>1755</v>
      </c>
      <c r="B2823" s="3" t="s">
        <v>1756</v>
      </c>
      <c r="C2823" s="3" t="s">
        <v>5865</v>
      </c>
      <c r="D2823" s="8">
        <v>25</v>
      </c>
      <c r="E2823" s="8">
        <v>30</v>
      </c>
      <c r="F2823" t="s">
        <v>8219</v>
      </c>
      <c r="G2823" t="s">
        <v>8224</v>
      </c>
      <c r="H2823" t="s">
        <v>8246</v>
      </c>
      <c r="I2823">
        <v>1444071361</v>
      </c>
      <c r="J2823">
        <v>1441479361</v>
      </c>
      <c r="K2823" t="b">
        <v>0</v>
      </c>
      <c r="L2823">
        <v>4</v>
      </c>
      <c r="M2823" t="b">
        <v>1</v>
      </c>
      <c r="N2823" t="s">
        <v>8285</v>
      </c>
      <c r="O2823" s="6">
        <f>E2823/D2823</f>
        <v>1.2</v>
      </c>
      <c r="P2823" s="8">
        <f>IFERROR(E2823/L2823,0)</f>
        <v>7.5</v>
      </c>
      <c r="Q2823" t="str">
        <f>LEFT(N2823,SEARCH("/",N2823)-1)</f>
        <v>photography</v>
      </c>
      <c r="R2823" t="str">
        <f>RIGHT(N2823, LEN(N2823) - SEARCH("/", N2823))</f>
        <v>photobooks</v>
      </c>
      <c r="S2823" s="14">
        <f>(J2823/86400)+25569+(-6/24)</f>
        <v>42252.538900462961</v>
      </c>
      <c r="T2823" s="15">
        <f>(I2823/86400)+25569+(-5/24)</f>
        <v>42282.580567129626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8">
        <f>IFERROR(E2824/L2824,0)</f>
        <v>63.829787234042556</v>
      </c>
      <c r="Q2824" t="str">
        <f>LEFT(N2824,SEARCH("/",N2824)-1)</f>
        <v>theater</v>
      </c>
      <c r="R2824" t="str">
        <f>RIGHT(N2824, LEN(N2824) - SEARCH("/", N2824))</f>
        <v>plays</v>
      </c>
      <c r="S2824" s="14">
        <f>(J2824/86400)+25569+(-6/24)</f>
        <v>42060.433935185181</v>
      </c>
      <c r="T2824" s="15">
        <f>(I2824/86400)+25569+(-5/24)</f>
        <v>42090.433935185181</v>
      </c>
    </row>
    <row r="2825" spans="1:20" ht="30" x14ac:dyDescent="0.25">
      <c r="A2825">
        <v>2167</v>
      </c>
      <c r="B2825" s="3" t="s">
        <v>2168</v>
      </c>
      <c r="C2825" s="3" t="s">
        <v>6277</v>
      </c>
      <c r="D2825" s="8">
        <v>150</v>
      </c>
      <c r="E2825" s="8">
        <v>180</v>
      </c>
      <c r="F2825" t="s">
        <v>8219</v>
      </c>
      <c r="G2825" t="s">
        <v>8224</v>
      </c>
      <c r="H2825" t="s">
        <v>8246</v>
      </c>
      <c r="I2825">
        <v>1347672937</v>
      </c>
      <c r="J2825">
        <v>1346463337</v>
      </c>
      <c r="K2825" t="b">
        <v>0</v>
      </c>
      <c r="L2825">
        <v>8</v>
      </c>
      <c r="M2825" t="b">
        <v>1</v>
      </c>
      <c r="N2825" t="s">
        <v>8276</v>
      </c>
      <c r="O2825" s="6">
        <f>E2825/D2825</f>
        <v>1.2</v>
      </c>
      <c r="P2825" s="8">
        <f>IFERROR(E2825/L2825,0)</f>
        <v>22.5</v>
      </c>
      <c r="Q2825" t="str">
        <f>LEFT(N2825,SEARCH("/",N2825)-1)</f>
        <v>music</v>
      </c>
      <c r="R2825" t="str">
        <f>RIGHT(N2825, LEN(N2825) - SEARCH("/", N2825))</f>
        <v>rock</v>
      </c>
      <c r="S2825" s="14">
        <f>(J2825/86400)+25569+(-6/24)</f>
        <v>41152.816400462965</v>
      </c>
      <c r="T2825" s="15">
        <f>(I2825/86400)+25569+(-5/24)</f>
        <v>41166.858067129629</v>
      </c>
    </row>
    <row r="2826" spans="1:20" ht="45" x14ac:dyDescent="0.25">
      <c r="A2826">
        <v>2782</v>
      </c>
      <c r="B2826" s="3" t="s">
        <v>2782</v>
      </c>
      <c r="C2826" s="3" t="s">
        <v>6892</v>
      </c>
      <c r="D2826" s="8">
        <v>1000</v>
      </c>
      <c r="E2826" s="8">
        <v>1200</v>
      </c>
      <c r="F2826" t="s">
        <v>8219</v>
      </c>
      <c r="G2826" t="s">
        <v>8224</v>
      </c>
      <c r="H2826" t="s">
        <v>8246</v>
      </c>
      <c r="I2826">
        <v>1424149140</v>
      </c>
      <c r="J2826">
        <v>1421964718</v>
      </c>
      <c r="K2826" t="b">
        <v>0</v>
      </c>
      <c r="L2826">
        <v>18</v>
      </c>
      <c r="M2826" t="b">
        <v>1</v>
      </c>
      <c r="N2826" t="s">
        <v>8271</v>
      </c>
      <c r="O2826" s="6">
        <f>E2826/D2826</f>
        <v>1.2</v>
      </c>
      <c r="P2826" s="8">
        <f>IFERROR(E2826/L2826,0)</f>
        <v>66.666666666666671</v>
      </c>
      <c r="Q2826" t="str">
        <f>LEFT(N2826,SEARCH("/",N2826)-1)</f>
        <v>theater</v>
      </c>
      <c r="R2826" t="str">
        <f>RIGHT(N2826, LEN(N2826) - SEARCH("/", N2826))</f>
        <v>plays</v>
      </c>
      <c r="S2826" s="14">
        <f>(J2826/86400)+25569+(-6/24)</f>
        <v>42026.674976851849</v>
      </c>
      <c r="T2826" s="15">
        <f>(I2826/86400)+25569+(-5/24)</f>
        <v>42051.999305555553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8">
        <f>IFERROR(E2827/L2827,0)</f>
        <v>60.784313725490193</v>
      </c>
      <c r="Q2827" t="str">
        <f>LEFT(N2827,SEARCH("/",N2827)-1)</f>
        <v>theater</v>
      </c>
      <c r="R2827" t="str">
        <f>RIGHT(N2827, LEN(N2827) - SEARCH("/", N2827))</f>
        <v>plays</v>
      </c>
      <c r="S2827" s="14">
        <f>(J2827/86400)+25569+(-6/24)</f>
        <v>42312.542662037042</v>
      </c>
      <c r="T2827" s="15">
        <f>(I2827/86400)+25569+(-5/24)</f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8">
        <f>IFERROR(E2828/L2828,0)</f>
        <v>113.42105263157895</v>
      </c>
      <c r="Q2828" t="str">
        <f>LEFT(N2828,SEARCH("/",N2828)-1)</f>
        <v>theater</v>
      </c>
      <c r="R2828" t="str">
        <f>RIGHT(N2828, LEN(N2828) - SEARCH("/", N2828))</f>
        <v>plays</v>
      </c>
      <c r="S2828" s="14">
        <f>(J2828/86400)+25569+(-6/24)</f>
        <v>42170.784861111111</v>
      </c>
      <c r="T2828" s="15">
        <f>(I2828/86400)+25569+(-5/24)</f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8">
        <f>IFERROR(E2829/L2829,0)</f>
        <v>104.56521739130434</v>
      </c>
      <c r="Q2829" t="str">
        <f>LEFT(N2829,SEARCH("/",N2829)-1)</f>
        <v>theater</v>
      </c>
      <c r="R2829" t="str">
        <f>RIGHT(N2829, LEN(N2829) - SEARCH("/", N2829))</f>
        <v>plays</v>
      </c>
      <c r="S2829" s="14">
        <f>(J2829/86400)+25569+(-6/24)</f>
        <v>42494.433634259258</v>
      </c>
      <c r="T2829" s="15">
        <f>(I2829/86400)+25569+(-5/24)</f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8">
        <f>IFERROR(E2830/L2830,0)</f>
        <v>98.30927835051547</v>
      </c>
      <c r="Q2830" t="str">
        <f>LEFT(N2830,SEARCH("/",N2830)-1)</f>
        <v>theater</v>
      </c>
      <c r="R2830" t="str">
        <f>RIGHT(N2830, LEN(N2830) - SEARCH("/", N2830))</f>
        <v>plays</v>
      </c>
      <c r="S2830" s="14">
        <f>(J2830/86400)+25569+(-6/24)</f>
        <v>42254.014687499999</v>
      </c>
      <c r="T2830" s="15">
        <f>(I2830/86400)+25569+(-5/24)</f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8">
        <f>IFERROR(E2831/L2831,0)</f>
        <v>35.039473684210527</v>
      </c>
      <c r="Q2831" t="str">
        <f>LEFT(N2831,SEARCH("/",N2831)-1)</f>
        <v>theater</v>
      </c>
      <c r="R2831" t="str">
        <f>RIGHT(N2831, LEN(N2831) - SEARCH("/", N2831))</f>
        <v>plays</v>
      </c>
      <c r="S2831" s="14">
        <f>(J2831/86400)+25569+(-6/24)</f>
        <v>42495.184236111112</v>
      </c>
      <c r="T2831" s="15">
        <f>(I2831/86400)+25569+(-5/24)</f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8">
        <f>IFERROR(E2832/L2832,0)</f>
        <v>272.72727272727275</v>
      </c>
      <c r="Q2832" t="str">
        <f>LEFT(N2832,SEARCH("/",N2832)-1)</f>
        <v>theater</v>
      </c>
      <c r="R2832" t="str">
        <f>RIGHT(N2832, LEN(N2832) - SEARCH("/", N2832))</f>
        <v>plays</v>
      </c>
      <c r="S2832" s="14">
        <f>(J2832/86400)+25569+(-6/24)</f>
        <v>41758.589675925927</v>
      </c>
      <c r="T2832" s="15">
        <f>(I2832/86400)+25569+(-5/24)</f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8">
        <f>IFERROR(E2833/L2833,0)</f>
        <v>63.846153846153847</v>
      </c>
      <c r="Q2833" t="str">
        <f>LEFT(N2833,SEARCH("/",N2833)-1)</f>
        <v>theater</v>
      </c>
      <c r="R2833" t="str">
        <f>RIGHT(N2833, LEN(N2833) - SEARCH("/", N2833))</f>
        <v>plays</v>
      </c>
      <c r="S2833" s="14">
        <f>(J2833/86400)+25569+(-6/24)</f>
        <v>42171.574884259258</v>
      </c>
      <c r="T2833" s="15">
        <f>(I2833/86400)+25569+(-5/24)</f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8">
        <f>IFERROR(E2834/L2834,0)</f>
        <v>30.189368421052631</v>
      </c>
      <c r="Q2834" t="str">
        <f>LEFT(N2834,SEARCH("/",N2834)-1)</f>
        <v>theater</v>
      </c>
      <c r="R2834" t="str">
        <f>RIGHT(N2834, LEN(N2834) - SEARCH("/", N2834))</f>
        <v>plays</v>
      </c>
      <c r="S2834" s="14">
        <f>(J2834/86400)+25569+(-6/24)</f>
        <v>41938.459421296298</v>
      </c>
      <c r="T2834" s="15">
        <f>(I2834/86400)+25569+(-5/24)</f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8">
        <f>IFERROR(E2835/L2835,0)</f>
        <v>83.51428571428572</v>
      </c>
      <c r="Q2835" t="str">
        <f>LEFT(N2835,SEARCH("/",N2835)-1)</f>
        <v>theater</v>
      </c>
      <c r="R2835" t="str">
        <f>RIGHT(N2835, LEN(N2835) - SEARCH("/", N2835))</f>
        <v>plays</v>
      </c>
      <c r="S2835" s="14">
        <f>(J2835/86400)+25569+(-6/24)</f>
        <v>42267.877696759257</v>
      </c>
      <c r="T2835" s="15">
        <f>(I2835/86400)+25569+(-5/24)</f>
        <v>42287.874999999993</v>
      </c>
    </row>
    <row r="2836" spans="1:20" ht="60" x14ac:dyDescent="0.25">
      <c r="A2836">
        <v>2191</v>
      </c>
      <c r="B2836" s="3" t="s">
        <v>2192</v>
      </c>
      <c r="C2836" s="3" t="s">
        <v>6301</v>
      </c>
      <c r="D2836" s="8">
        <v>750</v>
      </c>
      <c r="E2836" s="8">
        <v>898</v>
      </c>
      <c r="F2836" t="s">
        <v>8219</v>
      </c>
      <c r="G2836" t="s">
        <v>8225</v>
      </c>
      <c r="H2836" t="s">
        <v>8247</v>
      </c>
      <c r="I2836">
        <v>1487102427</v>
      </c>
      <c r="J2836">
        <v>1486065627</v>
      </c>
      <c r="K2836" t="b">
        <v>0</v>
      </c>
      <c r="L2836">
        <v>25</v>
      </c>
      <c r="M2836" t="b">
        <v>1</v>
      </c>
      <c r="N2836" t="s">
        <v>8297</v>
      </c>
      <c r="O2836" s="6">
        <f>E2836/D2836</f>
        <v>1.1973333333333334</v>
      </c>
      <c r="P2836" s="8">
        <f>IFERROR(E2836/L2836,0)</f>
        <v>35.92</v>
      </c>
      <c r="Q2836" t="str">
        <f>LEFT(N2836,SEARCH("/",N2836)-1)</f>
        <v>games</v>
      </c>
      <c r="R2836" t="str">
        <f>RIGHT(N2836, LEN(N2836) - SEARCH("/", N2836))</f>
        <v>tabletop games</v>
      </c>
      <c r="S2836" s="14">
        <f>(J2836/86400)+25569+(-6/24)</f>
        <v>42768.583645833336</v>
      </c>
      <c r="T2836" s="15">
        <f>(I2836/86400)+25569+(-5/24)</f>
        <v>42780.6253125</v>
      </c>
    </row>
    <row r="2837" spans="1:20" ht="60" x14ac:dyDescent="0.25">
      <c r="A2837">
        <v>2787</v>
      </c>
      <c r="B2837" s="3" t="s">
        <v>2787</v>
      </c>
      <c r="C2837" s="3" t="s">
        <v>6897</v>
      </c>
      <c r="D2837" s="8">
        <v>1000</v>
      </c>
      <c r="E2837" s="8">
        <v>1197</v>
      </c>
      <c r="F2837" t="s">
        <v>8219</v>
      </c>
      <c r="G2837" t="s">
        <v>8224</v>
      </c>
      <c r="H2837" t="s">
        <v>8246</v>
      </c>
      <c r="I2837">
        <v>1405658752</v>
      </c>
      <c r="J2837">
        <v>1403066752</v>
      </c>
      <c r="K2837" t="b">
        <v>0</v>
      </c>
      <c r="L2837">
        <v>38</v>
      </c>
      <c r="M2837" t="b">
        <v>1</v>
      </c>
      <c r="N2837" t="s">
        <v>8271</v>
      </c>
      <c r="O2837" s="6">
        <f>E2837/D2837</f>
        <v>1.1970000000000001</v>
      </c>
      <c r="P2837" s="8">
        <f>IFERROR(E2837/L2837,0)</f>
        <v>31.5</v>
      </c>
      <c r="Q2837" t="str">
        <f>LEFT(N2837,SEARCH("/",N2837)-1)</f>
        <v>theater</v>
      </c>
      <c r="R2837" t="str">
        <f>RIGHT(N2837, LEN(N2837) - SEARCH("/", N2837))</f>
        <v>plays</v>
      </c>
      <c r="S2837" s="14">
        <f>(J2837/86400)+25569+(-6/24)</f>
        <v>41807.948518518519</v>
      </c>
      <c r="T2837" s="15">
        <f>(I2837/86400)+25569+(-5/24)</f>
        <v>41837.990185185183</v>
      </c>
    </row>
    <row r="2838" spans="1:20" ht="60" x14ac:dyDescent="0.25">
      <c r="A2838">
        <v>3539</v>
      </c>
      <c r="B2838" s="3" t="s">
        <v>3538</v>
      </c>
      <c r="C2838" s="3" t="s">
        <v>7649</v>
      </c>
      <c r="D2838" s="8">
        <v>600</v>
      </c>
      <c r="E2838" s="8">
        <v>718</v>
      </c>
      <c r="F2838" t="s">
        <v>8219</v>
      </c>
      <c r="G2838" t="s">
        <v>8224</v>
      </c>
      <c r="H2838" t="s">
        <v>8246</v>
      </c>
      <c r="I2838">
        <v>1473358122</v>
      </c>
      <c r="J2838">
        <v>1471543722</v>
      </c>
      <c r="K2838" t="b">
        <v>0</v>
      </c>
      <c r="L2838">
        <v>13</v>
      </c>
      <c r="M2838" t="b">
        <v>1</v>
      </c>
      <c r="N2838" t="s">
        <v>8271</v>
      </c>
      <c r="O2838" s="6">
        <f>E2838/D2838</f>
        <v>1.1966666666666668</v>
      </c>
      <c r="P2838" s="8">
        <f>IFERROR(E2838/L2838,0)</f>
        <v>55.230769230769234</v>
      </c>
      <c r="Q2838" t="str">
        <f>LEFT(N2838,SEARCH("/",N2838)-1)</f>
        <v>theater</v>
      </c>
      <c r="R2838" t="str">
        <f>RIGHT(N2838, LEN(N2838) - SEARCH("/", N2838))</f>
        <v>plays</v>
      </c>
      <c r="S2838" s="14">
        <f>(J2838/86400)+25569+(-6/24)</f>
        <v>42600.506041666667</v>
      </c>
      <c r="T2838" s="15">
        <f>(I2838/86400)+25569+(-5/24)</f>
        <v>42621.547708333332</v>
      </c>
    </row>
    <row r="2839" spans="1:20" ht="45" x14ac:dyDescent="0.25">
      <c r="A2839">
        <v>3826</v>
      </c>
      <c r="B2839" s="3" t="s">
        <v>3823</v>
      </c>
      <c r="C2839" s="3" t="s">
        <v>7935</v>
      </c>
      <c r="D2839" s="8">
        <v>600</v>
      </c>
      <c r="E2839" s="8">
        <v>715</v>
      </c>
      <c r="F2839" t="s">
        <v>8219</v>
      </c>
      <c r="G2839" t="s">
        <v>8225</v>
      </c>
      <c r="H2839" t="s">
        <v>8247</v>
      </c>
      <c r="I2839">
        <v>1430993394</v>
      </c>
      <c r="J2839">
        <v>1428401394</v>
      </c>
      <c r="K2839" t="b">
        <v>0</v>
      </c>
      <c r="L2839">
        <v>26</v>
      </c>
      <c r="M2839" t="b">
        <v>1</v>
      </c>
      <c r="N2839" t="s">
        <v>8271</v>
      </c>
      <c r="O2839" s="6">
        <f>E2839/D2839</f>
        <v>1.1916666666666667</v>
      </c>
      <c r="P2839" s="8">
        <f>IFERROR(E2839/L2839,0)</f>
        <v>27.5</v>
      </c>
      <c r="Q2839" t="str">
        <f>LEFT(N2839,SEARCH("/",N2839)-1)</f>
        <v>theater</v>
      </c>
      <c r="R2839" t="str">
        <f>RIGHT(N2839, LEN(N2839) - SEARCH("/", N2839))</f>
        <v>plays</v>
      </c>
      <c r="S2839" s="14">
        <f>(J2839/86400)+25569+(-6/24)</f>
        <v>42101.173541666663</v>
      </c>
      <c r="T2839" s="15">
        <f>(I2839/86400)+25569+(-5/24)</f>
        <v>42131.215208333328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8">
        <f>IFERROR(E2840/L2840,0)</f>
        <v>44.537037037037038</v>
      </c>
      <c r="Q2840" t="str">
        <f>LEFT(N2840,SEARCH("/",N2840)-1)</f>
        <v>theater</v>
      </c>
      <c r="R2840" t="str">
        <f>RIGHT(N2840, LEN(N2840) - SEARCH("/", N2840))</f>
        <v>plays</v>
      </c>
      <c r="S2840" s="14">
        <f>(J2840/86400)+25569+(-6/24)</f>
        <v>41842.357592592591</v>
      </c>
      <c r="T2840" s="15">
        <f>(I2840/86400)+25569+(-5/24)</f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8">
        <f>IFERROR(E2841/L2841,0)</f>
        <v>125.80645161290323</v>
      </c>
      <c r="Q2841" t="str">
        <f>LEFT(N2841,SEARCH("/",N2841)-1)</f>
        <v>theater</v>
      </c>
      <c r="R2841" t="str">
        <f>RIGHT(N2841, LEN(N2841) - SEARCH("/", N2841))</f>
        <v>plays</v>
      </c>
      <c r="S2841" s="14">
        <f>(J2841/86400)+25569+(-6/24)</f>
        <v>41852.990208333329</v>
      </c>
      <c r="T2841" s="15">
        <f>(I2841/86400)+25569+(-5/24)</f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8">
        <f>IFERROR(E2842/L2842,0)</f>
        <v>19.696969696969695</v>
      </c>
      <c r="Q2842" t="str">
        <f>LEFT(N2842,SEARCH("/",N2842)-1)</f>
        <v>theater</v>
      </c>
      <c r="R2842" t="str">
        <f>RIGHT(N2842, LEN(N2842) - SEARCH("/", N2842))</f>
        <v>plays</v>
      </c>
      <c r="S2842" s="14">
        <f>(J2842/86400)+25569+(-6/24)</f>
        <v>42059.785636574074</v>
      </c>
      <c r="T2842" s="15">
        <f>(I2842/86400)+25569+(-5/24)</f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8">
        <f>IFERROR(E2843/L2843,0)</f>
        <v>10</v>
      </c>
      <c r="Q2843" t="str">
        <f>LEFT(N2843,SEARCH("/",N2843)-1)</f>
        <v>theater</v>
      </c>
      <c r="R2843" t="str">
        <f>RIGHT(N2843, LEN(N2843) - SEARCH("/", N2843))</f>
        <v>plays</v>
      </c>
      <c r="S2843" s="14">
        <f>(J2843/86400)+25569+(-6/24)</f>
        <v>42291.489548611113</v>
      </c>
      <c r="T2843" s="15">
        <f>(I2843/86400)+25569+(-5/24)</f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8">
        <f>IFERROR(E2844/L2844,0)</f>
        <v>0</v>
      </c>
      <c r="Q2844" t="str">
        <f>LEFT(N2844,SEARCH("/",N2844)-1)</f>
        <v>theater</v>
      </c>
      <c r="R2844" t="str">
        <f>RIGHT(N2844, LEN(N2844) - SEARCH("/", N2844))</f>
        <v>plays</v>
      </c>
      <c r="S2844" s="14">
        <f>(J2844/86400)+25569+(-6/24)</f>
        <v>41784.70248842593</v>
      </c>
      <c r="T2844" s="15">
        <f>(I2844/86400)+25569+(-5/24)</f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8">
        <f>IFERROR(E2845/L2845,0)</f>
        <v>0</v>
      </c>
      <c r="Q2845" t="str">
        <f>LEFT(N2845,SEARCH("/",N2845)-1)</f>
        <v>theater</v>
      </c>
      <c r="R2845" t="str">
        <f>RIGHT(N2845, LEN(N2845) - SEARCH("/", N2845))</f>
        <v>plays</v>
      </c>
      <c r="S2845" s="14">
        <f>(J2845/86400)+25569+(-6/24)</f>
        <v>42492.487847222219</v>
      </c>
      <c r="T2845" s="15">
        <f>(I2845/86400)+25569+(-5/24)</f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8">
        <f>IFERROR(E2846/L2846,0)</f>
        <v>30</v>
      </c>
      <c r="Q2846" t="str">
        <f>LEFT(N2846,SEARCH("/",N2846)-1)</f>
        <v>theater</v>
      </c>
      <c r="R2846" t="str">
        <f>RIGHT(N2846, LEN(N2846) - SEARCH("/", N2846))</f>
        <v>plays</v>
      </c>
      <c r="S2846" s="14">
        <f>(J2846/86400)+25569+(-6/24)</f>
        <v>42709.296064814815</v>
      </c>
      <c r="T2846" s="15">
        <f>(I2846/86400)+25569+(-5/24)</f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8">
        <f>IFERROR(E2847/L2847,0)</f>
        <v>60.666666666666664</v>
      </c>
      <c r="Q2847" t="str">
        <f>LEFT(N2847,SEARCH("/",N2847)-1)</f>
        <v>theater</v>
      </c>
      <c r="R2847" t="str">
        <f>RIGHT(N2847, LEN(N2847) - SEARCH("/", N2847))</f>
        <v>plays</v>
      </c>
      <c r="S2847" s="14">
        <f>(J2847/86400)+25569+(-6/24)</f>
        <v>42102.766585648147</v>
      </c>
      <c r="T2847" s="15">
        <f>(I2847/86400)+25569+(-5/24)</f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8">
        <f>IFERROR(E2848/L2848,0)</f>
        <v>0</v>
      </c>
      <c r="Q2848" t="str">
        <f>LEFT(N2848,SEARCH("/",N2848)-1)</f>
        <v>theater</v>
      </c>
      <c r="R2848" t="str">
        <f>RIGHT(N2848, LEN(N2848) - SEARCH("/", N2848))</f>
        <v>plays</v>
      </c>
      <c r="S2848" s="14">
        <f>(J2848/86400)+25569+(-6/24)</f>
        <v>42108.442060185189</v>
      </c>
      <c r="T2848" s="15">
        <f>(I2848/86400)+25569+(-5/24)</f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8">
        <f>IFERROR(E2849/L2849,0)</f>
        <v>0</v>
      </c>
      <c r="Q2849" t="str">
        <f>LEFT(N2849,SEARCH("/",N2849)-1)</f>
        <v>theater</v>
      </c>
      <c r="R2849" t="str">
        <f>RIGHT(N2849, LEN(N2849) - SEARCH("/", N2849))</f>
        <v>plays</v>
      </c>
      <c r="S2849" s="14">
        <f>(J2849/86400)+25569+(-6/24)</f>
        <v>42453.556307870371</v>
      </c>
      <c r="T2849" s="15">
        <f>(I2849/86400)+25569+(-5/24)</f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8">
        <f>IFERROR(E2850/L2850,0)</f>
        <v>23.333333333333332</v>
      </c>
      <c r="Q2850" t="str">
        <f>LEFT(N2850,SEARCH("/",N2850)-1)</f>
        <v>theater</v>
      </c>
      <c r="R2850" t="str">
        <f>RIGHT(N2850, LEN(N2850) - SEARCH("/", N2850))</f>
        <v>plays</v>
      </c>
      <c r="S2850" s="14">
        <f>(J2850/86400)+25569+(-6/24)</f>
        <v>42123.398831018523</v>
      </c>
      <c r="T2850" s="15">
        <f>(I2850/86400)+25569+(-5/24)</f>
        <v>42153.440497685187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8">
        <f>IFERROR(E2851/L2851,0)</f>
        <v>5</v>
      </c>
      <c r="Q2851" t="str">
        <f>LEFT(N2851,SEARCH("/",N2851)-1)</f>
        <v>theater</v>
      </c>
      <c r="R2851" t="str">
        <f>RIGHT(N2851, LEN(N2851) - SEARCH("/", N2851))</f>
        <v>plays</v>
      </c>
      <c r="S2851" s="14">
        <f>(J2851/86400)+25569+(-6/24)</f>
        <v>42453.178240740745</v>
      </c>
      <c r="T2851" s="15">
        <f>(I2851/86400)+25569+(-5/24)</f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8">
        <f>IFERROR(E2852/L2852,0)</f>
        <v>23.923076923076923</v>
      </c>
      <c r="Q2852" t="str">
        <f>LEFT(N2852,SEARCH("/",N2852)-1)</f>
        <v>theater</v>
      </c>
      <c r="R2852" t="str">
        <f>RIGHT(N2852, LEN(N2852) - SEARCH("/", N2852))</f>
        <v>plays</v>
      </c>
      <c r="S2852" s="14">
        <f>(J2852/86400)+25569+(-6/24)</f>
        <v>41857.757071759261</v>
      </c>
      <c r="T2852" s="15">
        <f>(I2852/86400)+25569+(-5/24)</f>
        <v>41887.798738425925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8">
        <f>IFERROR(E2853/L2853,0)</f>
        <v>0</v>
      </c>
      <c r="Q2853" t="str">
        <f>LEFT(N2853,SEARCH("/",N2853)-1)</f>
        <v>theater</v>
      </c>
      <c r="R2853" t="str">
        <f>RIGHT(N2853, LEN(N2853) - SEARCH("/", N2853))</f>
        <v>plays</v>
      </c>
      <c r="S2853" s="14">
        <f>(J2853/86400)+25569+(-6/24)</f>
        <v>42389.752650462964</v>
      </c>
      <c r="T2853" s="15">
        <f>(I2853/86400)+25569+(-5/24)</f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8">
        <f>IFERROR(E2854/L2854,0)</f>
        <v>15.833333333333334</v>
      </c>
      <c r="Q2854" t="str">
        <f>LEFT(N2854,SEARCH("/",N2854)-1)</f>
        <v>theater</v>
      </c>
      <c r="R2854" t="str">
        <f>RIGHT(N2854, LEN(N2854) - SEARCH("/", N2854))</f>
        <v>plays</v>
      </c>
      <c r="S2854" s="14">
        <f>(J2854/86400)+25569+(-6/24)</f>
        <v>41780.795173611114</v>
      </c>
      <c r="T2854" s="15">
        <f>(I2854/86400)+25569+(-5/24)</f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8">
        <f>IFERROR(E2855/L2855,0)</f>
        <v>0</v>
      </c>
      <c r="Q2855" t="str">
        <f>LEFT(N2855,SEARCH("/",N2855)-1)</f>
        <v>theater</v>
      </c>
      <c r="R2855" t="str">
        <f>RIGHT(N2855, LEN(N2855) - SEARCH("/", N2855))</f>
        <v>plays</v>
      </c>
      <c r="S2855" s="14">
        <f>(J2855/86400)+25569+(-6/24)</f>
        <v>41835.940937499996</v>
      </c>
      <c r="T2855" s="15">
        <f>(I2855/86400)+25569+(-5/24)</f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8">
        <f>IFERROR(E2856/L2856,0)</f>
        <v>29.785714285714285</v>
      </c>
      <c r="Q2856" t="str">
        <f>LEFT(N2856,SEARCH("/",N2856)-1)</f>
        <v>theater</v>
      </c>
      <c r="R2856" t="str">
        <f>RIGHT(N2856, LEN(N2856) - SEARCH("/", N2856))</f>
        <v>plays</v>
      </c>
      <c r="S2856" s="14">
        <f>(J2856/86400)+25569+(-6/24)</f>
        <v>42111.46665509259</v>
      </c>
      <c r="T2856" s="15">
        <f>(I2856/86400)+25569+(-5/24)</f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8">
        <f>IFERROR(E2857/L2857,0)</f>
        <v>60</v>
      </c>
      <c r="Q2857" t="str">
        <f>LEFT(N2857,SEARCH("/",N2857)-1)</f>
        <v>theater</v>
      </c>
      <c r="R2857" t="str">
        <f>RIGHT(N2857, LEN(N2857) - SEARCH("/", N2857))</f>
        <v>plays</v>
      </c>
      <c r="S2857" s="14">
        <f>(J2857/86400)+25569+(-6/24)</f>
        <v>42369.757766203707</v>
      </c>
      <c r="T2857" s="15">
        <f>(I2857/86400)+25569+(-5/24)</f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8">
        <f>IFERROR(E2858/L2858,0)</f>
        <v>24.333333333333332</v>
      </c>
      <c r="Q2858" t="str">
        <f>LEFT(N2858,SEARCH("/",N2858)-1)</f>
        <v>theater</v>
      </c>
      <c r="R2858" t="str">
        <f>RIGHT(N2858, LEN(N2858) - SEARCH("/", N2858))</f>
        <v>plays</v>
      </c>
      <c r="S2858" s="14">
        <f>(J2858/86400)+25569+(-6/24)</f>
        <v>42164.787581018521</v>
      </c>
      <c r="T2858" s="15">
        <f>(I2858/86400)+25569+(-5/24)</f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8">
        <f>IFERROR(E2859/L2859,0)</f>
        <v>500</v>
      </c>
      <c r="Q2859" t="str">
        <f>LEFT(N2859,SEARCH("/",N2859)-1)</f>
        <v>theater</v>
      </c>
      <c r="R2859" t="str">
        <f>RIGHT(N2859, LEN(N2859) - SEARCH("/", N2859))</f>
        <v>plays</v>
      </c>
      <c r="S2859" s="14">
        <f>(J2859/86400)+25569+(-6/24)</f>
        <v>42726.670081018514</v>
      </c>
      <c r="T2859" s="15">
        <f>(I2859/86400)+25569+(-5/24)</f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8">
        <f>IFERROR(E2860/L2860,0)</f>
        <v>0</v>
      </c>
      <c r="Q2860" t="str">
        <f>LEFT(N2860,SEARCH("/",N2860)-1)</f>
        <v>theater</v>
      </c>
      <c r="R2860" t="str">
        <f>RIGHT(N2860, LEN(N2860) - SEARCH("/", N2860))</f>
        <v>plays</v>
      </c>
      <c r="S2860" s="14">
        <f>(J2860/86400)+25569+(-6/24)</f>
        <v>41954.295081018514</v>
      </c>
      <c r="T2860" s="15">
        <f>(I2860/86400)+25569+(-5/24)</f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8">
        <f>IFERROR(E2861/L2861,0)</f>
        <v>35</v>
      </c>
      <c r="Q2861" t="str">
        <f>LEFT(N2861,SEARCH("/",N2861)-1)</f>
        <v>theater</v>
      </c>
      <c r="R2861" t="str">
        <f>RIGHT(N2861, LEN(N2861) - SEARCH("/", N2861))</f>
        <v>plays</v>
      </c>
      <c r="S2861" s="14">
        <f>(J2861/86400)+25569+(-6/24)</f>
        <v>42233.112314814818</v>
      </c>
      <c r="T2861" s="15">
        <f>(I2861/86400)+25569+(-5/24)</f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8">
        <f>IFERROR(E2862/L2862,0)</f>
        <v>29.555555555555557</v>
      </c>
      <c r="Q2862" t="str">
        <f>LEFT(N2862,SEARCH("/",N2862)-1)</f>
        <v>theater</v>
      </c>
      <c r="R2862" t="str">
        <f>RIGHT(N2862, LEN(N2862) - SEARCH("/", N2862))</f>
        <v>plays</v>
      </c>
      <c r="S2862" s="14">
        <f>(J2862/86400)+25569+(-6/24)</f>
        <v>42480.55064814815</v>
      </c>
      <c r="T2862" s="15">
        <f>(I2862/86400)+25569+(-5/24)</f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8">
        <f>IFERROR(E2863/L2863,0)</f>
        <v>26.666666666666668</v>
      </c>
      <c r="Q2863" t="str">
        <f>LEFT(N2863,SEARCH("/",N2863)-1)</f>
        <v>theater</v>
      </c>
      <c r="R2863" t="str">
        <f>RIGHT(N2863, LEN(N2863) - SEARCH("/", N2863))</f>
        <v>plays</v>
      </c>
      <c r="S2863" s="14">
        <f>(J2863/86400)+25569+(-6/24)</f>
        <v>42257.340833333335</v>
      </c>
      <c r="T2863" s="15">
        <f>(I2863/86400)+25569+(-5/24)</f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8">
        <f>IFERROR(E2864/L2864,0)</f>
        <v>18.333333333333332</v>
      </c>
      <c r="Q2864" t="str">
        <f>LEFT(N2864,SEARCH("/",N2864)-1)</f>
        <v>theater</v>
      </c>
      <c r="R2864" t="str">
        <f>RIGHT(N2864, LEN(N2864) - SEARCH("/", N2864))</f>
        <v>plays</v>
      </c>
      <c r="S2864" s="14">
        <f>(J2864/86400)+25569+(-6/24)</f>
        <v>41784.539687500001</v>
      </c>
      <c r="T2864" s="15">
        <f>(I2864/86400)+25569+(-5/24)</f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8">
        <f>IFERROR(E2865/L2865,0)</f>
        <v>20</v>
      </c>
      <c r="Q2865" t="str">
        <f>LEFT(N2865,SEARCH("/",N2865)-1)</f>
        <v>theater</v>
      </c>
      <c r="R2865" t="str">
        <f>RIGHT(N2865, LEN(N2865) - SEARCH("/", N2865))</f>
        <v>plays</v>
      </c>
      <c r="S2865" s="14">
        <f>(J2865/86400)+25569+(-6/24)</f>
        <v>41831.425034722226</v>
      </c>
      <c r="T2865" s="15">
        <f>(I2865/86400)+25569+(-5/24)</f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8">
        <f>IFERROR(E2866/L2866,0)</f>
        <v>13.333333333333334</v>
      </c>
      <c r="Q2866" t="str">
        <f>LEFT(N2866,SEARCH("/",N2866)-1)</f>
        <v>theater</v>
      </c>
      <c r="R2866" t="str">
        <f>RIGHT(N2866, LEN(N2866) - SEARCH("/", N2866))</f>
        <v>plays</v>
      </c>
      <c r="S2866" s="14">
        <f>(J2866/86400)+25569+(-6/24)</f>
        <v>42172.363506944443</v>
      </c>
      <c r="T2866" s="15">
        <f>(I2866/86400)+25569+(-5/24)</f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8">
        <f>IFERROR(E2867/L2867,0)</f>
        <v>0</v>
      </c>
      <c r="Q2867" t="str">
        <f>LEFT(N2867,SEARCH("/",N2867)-1)</f>
        <v>theater</v>
      </c>
      <c r="R2867" t="str">
        <f>RIGHT(N2867, LEN(N2867) - SEARCH("/", N2867))</f>
        <v>plays</v>
      </c>
      <c r="S2867" s="14">
        <f>(J2867/86400)+25569+(-6/24)</f>
        <v>41949.864108796297</v>
      </c>
      <c r="T2867" s="15">
        <f>(I2867/86400)+25569+(-5/24)</f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8">
        <f>IFERROR(E2868/L2868,0)</f>
        <v>22.5</v>
      </c>
      <c r="Q2868" t="str">
        <f>LEFT(N2868,SEARCH("/",N2868)-1)</f>
        <v>theater</v>
      </c>
      <c r="R2868" t="str">
        <f>RIGHT(N2868, LEN(N2868) - SEARCH("/", N2868))</f>
        <v>plays</v>
      </c>
      <c r="S2868" s="14">
        <f>(J2868/86400)+25569+(-6/24)</f>
        <v>42627.705104166671</v>
      </c>
      <c r="T2868" s="15">
        <f>(I2868/86400)+25569+(-5/24)</f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8">
        <f>IFERROR(E2869/L2869,0)</f>
        <v>50.4</v>
      </c>
      <c r="Q2869" t="str">
        <f>LEFT(N2869,SEARCH("/",N2869)-1)</f>
        <v>theater</v>
      </c>
      <c r="R2869" t="str">
        <f>RIGHT(N2869, LEN(N2869) - SEARCH("/", N2869))</f>
        <v>plays</v>
      </c>
      <c r="S2869" s="14">
        <f>(J2869/86400)+25569+(-6/24)</f>
        <v>42530.945277777777</v>
      </c>
      <c r="T2869" s="15">
        <f>(I2869/86400)+25569+(-5/24)</f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8">
        <f>IFERROR(E2870/L2870,0)</f>
        <v>105.02933333333334</v>
      </c>
      <c r="Q2870" t="str">
        <f>LEFT(N2870,SEARCH("/",N2870)-1)</f>
        <v>theater</v>
      </c>
      <c r="R2870" t="str">
        <f>RIGHT(N2870, LEN(N2870) - SEARCH("/", N2870))</f>
        <v>plays</v>
      </c>
      <c r="S2870" s="14">
        <f>(J2870/86400)+25569+(-6/24)</f>
        <v>42618.577013888891</v>
      </c>
      <c r="T2870" s="15">
        <f>(I2870/86400)+25569+(-5/24)</f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8">
        <f>IFERROR(E2871/L2871,0)</f>
        <v>35.4</v>
      </c>
      <c r="Q2871" t="str">
        <f>LEFT(N2871,SEARCH("/",N2871)-1)</f>
        <v>theater</v>
      </c>
      <c r="R2871" t="str">
        <f>RIGHT(N2871, LEN(N2871) - SEARCH("/", N2871))</f>
        <v>plays</v>
      </c>
      <c r="S2871" s="14">
        <f>(J2871/86400)+25569+(-6/24)</f>
        <v>42540.343530092592</v>
      </c>
      <c r="T2871" s="15">
        <f>(I2871/86400)+25569+(-5/24)</f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8">
        <f>IFERROR(E2872/L2872,0)</f>
        <v>83.333333333333329</v>
      </c>
      <c r="Q2872" t="str">
        <f>LEFT(N2872,SEARCH("/",N2872)-1)</f>
        <v>theater</v>
      </c>
      <c r="R2872" t="str">
        <f>RIGHT(N2872, LEN(N2872) - SEARCH("/", N2872))</f>
        <v>plays</v>
      </c>
      <c r="S2872" s="14">
        <f>(J2872/86400)+25569+(-6/24)</f>
        <v>41745.939409722225</v>
      </c>
      <c r="T2872" s="15">
        <f>(I2872/86400)+25569+(-5/24)</f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8">
        <f>IFERROR(E2873/L2873,0)</f>
        <v>35.92307692307692</v>
      </c>
      <c r="Q2873" t="str">
        <f>LEFT(N2873,SEARCH("/",N2873)-1)</f>
        <v>theater</v>
      </c>
      <c r="R2873" t="str">
        <f>RIGHT(N2873, LEN(N2873) - SEARCH("/", N2873))</f>
        <v>plays</v>
      </c>
      <c r="S2873" s="14">
        <f>(J2873/86400)+25569+(-6/24)</f>
        <v>41974.488576388889</v>
      </c>
      <c r="T2873" s="15">
        <f>(I2873/86400)+25569+(-5/24)</f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8">
        <f>IFERROR(E2874/L2874,0)</f>
        <v>0</v>
      </c>
      <c r="Q2874" t="str">
        <f>LEFT(N2874,SEARCH("/",N2874)-1)</f>
        <v>theater</v>
      </c>
      <c r="R2874" t="str">
        <f>RIGHT(N2874, LEN(N2874) - SEARCH("/", N2874))</f>
        <v>plays</v>
      </c>
      <c r="S2874" s="14">
        <f>(J2874/86400)+25569+(-6/24)</f>
        <v>42114.86618055556</v>
      </c>
      <c r="T2874" s="15">
        <f>(I2874/86400)+25569+(-5/24)</f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8">
        <f>IFERROR(E2875/L2875,0)</f>
        <v>119.125</v>
      </c>
      <c r="Q2875" t="str">
        <f>LEFT(N2875,SEARCH("/",N2875)-1)</f>
        <v>theater</v>
      </c>
      <c r="R2875" t="str">
        <f>RIGHT(N2875, LEN(N2875) - SEARCH("/", N2875))</f>
        <v>plays</v>
      </c>
      <c r="S2875" s="14">
        <f>(J2875/86400)+25569+(-6/24)</f>
        <v>42002.567488425921</v>
      </c>
      <c r="T2875" s="15">
        <f>(I2875/86400)+25569+(-5/24)</f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8">
        <f>IFERROR(E2876/L2876,0)</f>
        <v>90.333333333333329</v>
      </c>
      <c r="Q2876" t="str">
        <f>LEFT(N2876,SEARCH("/",N2876)-1)</f>
        <v>theater</v>
      </c>
      <c r="R2876" t="str">
        <f>RIGHT(N2876, LEN(N2876) - SEARCH("/", N2876))</f>
        <v>plays</v>
      </c>
      <c r="S2876" s="14">
        <f>(J2876/86400)+25569+(-6/24)</f>
        <v>42722.59474537037</v>
      </c>
      <c r="T2876" s="15">
        <f>(I2876/86400)+25569+(-5/24)</f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8">
        <f>IFERROR(E2877/L2877,0)</f>
        <v>2.3333333333333335</v>
      </c>
      <c r="Q2877" t="str">
        <f>LEFT(N2877,SEARCH("/",N2877)-1)</f>
        <v>theater</v>
      </c>
      <c r="R2877" t="str">
        <f>RIGHT(N2877, LEN(N2877) - SEARCH("/", N2877))</f>
        <v>plays</v>
      </c>
      <c r="S2877" s="14">
        <f>(J2877/86400)+25569+(-6/24)</f>
        <v>42464.878391203703</v>
      </c>
      <c r="T2877" s="15">
        <f>(I2877/86400)+25569+(-5/24)</f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8">
        <f>IFERROR(E2878/L2878,0)</f>
        <v>0</v>
      </c>
      <c r="Q2878" t="str">
        <f>LEFT(N2878,SEARCH("/",N2878)-1)</f>
        <v>theater</v>
      </c>
      <c r="R2878" t="str">
        <f>RIGHT(N2878, LEN(N2878) - SEARCH("/", N2878))</f>
        <v>plays</v>
      </c>
      <c r="S2878" s="14">
        <f>(J2878/86400)+25569+(-6/24)</f>
        <v>42171.493969907402</v>
      </c>
      <c r="T2878" s="15">
        <f>(I2878/86400)+25569+(-5/24)</f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8">
        <f>IFERROR(E2879/L2879,0)</f>
        <v>108.33333333333333</v>
      </c>
      <c r="Q2879" t="str">
        <f>LEFT(N2879,SEARCH("/",N2879)-1)</f>
        <v>theater</v>
      </c>
      <c r="R2879" t="str">
        <f>RIGHT(N2879, LEN(N2879) - SEARCH("/", N2879))</f>
        <v>plays</v>
      </c>
      <c r="S2879" s="14">
        <f>(J2879/86400)+25569+(-6/24)</f>
        <v>42672.705138888894</v>
      </c>
      <c r="T2879" s="15">
        <f>(I2879/86400)+25569+(-5/24)</f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8">
        <f>IFERROR(E2880/L2880,0)</f>
        <v>15.75</v>
      </c>
      <c r="Q2880" t="str">
        <f>LEFT(N2880,SEARCH("/",N2880)-1)</f>
        <v>theater</v>
      </c>
      <c r="R2880" t="str">
        <f>RIGHT(N2880, LEN(N2880) - SEARCH("/", N2880))</f>
        <v>plays</v>
      </c>
      <c r="S2880" s="14">
        <f>(J2880/86400)+25569+(-6/24)</f>
        <v>42128.365682870368</v>
      </c>
      <c r="T2880" s="15">
        <f>(I2880/86400)+25569+(-5/24)</f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8">
        <f>IFERROR(E2881/L2881,0)</f>
        <v>29</v>
      </c>
      <c r="Q2881" t="str">
        <f>LEFT(N2881,SEARCH("/",N2881)-1)</f>
        <v>theater</v>
      </c>
      <c r="R2881" t="str">
        <f>RIGHT(N2881, LEN(N2881) - SEARCH("/", N2881))</f>
        <v>plays</v>
      </c>
      <c r="S2881" s="14">
        <f>(J2881/86400)+25569+(-6/24)</f>
        <v>42359.475243055553</v>
      </c>
      <c r="T2881" s="15">
        <f>(I2881/86400)+25569+(-5/24)</f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8">
        <f>IFERROR(E2882/L2882,0)</f>
        <v>96.551724137931032</v>
      </c>
      <c r="Q2882" t="str">
        <f>LEFT(N2882,SEARCH("/",N2882)-1)</f>
        <v>theater</v>
      </c>
      <c r="R2882" t="str">
        <f>RIGHT(N2882, LEN(N2882) - SEARCH("/", N2882))</f>
        <v>plays</v>
      </c>
      <c r="S2882" s="14">
        <f>(J2882/86400)+25569+(-6/24)</f>
        <v>42192.655694444446</v>
      </c>
      <c r="T2882" s="15">
        <f>(I2882/86400)+25569+(-5/24)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8">
        <f>IFERROR(E2883/L2883,0)</f>
        <v>0</v>
      </c>
      <c r="Q2883" t="str">
        <f>LEFT(N2883,SEARCH("/",N2883)-1)</f>
        <v>theater</v>
      </c>
      <c r="R2883" t="str">
        <f>RIGHT(N2883, LEN(N2883) - SEARCH("/", N2883))</f>
        <v>plays</v>
      </c>
      <c r="S2883" s="14">
        <f>(J2883/86400)+25569+(-6/24)</f>
        <v>41916.347638888888</v>
      </c>
      <c r="T2883" s="15">
        <f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8">
        <f>IFERROR(E2884/L2884,0)</f>
        <v>63</v>
      </c>
      <c r="Q2884" t="str">
        <f>LEFT(N2884,SEARCH("/",N2884)-1)</f>
        <v>theater</v>
      </c>
      <c r="R2884" t="str">
        <f>RIGHT(N2884, LEN(N2884) - SEARCH("/", N2884))</f>
        <v>plays</v>
      </c>
      <c r="S2884" s="14">
        <f>(J2884/86400)+25569+(-6/24)</f>
        <v>42461.346273148149</v>
      </c>
      <c r="T2884" s="15">
        <f>(I2884/86400)+25569+(-5/24)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8">
        <f>IFERROR(E2885/L2885,0)</f>
        <v>381.6</v>
      </c>
      <c r="Q2885" t="str">
        <f>LEFT(N2885,SEARCH("/",N2885)-1)</f>
        <v>theater</v>
      </c>
      <c r="R2885" t="str">
        <f>RIGHT(N2885, LEN(N2885) - SEARCH("/", N2885))</f>
        <v>plays</v>
      </c>
      <c r="S2885" s="14">
        <f>(J2885/86400)+25569+(-6/24)</f>
        <v>42370.65320601852</v>
      </c>
      <c r="T2885" s="15">
        <f>(I2885/86400)+25569+(-5/24)</f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8">
        <f>IFERROR(E2886/L2886,0)</f>
        <v>46.25</v>
      </c>
      <c r="Q2886" t="str">
        <f>LEFT(N2886,SEARCH("/",N2886)-1)</f>
        <v>theater</v>
      </c>
      <c r="R2886" t="str">
        <f>RIGHT(N2886, LEN(N2886) - SEARCH("/", N2886))</f>
        <v>plays</v>
      </c>
      <c r="S2886" s="14">
        <f>(J2886/86400)+25569+(-6/24)</f>
        <v>41948.477256944447</v>
      </c>
      <c r="T2886" s="15">
        <f>(I2886/86400)+25569+(-5/24)</f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8">
        <f>IFERROR(E2887/L2887,0)</f>
        <v>26</v>
      </c>
      <c r="Q2887" t="str">
        <f>LEFT(N2887,SEARCH("/",N2887)-1)</f>
        <v>theater</v>
      </c>
      <c r="R2887" t="str">
        <f>RIGHT(N2887, LEN(N2887) - SEARCH("/", N2887))</f>
        <v>plays</v>
      </c>
      <c r="S2887" s="14">
        <f>(J2887/86400)+25569+(-6/24)</f>
        <v>42046.82640046296</v>
      </c>
      <c r="T2887" s="15">
        <f>(I2887/86400)+25569+(-5/24)</f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8">
        <f>IFERROR(E2888/L2888,0)</f>
        <v>10</v>
      </c>
      <c r="Q2888" t="str">
        <f>LEFT(N2888,SEARCH("/",N2888)-1)</f>
        <v>theater</v>
      </c>
      <c r="R2888" t="str">
        <f>RIGHT(N2888, LEN(N2888) - SEARCH("/", N2888))</f>
        <v>plays</v>
      </c>
      <c r="S2888" s="14">
        <f>(J2888/86400)+25569+(-6/24)</f>
        <v>42261.382916666669</v>
      </c>
      <c r="T2888" s="15">
        <f>(I2888/86400)+25569+(-5/24)</f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8">
        <f>IFERROR(E2889/L2889,0)</f>
        <v>5</v>
      </c>
      <c r="Q2889" t="str">
        <f>LEFT(N2889,SEARCH("/",N2889)-1)</f>
        <v>theater</v>
      </c>
      <c r="R2889" t="str">
        <f>RIGHT(N2889, LEN(N2889) - SEARCH("/", N2889))</f>
        <v>plays</v>
      </c>
      <c r="S2889" s="14">
        <f>(J2889/86400)+25569+(-6/24)</f>
        <v>41985.177361111113</v>
      </c>
      <c r="T2889" s="15">
        <f>(I2889/86400)+25569+(-5/24)</f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8">
        <f>IFERROR(E2890/L2890,0)</f>
        <v>0</v>
      </c>
      <c r="Q2890" t="str">
        <f>LEFT(N2890,SEARCH("/",N2890)-1)</f>
        <v>theater</v>
      </c>
      <c r="R2890" t="str">
        <f>RIGHT(N2890, LEN(N2890) - SEARCH("/", N2890))</f>
        <v>plays</v>
      </c>
      <c r="S2890" s="14">
        <f>(J2890/86400)+25569+(-6/24)</f>
        <v>41922.285185185188</v>
      </c>
      <c r="T2890" s="15">
        <f>(I2890/86400)+25569+(-5/24)</f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8">
        <f>IFERROR(E2891/L2891,0)</f>
        <v>81.571428571428569</v>
      </c>
      <c r="Q2891" t="str">
        <f>LEFT(N2891,SEARCH("/",N2891)-1)</f>
        <v>theater</v>
      </c>
      <c r="R2891" t="str">
        <f>RIGHT(N2891, LEN(N2891) - SEARCH("/", N2891))</f>
        <v>plays</v>
      </c>
      <c r="S2891" s="14">
        <f>(J2891/86400)+25569+(-6/24)</f>
        <v>41850.613252314812</v>
      </c>
      <c r="T2891" s="15">
        <f>(I2891/86400)+25569+(-5/24)</f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8">
        <f>IFERROR(E2892/L2892,0)</f>
        <v>7</v>
      </c>
      <c r="Q2892" t="str">
        <f>LEFT(N2892,SEARCH("/",N2892)-1)</f>
        <v>theater</v>
      </c>
      <c r="R2892" t="str">
        <f>RIGHT(N2892, LEN(N2892) - SEARCH("/", N2892))</f>
        <v>plays</v>
      </c>
      <c r="S2892" s="14">
        <f>(J2892/86400)+25569+(-6/24)</f>
        <v>41831.492962962962</v>
      </c>
      <c r="T2892" s="15">
        <f>(I2892/86400)+25569+(-5/24)</f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8">
        <f>IFERROR(E2893/L2893,0)</f>
        <v>27.3</v>
      </c>
      <c r="Q2893" t="str">
        <f>LEFT(N2893,SEARCH("/",N2893)-1)</f>
        <v>theater</v>
      </c>
      <c r="R2893" t="str">
        <f>RIGHT(N2893, LEN(N2893) - SEARCH("/", N2893))</f>
        <v>plays</v>
      </c>
      <c r="S2893" s="14">
        <f>(J2893/86400)+25569+(-6/24)</f>
        <v>42415.633425925931</v>
      </c>
      <c r="T2893" s="15">
        <f>(I2893/86400)+25569+(-5/24)</f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8">
        <f>IFERROR(E2894/L2894,0)</f>
        <v>29.411764705882351</v>
      </c>
      <c r="Q2894" t="str">
        <f>LEFT(N2894,SEARCH("/",N2894)-1)</f>
        <v>theater</v>
      </c>
      <c r="R2894" t="str">
        <f>RIGHT(N2894, LEN(N2894) - SEARCH("/", N2894))</f>
        <v>plays</v>
      </c>
      <c r="S2894" s="14">
        <f>(J2894/86400)+25569+(-6/24)</f>
        <v>41869.464166666665</v>
      </c>
      <c r="T2894" s="15">
        <f>(I2894/86400)+25569+(-5/24)</f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8">
        <f>IFERROR(E2895/L2895,0)</f>
        <v>12.5</v>
      </c>
      <c r="Q2895" t="str">
        <f>LEFT(N2895,SEARCH("/",N2895)-1)</f>
        <v>theater</v>
      </c>
      <c r="R2895" t="str">
        <f>RIGHT(N2895, LEN(N2895) - SEARCH("/", N2895))</f>
        <v>plays</v>
      </c>
      <c r="S2895" s="14">
        <f>(J2895/86400)+25569+(-6/24)</f>
        <v>41953.523090277777</v>
      </c>
      <c r="T2895" s="15">
        <f>(I2895/86400)+25569+(-5/24)</f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8">
        <f>IFERROR(E2896/L2896,0)</f>
        <v>0</v>
      </c>
      <c r="Q2896" t="str">
        <f>LEFT(N2896,SEARCH("/",N2896)-1)</f>
        <v>theater</v>
      </c>
      <c r="R2896" t="str">
        <f>RIGHT(N2896, LEN(N2896) - SEARCH("/", N2896))</f>
        <v>plays</v>
      </c>
      <c r="S2896" s="14">
        <f>(J2896/86400)+25569+(-6/24)</f>
        <v>42037.736284722225</v>
      </c>
      <c r="T2896" s="15">
        <f>(I2896/86400)+25569+(-5/24)</f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8">
        <f>IFERROR(E2897/L2897,0)</f>
        <v>5.75</v>
      </c>
      <c r="Q2897" t="str">
        <f>LEFT(N2897,SEARCH("/",N2897)-1)</f>
        <v>theater</v>
      </c>
      <c r="R2897" t="str">
        <f>RIGHT(N2897, LEN(N2897) - SEARCH("/", N2897))</f>
        <v>plays</v>
      </c>
      <c r="S2897" s="14">
        <f>(J2897/86400)+25569+(-6/24)</f>
        <v>41811.305462962962</v>
      </c>
      <c r="T2897" s="15">
        <f>(I2897/86400)+25569+(-5/24)</f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8">
        <f>IFERROR(E2898/L2898,0)</f>
        <v>52.083333333333336</v>
      </c>
      <c r="Q2898" t="str">
        <f>LEFT(N2898,SEARCH("/",N2898)-1)</f>
        <v>theater</v>
      </c>
      <c r="R2898" t="str">
        <f>RIGHT(N2898, LEN(N2898) - SEARCH("/", N2898))</f>
        <v>plays</v>
      </c>
      <c r="S2898" s="14">
        <f>(J2898/86400)+25569+(-6/24)</f>
        <v>42701.658807870372</v>
      </c>
      <c r="T2898" s="15">
        <f>(I2898/86400)+25569+(-5/24)</f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8">
        <f>IFERROR(E2899/L2899,0)</f>
        <v>183.33333333333334</v>
      </c>
      <c r="Q2899" t="str">
        <f>LEFT(N2899,SEARCH("/",N2899)-1)</f>
        <v>theater</v>
      </c>
      <c r="R2899" t="str">
        <f>RIGHT(N2899, LEN(N2899) - SEARCH("/", N2899))</f>
        <v>plays</v>
      </c>
      <c r="S2899" s="14">
        <f>(J2899/86400)+25569+(-6/24)</f>
        <v>42258.396504629629</v>
      </c>
      <c r="T2899" s="15">
        <f>(I2899/86400)+25569+(-5/24)</f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8">
        <f>IFERROR(E2900/L2900,0)</f>
        <v>26.333333333333332</v>
      </c>
      <c r="Q2900" t="str">
        <f>LEFT(N2900,SEARCH("/",N2900)-1)</f>
        <v>theater</v>
      </c>
      <c r="R2900" t="str">
        <f>RIGHT(N2900, LEN(N2900) - SEARCH("/", N2900))</f>
        <v>plays</v>
      </c>
      <c r="S2900" s="14">
        <f>(J2900/86400)+25569+(-6/24)</f>
        <v>42278.414965277778</v>
      </c>
      <c r="T2900" s="15">
        <f>(I2900/86400)+25569+(-5/24)</f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8">
        <f>IFERROR(E2901/L2901,0)</f>
        <v>0</v>
      </c>
      <c r="Q2901" t="str">
        <f>LEFT(N2901,SEARCH("/",N2901)-1)</f>
        <v>theater</v>
      </c>
      <c r="R2901" t="str">
        <f>RIGHT(N2901, LEN(N2901) - SEARCH("/", N2901))</f>
        <v>plays</v>
      </c>
      <c r="S2901" s="14">
        <f>(J2901/86400)+25569+(-6/24)</f>
        <v>42514.828217592592</v>
      </c>
      <c r="T2901" s="15">
        <f>(I2901/86400)+25569+(-5/24)</f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8">
        <f>IFERROR(E2902/L2902,0)</f>
        <v>486.42857142857144</v>
      </c>
      <c r="Q2902" t="str">
        <f>LEFT(N2902,SEARCH("/",N2902)-1)</f>
        <v>theater</v>
      </c>
      <c r="R2902" t="str">
        <f>RIGHT(N2902, LEN(N2902) - SEARCH("/", N2902))</f>
        <v>plays</v>
      </c>
      <c r="S2902" s="14">
        <f>(J2902/86400)+25569+(-6/24)</f>
        <v>41829.984166666669</v>
      </c>
      <c r="T2902" s="15">
        <f>(I2902/86400)+25569+(-5/24)</f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8">
        <f>IFERROR(E2903/L2903,0)</f>
        <v>3</v>
      </c>
      <c r="Q2903" t="str">
        <f>LEFT(N2903,SEARCH("/",N2903)-1)</f>
        <v>theater</v>
      </c>
      <c r="R2903" t="str">
        <f>RIGHT(N2903, LEN(N2903) - SEARCH("/", N2903))</f>
        <v>plays</v>
      </c>
      <c r="S2903" s="14">
        <f>(J2903/86400)+25569+(-6/24)</f>
        <v>41982.654386574075</v>
      </c>
      <c r="T2903" s="15">
        <f>(I2903/86400)+25569+(-5/24)</f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8">
        <f>IFERROR(E2904/L2904,0)</f>
        <v>25</v>
      </c>
      <c r="Q2904" t="str">
        <f>LEFT(N2904,SEARCH("/",N2904)-1)</f>
        <v>theater</v>
      </c>
      <c r="R2904" t="str">
        <f>RIGHT(N2904, LEN(N2904) - SEARCH("/", N2904))</f>
        <v>plays</v>
      </c>
      <c r="S2904" s="14">
        <f>(J2904/86400)+25569+(-6/24)</f>
        <v>42210.189768518518</v>
      </c>
      <c r="T2904" s="15">
        <f>(I2904/86400)+25569+(-5/24)</f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8">
        <f>IFERROR(E2905/L2905,0)</f>
        <v>9.75</v>
      </c>
      <c r="Q2905" t="str">
        <f>LEFT(N2905,SEARCH("/",N2905)-1)</f>
        <v>theater</v>
      </c>
      <c r="R2905" t="str">
        <f>RIGHT(N2905, LEN(N2905) - SEARCH("/", N2905))</f>
        <v>plays</v>
      </c>
      <c r="S2905" s="14">
        <f>(J2905/86400)+25569+(-6/24)</f>
        <v>42195.916874999995</v>
      </c>
      <c r="T2905" s="15">
        <f>(I2905/86400)+25569+(-5/24)</f>
        <v>42255.95854166666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8">
        <f>IFERROR(E2906/L2906,0)</f>
        <v>18.75</v>
      </c>
      <c r="Q2906" t="str">
        <f>LEFT(N2906,SEARCH("/",N2906)-1)</f>
        <v>theater</v>
      </c>
      <c r="R2906" t="str">
        <f>RIGHT(N2906, LEN(N2906) - SEARCH("/", N2906))</f>
        <v>plays</v>
      </c>
      <c r="S2906" s="14">
        <f>(J2906/86400)+25569+(-6/24)</f>
        <v>41940.717951388891</v>
      </c>
      <c r="T2906" s="15">
        <f>(I2906/86400)+25569+(-5/24)</f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8">
        <f>IFERROR(E2907/L2907,0)</f>
        <v>36.588235294117645</v>
      </c>
      <c r="Q2907" t="str">
        <f>LEFT(N2907,SEARCH("/",N2907)-1)</f>
        <v>theater</v>
      </c>
      <c r="R2907" t="str">
        <f>RIGHT(N2907, LEN(N2907) - SEARCH("/", N2907))</f>
        <v>plays</v>
      </c>
      <c r="S2907" s="14">
        <f>(J2907/86400)+25569+(-6/24)</f>
        <v>42605.806863425925</v>
      </c>
      <c r="T2907" s="15">
        <f>(I2907/86400)+25569+(-5/24)</f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8">
        <f>IFERROR(E2908/L2908,0)</f>
        <v>80.714285714285708</v>
      </c>
      <c r="Q2908" t="str">
        <f>LEFT(N2908,SEARCH("/",N2908)-1)</f>
        <v>theater</v>
      </c>
      <c r="R2908" t="str">
        <f>RIGHT(N2908, LEN(N2908) - SEARCH("/", N2908))</f>
        <v>plays</v>
      </c>
      <c r="S2908" s="14">
        <f>(J2908/86400)+25569+(-6/24)</f>
        <v>42199.398912037039</v>
      </c>
      <c r="T2908" s="15">
        <f>(I2908/86400)+25569+(-5/24)</f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8">
        <f>IFERROR(E2909/L2909,0)</f>
        <v>1</v>
      </c>
      <c r="Q2909" t="str">
        <f>LEFT(N2909,SEARCH("/",N2909)-1)</f>
        <v>theater</v>
      </c>
      <c r="R2909" t="str">
        <f>RIGHT(N2909, LEN(N2909) - SEARCH("/", N2909))</f>
        <v>plays</v>
      </c>
      <c r="S2909" s="14">
        <f>(J2909/86400)+25569+(-6/24)</f>
        <v>42444.627743055556</v>
      </c>
      <c r="T2909" s="15">
        <f>(I2909/86400)+25569+(-5/24)</f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8">
        <f>IFERROR(E2910/L2910,0)</f>
        <v>52.8</v>
      </c>
      <c r="Q2910" t="str">
        <f>LEFT(N2910,SEARCH("/",N2910)-1)</f>
        <v>theater</v>
      </c>
      <c r="R2910" t="str">
        <f>RIGHT(N2910, LEN(N2910) - SEARCH("/", N2910))</f>
        <v>plays</v>
      </c>
      <c r="S2910" s="14">
        <f>(J2910/86400)+25569+(-6/24)</f>
        <v>42499.48170138889</v>
      </c>
      <c r="T2910" s="15">
        <f>(I2910/86400)+25569+(-5/24)</f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8">
        <f>IFERROR(E2911/L2911,0)</f>
        <v>20</v>
      </c>
      <c r="Q2911" t="str">
        <f>LEFT(N2911,SEARCH("/",N2911)-1)</f>
        <v>theater</v>
      </c>
      <c r="R2911" t="str">
        <f>RIGHT(N2911, LEN(N2911) - SEARCH("/", N2911))</f>
        <v>plays</v>
      </c>
      <c r="S2911" s="14">
        <f>(J2911/86400)+25569+(-6/24)</f>
        <v>41929.016215277778</v>
      </c>
      <c r="T2911" s="15">
        <f>(I2911/86400)+25569+(-5/24)</f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8">
        <f>IFERROR(E2912/L2912,0)</f>
        <v>1</v>
      </c>
      <c r="Q2912" t="str">
        <f>LEFT(N2912,SEARCH("/",N2912)-1)</f>
        <v>theater</v>
      </c>
      <c r="R2912" t="str">
        <f>RIGHT(N2912, LEN(N2912) - SEARCH("/", N2912))</f>
        <v>plays</v>
      </c>
      <c r="S2912" s="14">
        <f>(J2912/86400)+25569+(-6/24)</f>
        <v>42107.591284722221</v>
      </c>
      <c r="T2912" s="15">
        <f>(I2912/86400)+25569+(-5/24)</f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8">
        <f>IFERROR(E2913/L2913,0)</f>
        <v>46.928571428571431</v>
      </c>
      <c r="Q2913" t="str">
        <f>LEFT(N2913,SEARCH("/",N2913)-1)</f>
        <v>theater</v>
      </c>
      <c r="R2913" t="str">
        <f>RIGHT(N2913, LEN(N2913) - SEARCH("/", N2913))</f>
        <v>plays</v>
      </c>
      <c r="S2913" s="14">
        <f>(J2913/86400)+25569+(-6/24)</f>
        <v>42142.518819444449</v>
      </c>
      <c r="T2913" s="15">
        <f>(I2913/86400)+25569+(-5/24)</f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8">
        <f>IFERROR(E2914/L2914,0)</f>
        <v>78.07692307692308</v>
      </c>
      <c r="Q2914" t="str">
        <f>LEFT(N2914,SEARCH("/",N2914)-1)</f>
        <v>theater</v>
      </c>
      <c r="R2914" t="str">
        <f>RIGHT(N2914, LEN(N2914) - SEARCH("/", N2914))</f>
        <v>plays</v>
      </c>
      <c r="S2914" s="14">
        <f>(J2914/86400)+25569+(-6/24)</f>
        <v>42353.881643518514</v>
      </c>
      <c r="T2914" s="15">
        <f>(I2914/86400)+25569+(-5/24)</f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8">
        <f>IFERROR(E2915/L2915,0)</f>
        <v>1</v>
      </c>
      <c r="Q2915" t="str">
        <f>LEFT(N2915,SEARCH("/",N2915)-1)</f>
        <v>theater</v>
      </c>
      <c r="R2915" t="str">
        <f>RIGHT(N2915, LEN(N2915) - SEARCH("/", N2915))</f>
        <v>plays</v>
      </c>
      <c r="S2915" s="14">
        <f>(J2915/86400)+25569+(-6/24)</f>
        <v>41828.672905092593</v>
      </c>
      <c r="T2915" s="15">
        <f>(I2915/86400)+25569+(-5/24)</f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8">
        <f>IFERROR(E2916/L2916,0)</f>
        <v>1</v>
      </c>
      <c r="Q2916" t="str">
        <f>LEFT(N2916,SEARCH("/",N2916)-1)</f>
        <v>theater</v>
      </c>
      <c r="R2916" t="str">
        <f>RIGHT(N2916, LEN(N2916) - SEARCH("/", N2916))</f>
        <v>plays</v>
      </c>
      <c r="S2916" s="14">
        <f>(J2916/86400)+25569+(-6/24)</f>
        <v>42017.657337962963</v>
      </c>
      <c r="T2916" s="15">
        <f>(I2916/86400)+25569+(-5/24)</f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8">
        <f>IFERROR(E2917/L2917,0)</f>
        <v>203.66666666666666</v>
      </c>
      <c r="Q2917" t="str">
        <f>LEFT(N2917,SEARCH("/",N2917)-1)</f>
        <v>theater</v>
      </c>
      <c r="R2917" t="str">
        <f>RIGHT(N2917, LEN(N2917) - SEARCH("/", N2917))</f>
        <v>plays</v>
      </c>
      <c r="S2917" s="14">
        <f>(J2917/86400)+25569+(-6/24)</f>
        <v>42415.148032407407</v>
      </c>
      <c r="T2917" s="15">
        <f>(I2917/86400)+25569+(-5/24)</f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8">
        <f>IFERROR(E2918/L2918,0)</f>
        <v>20.714285714285715</v>
      </c>
      <c r="Q2918" t="str">
        <f>LEFT(N2918,SEARCH("/",N2918)-1)</f>
        <v>theater</v>
      </c>
      <c r="R2918" t="str">
        <f>RIGHT(N2918, LEN(N2918) - SEARCH("/", N2918))</f>
        <v>plays</v>
      </c>
      <c r="S2918" s="14">
        <f>(J2918/86400)+25569+(-6/24)</f>
        <v>41755.226724537039</v>
      </c>
      <c r="T2918" s="15">
        <f>(I2918/86400)+25569+(-5/24)</f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8">
        <f>IFERROR(E2919/L2919,0)</f>
        <v>48.555555555555557</v>
      </c>
      <c r="Q2919" t="str">
        <f>LEFT(N2919,SEARCH("/",N2919)-1)</f>
        <v>theater</v>
      </c>
      <c r="R2919" t="str">
        <f>RIGHT(N2919, LEN(N2919) - SEARCH("/", N2919))</f>
        <v>plays</v>
      </c>
      <c r="S2919" s="14">
        <f>(J2919/86400)+25569+(-6/24)</f>
        <v>42244.984340277777</v>
      </c>
      <c r="T2919" s="15">
        <f>(I2919/86400)+25569+(-5/24)</f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8">
        <f>IFERROR(E2920/L2920,0)</f>
        <v>68.099999999999994</v>
      </c>
      <c r="Q2920" t="str">
        <f>LEFT(N2920,SEARCH("/",N2920)-1)</f>
        <v>theater</v>
      </c>
      <c r="R2920" t="str">
        <f>RIGHT(N2920, LEN(N2920) - SEARCH("/", N2920))</f>
        <v>plays</v>
      </c>
      <c r="S2920" s="14">
        <f>(J2920/86400)+25569+(-6/24)</f>
        <v>42278.379710648151</v>
      </c>
      <c r="T2920" s="15">
        <f>(I2920/86400)+25569+(-5/24)</f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8">
        <f>IFERROR(E2921/L2921,0)</f>
        <v>8.5</v>
      </c>
      <c r="Q2921" t="str">
        <f>LEFT(N2921,SEARCH("/",N2921)-1)</f>
        <v>theater</v>
      </c>
      <c r="R2921" t="str">
        <f>RIGHT(N2921, LEN(N2921) - SEARCH("/", N2921))</f>
        <v>plays</v>
      </c>
      <c r="S2921" s="14">
        <f>(J2921/86400)+25569+(-6/24)</f>
        <v>41826.36954861111</v>
      </c>
      <c r="T2921" s="15">
        <f>(I2921/86400)+25569+(-5/24)</f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8">
        <f>IFERROR(E2922/L2922,0)</f>
        <v>51.615384615384613</v>
      </c>
      <c r="Q2922" t="str">
        <f>LEFT(N2922,SEARCH("/",N2922)-1)</f>
        <v>theater</v>
      </c>
      <c r="R2922" t="str">
        <f>RIGHT(N2922, LEN(N2922) - SEARCH("/", N2922))</f>
        <v>plays</v>
      </c>
      <c r="S2922" s="14">
        <f>(J2922/86400)+25569+(-6/24)</f>
        <v>42058.542476851857</v>
      </c>
      <c r="T2922" s="15">
        <f>(I2922/86400)+25569+(-5/24)</f>
        <v>42088.54247685185</v>
      </c>
    </row>
    <row r="2923" spans="1:20" ht="60" x14ac:dyDescent="0.25">
      <c r="A2923">
        <v>3532</v>
      </c>
      <c r="B2923" s="3" t="s">
        <v>3531</v>
      </c>
      <c r="C2923" s="3" t="s">
        <v>7642</v>
      </c>
      <c r="D2923" s="8">
        <v>960</v>
      </c>
      <c r="E2923" s="8">
        <v>1142</v>
      </c>
      <c r="F2923" t="s">
        <v>8219</v>
      </c>
      <c r="G2923" t="s">
        <v>8224</v>
      </c>
      <c r="H2923" t="s">
        <v>8246</v>
      </c>
      <c r="I2923">
        <v>1411012740</v>
      </c>
      <c r="J2923">
        <v>1409667827</v>
      </c>
      <c r="K2923" t="b">
        <v>0</v>
      </c>
      <c r="L2923">
        <v>27</v>
      </c>
      <c r="M2923" t="b">
        <v>1</v>
      </c>
      <c r="N2923" t="s">
        <v>8271</v>
      </c>
      <c r="O2923" s="6">
        <f>E2923/D2923</f>
        <v>1.1895833333333334</v>
      </c>
      <c r="P2923" s="8">
        <f>IFERROR(E2923/L2923,0)</f>
        <v>42.296296296296298</v>
      </c>
      <c r="Q2923" t="str">
        <f>LEFT(N2923,SEARCH("/",N2923)-1)</f>
        <v>theater</v>
      </c>
      <c r="R2923" t="str">
        <f>RIGHT(N2923, LEN(N2923) - SEARCH("/", N2923))</f>
        <v>plays</v>
      </c>
      <c r="S2923" s="14">
        <f>(J2923/86400)+25569+(-6/24)</f>
        <v>41884.349849537037</v>
      </c>
      <c r="T2923" s="15">
        <f>(I2923/86400)+25569+(-5/24)</f>
        <v>41899.957638888889</v>
      </c>
    </row>
    <row r="2924" spans="1:20" ht="60" x14ac:dyDescent="0.25">
      <c r="A2924">
        <v>3617</v>
      </c>
      <c r="B2924" s="3" t="s">
        <v>3615</v>
      </c>
      <c r="C2924" s="3" t="s">
        <v>7727</v>
      </c>
      <c r="D2924" s="8">
        <v>740</v>
      </c>
      <c r="E2924" s="8">
        <v>880</v>
      </c>
      <c r="F2924" t="s">
        <v>8219</v>
      </c>
      <c r="G2924" t="s">
        <v>8225</v>
      </c>
      <c r="H2924" t="s">
        <v>8247</v>
      </c>
      <c r="I2924">
        <v>1488240000</v>
      </c>
      <c r="J2924">
        <v>1486996729</v>
      </c>
      <c r="K2924" t="b">
        <v>0</v>
      </c>
      <c r="L2924">
        <v>51</v>
      </c>
      <c r="M2924" t="b">
        <v>1</v>
      </c>
      <c r="N2924" t="s">
        <v>8271</v>
      </c>
      <c r="O2924" s="6">
        <f>E2924/D2924</f>
        <v>1.1891891891891893</v>
      </c>
      <c r="P2924" s="8">
        <f>IFERROR(E2924/L2924,0)</f>
        <v>17.254901960784313</v>
      </c>
      <c r="Q2924" t="str">
        <f>LEFT(N2924,SEARCH("/",N2924)-1)</f>
        <v>theater</v>
      </c>
      <c r="R2924" t="str">
        <f>RIGHT(N2924, LEN(N2924) - SEARCH("/", N2924))</f>
        <v>plays</v>
      </c>
      <c r="S2924" s="14">
        <f>(J2924/86400)+25569+(-6/24)</f>
        <v>42779.360289351855</v>
      </c>
      <c r="T2924" s="15">
        <f>(I2924/86400)+25569+(-5/24)</f>
        <v>42793.791666666664</v>
      </c>
    </row>
    <row r="2925" spans="1:20" ht="60" x14ac:dyDescent="0.25">
      <c r="A2925">
        <v>3367</v>
      </c>
      <c r="B2925" s="3" t="s">
        <v>3366</v>
      </c>
      <c r="C2925" s="3" t="s">
        <v>7477</v>
      </c>
      <c r="D2925" s="8">
        <v>750</v>
      </c>
      <c r="E2925" s="8">
        <v>890</v>
      </c>
      <c r="F2925" t="s">
        <v>8219</v>
      </c>
      <c r="G2925" t="s">
        <v>8225</v>
      </c>
      <c r="H2925" t="s">
        <v>8247</v>
      </c>
      <c r="I2925">
        <v>1438467894</v>
      </c>
      <c r="J2925">
        <v>1436307894</v>
      </c>
      <c r="K2925" t="b">
        <v>0</v>
      </c>
      <c r="L2925">
        <v>30</v>
      </c>
      <c r="M2925" t="b">
        <v>1</v>
      </c>
      <c r="N2925" t="s">
        <v>8271</v>
      </c>
      <c r="O2925" s="6">
        <f>E2925/D2925</f>
        <v>1.1866666666666668</v>
      </c>
      <c r="P2925" s="8">
        <f>IFERROR(E2925/L2925,0)</f>
        <v>29.666666666666668</v>
      </c>
      <c r="Q2925" t="str">
        <f>LEFT(N2925,SEARCH("/",N2925)-1)</f>
        <v>theater</v>
      </c>
      <c r="R2925" t="str">
        <f>RIGHT(N2925, LEN(N2925) - SEARCH("/", N2925))</f>
        <v>plays</v>
      </c>
      <c r="S2925" s="14">
        <f>(J2925/86400)+25569+(-6/24)</f>
        <v>42192.683958333335</v>
      </c>
      <c r="T2925" s="15">
        <f>(I2925/86400)+25569+(-5/24)</f>
        <v>42217.725624999999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8">
        <f>IFERROR(E2926/L2926,0)</f>
        <v>175.51020408163265</v>
      </c>
      <c r="Q2926" t="str">
        <f>LEFT(N2926,SEARCH("/",N2926)-1)</f>
        <v>theater</v>
      </c>
      <c r="R2926" t="str">
        <f>RIGHT(N2926, LEN(N2926) - SEARCH("/", N2926))</f>
        <v>musical</v>
      </c>
      <c r="S2926" s="14">
        <f>(J2926/86400)+25569+(-6/24)</f>
        <v>42103.306828703702</v>
      </c>
      <c r="T2926" s="15">
        <f>(I2926/86400)+25569+(-5/24)</f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8">
        <f>IFERROR(E2927/L2927,0)</f>
        <v>231.66175879396985</v>
      </c>
      <c r="Q2927" t="str">
        <f>LEFT(N2927,SEARCH("/",N2927)-1)</f>
        <v>theater</v>
      </c>
      <c r="R2927" t="str">
        <f>RIGHT(N2927, LEN(N2927) - SEARCH("/", N2927))</f>
        <v>musical</v>
      </c>
      <c r="S2927" s="14">
        <f>(J2927/86400)+25569+(-6/24)</f>
        <v>41863.334120370375</v>
      </c>
      <c r="T2927" s="15">
        <f>(I2927/86400)+25569+(-5/24)</f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8">
        <f>IFERROR(E2928/L2928,0)</f>
        <v>75</v>
      </c>
      <c r="Q2928" t="str">
        <f>LEFT(N2928,SEARCH("/",N2928)-1)</f>
        <v>theater</v>
      </c>
      <c r="R2928" t="str">
        <f>RIGHT(N2928, LEN(N2928) - SEARCH("/", N2928))</f>
        <v>musical</v>
      </c>
      <c r="S2928" s="14">
        <f>(J2928/86400)+25569+(-6/24)</f>
        <v>42044.515960648147</v>
      </c>
      <c r="T2928" s="15">
        <f>(I2928/86400)+25569+(-5/24)</f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8">
        <f>IFERROR(E2929/L2929,0)</f>
        <v>112.14285714285714</v>
      </c>
      <c r="Q2929" t="str">
        <f>LEFT(N2929,SEARCH("/",N2929)-1)</f>
        <v>theater</v>
      </c>
      <c r="R2929" t="str">
        <f>RIGHT(N2929, LEN(N2929) - SEARCH("/", N2929))</f>
        <v>musical</v>
      </c>
      <c r="S2929" s="14">
        <f>(J2929/86400)+25569+(-6/24)</f>
        <v>41806.419317129628</v>
      </c>
      <c r="T2929" s="15">
        <f>(I2929/86400)+25569+(-5/24)</f>
        <v>41835</v>
      </c>
    </row>
    <row r="2930" spans="1:20" ht="45" x14ac:dyDescent="0.25">
      <c r="A2930">
        <v>2467</v>
      </c>
      <c r="B2930" s="3" t="s">
        <v>2468</v>
      </c>
      <c r="C2930" s="3" t="s">
        <v>6577</v>
      </c>
      <c r="D2930" s="8">
        <v>1000</v>
      </c>
      <c r="E2930" s="8">
        <v>1185</v>
      </c>
      <c r="F2930" t="s">
        <v>8219</v>
      </c>
      <c r="G2930" t="s">
        <v>8224</v>
      </c>
      <c r="H2930" t="s">
        <v>8246</v>
      </c>
      <c r="I2930">
        <v>1336669200</v>
      </c>
      <c r="J2930">
        <v>1335473931</v>
      </c>
      <c r="K2930" t="b">
        <v>0</v>
      </c>
      <c r="L2930">
        <v>43</v>
      </c>
      <c r="M2930" t="b">
        <v>1</v>
      </c>
      <c r="N2930" t="s">
        <v>8279</v>
      </c>
      <c r="O2930" s="6">
        <f>E2930/D2930</f>
        <v>1.1850000000000001</v>
      </c>
      <c r="P2930" s="8">
        <f>IFERROR(E2930/L2930,0)</f>
        <v>27.558139534883722</v>
      </c>
      <c r="Q2930" t="str">
        <f>LEFT(N2930,SEARCH("/",N2930)-1)</f>
        <v>music</v>
      </c>
      <c r="R2930" t="str">
        <f>RIGHT(N2930, LEN(N2930) - SEARCH("/", N2930))</f>
        <v>indie rock</v>
      </c>
      <c r="S2930" s="14">
        <f>(J2930/86400)+25569+(-6/24)</f>
        <v>41025.624201388891</v>
      </c>
      <c r="T2930" s="15">
        <f>(I2930/86400)+25569+(-5/24)</f>
        <v>41039.5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8">
        <f>IFERROR(E2931/L2931,0)</f>
        <v>255.17343750000001</v>
      </c>
      <c r="Q2931" t="str">
        <f>LEFT(N2931,SEARCH("/",N2931)-1)</f>
        <v>theater</v>
      </c>
      <c r="R2931" t="str">
        <f>RIGHT(N2931, LEN(N2931) - SEARCH("/", N2931))</f>
        <v>musical</v>
      </c>
      <c r="S2931" s="14">
        <f>(J2931/86400)+25569+(-6/24)</f>
        <v>41754.314328703702</v>
      </c>
      <c r="T2931" s="15">
        <f>(I2931/86400)+25569+(-5/24)</f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8">
        <f>IFERROR(E2932/L2932,0)</f>
        <v>162.7741935483871</v>
      </c>
      <c r="Q2932" t="str">
        <f>LEFT(N2932,SEARCH("/",N2932)-1)</f>
        <v>theater</v>
      </c>
      <c r="R2932" t="str">
        <f>RIGHT(N2932, LEN(N2932) - SEARCH("/", N2932))</f>
        <v>musical</v>
      </c>
      <c r="S2932" s="14">
        <f>(J2932/86400)+25569+(-6/24)</f>
        <v>42101.334074074075</v>
      </c>
      <c r="T2932" s="15">
        <f>(I2932/86400)+25569+(-5/24)</f>
        <v>42131.375740740739</v>
      </c>
    </row>
    <row r="2933" spans="1:20" ht="30" x14ac:dyDescent="0.25">
      <c r="A2933">
        <v>2557</v>
      </c>
      <c r="B2933" s="3" t="s">
        <v>2557</v>
      </c>
      <c r="C2933" s="3" t="s">
        <v>6667</v>
      </c>
      <c r="D2933" s="8">
        <v>900</v>
      </c>
      <c r="E2933" s="8">
        <v>1066</v>
      </c>
      <c r="F2933" t="s">
        <v>8219</v>
      </c>
      <c r="G2933" t="s">
        <v>8225</v>
      </c>
      <c r="H2933" t="s">
        <v>8247</v>
      </c>
      <c r="I2933">
        <v>1400176386</v>
      </c>
      <c r="J2933">
        <v>1397584386</v>
      </c>
      <c r="K2933" t="b">
        <v>0</v>
      </c>
      <c r="L2933">
        <v>36</v>
      </c>
      <c r="M2933" t="b">
        <v>1</v>
      </c>
      <c r="N2933" t="s">
        <v>8300</v>
      </c>
      <c r="O2933" s="6">
        <f>E2933/D2933</f>
        <v>1.1844444444444444</v>
      </c>
      <c r="P2933" s="8">
        <f>IFERROR(E2933/L2933,0)</f>
        <v>29.611111111111111</v>
      </c>
      <c r="Q2933" t="str">
        <f>LEFT(N2933,SEARCH("/",N2933)-1)</f>
        <v>music</v>
      </c>
      <c r="R2933" t="str">
        <f>RIGHT(N2933, LEN(N2933) - SEARCH("/", N2933))</f>
        <v>classical music</v>
      </c>
      <c r="S2933" s="14">
        <f>(J2933/86400)+25569+(-6/24)</f>
        <v>41744.495208333334</v>
      </c>
      <c r="T2933" s="15">
        <f>(I2933/86400)+25569+(-5/24)</f>
        <v>41774.536874999998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8">
        <f>IFERROR(E2934/L2934,0)</f>
        <v>85.736842105263165</v>
      </c>
      <c r="Q2934" t="str">
        <f>LEFT(N2934,SEARCH("/",N2934)-1)</f>
        <v>theater</v>
      </c>
      <c r="R2934" t="str">
        <f>RIGHT(N2934, LEN(N2934) - SEARCH("/", N2934))</f>
        <v>musical</v>
      </c>
      <c r="S2934" s="14">
        <f>(J2934/86400)+25569+(-6/24)</f>
        <v>42024.914780092593</v>
      </c>
      <c r="T2934" s="15">
        <f>(I2934/86400)+25569+(-5/24)</f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8">
        <f>IFERROR(E2935/L2935,0)</f>
        <v>47.574074074074076</v>
      </c>
      <c r="Q2935" t="str">
        <f>LEFT(N2935,SEARCH("/",N2935)-1)</f>
        <v>theater</v>
      </c>
      <c r="R2935" t="str">
        <f>RIGHT(N2935, LEN(N2935) - SEARCH("/", N2935))</f>
        <v>musical</v>
      </c>
      <c r="S2935" s="14">
        <f>(J2935/86400)+25569+(-6/24)</f>
        <v>42495.706631944442</v>
      </c>
      <c r="T2935" s="15">
        <f>(I2935/86400)+25569+(-5/24)</f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8">
        <f>IFERROR(E2936/L2936,0)</f>
        <v>72.972972972972968</v>
      </c>
      <c r="Q2936" t="str">
        <f>LEFT(N2936,SEARCH("/",N2936)-1)</f>
        <v>theater</v>
      </c>
      <c r="R2936" t="str">
        <f>RIGHT(N2936, LEN(N2936) - SEARCH("/", N2936))</f>
        <v>musical</v>
      </c>
      <c r="S2936" s="14">
        <f>(J2936/86400)+25569+(-6/24)</f>
        <v>41775.386157407411</v>
      </c>
      <c r="T2936" s="15">
        <f>(I2936/86400)+25569+(-5/24)</f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8">
        <f>IFERROR(E2937/L2937,0)</f>
        <v>90.538461538461533</v>
      </c>
      <c r="Q2937" t="str">
        <f>LEFT(N2937,SEARCH("/",N2937)-1)</f>
        <v>theater</v>
      </c>
      <c r="R2937" t="str">
        <f>RIGHT(N2937, LEN(N2937) - SEARCH("/", N2937))</f>
        <v>musical</v>
      </c>
      <c r="S2937" s="14">
        <f>(J2937/86400)+25569+(-6/24)</f>
        <v>42553.333425925928</v>
      </c>
      <c r="T2937" s="15">
        <f>(I2937/86400)+25569+(-5/24)</f>
        <v>42611.499999999993</v>
      </c>
    </row>
    <row r="2938" spans="1:20" ht="60" x14ac:dyDescent="0.25">
      <c r="A2938">
        <v>3294</v>
      </c>
      <c r="B2938" s="3" t="s">
        <v>3294</v>
      </c>
      <c r="C2938" s="3" t="s">
        <v>7404</v>
      </c>
      <c r="D2938" s="8">
        <v>600</v>
      </c>
      <c r="E2938" s="8">
        <v>710</v>
      </c>
      <c r="F2938" t="s">
        <v>8219</v>
      </c>
      <c r="G2938" t="s">
        <v>8225</v>
      </c>
      <c r="H2938" t="s">
        <v>8247</v>
      </c>
      <c r="I2938">
        <v>1434459554</v>
      </c>
      <c r="J2938">
        <v>1431867554</v>
      </c>
      <c r="K2938" t="b">
        <v>0</v>
      </c>
      <c r="L2938">
        <v>24</v>
      </c>
      <c r="M2938" t="b">
        <v>1</v>
      </c>
      <c r="N2938" t="s">
        <v>8271</v>
      </c>
      <c r="O2938" s="6">
        <f>E2938/D2938</f>
        <v>1.1833333333333333</v>
      </c>
      <c r="P2938" s="8">
        <f>IFERROR(E2938/L2938,0)</f>
        <v>29.583333333333332</v>
      </c>
      <c r="Q2938" t="str">
        <f>LEFT(N2938,SEARCH("/",N2938)-1)</f>
        <v>theater</v>
      </c>
      <c r="R2938" t="str">
        <f>RIGHT(N2938, LEN(N2938) - SEARCH("/", N2938))</f>
        <v>plays</v>
      </c>
      <c r="S2938" s="14">
        <f>(J2938/86400)+25569+(-6/24)</f>
        <v>42141.291134259256</v>
      </c>
      <c r="T2938" s="15">
        <f>(I2938/86400)+25569+(-5/24)</f>
        <v>42171.33280092592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8">
        <f>IFERROR(E2939/L2939,0)</f>
        <v>36.363636363636367</v>
      </c>
      <c r="Q2939" t="str">
        <f>LEFT(N2939,SEARCH("/",N2939)-1)</f>
        <v>theater</v>
      </c>
      <c r="R2939" t="str">
        <f>RIGHT(N2939, LEN(N2939) - SEARCH("/", N2939))</f>
        <v>musical</v>
      </c>
      <c r="S2939" s="14">
        <f>(J2939/86400)+25569+(-6/24)</f>
        <v>41803.207326388889</v>
      </c>
      <c r="T2939" s="15">
        <f>(I2939/86400)+25569+(-5/24)</f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8">
        <f>IFERROR(E2940/L2940,0)</f>
        <v>126.71875</v>
      </c>
      <c r="Q2940" t="str">
        <f>LEFT(N2940,SEARCH("/",N2940)-1)</f>
        <v>theater</v>
      </c>
      <c r="R2940" t="str">
        <f>RIGHT(N2940, LEN(N2940) - SEARCH("/", N2940))</f>
        <v>musical</v>
      </c>
      <c r="S2940" s="14">
        <f>(J2940/86400)+25569+(-6/24)</f>
        <v>42004.453865740739</v>
      </c>
      <c r="T2940" s="15">
        <f>(I2940/86400)+25569+(-5/24)</f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8">
        <f>IFERROR(E2941/L2941,0)</f>
        <v>329.2</v>
      </c>
      <c r="Q2941" t="str">
        <f>LEFT(N2941,SEARCH("/",N2941)-1)</f>
        <v>theater</v>
      </c>
      <c r="R2941" t="str">
        <f>RIGHT(N2941, LEN(N2941) - SEARCH("/", N2941))</f>
        <v>musical</v>
      </c>
      <c r="S2941" s="14">
        <f>(J2941/86400)+25569+(-6/24)</f>
        <v>41845.559166666666</v>
      </c>
      <c r="T2941" s="15">
        <f>(I2941/86400)+25569+(-5/24)</f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8">
        <f>IFERROR(E2942/L2942,0)</f>
        <v>81.242424242424249</v>
      </c>
      <c r="Q2942" t="str">
        <f>LEFT(N2942,SEARCH("/",N2942)-1)</f>
        <v>theater</v>
      </c>
      <c r="R2942" t="str">
        <f>RIGHT(N2942, LEN(N2942) - SEARCH("/", N2942))</f>
        <v>musical</v>
      </c>
      <c r="S2942" s="14">
        <f>(J2942/86400)+25569+(-6/24)</f>
        <v>41982.523356481484</v>
      </c>
      <c r="T2942" s="15">
        <f>(I2942/86400)+25569+(-5/24)</f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8">
        <f>IFERROR(E2943/L2943,0)</f>
        <v>1</v>
      </c>
      <c r="Q2943" t="str">
        <f>LEFT(N2943,SEARCH("/",N2943)-1)</f>
        <v>theater</v>
      </c>
      <c r="R2943" t="str">
        <f>RIGHT(N2943, LEN(N2943) - SEARCH("/", N2943))</f>
        <v>spaces</v>
      </c>
      <c r="S2943" s="14">
        <f>(J2943/86400)+25569+(-6/24)</f>
        <v>42034.710127314815</v>
      </c>
      <c r="T2943" s="15">
        <f>(I2943/86400)+25569+(-5/24)</f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8">
        <f>IFERROR(E2944/L2944,0)</f>
        <v>202.22772277227722</v>
      </c>
      <c r="Q2944" t="str">
        <f>LEFT(N2944,SEARCH("/",N2944)-1)</f>
        <v>theater</v>
      </c>
      <c r="R2944" t="str">
        <f>RIGHT(N2944, LEN(N2944) - SEARCH("/", N2944))</f>
        <v>spaces</v>
      </c>
      <c r="S2944" s="14">
        <f>(J2944/86400)+25569+(-6/24)</f>
        <v>42334.553923611107</v>
      </c>
      <c r="T2944" s="15">
        <f>(I2944/86400)+25569+(-5/24)</f>
        <v>42354.637499999997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8">
        <f>IFERROR(E2945/L2945,0)</f>
        <v>0</v>
      </c>
      <c r="Q2945" t="str">
        <f>LEFT(N2945,SEARCH("/",N2945)-1)</f>
        <v>theater</v>
      </c>
      <c r="R2945" t="str">
        <f>RIGHT(N2945, LEN(N2945) - SEARCH("/", N2945))</f>
        <v>spaces</v>
      </c>
      <c r="S2945" s="14">
        <f>(J2945/86400)+25569+(-6/24)</f>
        <v>42076.879398148143</v>
      </c>
      <c r="T2945" s="15">
        <f>(I2945/86400)+25569+(-5/24)</f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8">
        <f>IFERROR(E2946/L2946,0)</f>
        <v>100</v>
      </c>
      <c r="Q2946" t="str">
        <f>LEFT(N2946,SEARCH("/",N2946)-1)</f>
        <v>theater</v>
      </c>
      <c r="R2946" t="str">
        <f>RIGHT(N2946, LEN(N2946) - SEARCH("/", N2946))</f>
        <v>spaces</v>
      </c>
      <c r="S2946" s="14">
        <f>(J2946/86400)+25569+(-6/24)</f>
        <v>42132.6643287037</v>
      </c>
      <c r="T2946" s="15">
        <f>(I2946/86400)+25569+(-5/24)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8">
        <f>IFERROR(E2947/L2947,0)</f>
        <v>0</v>
      </c>
      <c r="Q2947" t="str">
        <f>LEFT(N2947,SEARCH("/",N2947)-1)</f>
        <v>theater</v>
      </c>
      <c r="R2947" t="str">
        <f>RIGHT(N2947, LEN(N2947) - SEARCH("/", N2947))</f>
        <v>spaces</v>
      </c>
      <c r="S2947" s="14">
        <f>(J2947/86400)+25569+(-6/24)</f>
        <v>42117.889583333337</v>
      </c>
      <c r="T2947" s="15">
        <f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8">
        <f>IFERROR(E2948/L2948,0)</f>
        <v>1</v>
      </c>
      <c r="Q2948" t="str">
        <f>LEFT(N2948,SEARCH("/",N2948)-1)</f>
        <v>theater</v>
      </c>
      <c r="R2948" t="str">
        <f>RIGHT(N2948, LEN(N2948) - SEARCH("/", N2948))</f>
        <v>spaces</v>
      </c>
      <c r="S2948" s="14">
        <f>(J2948/86400)+25569+(-6/24)</f>
        <v>42567.281157407408</v>
      </c>
      <c r="T2948" s="15">
        <f>(I2948/86400)+25569+(-5/24)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8">
        <f>IFERROR(E2949/L2949,0)</f>
        <v>82.461538461538467</v>
      </c>
      <c r="Q2949" t="str">
        <f>LEFT(N2949,SEARCH("/",N2949)-1)</f>
        <v>theater</v>
      </c>
      <c r="R2949" t="str">
        <f>RIGHT(N2949, LEN(N2949) - SEARCH("/", N2949))</f>
        <v>spaces</v>
      </c>
      <c r="S2949" s="14">
        <f>(J2949/86400)+25569+(-6/24)</f>
        <v>42649.312118055561</v>
      </c>
      <c r="T2949" s="15">
        <f>(I2949/86400)+25569+(-5/24)</f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8">
        <f>IFERROR(E2950/L2950,0)</f>
        <v>2.6666666666666665</v>
      </c>
      <c r="Q2950" t="str">
        <f>LEFT(N2950,SEARCH("/",N2950)-1)</f>
        <v>theater</v>
      </c>
      <c r="R2950" t="str">
        <f>RIGHT(N2950, LEN(N2950) - SEARCH("/", N2950))</f>
        <v>spaces</v>
      </c>
      <c r="S2950" s="14">
        <f>(J2950/86400)+25569+(-6/24)</f>
        <v>42097.399224537032</v>
      </c>
      <c r="T2950" s="15">
        <f>(I2950/86400)+25569+(-5/24)</f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8">
        <f>IFERROR(E2951/L2951,0)</f>
        <v>12.5</v>
      </c>
      <c r="Q2951" t="str">
        <f>LEFT(N2951,SEARCH("/",N2951)-1)</f>
        <v>theater</v>
      </c>
      <c r="R2951" t="str">
        <f>RIGHT(N2951, LEN(N2951) - SEARCH("/", N2951))</f>
        <v>spaces</v>
      </c>
      <c r="S2951" s="14">
        <f>(J2951/86400)+25569+(-6/24)</f>
        <v>42297.573113425926</v>
      </c>
      <c r="T2951" s="15">
        <f>(I2951/86400)+25569+(-5/24)</f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8">
        <f>IFERROR(E2952/L2952,0)</f>
        <v>0</v>
      </c>
      <c r="Q2952" t="str">
        <f>LEFT(N2952,SEARCH("/",N2952)-1)</f>
        <v>theater</v>
      </c>
      <c r="R2952" t="str">
        <f>RIGHT(N2952, LEN(N2952) - SEARCH("/", N2952))</f>
        <v>spaces</v>
      </c>
      <c r="S2952" s="14">
        <f>(J2952/86400)+25569+(-6/24)</f>
        <v>42362.11518518519</v>
      </c>
      <c r="T2952" s="15">
        <f>(I2952/86400)+25569+(-5/24)</f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8">
        <f>IFERROR(E2953/L2953,0)</f>
        <v>18.896551724137932</v>
      </c>
      <c r="Q2953" t="str">
        <f>LEFT(N2953,SEARCH("/",N2953)-1)</f>
        <v>theater</v>
      </c>
      <c r="R2953" t="str">
        <f>RIGHT(N2953, LEN(N2953) - SEARCH("/", N2953))</f>
        <v>spaces</v>
      </c>
      <c r="S2953" s="14">
        <f>(J2953/86400)+25569+(-6/24)</f>
        <v>41872.552928240737</v>
      </c>
      <c r="T2953" s="15">
        <f>(I2953/86400)+25569+(-5/24)</f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8">
        <f>IFERROR(E2954/L2954,0)</f>
        <v>200.625</v>
      </c>
      <c r="Q2954" t="str">
        <f>LEFT(N2954,SEARCH("/",N2954)-1)</f>
        <v>theater</v>
      </c>
      <c r="R2954" t="str">
        <f>RIGHT(N2954, LEN(N2954) - SEARCH("/", N2954))</f>
        <v>spaces</v>
      </c>
      <c r="S2954" s="14">
        <f>(J2954/86400)+25569+(-6/24)</f>
        <v>42628.440266203703</v>
      </c>
      <c r="T2954" s="15">
        <f>(I2954/86400)+25569+(-5/24)</f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8">
        <f>IFERROR(E2955/L2955,0)</f>
        <v>201.66666666666666</v>
      </c>
      <c r="Q2955" t="str">
        <f>LEFT(N2955,SEARCH("/",N2955)-1)</f>
        <v>theater</v>
      </c>
      <c r="R2955" t="str">
        <f>RIGHT(N2955, LEN(N2955) - SEARCH("/", N2955))</f>
        <v>spaces</v>
      </c>
      <c r="S2955" s="14">
        <f>(J2955/86400)+25569+(-6/24)</f>
        <v>42255.541909722218</v>
      </c>
      <c r="T2955" s="15">
        <f>(I2955/86400)+25569+(-5/24)</f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8">
        <f>IFERROR(E2956/L2956,0)</f>
        <v>0</v>
      </c>
      <c r="Q2956" t="str">
        <f>LEFT(N2956,SEARCH("/",N2956)-1)</f>
        <v>theater</v>
      </c>
      <c r="R2956" t="str">
        <f>RIGHT(N2956, LEN(N2956) - SEARCH("/", N2956))</f>
        <v>spaces</v>
      </c>
      <c r="S2956" s="14">
        <f>(J2956/86400)+25569+(-6/24)</f>
        <v>42790.333368055552</v>
      </c>
      <c r="T2956" s="15">
        <f>(I2956/86400)+25569+(-5/24)</f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8">
        <f>IFERROR(E2957/L2957,0)</f>
        <v>65</v>
      </c>
      <c r="Q2957" t="str">
        <f>LEFT(N2957,SEARCH("/",N2957)-1)</f>
        <v>theater</v>
      </c>
      <c r="R2957" t="str">
        <f>RIGHT(N2957, LEN(N2957) - SEARCH("/", N2957))</f>
        <v>spaces</v>
      </c>
      <c r="S2957" s="14">
        <f>(J2957/86400)+25569+(-6/24)</f>
        <v>42141.491307870368</v>
      </c>
      <c r="T2957" s="15">
        <f>(I2957/86400)+25569+(-5/24)</f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8">
        <f>IFERROR(E2958/L2958,0)</f>
        <v>66.099999999999994</v>
      </c>
      <c r="Q2958" t="str">
        <f>LEFT(N2958,SEARCH("/",N2958)-1)</f>
        <v>theater</v>
      </c>
      <c r="R2958" t="str">
        <f>RIGHT(N2958, LEN(N2958) - SEARCH("/", N2958))</f>
        <v>spaces</v>
      </c>
      <c r="S2958" s="14">
        <f>(J2958/86400)+25569+(-6/24)</f>
        <v>42464.708912037036</v>
      </c>
      <c r="T2958" s="15">
        <f>(I2958/86400)+25569+(-5/24)</f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8">
        <f>IFERROR(E2959/L2959,0)</f>
        <v>93.333333333333329</v>
      </c>
      <c r="Q2959" t="str">
        <f>LEFT(N2959,SEARCH("/",N2959)-1)</f>
        <v>theater</v>
      </c>
      <c r="R2959" t="str">
        <f>RIGHT(N2959, LEN(N2959) - SEARCH("/", N2959))</f>
        <v>spaces</v>
      </c>
      <c r="S2959" s="14">
        <f>(J2959/86400)+25569+(-6/24)</f>
        <v>42030.761249999996</v>
      </c>
      <c r="T2959" s="15">
        <f>(I2959/86400)+25569+(-5/24)</f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8">
        <f>IFERROR(E2960/L2960,0)</f>
        <v>0</v>
      </c>
      <c r="Q2960" t="str">
        <f>LEFT(N2960,SEARCH("/",N2960)-1)</f>
        <v>theater</v>
      </c>
      <c r="R2960" t="str">
        <f>RIGHT(N2960, LEN(N2960) - SEARCH("/", N2960))</f>
        <v>spaces</v>
      </c>
      <c r="S2960" s="14">
        <f>(J2960/86400)+25569+(-6/24)</f>
        <v>42438.529131944444</v>
      </c>
      <c r="T2960" s="15">
        <f>(I2960/86400)+25569+(-5/24)</f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8">
        <f>IFERROR(E2961/L2961,0)</f>
        <v>0</v>
      </c>
      <c r="Q2961" t="str">
        <f>LEFT(N2961,SEARCH("/",N2961)-1)</f>
        <v>theater</v>
      </c>
      <c r="R2961" t="str">
        <f>RIGHT(N2961, LEN(N2961) - SEARCH("/", N2961))</f>
        <v>spaces</v>
      </c>
      <c r="S2961" s="14">
        <f>(J2961/86400)+25569+(-6/24)</f>
        <v>42497.758391203708</v>
      </c>
      <c r="T2961" s="15">
        <f>(I2961/86400)+25569+(-5/24)</f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8">
        <f>IFERROR(E2962/L2962,0)</f>
        <v>0</v>
      </c>
      <c r="Q2962" t="str">
        <f>LEFT(N2962,SEARCH("/",N2962)-1)</f>
        <v>theater</v>
      </c>
      <c r="R2962" t="str">
        <f>RIGHT(N2962, LEN(N2962) - SEARCH("/", N2962))</f>
        <v>spaces</v>
      </c>
      <c r="S2962" s="14">
        <f>(J2962/86400)+25569+(-6/24)</f>
        <v>41863.507210648146</v>
      </c>
      <c r="T2962" s="15">
        <f>(I2962/86400)+25569+(-5/24)</f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8">
        <f>IFERROR(E2963/L2963,0)</f>
        <v>50.75</v>
      </c>
      <c r="Q2963" t="str">
        <f>LEFT(N2963,SEARCH("/",N2963)-1)</f>
        <v>theater</v>
      </c>
      <c r="R2963" t="str">
        <f>RIGHT(N2963, LEN(N2963) - SEARCH("/", N2963))</f>
        <v>plays</v>
      </c>
      <c r="S2963" s="14">
        <f>(J2963/86400)+25569+(-6/24)</f>
        <v>42060.962488425925</v>
      </c>
      <c r="T2963" s="15">
        <f>(I2963/86400)+25569+(-5/24)</f>
        <v>42088.958333333336</v>
      </c>
    </row>
    <row r="2964" spans="1:20" ht="45" x14ac:dyDescent="0.25">
      <c r="A2964">
        <v>1624</v>
      </c>
      <c r="B2964" s="3" t="s">
        <v>1625</v>
      </c>
      <c r="C2964" s="3" t="s">
        <v>5734</v>
      </c>
      <c r="D2964" s="8">
        <v>1000</v>
      </c>
      <c r="E2964" s="8">
        <v>1180</v>
      </c>
      <c r="F2964" t="s">
        <v>8219</v>
      </c>
      <c r="G2964" t="s">
        <v>8224</v>
      </c>
      <c r="H2964" t="s">
        <v>8246</v>
      </c>
      <c r="I2964">
        <v>1357721335</v>
      </c>
      <c r="J2964">
        <v>1354265335</v>
      </c>
      <c r="K2964" t="b">
        <v>0</v>
      </c>
      <c r="L2964">
        <v>25</v>
      </c>
      <c r="M2964" t="b">
        <v>1</v>
      </c>
      <c r="N2964" t="s">
        <v>8276</v>
      </c>
      <c r="O2964" s="6">
        <f>E2964/D2964</f>
        <v>1.18</v>
      </c>
      <c r="P2964" s="8">
        <f>IFERROR(E2964/L2964,0)</f>
        <v>47.2</v>
      </c>
      <c r="Q2964" t="str">
        <f>LEFT(N2964,SEARCH("/",N2964)-1)</f>
        <v>music</v>
      </c>
      <c r="R2964" t="str">
        <f>RIGHT(N2964, LEN(N2964) - SEARCH("/", N2964))</f>
        <v>rock</v>
      </c>
      <c r="S2964" s="14">
        <f>(J2964/86400)+25569+(-6/24)</f>
        <v>41243.117303240739</v>
      </c>
      <c r="T2964" s="15">
        <f>(I2964/86400)+25569+(-5/24)</f>
        <v>41283.158969907403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8">
        <f>IFERROR(E2965/L2965,0)</f>
        <v>109.03061224489795</v>
      </c>
      <c r="Q2965" t="str">
        <f>LEFT(N2965,SEARCH("/",N2965)-1)</f>
        <v>theater</v>
      </c>
      <c r="R2965" t="str">
        <f>RIGHT(N2965, LEN(N2965) - SEARCH("/", N2965))</f>
        <v>plays</v>
      </c>
      <c r="S2965" s="14">
        <f>(J2965/86400)+25569+(-6/24)</f>
        <v>42157.220185185186</v>
      </c>
      <c r="T2965" s="15">
        <f>(I2965/86400)+25569+(-5/24)</f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8">
        <f>IFERROR(E2966/L2966,0)</f>
        <v>25.692295918367346</v>
      </c>
      <c r="Q2966" t="str">
        <f>LEFT(N2966,SEARCH("/",N2966)-1)</f>
        <v>theater</v>
      </c>
      <c r="R2966" t="str">
        <f>RIGHT(N2966, LEN(N2966) - SEARCH("/", N2966))</f>
        <v>plays</v>
      </c>
      <c r="S2966" s="14">
        <f>(J2966/86400)+25569+(-6/24)</f>
        <v>41827.659942129627</v>
      </c>
      <c r="T2966" s="15">
        <f>(I2966/86400)+25569+(-5/24)</f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8">
        <f>IFERROR(E2967/L2967,0)</f>
        <v>41.92307692307692</v>
      </c>
      <c r="Q2967" t="str">
        <f>LEFT(N2967,SEARCH("/",N2967)-1)</f>
        <v>theater</v>
      </c>
      <c r="R2967" t="str">
        <f>RIGHT(N2967, LEN(N2967) - SEARCH("/", N2967))</f>
        <v>plays</v>
      </c>
      <c r="S2967" s="14">
        <f>(J2967/86400)+25569+(-6/24)</f>
        <v>42162.479548611111</v>
      </c>
      <c r="T2967" s="15">
        <f>(I2967/86400)+25569+(-5/24)</f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8">
        <f>IFERROR(E2968/L2968,0)</f>
        <v>88.7734375</v>
      </c>
      <c r="Q2968" t="str">
        <f>LEFT(N2968,SEARCH("/",N2968)-1)</f>
        <v>theater</v>
      </c>
      <c r="R2968" t="str">
        <f>RIGHT(N2968, LEN(N2968) - SEARCH("/", N2968))</f>
        <v>plays</v>
      </c>
      <c r="S2968" s="14">
        <f>(J2968/86400)+25569+(-6/24)</f>
        <v>42233.488564814819</v>
      </c>
      <c r="T2968" s="15">
        <f>(I2968/86400)+25569+(-5/24)</f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8">
        <f>IFERROR(E2969/L2969,0)</f>
        <v>80.225352112676063</v>
      </c>
      <c r="Q2969" t="str">
        <f>LEFT(N2969,SEARCH("/",N2969)-1)</f>
        <v>theater</v>
      </c>
      <c r="R2969" t="str">
        <f>RIGHT(N2969, LEN(N2969) - SEARCH("/", N2969))</f>
        <v>plays</v>
      </c>
      <c r="S2969" s="14">
        <f>(J2969/86400)+25569+(-6/24)</f>
        <v>42041.947824074072</v>
      </c>
      <c r="T2969" s="15">
        <f>(I2969/86400)+25569+(-5/24)</f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8">
        <f>IFERROR(E2970/L2970,0)</f>
        <v>78.936170212765958</v>
      </c>
      <c r="Q2970" t="str">
        <f>LEFT(N2970,SEARCH("/",N2970)-1)</f>
        <v>theater</v>
      </c>
      <c r="R2970" t="str">
        <f>RIGHT(N2970, LEN(N2970) - SEARCH("/", N2970))</f>
        <v>plays</v>
      </c>
      <c r="S2970" s="14">
        <f>(J2970/86400)+25569+(-6/24)</f>
        <v>42585.273842592593</v>
      </c>
      <c r="T2970" s="15">
        <f>(I2970/86400)+25569+(-5/24)</f>
        <v>42598.957638888889</v>
      </c>
    </row>
    <row r="2971" spans="1:20" ht="45" x14ac:dyDescent="0.25">
      <c r="A2971">
        <v>756</v>
      </c>
      <c r="B2971" s="3" t="s">
        <v>757</v>
      </c>
      <c r="C2971" s="3" t="s">
        <v>4866</v>
      </c>
      <c r="D2971" s="8">
        <v>700</v>
      </c>
      <c r="E2971" s="8">
        <v>824</v>
      </c>
      <c r="F2971" t="s">
        <v>8219</v>
      </c>
      <c r="G2971" t="s">
        <v>8224</v>
      </c>
      <c r="H2971" t="s">
        <v>8246</v>
      </c>
      <c r="I2971">
        <v>1303147459</v>
      </c>
      <c r="J2971">
        <v>1297880659</v>
      </c>
      <c r="K2971" t="b">
        <v>0</v>
      </c>
      <c r="L2971">
        <v>22</v>
      </c>
      <c r="M2971" t="b">
        <v>1</v>
      </c>
      <c r="N2971" t="s">
        <v>8274</v>
      </c>
      <c r="O2971" s="6">
        <f>E2971/D2971</f>
        <v>1.177142857142857</v>
      </c>
      <c r="P2971" s="8">
        <f>IFERROR(E2971/L2971,0)</f>
        <v>37.454545454545453</v>
      </c>
      <c r="Q2971" t="str">
        <f>LEFT(N2971,SEARCH("/",N2971)-1)</f>
        <v>publishing</v>
      </c>
      <c r="R2971" t="str">
        <f>RIGHT(N2971, LEN(N2971) - SEARCH("/", N2971))</f>
        <v>nonfiction</v>
      </c>
      <c r="S2971" s="14">
        <f>(J2971/86400)+25569+(-6/24)</f>
        <v>40590.516886574071</v>
      </c>
      <c r="T2971" s="15">
        <f>(I2971/86400)+25569+(-5/24)</f>
        <v>40651.516886574071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8">
        <f>IFERROR(E2972/L2972,0)</f>
        <v>69.890109890109883</v>
      </c>
      <c r="Q2972" t="str">
        <f>LEFT(N2972,SEARCH("/",N2972)-1)</f>
        <v>theater</v>
      </c>
      <c r="R2972" t="str">
        <f>RIGHT(N2972, LEN(N2972) - SEARCH("/", N2972))</f>
        <v>plays</v>
      </c>
      <c r="S2972" s="14">
        <f>(J2972/86400)+25569+(-6/24)</f>
        <v>41808.419571759259</v>
      </c>
      <c r="T2972" s="15">
        <f>(I2972/86400)+25569+(-5/24)</f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8">
        <f>IFERROR(E2973/L2973,0)</f>
        <v>74.534883720930239</v>
      </c>
      <c r="Q2973" t="str">
        <f>LEFT(N2973,SEARCH("/",N2973)-1)</f>
        <v>theater</v>
      </c>
      <c r="R2973" t="str">
        <f>RIGHT(N2973, LEN(N2973) - SEARCH("/", N2973))</f>
        <v>plays</v>
      </c>
      <c r="S2973" s="14">
        <f>(J2973/86400)+25569+(-6/24)</f>
        <v>41852.408310185187</v>
      </c>
      <c r="T2973" s="15">
        <f>(I2973/86400)+25569+(-5/24)</f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8">
        <f>IFERROR(E2974/L2974,0)</f>
        <v>123.94117647058823</v>
      </c>
      <c r="Q2974" t="str">
        <f>LEFT(N2974,SEARCH("/",N2974)-1)</f>
        <v>theater</v>
      </c>
      <c r="R2974" t="str">
        <f>RIGHT(N2974, LEN(N2974) - SEARCH("/", N2974))</f>
        <v>plays</v>
      </c>
      <c r="S2974" s="14">
        <f>(J2974/86400)+25569+(-6/24)</f>
        <v>42693.860185185185</v>
      </c>
      <c r="T2974" s="15">
        <f>(I2974/86400)+25569+(-5/24)</f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8">
        <f>IFERROR(E2975/L2975,0)</f>
        <v>264.84848484848487</v>
      </c>
      <c r="Q2975" t="str">
        <f>LEFT(N2975,SEARCH("/",N2975)-1)</f>
        <v>theater</v>
      </c>
      <c r="R2975" t="str">
        <f>RIGHT(N2975, LEN(N2975) - SEARCH("/", N2975))</f>
        <v>plays</v>
      </c>
      <c r="S2975" s="14">
        <f>(J2975/86400)+25569+(-6/24)</f>
        <v>42341.568379629629</v>
      </c>
      <c r="T2975" s="15">
        <f>(I2975/86400)+25569+(-5/24)</f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8">
        <f>IFERROR(E2976/L2976,0)</f>
        <v>58.620689655172413</v>
      </c>
      <c r="Q2976" t="str">
        <f>LEFT(N2976,SEARCH("/",N2976)-1)</f>
        <v>theater</v>
      </c>
      <c r="R2976" t="str">
        <f>RIGHT(N2976, LEN(N2976) - SEARCH("/", N2976))</f>
        <v>plays</v>
      </c>
      <c r="S2976" s="14">
        <f>(J2976/86400)+25569+(-6/24)</f>
        <v>41879.811006944445</v>
      </c>
      <c r="T2976" s="15">
        <f>(I2976/86400)+25569+(-5/24)</f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8">
        <f>IFERROR(E2977/L2977,0)</f>
        <v>70.884955752212392</v>
      </c>
      <c r="Q2977" t="str">
        <f>LEFT(N2977,SEARCH("/",N2977)-1)</f>
        <v>theater</v>
      </c>
      <c r="R2977" t="str">
        <f>RIGHT(N2977, LEN(N2977) - SEARCH("/", N2977))</f>
        <v>plays</v>
      </c>
      <c r="S2977" s="14">
        <f>(J2977/86400)+25569+(-6/24)</f>
        <v>41941.433865740742</v>
      </c>
      <c r="T2977" s="15">
        <f>(I2977/86400)+25569+(-5/24)</f>
        <v>41969.916666666664</v>
      </c>
    </row>
    <row r="2978" spans="1:20" ht="30" x14ac:dyDescent="0.25">
      <c r="A2978">
        <v>1680</v>
      </c>
      <c r="B2978" s="3" t="s">
        <v>1681</v>
      </c>
      <c r="C2978" s="3" t="s">
        <v>5790</v>
      </c>
      <c r="D2978" s="8">
        <v>1000</v>
      </c>
      <c r="E2978" s="8">
        <v>1175</v>
      </c>
      <c r="F2978" t="s">
        <v>8219</v>
      </c>
      <c r="G2978" t="s">
        <v>8224</v>
      </c>
      <c r="H2978" t="s">
        <v>8246</v>
      </c>
      <c r="I2978">
        <v>1405188667</v>
      </c>
      <c r="J2978">
        <v>1402596667</v>
      </c>
      <c r="K2978" t="b">
        <v>0</v>
      </c>
      <c r="L2978">
        <v>25</v>
      </c>
      <c r="M2978" t="b">
        <v>1</v>
      </c>
      <c r="N2978" t="s">
        <v>8292</v>
      </c>
      <c r="O2978" s="6">
        <f>E2978/D2978</f>
        <v>1.175</v>
      </c>
      <c r="P2978" s="8">
        <f>IFERROR(E2978/L2978,0)</f>
        <v>47</v>
      </c>
      <c r="Q2978" t="str">
        <f>LEFT(N2978,SEARCH("/",N2978)-1)</f>
        <v>music</v>
      </c>
      <c r="R2978" t="str">
        <f>RIGHT(N2978, LEN(N2978) - SEARCH("/", N2978))</f>
        <v>pop</v>
      </c>
      <c r="S2978" s="14">
        <f>(J2978/86400)+25569+(-6/24)</f>
        <v>41802.507719907408</v>
      </c>
      <c r="T2978" s="15">
        <f>(I2978/86400)+25569+(-5/24)</f>
        <v>41832.549386574072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8">
        <f>IFERROR(E2979/L2979,0)</f>
        <v>113.56666666666666</v>
      </c>
      <c r="Q2979" t="str">
        <f>LEFT(N2979,SEARCH("/",N2979)-1)</f>
        <v>theater</v>
      </c>
      <c r="R2979" t="str">
        <f>RIGHT(N2979, LEN(N2979) - SEARCH("/", N2979))</f>
        <v>plays</v>
      </c>
      <c r="S2979" s="14">
        <f>(J2979/86400)+25569+(-6/24)</f>
        <v>42026.63118055556</v>
      </c>
      <c r="T2979" s="15">
        <f>(I2979/86400)+25569+(-5/24)</f>
        <v>42085.884722222218</v>
      </c>
    </row>
    <row r="2980" spans="1:20" ht="30" x14ac:dyDescent="0.25">
      <c r="A2980">
        <v>22</v>
      </c>
      <c r="B2980" s="3" t="s">
        <v>24</v>
      </c>
      <c r="C2980" s="3" t="s">
        <v>4133</v>
      </c>
      <c r="D2980" s="8">
        <v>350</v>
      </c>
      <c r="E2980" s="8">
        <v>410</v>
      </c>
      <c r="F2980" t="s">
        <v>8219</v>
      </c>
      <c r="G2980" t="s">
        <v>8224</v>
      </c>
      <c r="H2980" t="s">
        <v>8246</v>
      </c>
      <c r="I2980">
        <v>1420099140</v>
      </c>
      <c r="J2980">
        <v>1418766740</v>
      </c>
      <c r="K2980" t="b">
        <v>0</v>
      </c>
      <c r="L2980">
        <v>8</v>
      </c>
      <c r="M2980" t="b">
        <v>1</v>
      </c>
      <c r="N2980" t="s">
        <v>8265</v>
      </c>
      <c r="O2980" s="6">
        <f>E2980/D2980</f>
        <v>1.1714285714285715</v>
      </c>
      <c r="P2980" s="8">
        <f>IFERROR(E2980/L2980,0)</f>
        <v>51.25</v>
      </c>
      <c r="Q2980" t="str">
        <f>LEFT(N2980,SEARCH("/",N2980)-1)</f>
        <v>film &amp; video</v>
      </c>
      <c r="R2980" t="str">
        <f>RIGHT(N2980, LEN(N2980) - SEARCH("/", N2980))</f>
        <v>television</v>
      </c>
      <c r="S2980" s="14">
        <f>(J2980/86400)+25569+(-6/24)</f>
        <v>41989.66134259259</v>
      </c>
      <c r="T2980" s="15">
        <f>(I2980/86400)+25569+(-5/24)</f>
        <v>42005.124305555553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8">
        <f>IFERROR(E2981/L2981,0)</f>
        <v>110.21739130434783</v>
      </c>
      <c r="Q2981" t="str">
        <f>LEFT(N2981,SEARCH("/",N2981)-1)</f>
        <v>theater</v>
      </c>
      <c r="R2981" t="str">
        <f>RIGHT(N2981, LEN(N2981) - SEARCH("/", N2981))</f>
        <v>plays</v>
      </c>
      <c r="S2981" s="14">
        <f>(J2981/86400)+25569+(-6/24)</f>
        <v>41993.574340277773</v>
      </c>
      <c r="T2981" s="15">
        <f>(I2981/86400)+25569+(-5/24)</f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8">
        <f>IFERROR(E2982/L2982,0)</f>
        <v>136.45833333333334</v>
      </c>
      <c r="Q2982" t="str">
        <f>LEFT(N2982,SEARCH("/",N2982)-1)</f>
        <v>theater</v>
      </c>
      <c r="R2982" t="str">
        <f>RIGHT(N2982, LEN(N2982) - SEARCH("/", N2982))</f>
        <v>plays</v>
      </c>
      <c r="S2982" s="14">
        <f>(J2982/86400)+25569+(-6/24)</f>
        <v>42219.665856481486</v>
      </c>
      <c r="T2982" s="15">
        <f>(I2982/86400)+25569+(-5/24)</f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8">
        <f>IFERROR(E2983/L2983,0)</f>
        <v>53.164948453608247</v>
      </c>
      <c r="Q2983" t="str">
        <f>LEFT(N2983,SEARCH("/",N2983)-1)</f>
        <v>theater</v>
      </c>
      <c r="R2983" t="str">
        <f>RIGHT(N2983, LEN(N2983) - SEARCH("/", N2983))</f>
        <v>spaces</v>
      </c>
      <c r="S2983" s="14">
        <f>(J2983/86400)+25569+(-6/24)</f>
        <v>42225.309675925921</v>
      </c>
      <c r="T2983" s="15">
        <f>(I2983/86400)+25569+(-5/24)</f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8">
        <f>IFERROR(E2984/L2984,0)</f>
        <v>86.491525423728817</v>
      </c>
      <c r="Q2984" t="str">
        <f>LEFT(N2984,SEARCH("/",N2984)-1)</f>
        <v>theater</v>
      </c>
      <c r="R2984" t="str">
        <f>RIGHT(N2984, LEN(N2984) - SEARCH("/", N2984))</f>
        <v>spaces</v>
      </c>
      <c r="S2984" s="14">
        <f>(J2984/86400)+25569+(-6/24)</f>
        <v>42381.436840277776</v>
      </c>
      <c r="T2984" s="15">
        <f>(I2984/86400)+25569+(-5/24)</f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8">
        <f>IFERROR(E2985/L2985,0)</f>
        <v>155.23827397260274</v>
      </c>
      <c r="Q2985" t="str">
        <f>LEFT(N2985,SEARCH("/",N2985)-1)</f>
        <v>theater</v>
      </c>
      <c r="R2985" t="str">
        <f>RIGHT(N2985, LEN(N2985) - SEARCH("/", N2985))</f>
        <v>spaces</v>
      </c>
      <c r="S2985" s="14">
        <f>(J2985/86400)+25569+(-6/24)</f>
        <v>41894.382361111115</v>
      </c>
      <c r="T2985" s="15">
        <f>(I2985/86400)+25569+(-5/24)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8">
        <f>IFERROR(E2986/L2986,0)</f>
        <v>115.08256880733946</v>
      </c>
      <c r="Q2986" t="str">
        <f>LEFT(N2986,SEARCH("/",N2986)-1)</f>
        <v>theater</v>
      </c>
      <c r="R2986" t="str">
        <f>RIGHT(N2986, LEN(N2986) - SEARCH("/", N2986))</f>
        <v>spaces</v>
      </c>
      <c r="S2986" s="14">
        <f>(J2986/86400)+25569+(-6/24)</f>
        <v>42576.028715277775</v>
      </c>
      <c r="T2986" s="15">
        <f>(I2986/86400)+25569+(-5/24)</f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8">
        <f>IFERROR(E2987/L2987,0)</f>
        <v>109.5945945945946</v>
      </c>
      <c r="Q2987" t="str">
        <f>LEFT(N2987,SEARCH("/",N2987)-1)</f>
        <v>theater</v>
      </c>
      <c r="R2987" t="str">
        <f>RIGHT(N2987, LEN(N2987) - SEARCH("/", N2987))</f>
        <v>spaces</v>
      </c>
      <c r="S2987" s="14">
        <f>(J2987/86400)+25569+(-6/24)</f>
        <v>42654.723703703705</v>
      </c>
      <c r="T2987" s="15">
        <f>(I2987/86400)+25569+(-5/24)</f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8">
        <f>IFERROR(E2988/L2988,0)</f>
        <v>45.214285714285715</v>
      </c>
      <c r="Q2988" t="str">
        <f>LEFT(N2988,SEARCH("/",N2988)-1)</f>
        <v>theater</v>
      </c>
      <c r="R2988" t="str">
        <f>RIGHT(N2988, LEN(N2988) - SEARCH("/", N2988))</f>
        <v>spaces</v>
      </c>
      <c r="S2988" s="14">
        <f>(J2988/86400)+25569+(-6/24)</f>
        <v>42431.250069444446</v>
      </c>
      <c r="T2988" s="15">
        <f>(I2988/86400)+25569+(-5/24)</f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8">
        <f>IFERROR(E2989/L2989,0)</f>
        <v>104.15169811320754</v>
      </c>
      <c r="Q2989" t="str">
        <f>LEFT(N2989,SEARCH("/",N2989)-1)</f>
        <v>theater</v>
      </c>
      <c r="R2989" t="str">
        <f>RIGHT(N2989, LEN(N2989) - SEARCH("/", N2989))</f>
        <v>spaces</v>
      </c>
      <c r="S2989" s="14">
        <f>(J2989/86400)+25569+(-6/24)</f>
        <v>42627.057303240741</v>
      </c>
      <c r="T2989" s="15">
        <f>(I2989/86400)+25569+(-5/24)</f>
        <v>42655.791666666664</v>
      </c>
    </row>
    <row r="2990" spans="1:20" ht="45" x14ac:dyDescent="0.25">
      <c r="A2990">
        <v>2824</v>
      </c>
      <c r="B2990" s="3" t="s">
        <v>2824</v>
      </c>
      <c r="C2990" s="3" t="s">
        <v>6934</v>
      </c>
      <c r="D2990" s="8">
        <v>650</v>
      </c>
      <c r="E2990" s="8">
        <v>760</v>
      </c>
      <c r="F2990" t="s">
        <v>8219</v>
      </c>
      <c r="G2990" t="s">
        <v>8224</v>
      </c>
      <c r="H2990" t="s">
        <v>8246</v>
      </c>
      <c r="I2990">
        <v>1434159780</v>
      </c>
      <c r="J2990">
        <v>1431412196</v>
      </c>
      <c r="K2990" t="b">
        <v>0</v>
      </c>
      <c r="L2990">
        <v>15</v>
      </c>
      <c r="M2990" t="b">
        <v>1</v>
      </c>
      <c r="N2990" t="s">
        <v>8271</v>
      </c>
      <c r="O2990" s="6">
        <f>E2990/D2990</f>
        <v>1.1692307692307693</v>
      </c>
      <c r="P2990" s="8">
        <f>IFERROR(E2990/L2990,0)</f>
        <v>50.666666666666664</v>
      </c>
      <c r="Q2990" t="str">
        <f>LEFT(N2990,SEARCH("/",N2990)-1)</f>
        <v>theater</v>
      </c>
      <c r="R2990" t="str">
        <f>RIGHT(N2990, LEN(N2990) - SEARCH("/", N2990))</f>
        <v>plays</v>
      </c>
      <c r="S2990" s="14">
        <f>(J2990/86400)+25569+(-6/24)</f>
        <v>42136.020787037036</v>
      </c>
      <c r="T2990" s="15">
        <f>(I2990/86400)+25569+(-5/24)</f>
        <v>42167.863194444442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8">
        <f>IFERROR(E2991/L2991,0)</f>
        <v>96.997252747252745</v>
      </c>
      <c r="Q2991" t="str">
        <f>LEFT(N2991,SEARCH("/",N2991)-1)</f>
        <v>theater</v>
      </c>
      <c r="R2991" t="str">
        <f>RIGHT(N2991, LEN(N2991) - SEARCH("/", N2991))</f>
        <v>spaces</v>
      </c>
      <c r="S2991" s="14">
        <f>(J2991/86400)+25569+(-6/24)</f>
        <v>42336.77039351852</v>
      </c>
      <c r="T2991" s="15">
        <f>(I2991/86400)+25569+(-5/24)</f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8">
        <f>IFERROR(E2992/L2992,0)</f>
        <v>370.37037037037038</v>
      </c>
      <c r="Q2992" t="str">
        <f>LEFT(N2992,SEARCH("/",N2992)-1)</f>
        <v>theater</v>
      </c>
      <c r="R2992" t="str">
        <f>RIGHT(N2992, LEN(N2992) - SEARCH("/", N2992))</f>
        <v>spaces</v>
      </c>
      <c r="S2992" s="14">
        <f>(J2992/86400)+25569+(-6/24)</f>
        <v>42341.32430555555</v>
      </c>
      <c r="T2992" s="15">
        <f>(I2992/86400)+25569+(-5/24)</f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8">
        <f>IFERROR(E2993/L2993,0)</f>
        <v>94.408602150537632</v>
      </c>
      <c r="Q2993" t="str">
        <f>LEFT(N2993,SEARCH("/",N2993)-1)</f>
        <v>theater</v>
      </c>
      <c r="R2993" t="str">
        <f>RIGHT(N2993, LEN(N2993) - SEARCH("/", N2993))</f>
        <v>spaces</v>
      </c>
      <c r="S2993" s="14">
        <f>(J2993/86400)+25569+(-6/24)</f>
        <v>42740.587152777778</v>
      </c>
      <c r="T2993" s="15">
        <f>(I2993/86400)+25569+(-5/24)</f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8">
        <f>IFERROR(E2994/L2994,0)</f>
        <v>48.984375</v>
      </c>
      <c r="Q2994" t="str">
        <f>LEFT(N2994,SEARCH("/",N2994)-1)</f>
        <v>theater</v>
      </c>
      <c r="R2994" t="str">
        <f>RIGHT(N2994, LEN(N2994) - SEARCH("/", N2994))</f>
        <v>spaces</v>
      </c>
      <c r="S2994" s="14">
        <f>(J2994/86400)+25569+(-6/24)</f>
        <v>42622.517476851848</v>
      </c>
      <c r="T2994" s="15">
        <f>(I2994/86400)+25569+(-5/24)</f>
        <v>42652.559143518512</v>
      </c>
    </row>
    <row r="2995" spans="1:20" ht="45" x14ac:dyDescent="0.25">
      <c r="A2995">
        <v>3329</v>
      </c>
      <c r="B2995" s="3" t="s">
        <v>3329</v>
      </c>
      <c r="C2995" s="3" t="s">
        <v>7439</v>
      </c>
      <c r="D2995" s="8">
        <v>1000</v>
      </c>
      <c r="E2995" s="8">
        <v>1168</v>
      </c>
      <c r="F2995" t="s">
        <v>8219</v>
      </c>
      <c r="G2995" t="s">
        <v>8225</v>
      </c>
      <c r="H2995" t="s">
        <v>8247</v>
      </c>
      <c r="I2995">
        <v>1406502000</v>
      </c>
      <c r="J2995">
        <v>1405583108</v>
      </c>
      <c r="K2995" t="b">
        <v>0</v>
      </c>
      <c r="L2995">
        <v>26</v>
      </c>
      <c r="M2995" t="b">
        <v>1</v>
      </c>
      <c r="N2995" t="s">
        <v>8271</v>
      </c>
      <c r="O2995" s="6">
        <f>E2995/D2995</f>
        <v>1.1679999999999999</v>
      </c>
      <c r="P2995" s="8">
        <f>IFERROR(E2995/L2995,0)</f>
        <v>44.92307692307692</v>
      </c>
      <c r="Q2995" t="str">
        <f>LEFT(N2995,SEARCH("/",N2995)-1)</f>
        <v>theater</v>
      </c>
      <c r="R2995" t="str">
        <f>RIGHT(N2995, LEN(N2995) - SEARCH("/", N2995))</f>
        <v>plays</v>
      </c>
      <c r="S2995" s="14">
        <f>(J2995/86400)+25569+(-6/24)</f>
        <v>41837.073009259257</v>
      </c>
      <c r="T2995" s="15">
        <f>(I2995/86400)+25569+(-5/24)</f>
        <v>41847.75</v>
      </c>
    </row>
    <row r="2996" spans="1:20" ht="60" x14ac:dyDescent="0.25">
      <c r="A2996">
        <v>2536</v>
      </c>
      <c r="B2996" s="3" t="s">
        <v>2536</v>
      </c>
      <c r="C2996" s="3" t="s">
        <v>6646</v>
      </c>
      <c r="D2996" s="8">
        <v>25</v>
      </c>
      <c r="E2996" s="8">
        <v>29</v>
      </c>
      <c r="F2996" t="s">
        <v>8219</v>
      </c>
      <c r="G2996" t="s">
        <v>8224</v>
      </c>
      <c r="H2996" t="s">
        <v>8246</v>
      </c>
      <c r="I2996">
        <v>1375151566</v>
      </c>
      <c r="J2996">
        <v>1373337166</v>
      </c>
      <c r="K2996" t="b">
        <v>0</v>
      </c>
      <c r="L2996">
        <v>4</v>
      </c>
      <c r="M2996" t="b">
        <v>1</v>
      </c>
      <c r="N2996" t="s">
        <v>8300</v>
      </c>
      <c r="O2996" s="6">
        <f>E2996/D2996</f>
        <v>1.1599999999999999</v>
      </c>
      <c r="P2996" s="8">
        <f>IFERROR(E2996/L2996,0)</f>
        <v>7.25</v>
      </c>
      <c r="Q2996" t="str">
        <f>LEFT(N2996,SEARCH("/",N2996)-1)</f>
        <v>music</v>
      </c>
      <c r="R2996" t="str">
        <f>RIGHT(N2996, LEN(N2996) - SEARCH("/", N2996))</f>
        <v>classical music</v>
      </c>
      <c r="S2996" s="14">
        <f>(J2996/86400)+25569+(-6/24)</f>
        <v>41463.856087962966</v>
      </c>
      <c r="T2996" s="15">
        <f>(I2996/86400)+25569+(-5/24)</f>
        <v>41484.89775462963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8">
        <f>IFERROR(E2997/L2997,0)</f>
        <v>63.2289156626506</v>
      </c>
      <c r="Q2997" t="str">
        <f>LEFT(N2997,SEARCH("/",N2997)-1)</f>
        <v>theater</v>
      </c>
      <c r="R2997" t="str">
        <f>RIGHT(N2997, LEN(N2997) - SEARCH("/", N2997))</f>
        <v>spaces</v>
      </c>
      <c r="S2997" s="14">
        <f>(J2997/86400)+25569+(-6/24)</f>
        <v>42724.415173611109</v>
      </c>
      <c r="T2997" s="15">
        <f>(I2997/86400)+25569+(-5/24)</f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8">
        <f>IFERROR(E2998/L2998,0)</f>
        <v>153.5204081632653</v>
      </c>
      <c r="Q2998" t="str">
        <f>LEFT(N2998,SEARCH("/",N2998)-1)</f>
        <v>theater</v>
      </c>
      <c r="R2998" t="str">
        <f>RIGHT(N2998, LEN(N2998) - SEARCH("/", N2998))</f>
        <v>spaces</v>
      </c>
      <c r="S2998" s="14">
        <f>(J2998/86400)+25569+(-6/24)</f>
        <v>42090.662499999999</v>
      </c>
      <c r="T2998" s="15">
        <f>(I2998/86400)+25569+(-5/24)</f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8">
        <f>IFERROR(E2999/L2999,0)</f>
        <v>90.2</v>
      </c>
      <c r="Q2999" t="str">
        <f>LEFT(N2999,SEARCH("/",N2999)-1)</f>
        <v>theater</v>
      </c>
      <c r="R2999" t="str">
        <f>RIGHT(N2999, LEN(N2999) - SEARCH("/", N2999))</f>
        <v>spaces</v>
      </c>
      <c r="S2999" s="14">
        <f>(J2999/86400)+25569+(-6/24)</f>
        <v>42775.483715277776</v>
      </c>
      <c r="T2999" s="15">
        <f>(I2999/86400)+25569+(-5/24)</f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8">
        <f>IFERROR(E3000/L3000,0)</f>
        <v>118.97113163972287</v>
      </c>
      <c r="Q3000" t="str">
        <f>LEFT(N3000,SEARCH("/",N3000)-1)</f>
        <v>theater</v>
      </c>
      <c r="R3000" t="str">
        <f>RIGHT(N3000, LEN(N3000) - SEARCH("/", N3000))</f>
        <v>spaces</v>
      </c>
      <c r="S3000" s="14">
        <f>(J3000/86400)+25569+(-6/24)</f>
        <v>41777.943622685183</v>
      </c>
      <c r="T3000" s="15">
        <f>(I3000/86400)+25569+(-5/24)</f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8">
        <f>IFERROR(E3001/L3001,0)</f>
        <v>80.25</v>
      </c>
      <c r="Q3001" t="str">
        <f>LEFT(N3001,SEARCH("/",N3001)-1)</f>
        <v>theater</v>
      </c>
      <c r="R3001" t="str">
        <f>RIGHT(N3001, LEN(N3001) - SEARCH("/", N3001))</f>
        <v>spaces</v>
      </c>
      <c r="S3001" s="14">
        <f>(J3001/86400)+25569+(-6/24)</f>
        <v>42780.490277777775</v>
      </c>
      <c r="T3001" s="15">
        <f>(I3001/86400)+25569+(-5/24)</f>
        <v>42794.874999999993</v>
      </c>
    </row>
    <row r="3002" spans="1:20" ht="60" x14ac:dyDescent="0.25">
      <c r="A3002">
        <v>1823</v>
      </c>
      <c r="B3002" s="3" t="s">
        <v>1824</v>
      </c>
      <c r="C3002" s="3" t="s">
        <v>5933</v>
      </c>
      <c r="D3002" s="8">
        <v>700</v>
      </c>
      <c r="E3002" s="8">
        <v>811</v>
      </c>
      <c r="F3002" t="s">
        <v>8219</v>
      </c>
      <c r="G3002" t="s">
        <v>8224</v>
      </c>
      <c r="H3002" t="s">
        <v>8246</v>
      </c>
      <c r="I3002">
        <v>1351095976</v>
      </c>
      <c r="J3002">
        <v>1348503976</v>
      </c>
      <c r="K3002" t="b">
        <v>0</v>
      </c>
      <c r="L3002">
        <v>33</v>
      </c>
      <c r="M3002" t="b">
        <v>1</v>
      </c>
      <c r="N3002" t="s">
        <v>8276</v>
      </c>
      <c r="O3002" s="6">
        <f>E3002/D3002</f>
        <v>1.1585714285714286</v>
      </c>
      <c r="P3002" s="8">
        <f>IFERROR(E3002/L3002,0)</f>
        <v>24.575757575757574</v>
      </c>
      <c r="Q3002" t="str">
        <f>LEFT(N3002,SEARCH("/",N3002)-1)</f>
        <v>music</v>
      </c>
      <c r="R3002" t="str">
        <f>RIGHT(N3002, LEN(N3002) - SEARCH("/", N3002))</f>
        <v>rock</v>
      </c>
      <c r="S3002" s="14">
        <f>(J3002/86400)+25569+(-6/24)</f>
        <v>41176.434907407405</v>
      </c>
      <c r="T3002" s="15">
        <f>(I3002/86400)+25569+(-5/24)</f>
        <v>41206.47657407407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8">
        <f>IFERROR(E3003/L3003,0)</f>
        <v>131.37719999999999</v>
      </c>
      <c r="Q3003" t="str">
        <f>LEFT(N3003,SEARCH("/",N3003)-1)</f>
        <v>theater</v>
      </c>
      <c r="R3003" t="str">
        <f>RIGHT(N3003, LEN(N3003) - SEARCH("/", N3003))</f>
        <v>spaces</v>
      </c>
      <c r="S3003" s="14">
        <f>(J3003/86400)+25569+(-6/24)</f>
        <v>42534.645625000005</v>
      </c>
      <c r="T3003" s="15">
        <f>(I3003/86400)+25569+(-5/24)</f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8">
        <f>IFERROR(E3004/L3004,0)</f>
        <v>73.032980769230775</v>
      </c>
      <c r="Q3004" t="str">
        <f>LEFT(N3004,SEARCH("/",N3004)-1)</f>
        <v>theater</v>
      </c>
      <c r="R3004" t="str">
        <f>RIGHT(N3004, LEN(N3004) - SEARCH("/", N3004))</f>
        <v>spaces</v>
      </c>
      <c r="S3004" s="14">
        <f>(J3004/86400)+25569+(-6/24)</f>
        <v>41239.58625</v>
      </c>
      <c r="T3004" s="15">
        <f>(I3004/86400)+25569+(-5/24)</f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8">
        <f>IFERROR(E3005/L3005,0)</f>
        <v>178.52941176470588</v>
      </c>
      <c r="Q3005" t="str">
        <f>LEFT(N3005,SEARCH("/",N3005)-1)</f>
        <v>theater</v>
      </c>
      <c r="R3005" t="str">
        <f>RIGHT(N3005, LEN(N3005) - SEARCH("/", N3005))</f>
        <v>spaces</v>
      </c>
      <c r="S3005" s="14">
        <f>(J3005/86400)+25569+(-6/24)</f>
        <v>42398.599259259259</v>
      </c>
      <c r="T3005" s="15">
        <f>(I3005/86400)+25569+(-5/24)</f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8">
        <f>IFERROR(E3006/L3006,0)</f>
        <v>162.90974729241879</v>
      </c>
      <c r="Q3006" t="str">
        <f>LEFT(N3006,SEARCH("/",N3006)-1)</f>
        <v>theater</v>
      </c>
      <c r="R3006" t="str">
        <f>RIGHT(N3006, LEN(N3006) - SEARCH("/", N3006))</f>
        <v>spaces</v>
      </c>
      <c r="S3006" s="14">
        <f>(J3006/86400)+25569+(-6/24)</f>
        <v>41928.631064814814</v>
      </c>
      <c r="T3006" s="15">
        <f>(I3006/86400)+25569+(-5/24)</f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8">
        <f>IFERROR(E3007/L3007,0)</f>
        <v>108.24237288135593</v>
      </c>
      <c r="Q3007" t="str">
        <f>LEFT(N3007,SEARCH("/",N3007)-1)</f>
        <v>theater</v>
      </c>
      <c r="R3007" t="str">
        <f>RIGHT(N3007, LEN(N3007) - SEARCH("/", N3007))</f>
        <v>spaces</v>
      </c>
      <c r="S3007" s="14">
        <f>(J3007/86400)+25569+(-6/24)</f>
        <v>41888.424826388888</v>
      </c>
      <c r="T3007" s="15">
        <f>(I3007/86400)+25569+(-5/24)</f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8">
        <f>IFERROR(E3008/L3008,0)</f>
        <v>88.865979381443296</v>
      </c>
      <c r="Q3008" t="str">
        <f>LEFT(N3008,SEARCH("/",N3008)-1)</f>
        <v>theater</v>
      </c>
      <c r="R3008" t="str">
        <f>RIGHT(N3008, LEN(N3008) - SEARCH("/", N3008))</f>
        <v>spaces</v>
      </c>
      <c r="S3008" s="14">
        <f>(J3008/86400)+25569+(-6/24)</f>
        <v>41957.506840277776</v>
      </c>
      <c r="T3008" s="15">
        <f>(I3008/86400)+25569+(-5/24)</f>
        <v>41987.54850694444</v>
      </c>
    </row>
    <row r="3009" spans="1:20" ht="45" x14ac:dyDescent="0.25">
      <c r="A3009">
        <v>1359</v>
      </c>
      <c r="B3009" s="3" t="s">
        <v>1360</v>
      </c>
      <c r="C3009" s="3" t="s">
        <v>5469</v>
      </c>
      <c r="D3009" s="8">
        <v>660</v>
      </c>
      <c r="E3009" s="8">
        <v>764</v>
      </c>
      <c r="F3009" t="s">
        <v>8219</v>
      </c>
      <c r="G3009" t="s">
        <v>8224</v>
      </c>
      <c r="H3009" t="s">
        <v>8246</v>
      </c>
      <c r="I3009">
        <v>1309980790</v>
      </c>
      <c r="J3009">
        <v>1304623990</v>
      </c>
      <c r="K3009" t="b">
        <v>0</v>
      </c>
      <c r="L3009">
        <v>19</v>
      </c>
      <c r="M3009" t="b">
        <v>1</v>
      </c>
      <c r="N3009" t="s">
        <v>8274</v>
      </c>
      <c r="O3009" s="6">
        <f>E3009/D3009</f>
        <v>1.1575757575757575</v>
      </c>
      <c r="P3009" s="8">
        <f>IFERROR(E3009/L3009,0)</f>
        <v>40.210526315789473</v>
      </c>
      <c r="Q3009" t="str">
        <f>LEFT(N3009,SEARCH("/",N3009)-1)</f>
        <v>publishing</v>
      </c>
      <c r="R3009" t="str">
        <f>RIGHT(N3009, LEN(N3009) - SEARCH("/", N3009))</f>
        <v>nonfiction</v>
      </c>
      <c r="S3009" s="14">
        <f>(J3009/86400)+25569+(-6/24)</f>
        <v>40668.564699074072</v>
      </c>
      <c r="T3009" s="15">
        <f>(I3009/86400)+25569+(-5/24)</f>
        <v>40730.606365740736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8">
        <f>IFERROR(E3010/L3010,0)</f>
        <v>116.73076923076923</v>
      </c>
      <c r="Q3010" t="str">
        <f>LEFT(N3010,SEARCH("/",N3010)-1)</f>
        <v>theater</v>
      </c>
      <c r="R3010" t="str">
        <f>RIGHT(N3010, LEN(N3010) - SEARCH("/", N3010))</f>
        <v>spaces</v>
      </c>
      <c r="S3010" s="14">
        <f>(J3010/86400)+25569+(-6/24)</f>
        <v>42359.962025462963</v>
      </c>
      <c r="T3010" s="15">
        <f>(I3010/86400)+25569+(-5/24)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8">
        <f>IFERROR(E3011/L3011,0)</f>
        <v>233.8984375</v>
      </c>
      <c r="Q3011" t="str">
        <f>LEFT(N3011,SEARCH("/",N3011)-1)</f>
        <v>theater</v>
      </c>
      <c r="R3011" t="str">
        <f>RIGHT(N3011, LEN(N3011) - SEARCH("/", N3011))</f>
        <v>spaces</v>
      </c>
      <c r="S3011" s="14">
        <f>(J3011/86400)+25569+(-6/24)</f>
        <v>41939.319907407407</v>
      </c>
      <c r="T3011" s="15">
        <f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8">
        <f>IFERROR(E3012/L3012,0)</f>
        <v>158</v>
      </c>
      <c r="Q3012" t="str">
        <f>LEFT(N3012,SEARCH("/",N3012)-1)</f>
        <v>theater</v>
      </c>
      <c r="R3012" t="str">
        <f>RIGHT(N3012, LEN(N3012) - SEARCH("/", N3012))</f>
        <v>spaces</v>
      </c>
      <c r="S3012" s="14">
        <f>(J3012/86400)+25569+(-6/24)</f>
        <v>41996.582395833335</v>
      </c>
      <c r="T3012" s="15">
        <f>(I3012/86400)+25569+(-5/24)</f>
        <v>42056.624062499999</v>
      </c>
    </row>
    <row r="3013" spans="1:20" ht="30" x14ac:dyDescent="0.25">
      <c r="A3013">
        <v>2161</v>
      </c>
      <c r="B3013" s="3" t="s">
        <v>2162</v>
      </c>
      <c r="C3013" s="3" t="s">
        <v>6271</v>
      </c>
      <c r="D3013" s="8">
        <v>400</v>
      </c>
      <c r="E3013" s="8">
        <v>463</v>
      </c>
      <c r="F3013" t="s">
        <v>8219</v>
      </c>
      <c r="G3013" t="s">
        <v>8224</v>
      </c>
      <c r="H3013" t="s">
        <v>8246</v>
      </c>
      <c r="I3013">
        <v>1443040059</v>
      </c>
      <c r="J3013">
        <v>1440448059</v>
      </c>
      <c r="K3013" t="b">
        <v>0</v>
      </c>
      <c r="L3013">
        <v>13</v>
      </c>
      <c r="M3013" t="b">
        <v>1</v>
      </c>
      <c r="N3013" t="s">
        <v>8276</v>
      </c>
      <c r="O3013" s="6">
        <f>E3013/D3013</f>
        <v>1.1575</v>
      </c>
      <c r="P3013" s="8">
        <f>IFERROR(E3013/L3013,0)</f>
        <v>35.615384615384613</v>
      </c>
      <c r="Q3013" t="str">
        <f>LEFT(N3013,SEARCH("/",N3013)-1)</f>
        <v>music</v>
      </c>
      <c r="R3013" t="str">
        <f>RIGHT(N3013, LEN(N3013) - SEARCH("/", N3013))</f>
        <v>rock</v>
      </c>
      <c r="S3013" s="14">
        <f>(J3013/86400)+25569+(-6/24)</f>
        <v>42240.602534722224</v>
      </c>
      <c r="T3013" s="15">
        <f>(I3013/86400)+25569+(-5/24)</f>
        <v>42270.644201388888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8">
        <f>IFERROR(E3014/L3014,0)</f>
        <v>85.181818181818187</v>
      </c>
      <c r="Q3014" t="str">
        <f>LEFT(N3014,SEARCH("/",N3014)-1)</f>
        <v>theater</v>
      </c>
      <c r="R3014" t="str">
        <f>RIGHT(N3014, LEN(N3014) - SEARCH("/", N3014))</f>
        <v>spaces</v>
      </c>
      <c r="S3014" s="14">
        <f>(J3014/86400)+25569+(-6/24)</f>
        <v>42024.452893518523</v>
      </c>
      <c r="T3014" s="15">
        <f>(I3014/86400)+25569+(-5/24)</f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8">
        <f>IFERROR(E3015/L3015,0)</f>
        <v>146.69158878504672</v>
      </c>
      <c r="Q3015" t="str">
        <f>LEFT(N3015,SEARCH("/",N3015)-1)</f>
        <v>theater</v>
      </c>
      <c r="R3015" t="str">
        <f>RIGHT(N3015, LEN(N3015) - SEARCH("/", N3015))</f>
        <v>spaces</v>
      </c>
      <c r="S3015" s="14">
        <f>(J3015/86400)+25569+(-6/24)</f>
        <v>42146.586215277777</v>
      </c>
      <c r="T3015" s="15">
        <f>(I3015/86400)+25569+(-5/24)</f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8">
        <f>IFERROR(E3016/L3016,0)</f>
        <v>50.764811490125673</v>
      </c>
      <c r="Q3016" t="str">
        <f>LEFT(N3016,SEARCH("/",N3016)-1)</f>
        <v>theater</v>
      </c>
      <c r="R3016" t="str">
        <f>RIGHT(N3016, LEN(N3016) - SEARCH("/", N3016))</f>
        <v>spaces</v>
      </c>
      <c r="S3016" s="14">
        <f>(J3016/86400)+25569+(-6/24)</f>
        <v>41919.873611111107</v>
      </c>
      <c r="T3016" s="15">
        <f>(I3016/86400)+25569+(-5/24)</f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8">
        <f>IFERROR(E3017/L3017,0)</f>
        <v>87.7</v>
      </c>
      <c r="Q3017" t="str">
        <f>LEFT(N3017,SEARCH("/",N3017)-1)</f>
        <v>theater</v>
      </c>
      <c r="R3017" t="str">
        <f>RIGHT(N3017, LEN(N3017) - SEARCH("/", N3017))</f>
        <v>spaces</v>
      </c>
      <c r="S3017" s="14">
        <f>(J3017/86400)+25569+(-6/24)</f>
        <v>41785.47729166667</v>
      </c>
      <c r="T3017" s="15">
        <f>(I3017/86400)+25569+(-5/24)</f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8">
        <f>IFERROR(E3018/L3018,0)</f>
        <v>242.27777777777777</v>
      </c>
      <c r="Q3018" t="str">
        <f>LEFT(N3018,SEARCH("/",N3018)-1)</f>
        <v>theater</v>
      </c>
      <c r="R3018" t="str">
        <f>RIGHT(N3018, LEN(N3018) - SEARCH("/", N3018))</f>
        <v>spaces</v>
      </c>
      <c r="S3018" s="14">
        <f>(J3018/86400)+25569+(-6/24)</f>
        <v>41778.298055555555</v>
      </c>
      <c r="T3018" s="15">
        <f>(I3018/86400)+25569+(-5/24)</f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8">
        <f>IFERROR(E3019/L3019,0)</f>
        <v>146.44654088050314</v>
      </c>
      <c r="Q3019" t="str">
        <f>LEFT(N3019,SEARCH("/",N3019)-1)</f>
        <v>theater</v>
      </c>
      <c r="R3019" t="str">
        <f>RIGHT(N3019, LEN(N3019) - SEARCH("/", N3019))</f>
        <v>spaces</v>
      </c>
      <c r="S3019" s="14">
        <f>(J3019/86400)+25569+(-6/24)</f>
        <v>41841.600034722222</v>
      </c>
      <c r="T3019" s="15">
        <f>(I3019/86400)+25569+(-5/24)</f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8">
        <f>IFERROR(E3020/L3020,0)</f>
        <v>103.17073170731707</v>
      </c>
      <c r="Q3020" t="str">
        <f>LEFT(N3020,SEARCH("/",N3020)-1)</f>
        <v>theater</v>
      </c>
      <c r="R3020" t="str">
        <f>RIGHT(N3020, LEN(N3020) - SEARCH("/", N3020))</f>
        <v>spaces</v>
      </c>
      <c r="S3020" s="14">
        <f>(J3020/86400)+25569+(-6/24)</f>
        <v>42163.048333333332</v>
      </c>
      <c r="T3020" s="15">
        <f>(I3020/86400)+25569+(-5/24)</f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8">
        <f>IFERROR(E3021/L3021,0)</f>
        <v>80.464601769911511</v>
      </c>
      <c r="Q3021" t="str">
        <f>LEFT(N3021,SEARCH("/",N3021)-1)</f>
        <v>theater</v>
      </c>
      <c r="R3021" t="str">
        <f>RIGHT(N3021, LEN(N3021) - SEARCH("/", N3021))</f>
        <v>spaces</v>
      </c>
      <c r="S3021" s="14">
        <f>(J3021/86400)+25569+(-6/24)</f>
        <v>41758.583564814813</v>
      </c>
      <c r="T3021" s="15">
        <f>(I3021/86400)+25569+(-5/24)</f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8">
        <f>IFERROR(E3022/L3022,0)</f>
        <v>234.66666666666666</v>
      </c>
      <c r="Q3022" t="str">
        <f>LEFT(N3022,SEARCH("/",N3022)-1)</f>
        <v>theater</v>
      </c>
      <c r="R3022" t="str">
        <f>RIGHT(N3022, LEN(N3022) - SEARCH("/", N3022))</f>
        <v>spaces</v>
      </c>
      <c r="S3022" s="14">
        <f>(J3022/86400)+25569+(-6/24)</f>
        <v>42170.596446759257</v>
      </c>
      <c r="T3022" s="15">
        <f>(I3022/86400)+25569+(-5/24)</f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8">
        <f>IFERROR(E3023/L3023,0)</f>
        <v>50.689320388349515</v>
      </c>
      <c r="Q3023" t="str">
        <f>LEFT(N3023,SEARCH("/",N3023)-1)</f>
        <v>theater</v>
      </c>
      <c r="R3023" t="str">
        <f>RIGHT(N3023, LEN(N3023) - SEARCH("/", N3023))</f>
        <v>spaces</v>
      </c>
      <c r="S3023" s="14">
        <f>(J3023/86400)+25569+(-6/24)</f>
        <v>42660.368854166663</v>
      </c>
      <c r="T3023" s="15">
        <f>(I3023/86400)+25569+(-5/24)</f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8">
        <f>IFERROR(E3024/L3024,0)</f>
        <v>162.70967741935485</v>
      </c>
      <c r="Q3024" t="str">
        <f>LEFT(N3024,SEARCH("/",N3024)-1)</f>
        <v>theater</v>
      </c>
      <c r="R3024" t="str">
        <f>RIGHT(N3024, LEN(N3024) - SEARCH("/", N3024))</f>
        <v>spaces</v>
      </c>
      <c r="S3024" s="14">
        <f>(J3024/86400)+25569+(-6/24)</f>
        <v>42564.70380787037</v>
      </c>
      <c r="T3024" s="15">
        <f>(I3024/86400)+25569+(-5/24)</f>
        <v>42609.745474537034</v>
      </c>
    </row>
    <row r="3025" spans="1:20" ht="45" x14ac:dyDescent="0.25">
      <c r="A3025">
        <v>2796</v>
      </c>
      <c r="B3025" s="3" t="s">
        <v>2796</v>
      </c>
      <c r="C3025" s="3" t="s">
        <v>6906</v>
      </c>
      <c r="D3025" s="8">
        <v>800</v>
      </c>
      <c r="E3025" s="8">
        <v>924</v>
      </c>
      <c r="F3025" t="s">
        <v>8219</v>
      </c>
      <c r="G3025" t="s">
        <v>8225</v>
      </c>
      <c r="H3025" t="s">
        <v>8247</v>
      </c>
      <c r="I3025">
        <v>1404564028</v>
      </c>
      <c r="J3025">
        <v>1401972028</v>
      </c>
      <c r="K3025" t="b">
        <v>0</v>
      </c>
      <c r="L3025">
        <v>21</v>
      </c>
      <c r="M3025" t="b">
        <v>1</v>
      </c>
      <c r="N3025" t="s">
        <v>8271</v>
      </c>
      <c r="O3025" s="6">
        <f>E3025/D3025</f>
        <v>1.155</v>
      </c>
      <c r="P3025" s="8">
        <f>IFERROR(E3025/L3025,0)</f>
        <v>44</v>
      </c>
      <c r="Q3025" t="str">
        <f>LEFT(N3025,SEARCH("/",N3025)-1)</f>
        <v>theater</v>
      </c>
      <c r="R3025" t="str">
        <f>RIGHT(N3025, LEN(N3025) - SEARCH("/", N3025))</f>
        <v>plays</v>
      </c>
      <c r="S3025" s="14">
        <f>(J3025/86400)+25569+(-6/24)</f>
        <v>41795.278101851851</v>
      </c>
      <c r="T3025" s="15">
        <f>(I3025/86400)+25569+(-5/24)</f>
        <v>41825.319768518515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8">
        <f>IFERROR(E3026/L3026,0)</f>
        <v>67.697802197802204</v>
      </c>
      <c r="Q3026" t="str">
        <f>LEFT(N3026,SEARCH("/",N3026)-1)</f>
        <v>theater</v>
      </c>
      <c r="R3026" t="str">
        <f>RIGHT(N3026, LEN(N3026) - SEARCH("/", N3026))</f>
        <v>spaces</v>
      </c>
      <c r="S3026" s="14">
        <f>(J3026/86400)+25569+(-6/24)</f>
        <v>41158.743923611109</v>
      </c>
      <c r="T3026" s="15">
        <f>(I3026/86400)+25569+(-5/24)</f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8">
        <f>IFERROR(E3027/L3027,0)</f>
        <v>52.103448275862071</v>
      </c>
      <c r="Q3027" t="str">
        <f>LEFT(N3027,SEARCH("/",N3027)-1)</f>
        <v>theater</v>
      </c>
      <c r="R3027" t="str">
        <f>RIGHT(N3027, LEN(N3027) - SEARCH("/", N3027))</f>
        <v>spaces</v>
      </c>
      <c r="S3027" s="14">
        <f>(J3027/86400)+25569+(-6/24)</f>
        <v>41761.259409722225</v>
      </c>
      <c r="T3027" s="15">
        <f>(I3027/86400)+25569+(-5/24)</f>
        <v>41789.458333333328</v>
      </c>
    </row>
    <row r="3028" spans="1:20" ht="60" x14ac:dyDescent="0.25">
      <c r="A3028">
        <v>3665</v>
      </c>
      <c r="B3028" s="3" t="s">
        <v>3662</v>
      </c>
      <c r="C3028" s="3" t="s">
        <v>7775</v>
      </c>
      <c r="D3028" s="8">
        <v>620</v>
      </c>
      <c r="E3028" s="8">
        <v>714</v>
      </c>
      <c r="F3028" t="s">
        <v>8219</v>
      </c>
      <c r="G3028" t="s">
        <v>8230</v>
      </c>
      <c r="H3028" t="s">
        <v>8249</v>
      </c>
      <c r="I3028">
        <v>1446062040</v>
      </c>
      <c r="J3028">
        <v>1445109822</v>
      </c>
      <c r="K3028" t="b">
        <v>0</v>
      </c>
      <c r="L3028">
        <v>14</v>
      </c>
      <c r="M3028" t="b">
        <v>1</v>
      </c>
      <c r="N3028" t="s">
        <v>8271</v>
      </c>
      <c r="O3028" s="6">
        <f>E3028/D3028</f>
        <v>1.1516129032258065</v>
      </c>
      <c r="P3028" s="8">
        <f>IFERROR(E3028/L3028,0)</f>
        <v>51</v>
      </c>
      <c r="Q3028" t="str">
        <f>LEFT(N3028,SEARCH("/",N3028)-1)</f>
        <v>theater</v>
      </c>
      <c r="R3028" t="str">
        <f>RIGHT(N3028, LEN(N3028) - SEARCH("/", N3028))</f>
        <v>plays</v>
      </c>
      <c r="S3028" s="14">
        <f>(J3028/86400)+25569+(-6/24)</f>
        <v>42294.558124999996</v>
      </c>
      <c r="T3028" s="15">
        <f>(I3028/86400)+25569+(-5/24)</f>
        <v>42305.620833333327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8">
        <f>IFERROR(E3029/L3029,0)</f>
        <v>164.3</v>
      </c>
      <c r="Q3029" t="str">
        <f>LEFT(N3029,SEARCH("/",N3029)-1)</f>
        <v>theater</v>
      </c>
      <c r="R3029" t="str">
        <f>RIGHT(N3029, LEN(N3029) - SEARCH("/", N3029))</f>
        <v>spaces</v>
      </c>
      <c r="S3029" s="14">
        <f>(J3029/86400)+25569+(-6/24)</f>
        <v>42053.454293981486</v>
      </c>
      <c r="T3029" s="15">
        <f>(I3029/86400)+25569+(-5/24)</f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8">
        <f>IFERROR(E3030/L3030,0)</f>
        <v>84.858585858585855</v>
      </c>
      <c r="Q3030" t="str">
        <f>LEFT(N3030,SEARCH("/",N3030)-1)</f>
        <v>theater</v>
      </c>
      <c r="R3030" t="str">
        <f>RIGHT(N3030, LEN(N3030) - SEARCH("/", N3030))</f>
        <v>spaces</v>
      </c>
      <c r="S3030" s="14">
        <f>(J3030/86400)+25569+(-6/24)</f>
        <v>42567.014178240745</v>
      </c>
      <c r="T3030" s="15">
        <f>(I3030/86400)+25569+(-5/24)</f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8">
        <f>IFERROR(E3031/L3031,0)</f>
        <v>94.548850574712645</v>
      </c>
      <c r="Q3031" t="str">
        <f>LEFT(N3031,SEARCH("/",N3031)-1)</f>
        <v>theater</v>
      </c>
      <c r="R3031" t="str">
        <f>RIGHT(N3031, LEN(N3031) - SEARCH("/", N3031))</f>
        <v>spaces</v>
      </c>
      <c r="S3031" s="14">
        <f>(J3031/86400)+25569+(-6/24)</f>
        <v>41932.458877314813</v>
      </c>
      <c r="T3031" s="15">
        <f>(I3031/86400)+25569+(-5/24)</f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8">
        <f>IFERROR(E3032/L3032,0)</f>
        <v>45.536585365853661</v>
      </c>
      <c r="Q3032" t="str">
        <f>LEFT(N3032,SEARCH("/",N3032)-1)</f>
        <v>theater</v>
      </c>
      <c r="R3032" t="str">
        <f>RIGHT(N3032, LEN(N3032) - SEARCH("/", N3032))</f>
        <v>spaces</v>
      </c>
      <c r="S3032" s="14">
        <f>(J3032/86400)+25569+(-6/24)</f>
        <v>42233.497349537036</v>
      </c>
      <c r="T3032" s="15">
        <f>(I3032/86400)+25569+(-5/24)</f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8">
        <f>IFERROR(E3033/L3033,0)</f>
        <v>51.724137931034484</v>
      </c>
      <c r="Q3033" t="str">
        <f>LEFT(N3033,SEARCH("/",N3033)-1)</f>
        <v>theater</v>
      </c>
      <c r="R3033" t="str">
        <f>RIGHT(N3033, LEN(N3033) - SEARCH("/", N3033))</f>
        <v>spaces</v>
      </c>
      <c r="S3033" s="14">
        <f>(J3033/86400)+25569+(-6/24)</f>
        <v>42597.632488425923</v>
      </c>
      <c r="T3033" s="15">
        <f>(I3033/86400)+25569+(-5/24)</f>
        <v>42657.674155092587</v>
      </c>
    </row>
    <row r="3034" spans="1:20" ht="60" x14ac:dyDescent="0.25">
      <c r="A3034">
        <v>1206</v>
      </c>
      <c r="B3034" s="3" t="s">
        <v>1207</v>
      </c>
      <c r="C3034" s="3" t="s">
        <v>5316</v>
      </c>
      <c r="D3034" s="8">
        <v>900</v>
      </c>
      <c r="E3034" s="8">
        <v>1035</v>
      </c>
      <c r="F3034" t="s">
        <v>8219</v>
      </c>
      <c r="G3034" t="s">
        <v>8239</v>
      </c>
      <c r="H3034" t="s">
        <v>8249</v>
      </c>
      <c r="I3034">
        <v>1489238940</v>
      </c>
      <c r="J3034">
        <v>1486406253</v>
      </c>
      <c r="K3034" t="b">
        <v>0</v>
      </c>
      <c r="L3034">
        <v>32</v>
      </c>
      <c r="M3034" t="b">
        <v>1</v>
      </c>
      <c r="N3034" t="s">
        <v>8285</v>
      </c>
      <c r="O3034" s="6">
        <f>E3034/D3034</f>
        <v>1.1499999999999999</v>
      </c>
      <c r="P3034" s="8">
        <f>IFERROR(E3034/L3034,0)</f>
        <v>32.34375</v>
      </c>
      <c r="Q3034" t="str">
        <f>LEFT(N3034,SEARCH("/",N3034)-1)</f>
        <v>photography</v>
      </c>
      <c r="R3034" t="str">
        <f>RIGHT(N3034, LEN(N3034) - SEARCH("/", N3034))</f>
        <v>photobooks</v>
      </c>
      <c r="S3034" s="14">
        <f>(J3034/86400)+25569+(-6/24)</f>
        <v>42772.526076388887</v>
      </c>
      <c r="T3034" s="15">
        <f>(I3034/86400)+25569+(-5/24)</f>
        <v>42805.353472222218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8">
        <f>IFERROR(E3035/L3035,0)</f>
        <v>191.13043478260869</v>
      </c>
      <c r="Q3035" t="str">
        <f>LEFT(N3035,SEARCH("/",N3035)-1)</f>
        <v>theater</v>
      </c>
      <c r="R3035" t="str">
        <f>RIGHT(N3035, LEN(N3035) - SEARCH("/", N3035))</f>
        <v>spaces</v>
      </c>
      <c r="S3035" s="14">
        <f>(J3035/86400)+25569+(-6/24)</f>
        <v>42569.860243055555</v>
      </c>
      <c r="T3035" s="15">
        <f>(I3035/86400)+25569+(-5/24)</f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8">
        <f>IFERROR(E3036/L3036,0)</f>
        <v>89.314285714285717</v>
      </c>
      <c r="Q3036" t="str">
        <f>LEFT(N3036,SEARCH("/",N3036)-1)</f>
        <v>theater</v>
      </c>
      <c r="R3036" t="str">
        <f>RIGHT(N3036, LEN(N3036) - SEARCH("/", N3036))</f>
        <v>spaces</v>
      </c>
      <c r="S3036" s="14">
        <f>(J3036/86400)+25569+(-6/24)</f>
        <v>42644.285358796296</v>
      </c>
      <c r="T3036" s="15">
        <f>(I3036/86400)+25569+(-5/24)</f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8">
        <f>IFERROR(E3037/L3037,0)</f>
        <v>88.588631921824103</v>
      </c>
      <c r="Q3037" t="str">
        <f>LEFT(N3037,SEARCH("/",N3037)-1)</f>
        <v>theater</v>
      </c>
      <c r="R3037" t="str">
        <f>RIGHT(N3037, LEN(N3037) - SEARCH("/", N3037))</f>
        <v>spaces</v>
      </c>
      <c r="S3037" s="14">
        <f>(J3037/86400)+25569+(-6/24)</f>
        <v>41368.310289351852</v>
      </c>
      <c r="T3037" s="15">
        <f>(I3037/86400)+25569+(-5/24)</f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8">
        <f>IFERROR(E3038/L3038,0)</f>
        <v>96.300911854103347</v>
      </c>
      <c r="Q3038" t="str">
        <f>LEFT(N3038,SEARCH("/",N3038)-1)</f>
        <v>theater</v>
      </c>
      <c r="R3038" t="str">
        <f>RIGHT(N3038, LEN(N3038) - SEARCH("/", N3038))</f>
        <v>spaces</v>
      </c>
      <c r="S3038" s="14">
        <f>(J3038/86400)+25569+(-6/24)</f>
        <v>41466.535231481481</v>
      </c>
      <c r="T3038" s="15">
        <f>(I3038/86400)+25569+(-5/24)</f>
        <v>41502.290972222218</v>
      </c>
    </row>
    <row r="3039" spans="1:20" ht="60" x14ac:dyDescent="0.25">
      <c r="A3039">
        <v>2804</v>
      </c>
      <c r="B3039" s="3" t="s">
        <v>2804</v>
      </c>
      <c r="C3039" s="3" t="s">
        <v>6914</v>
      </c>
      <c r="D3039" s="8">
        <v>1000</v>
      </c>
      <c r="E3039" s="8">
        <v>1150</v>
      </c>
      <c r="F3039" t="s">
        <v>8219</v>
      </c>
      <c r="G3039" t="s">
        <v>8225</v>
      </c>
      <c r="H3039" t="s">
        <v>8247</v>
      </c>
      <c r="I3039">
        <v>1411987990</v>
      </c>
      <c r="J3039">
        <v>1409395990</v>
      </c>
      <c r="K3039" t="b">
        <v>0</v>
      </c>
      <c r="L3039">
        <v>23</v>
      </c>
      <c r="M3039" t="b">
        <v>1</v>
      </c>
      <c r="N3039" t="s">
        <v>8271</v>
      </c>
      <c r="O3039" s="6">
        <f>E3039/D3039</f>
        <v>1.1499999999999999</v>
      </c>
      <c r="P3039" s="8">
        <f>IFERROR(E3039/L3039,0)</f>
        <v>50</v>
      </c>
      <c r="Q3039" t="str">
        <f>LEFT(N3039,SEARCH("/",N3039)-1)</f>
        <v>theater</v>
      </c>
      <c r="R3039" t="str">
        <f>RIGHT(N3039, LEN(N3039) - SEARCH("/", N3039))</f>
        <v>plays</v>
      </c>
      <c r="S3039" s="14">
        <f>(J3039/86400)+25569+(-6/24)</f>
        <v>41881.203587962962</v>
      </c>
      <c r="T3039" s="15">
        <f>(I3039/86400)+25569+(-5/24)</f>
        <v>41911.245254629626</v>
      </c>
    </row>
    <row r="3040" spans="1:20" ht="60" x14ac:dyDescent="0.25">
      <c r="A3040">
        <v>3784</v>
      </c>
      <c r="B3040" s="3" t="s">
        <v>3781</v>
      </c>
      <c r="C3040" s="3" t="s">
        <v>7894</v>
      </c>
      <c r="D3040" s="8">
        <v>1000</v>
      </c>
      <c r="E3040" s="8">
        <v>1150</v>
      </c>
      <c r="F3040" t="s">
        <v>8219</v>
      </c>
      <c r="G3040" t="s">
        <v>8229</v>
      </c>
      <c r="H3040" t="s">
        <v>8251</v>
      </c>
      <c r="I3040">
        <v>1468193532</v>
      </c>
      <c r="J3040">
        <v>1465601532</v>
      </c>
      <c r="K3040" t="b">
        <v>0</v>
      </c>
      <c r="L3040">
        <v>10</v>
      </c>
      <c r="M3040" t="b">
        <v>1</v>
      </c>
      <c r="N3040" t="s">
        <v>8305</v>
      </c>
      <c r="O3040" s="6">
        <f>E3040/D3040</f>
        <v>1.1499999999999999</v>
      </c>
      <c r="P3040" s="8">
        <f>IFERROR(E3040/L3040,0)</f>
        <v>115</v>
      </c>
      <c r="Q3040" t="str">
        <f>LEFT(N3040,SEARCH("/",N3040)-1)</f>
        <v>theater</v>
      </c>
      <c r="R3040" t="str">
        <f>RIGHT(N3040, LEN(N3040) - SEARCH("/", N3040))</f>
        <v>musical</v>
      </c>
      <c r="S3040" s="14">
        <f>(J3040/86400)+25569+(-6/24)</f>
        <v>42531.730694444443</v>
      </c>
      <c r="T3040" s="15">
        <f>(I3040/86400)+25569+(-5/24)</f>
        <v>42561.772361111107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8">
        <f>IFERROR(E3041/L3041,0)</f>
        <v>92.130423728813554</v>
      </c>
      <c r="Q3041" t="str">
        <f>LEFT(N3041,SEARCH("/",N3041)-1)</f>
        <v>theater</v>
      </c>
      <c r="R3041" t="str">
        <f>RIGHT(N3041, LEN(N3041) - SEARCH("/", N3041))</f>
        <v>spaces</v>
      </c>
      <c r="S3041" s="14">
        <f>(J3041/86400)+25569+(-6/24)</f>
        <v>41610.544421296298</v>
      </c>
      <c r="T3041" s="15">
        <f>(I3041/86400)+25569+(-5/24)</f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8">
        <f>IFERROR(E3042/L3042,0)</f>
        <v>76.785714285714292</v>
      </c>
      <c r="Q3042" t="str">
        <f>LEFT(N3042,SEARCH("/",N3042)-1)</f>
        <v>theater</v>
      </c>
      <c r="R3042" t="str">
        <f>RIGHT(N3042, LEN(N3042) - SEARCH("/", N3042))</f>
        <v>spaces</v>
      </c>
      <c r="S3042" s="14">
        <f>(J3042/86400)+25569+(-6/24)</f>
        <v>42177.541909722218</v>
      </c>
      <c r="T3042" s="15">
        <f>(I3042/86400)+25569+(-5/24)</f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8">
        <f>IFERROR(E3043/L3043,0)</f>
        <v>96.526315789473685</v>
      </c>
      <c r="Q3043" t="str">
        <f>LEFT(N3043,SEARCH("/",N3043)-1)</f>
        <v>theater</v>
      </c>
      <c r="R3043" t="str">
        <f>RIGHT(N3043, LEN(N3043) - SEARCH("/", N3043))</f>
        <v>spaces</v>
      </c>
      <c r="S3043" s="14">
        <f>(J3043/86400)+25569+(-6/24)</f>
        <v>42359.618611111116</v>
      </c>
      <c r="T3043" s="15">
        <f>(I3043/86400)+25569+(-5/24)</f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8">
        <f>IFERROR(E3044/L3044,0)</f>
        <v>51.891891891891895</v>
      </c>
      <c r="Q3044" t="str">
        <f>LEFT(N3044,SEARCH("/",N3044)-1)</f>
        <v>theater</v>
      </c>
      <c r="R3044" t="str">
        <f>RIGHT(N3044, LEN(N3044) - SEARCH("/", N3044))</f>
        <v>spaces</v>
      </c>
      <c r="S3044" s="14">
        <f>(J3044/86400)+25569+(-6/24)</f>
        <v>42253.438043981485</v>
      </c>
      <c r="T3044" s="15">
        <f>(I3044/86400)+25569+(-5/24)</f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8">
        <f>IFERROR(E3045/L3045,0)</f>
        <v>128.9140625</v>
      </c>
      <c r="Q3045" t="str">
        <f>LEFT(N3045,SEARCH("/",N3045)-1)</f>
        <v>theater</v>
      </c>
      <c r="R3045" t="str">
        <f>RIGHT(N3045, LEN(N3045) - SEARCH("/", N3045))</f>
        <v>spaces</v>
      </c>
      <c r="S3045" s="14">
        <f>(J3045/86400)+25569+(-6/24)</f>
        <v>42082.820590277777</v>
      </c>
      <c r="T3045" s="15">
        <f>(I3045/86400)+25569+(-5/24)</f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8">
        <f>IFERROR(E3046/L3046,0)</f>
        <v>84.108974358974365</v>
      </c>
      <c r="Q3046" t="str">
        <f>LEFT(N3046,SEARCH("/",N3046)-1)</f>
        <v>theater</v>
      </c>
      <c r="R3046" t="str">
        <f>RIGHT(N3046, LEN(N3046) - SEARCH("/", N3046))</f>
        <v>spaces</v>
      </c>
      <c r="S3046" s="14">
        <f>(J3046/86400)+25569+(-6/24)</f>
        <v>42387.4768287037</v>
      </c>
      <c r="T3046" s="15">
        <f>(I3046/86400)+25569+(-5/24)</f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8">
        <f>IFERROR(E3047/L3047,0)</f>
        <v>82.941562500000003</v>
      </c>
      <c r="Q3047" t="str">
        <f>LEFT(N3047,SEARCH("/",N3047)-1)</f>
        <v>theater</v>
      </c>
      <c r="R3047" t="str">
        <f>RIGHT(N3047, LEN(N3047) - SEARCH("/", N3047))</f>
        <v>spaces</v>
      </c>
      <c r="S3047" s="14">
        <f>(J3047/86400)+25569+(-6/24)</f>
        <v>41842.905729166669</v>
      </c>
      <c r="T3047" s="15">
        <f>(I3047/86400)+25569+(-5/24)</f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8">
        <f>IFERROR(E3048/L3048,0)</f>
        <v>259.94827586206895</v>
      </c>
      <c r="Q3048" t="str">
        <f>LEFT(N3048,SEARCH("/",N3048)-1)</f>
        <v>theater</v>
      </c>
      <c r="R3048" t="str">
        <f>RIGHT(N3048, LEN(N3048) - SEARCH("/", N3048))</f>
        <v>spaces</v>
      </c>
      <c r="S3048" s="14">
        <f>(J3048/86400)+25569+(-6/24)</f>
        <v>41862.553078703706</v>
      </c>
      <c r="T3048" s="15">
        <f>(I3048/86400)+25569+(-5/24)</f>
        <v>41891.994444444441</v>
      </c>
    </row>
    <row r="3049" spans="1:20" ht="60" x14ac:dyDescent="0.25">
      <c r="A3049">
        <v>1758</v>
      </c>
      <c r="B3049" s="3" t="s">
        <v>1759</v>
      </c>
      <c r="C3049" s="3" t="s">
        <v>5868</v>
      </c>
      <c r="D3049" s="8">
        <v>1000</v>
      </c>
      <c r="E3049" s="8">
        <v>1147</v>
      </c>
      <c r="F3049" t="s">
        <v>8219</v>
      </c>
      <c r="G3049" t="s">
        <v>8224</v>
      </c>
      <c r="H3049" t="s">
        <v>8246</v>
      </c>
      <c r="I3049">
        <v>1468536992</v>
      </c>
      <c r="J3049">
        <v>1463352992</v>
      </c>
      <c r="K3049" t="b">
        <v>0</v>
      </c>
      <c r="L3049">
        <v>27</v>
      </c>
      <c r="M3049" t="b">
        <v>1</v>
      </c>
      <c r="N3049" t="s">
        <v>8285</v>
      </c>
      <c r="O3049" s="6">
        <f>E3049/D3049</f>
        <v>1.147</v>
      </c>
      <c r="P3049" s="8">
        <f>IFERROR(E3049/L3049,0)</f>
        <v>42.481481481481481</v>
      </c>
      <c r="Q3049" t="str">
        <f>LEFT(N3049,SEARCH("/",N3049)-1)</f>
        <v>photography</v>
      </c>
      <c r="R3049" t="str">
        <f>RIGHT(N3049, LEN(N3049) - SEARCH("/", N3049))</f>
        <v>photobooks</v>
      </c>
      <c r="S3049" s="14">
        <f>(J3049/86400)+25569+(-6/24)</f>
        <v>42505.705925925926</v>
      </c>
      <c r="T3049" s="15">
        <f>(I3049/86400)+25569+(-5/24)</f>
        <v>42565.74759259259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8">
        <f>IFERROR(E3050/L3050,0)</f>
        <v>177.02127659574469</v>
      </c>
      <c r="Q3050" t="str">
        <f>LEFT(N3050,SEARCH("/",N3050)-1)</f>
        <v>theater</v>
      </c>
      <c r="R3050" t="str">
        <f>RIGHT(N3050, LEN(N3050) - SEARCH("/", N3050))</f>
        <v>spaces</v>
      </c>
      <c r="S3050" s="14">
        <f>(J3050/86400)+25569+(-6/24)</f>
        <v>41975.651180555556</v>
      </c>
      <c r="T3050" s="15">
        <f>(I3050/86400)+25569+(-5/24)</f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8">
        <f>IFERROR(E3051/L3051,0)</f>
        <v>74.074074074074076</v>
      </c>
      <c r="Q3051" t="str">
        <f>LEFT(N3051,SEARCH("/",N3051)-1)</f>
        <v>theater</v>
      </c>
      <c r="R3051" t="str">
        <f>RIGHT(N3051, LEN(N3051) - SEARCH("/", N3051))</f>
        <v>spaces</v>
      </c>
      <c r="S3051" s="14">
        <f>(J3051/86400)+25569+(-6/24)</f>
        <v>42138.764525462961</v>
      </c>
      <c r="T3051" s="15">
        <f>(I3051/86400)+25569+(-5/24)</f>
        <v>42168.806192129625</v>
      </c>
    </row>
    <row r="3052" spans="1:20" ht="30" x14ac:dyDescent="0.25">
      <c r="A3052">
        <v>1894</v>
      </c>
      <c r="B3052" s="3" t="s">
        <v>1895</v>
      </c>
      <c r="C3052" s="3" t="s">
        <v>6004</v>
      </c>
      <c r="D3052" s="8">
        <v>1000</v>
      </c>
      <c r="E3052" s="8">
        <v>1145</v>
      </c>
      <c r="F3052" t="s">
        <v>8219</v>
      </c>
      <c r="G3052" t="s">
        <v>8224</v>
      </c>
      <c r="H3052" t="s">
        <v>8246</v>
      </c>
      <c r="I3052">
        <v>1329082983</v>
      </c>
      <c r="J3052">
        <v>1326404583</v>
      </c>
      <c r="K3052" t="b">
        <v>0</v>
      </c>
      <c r="L3052">
        <v>20</v>
      </c>
      <c r="M3052" t="b">
        <v>1</v>
      </c>
      <c r="N3052" t="s">
        <v>8279</v>
      </c>
      <c r="O3052" s="6">
        <f>E3052/D3052</f>
        <v>1.145</v>
      </c>
      <c r="P3052" s="8">
        <f>IFERROR(E3052/L3052,0)</f>
        <v>57.25</v>
      </c>
      <c r="Q3052" t="str">
        <f>LEFT(N3052,SEARCH("/",N3052)-1)</f>
        <v>music</v>
      </c>
      <c r="R3052" t="str">
        <f>RIGHT(N3052, LEN(N3052) - SEARCH("/", N3052))</f>
        <v>indie rock</v>
      </c>
      <c r="S3052" s="14">
        <f>(J3052/86400)+25569+(-6/24)</f>
        <v>40920.65489583333</v>
      </c>
      <c r="T3052" s="15">
        <f>(I3052/86400)+25569+(-5/24)</f>
        <v>40951.696562499994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8">
        <f>IFERROR(E3053/L3053,0)</f>
        <v>23.62857142857143</v>
      </c>
      <c r="Q3053" t="str">
        <f>LEFT(N3053,SEARCH("/",N3053)-1)</f>
        <v>theater</v>
      </c>
      <c r="R3053" t="str">
        <f>RIGHT(N3053, LEN(N3053) - SEARCH("/", N3053))</f>
        <v>spaces</v>
      </c>
      <c r="S3053" s="14">
        <f>(J3053/86400)+25569+(-6/24)</f>
        <v>42744.166030092594</v>
      </c>
      <c r="T3053" s="15">
        <f>(I3053/86400)+25569+(-5/24)</f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8">
        <f>IFERROR(E3054/L3054,0)</f>
        <v>37.5</v>
      </c>
      <c r="Q3054" t="str">
        <f>LEFT(N3054,SEARCH("/",N3054)-1)</f>
        <v>theater</v>
      </c>
      <c r="R3054" t="str">
        <f>RIGHT(N3054, LEN(N3054) - SEARCH("/", N3054))</f>
        <v>spaces</v>
      </c>
      <c r="S3054" s="14">
        <f>(J3054/86400)+25569+(-6/24)</f>
        <v>42122.420069444444</v>
      </c>
      <c r="T3054" s="15">
        <f>(I3054/86400)+25569+(-5/24)</f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8">
        <f>IFERROR(E3055/L3055,0)</f>
        <v>13.333333333333334</v>
      </c>
      <c r="Q3055" t="str">
        <f>LEFT(N3055,SEARCH("/",N3055)-1)</f>
        <v>theater</v>
      </c>
      <c r="R3055" t="str">
        <f>RIGHT(N3055, LEN(N3055) - SEARCH("/", N3055))</f>
        <v>spaces</v>
      </c>
      <c r="S3055" s="14">
        <f>(J3055/86400)+25569+(-6/24)</f>
        <v>41862.511724537035</v>
      </c>
      <c r="T3055" s="15">
        <f>(I3055/86400)+25569+(-5/24)</f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8">
        <f>IFERROR(E3056/L3056,0)</f>
        <v>0</v>
      </c>
      <c r="Q3056" t="str">
        <f>LEFT(N3056,SEARCH("/",N3056)-1)</f>
        <v>theater</v>
      </c>
      <c r="R3056" t="str">
        <f>RIGHT(N3056, LEN(N3056) - SEARCH("/", N3056))</f>
        <v>spaces</v>
      </c>
      <c r="S3056" s="14">
        <f>(J3056/86400)+25569+(-6/24)</f>
        <v>42027.582800925928</v>
      </c>
      <c r="T3056" s="15">
        <f>(I3056/86400)+25569+(-5/24)</f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8">
        <f>IFERROR(E3057/L3057,0)</f>
        <v>1</v>
      </c>
      <c r="Q3057" t="str">
        <f>LEFT(N3057,SEARCH("/",N3057)-1)</f>
        <v>theater</v>
      </c>
      <c r="R3057" t="str">
        <f>RIGHT(N3057, LEN(N3057) - SEARCH("/", N3057))</f>
        <v>spaces</v>
      </c>
      <c r="S3057" s="14">
        <f>(J3057/86400)+25569+(-6/24)</f>
        <v>41953.70821759259</v>
      </c>
      <c r="T3057" s="15">
        <f>(I3057/86400)+25569+(-5/24)</f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8">
        <f>IFERROR(E3058/L3058,0)</f>
        <v>0</v>
      </c>
      <c r="Q3058" t="str">
        <f>LEFT(N3058,SEARCH("/",N3058)-1)</f>
        <v>theater</v>
      </c>
      <c r="R3058" t="str">
        <f>RIGHT(N3058, LEN(N3058) - SEARCH("/", N3058))</f>
        <v>spaces</v>
      </c>
      <c r="S3058" s="14">
        <f>(J3058/86400)+25569+(-6/24)</f>
        <v>41851.386388888888</v>
      </c>
      <c r="T3058" s="15">
        <f>(I3058/86400)+25569+(-5/24)</f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8">
        <f>IFERROR(E3059/L3059,0)</f>
        <v>0</v>
      </c>
      <c r="Q3059" t="str">
        <f>LEFT(N3059,SEARCH("/",N3059)-1)</f>
        <v>theater</v>
      </c>
      <c r="R3059" t="str">
        <f>RIGHT(N3059, LEN(N3059) - SEARCH("/", N3059))</f>
        <v>spaces</v>
      </c>
      <c r="S3059" s="14">
        <f>(J3059/86400)+25569+(-6/24)</f>
        <v>42433.400590277779</v>
      </c>
      <c r="T3059" s="15">
        <f>(I3059/86400)+25569+(-5/24)</f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8">
        <f>IFERROR(E3060/L3060,0)</f>
        <v>1</v>
      </c>
      <c r="Q3060" t="str">
        <f>LEFT(N3060,SEARCH("/",N3060)-1)</f>
        <v>theater</v>
      </c>
      <c r="R3060" t="str">
        <f>RIGHT(N3060, LEN(N3060) - SEARCH("/", N3060))</f>
        <v>spaces</v>
      </c>
      <c r="S3060" s="14">
        <f>(J3060/86400)+25569+(-6/24)</f>
        <v>42460.124305555553</v>
      </c>
      <c r="T3060" s="15">
        <f>(I3060/86400)+25569+(-5/24)</f>
        <v>42510.165972222218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8">
        <f>IFERROR(E3061/L3061,0)</f>
        <v>41</v>
      </c>
      <c r="Q3061" t="str">
        <f>LEFT(N3061,SEARCH("/",N3061)-1)</f>
        <v>theater</v>
      </c>
      <c r="R3061" t="str">
        <f>RIGHT(N3061, LEN(N3061) - SEARCH("/", N3061))</f>
        <v>spaces</v>
      </c>
      <c r="S3061" s="14">
        <f>(J3061/86400)+25569+(-6/24)</f>
        <v>41829.685717592591</v>
      </c>
      <c r="T3061" s="15">
        <f>(I3061/86400)+25569+(-5/24)</f>
        <v>41859.727384259255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8">
        <f>IFERROR(E3062/L3062,0)</f>
        <v>55.833333333333336</v>
      </c>
      <c r="Q3062" t="str">
        <f>LEFT(N3062,SEARCH("/",N3062)-1)</f>
        <v>theater</v>
      </c>
      <c r="R3062" t="str">
        <f>RIGHT(N3062, LEN(N3062) - SEARCH("/", N3062))</f>
        <v>spaces</v>
      </c>
      <c r="S3062" s="14">
        <f>(J3062/86400)+25569+(-6/24)</f>
        <v>42245.024699074071</v>
      </c>
      <c r="T3062" s="15">
        <f>(I3062/86400)+25569+(-5/24)</f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8">
        <f>IFERROR(E3063/L3063,0)</f>
        <v>0</v>
      </c>
      <c r="Q3063" t="str">
        <f>LEFT(N3063,SEARCH("/",N3063)-1)</f>
        <v>theater</v>
      </c>
      <c r="R3063" t="str">
        <f>RIGHT(N3063, LEN(N3063) - SEARCH("/", N3063))</f>
        <v>spaces</v>
      </c>
      <c r="S3063" s="14">
        <f>(J3063/86400)+25569+(-6/24)</f>
        <v>41834.534120370372</v>
      </c>
      <c r="T3063" s="15">
        <f>(I3063/86400)+25569+(-5/24)</f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8">
        <f>IFERROR(E3064/L3064,0)</f>
        <v>99.761194029850742</v>
      </c>
      <c r="Q3064" t="str">
        <f>LEFT(N3064,SEARCH("/",N3064)-1)</f>
        <v>theater</v>
      </c>
      <c r="R3064" t="str">
        <f>RIGHT(N3064, LEN(N3064) - SEARCH("/", N3064))</f>
        <v>spaces</v>
      </c>
      <c r="S3064" s="14">
        <f>(J3064/86400)+25569+(-6/24)</f>
        <v>42248.285787037035</v>
      </c>
      <c r="T3064" s="15">
        <f>(I3064/86400)+25569+(-5/24)</f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8">
        <f>IFERROR(E3065/L3065,0)</f>
        <v>25.521739130434781</v>
      </c>
      <c r="Q3065" t="str">
        <f>LEFT(N3065,SEARCH("/",N3065)-1)</f>
        <v>theater</v>
      </c>
      <c r="R3065" t="str">
        <f>RIGHT(N3065, LEN(N3065) - SEARCH("/", N3065))</f>
        <v>spaces</v>
      </c>
      <c r="S3065" s="14">
        <f>(J3065/86400)+25569+(-6/24)</f>
        <v>42630.672893518524</v>
      </c>
      <c r="T3065" s="15">
        <f>(I3065/86400)+25569+(-5/24)</f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8">
        <f>IFERROR(E3066/L3066,0)</f>
        <v>117.65277777777777</v>
      </c>
      <c r="Q3066" t="str">
        <f>LEFT(N3066,SEARCH("/",N3066)-1)</f>
        <v>theater</v>
      </c>
      <c r="R3066" t="str">
        <f>RIGHT(N3066, LEN(N3066) - SEARCH("/", N3066))</f>
        <v>spaces</v>
      </c>
      <c r="S3066" s="14">
        <f>(J3066/86400)+25569+(-6/24)</f>
        <v>42298.880162037036</v>
      </c>
      <c r="T3066" s="15">
        <f>(I3066/86400)+25569+(-5/24)</f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8">
        <f>IFERROR(E3067/L3067,0)</f>
        <v>5</v>
      </c>
      <c r="Q3067" t="str">
        <f>LEFT(N3067,SEARCH("/",N3067)-1)</f>
        <v>theater</v>
      </c>
      <c r="R3067" t="str">
        <f>RIGHT(N3067, LEN(N3067) - SEARCH("/", N3067))</f>
        <v>spaces</v>
      </c>
      <c r="S3067" s="14">
        <f>(J3067/86400)+25569+(-6/24)</f>
        <v>41824.805231481485</v>
      </c>
      <c r="T3067" s="15">
        <f>(I3067/86400)+25569+(-5/24)</f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8">
        <f>IFERROR(E3068/L3068,0)</f>
        <v>2796.6666666666665</v>
      </c>
      <c r="Q3068" t="str">
        <f>LEFT(N3068,SEARCH("/",N3068)-1)</f>
        <v>theater</v>
      </c>
      <c r="R3068" t="str">
        <f>RIGHT(N3068, LEN(N3068) - SEARCH("/", N3068))</f>
        <v>spaces</v>
      </c>
      <c r="S3068" s="14">
        <f>(J3068/86400)+25569+(-6/24)</f>
        <v>42530.978437500002</v>
      </c>
      <c r="T3068" s="15">
        <f>(I3068/86400)+25569+(-5/24)</f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8">
        <f>IFERROR(E3069/L3069,0)</f>
        <v>200</v>
      </c>
      <c r="Q3069" t="str">
        <f>LEFT(N3069,SEARCH("/",N3069)-1)</f>
        <v>theater</v>
      </c>
      <c r="R3069" t="str">
        <f>RIGHT(N3069, LEN(N3069) - SEARCH("/", N3069))</f>
        <v>spaces</v>
      </c>
      <c r="S3069" s="14">
        <f>(J3069/86400)+25569+(-6/24)</f>
        <v>42226.688414351855</v>
      </c>
      <c r="T3069" s="15">
        <f>(I3069/86400)+25569+(-5/24)</f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8">
        <f>IFERROR(E3070/L3070,0)</f>
        <v>87.5</v>
      </c>
      <c r="Q3070" t="str">
        <f>LEFT(N3070,SEARCH("/",N3070)-1)</f>
        <v>theater</v>
      </c>
      <c r="R3070" t="str">
        <f>RIGHT(N3070, LEN(N3070) - SEARCH("/", N3070))</f>
        <v>spaces</v>
      </c>
      <c r="S3070" s="14">
        <f>(J3070/86400)+25569+(-6/24)</f>
        <v>42263.441574074073</v>
      </c>
      <c r="T3070" s="15">
        <f>(I3070/86400)+25569+(-5/24)</f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8">
        <f>IFERROR(E3071/L3071,0)</f>
        <v>20.142857142857142</v>
      </c>
      <c r="Q3071" t="str">
        <f>LEFT(N3071,SEARCH("/",N3071)-1)</f>
        <v>theater</v>
      </c>
      <c r="R3071" t="str">
        <f>RIGHT(N3071, LEN(N3071) - SEARCH("/", N3071))</f>
        <v>spaces</v>
      </c>
      <c r="S3071" s="14">
        <f>(J3071/86400)+25569+(-6/24)</f>
        <v>41957.583726851852</v>
      </c>
      <c r="T3071" s="15">
        <f>(I3071/86400)+25569+(-5/24)</f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8">
        <f>IFERROR(E3072/L3072,0)</f>
        <v>20.875</v>
      </c>
      <c r="Q3072" t="str">
        <f>LEFT(N3072,SEARCH("/",N3072)-1)</f>
        <v>theater</v>
      </c>
      <c r="R3072" t="str">
        <f>RIGHT(N3072, LEN(N3072) - SEARCH("/", N3072))</f>
        <v>spaces</v>
      </c>
      <c r="S3072" s="14">
        <f>(J3072/86400)+25569+(-6/24)</f>
        <v>42690.483437499999</v>
      </c>
      <c r="T3072" s="15">
        <f>(I3072/86400)+25569+(-5/24)</f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8">
        <f>IFERROR(E3073/L3073,0)</f>
        <v>61.307692307692307</v>
      </c>
      <c r="Q3073" t="str">
        <f>LEFT(N3073,SEARCH("/",N3073)-1)</f>
        <v>theater</v>
      </c>
      <c r="R3073" t="str">
        <f>RIGHT(N3073, LEN(N3073) - SEARCH("/", N3073))</f>
        <v>spaces</v>
      </c>
      <c r="S3073" s="14">
        <f>(J3073/86400)+25569+(-6/24)</f>
        <v>42097.482418981483</v>
      </c>
      <c r="T3073" s="15">
        <f>(I3073/86400)+25569+(-5/24)</f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8">
        <f>IFERROR(E3074/L3074,0)</f>
        <v>1</v>
      </c>
      <c r="Q3074" t="str">
        <f>LEFT(N3074,SEARCH("/",N3074)-1)</f>
        <v>theater</v>
      </c>
      <c r="R3074" t="str">
        <f>RIGHT(N3074, LEN(N3074) - SEARCH("/", N3074))</f>
        <v>spaces</v>
      </c>
      <c r="S3074" s="14">
        <f>(J3074/86400)+25569+(-6/24)</f>
        <v>42658.440532407403</v>
      </c>
      <c r="T3074" s="15">
        <f>(I3074/86400)+25569+(-5/24)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8">
        <f>IFERROR(E3075/L3075,0)</f>
        <v>92.142857142857139</v>
      </c>
      <c r="Q3075" t="str">
        <f>LEFT(N3075,SEARCH("/",N3075)-1)</f>
        <v>theater</v>
      </c>
      <c r="R3075" t="str">
        <f>RIGHT(N3075, LEN(N3075) - SEARCH("/", N3075))</f>
        <v>spaces</v>
      </c>
      <c r="S3075" s="14">
        <f>(J3075/86400)+25569+(-6/24)</f>
        <v>42111.434027777781</v>
      </c>
      <c r="T3075" s="15">
        <f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8">
        <f>IFERROR(E3076/L3076,0)</f>
        <v>7.333333333333333</v>
      </c>
      <c r="Q3076" t="str">
        <f>LEFT(N3076,SEARCH("/",N3076)-1)</f>
        <v>theater</v>
      </c>
      <c r="R3076" t="str">
        <f>RIGHT(N3076, LEN(N3076) - SEARCH("/", N3076))</f>
        <v>spaces</v>
      </c>
      <c r="S3076" s="14">
        <f>(J3076/86400)+25569+(-6/24)</f>
        <v>42409.321284722224</v>
      </c>
      <c r="T3076" s="15">
        <f>(I3076/86400)+25569+(-5/24)</f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8">
        <f>IFERROR(E3077/L3077,0)</f>
        <v>64.8</v>
      </c>
      <c r="Q3077" t="str">
        <f>LEFT(N3077,SEARCH("/",N3077)-1)</f>
        <v>theater</v>
      </c>
      <c r="R3077" t="str">
        <f>RIGHT(N3077, LEN(N3077) - SEARCH("/", N3077))</f>
        <v>spaces</v>
      </c>
      <c r="S3077" s="14">
        <f>(J3077/86400)+25569+(-6/24)</f>
        <v>42550.852314814816</v>
      </c>
      <c r="T3077" s="15">
        <f>(I3077/86400)+25569+(-5/24)</f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8">
        <f>IFERROR(E3078/L3078,0)</f>
        <v>30.12</v>
      </c>
      <c r="Q3078" t="str">
        <f>LEFT(N3078,SEARCH("/",N3078)-1)</f>
        <v>theater</v>
      </c>
      <c r="R3078" t="str">
        <f>RIGHT(N3078, LEN(N3078) - SEARCH("/", N3078))</f>
        <v>spaces</v>
      </c>
      <c r="S3078" s="14">
        <f>(J3078/86400)+25569+(-6/24)</f>
        <v>42226.401886574073</v>
      </c>
      <c r="T3078" s="15">
        <f>(I3078/86400)+25569+(-5/24)</f>
        <v>42286.443553240737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8">
        <f>IFERROR(E3079/L3079,0)</f>
        <v>52.5</v>
      </c>
      <c r="Q3079" t="str">
        <f>LEFT(N3079,SEARCH("/",N3079)-1)</f>
        <v>theater</v>
      </c>
      <c r="R3079" t="str">
        <f>RIGHT(N3079, LEN(N3079) - SEARCH("/", N3079))</f>
        <v>spaces</v>
      </c>
      <c r="S3079" s="14">
        <f>(J3079/86400)+25569+(-6/24)</f>
        <v>42766.706921296296</v>
      </c>
      <c r="T3079" s="15">
        <f>(I3079/86400)+25569+(-5/24)</f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8">
        <f>IFERROR(E3080/L3080,0)</f>
        <v>23.666666666666668</v>
      </c>
      <c r="Q3080" t="str">
        <f>LEFT(N3080,SEARCH("/",N3080)-1)</f>
        <v>theater</v>
      </c>
      <c r="R3080" t="str">
        <f>RIGHT(N3080, LEN(N3080) - SEARCH("/", N3080))</f>
        <v>spaces</v>
      </c>
      <c r="S3080" s="14">
        <f>(J3080/86400)+25569+(-6/24)</f>
        <v>42030.888831018514</v>
      </c>
      <c r="T3080" s="15">
        <f>(I3080/86400)+25569+(-5/24)</f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8">
        <f>IFERROR(E3081/L3081,0)</f>
        <v>415.77777777777777</v>
      </c>
      <c r="Q3081" t="str">
        <f>LEFT(N3081,SEARCH("/",N3081)-1)</f>
        <v>theater</v>
      </c>
      <c r="R3081" t="str">
        <f>RIGHT(N3081, LEN(N3081) - SEARCH("/", N3081))</f>
        <v>spaces</v>
      </c>
      <c r="S3081" s="14">
        <f>(J3081/86400)+25569+(-6/24)</f>
        <v>42055.463368055556</v>
      </c>
      <c r="T3081" s="15">
        <f>(I3081/86400)+25569+(-5/24)</f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8">
        <f>IFERROR(E3082/L3082,0)</f>
        <v>53.714285714285715</v>
      </c>
      <c r="Q3082" t="str">
        <f>LEFT(N3082,SEARCH("/",N3082)-1)</f>
        <v>theater</v>
      </c>
      <c r="R3082" t="str">
        <f>RIGHT(N3082, LEN(N3082) - SEARCH("/", N3082))</f>
        <v>spaces</v>
      </c>
      <c r="S3082" s="14">
        <f>(J3082/86400)+25569+(-6/24)</f>
        <v>41939.778287037036</v>
      </c>
      <c r="T3082" s="15">
        <f>(I3082/86400)+25569+(-5/24)</f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8">
        <f>IFERROR(E3083/L3083,0)</f>
        <v>420.6</v>
      </c>
      <c r="Q3083" t="str">
        <f>LEFT(N3083,SEARCH("/",N3083)-1)</f>
        <v>theater</v>
      </c>
      <c r="R3083" t="str">
        <f>RIGHT(N3083, LEN(N3083) - SEARCH("/", N3083))</f>
        <v>spaces</v>
      </c>
      <c r="S3083" s="14">
        <f>(J3083/86400)+25569+(-6/24)</f>
        <v>42236.931608796294</v>
      </c>
      <c r="T3083" s="15">
        <f>(I3083/86400)+25569+(-5/24)</f>
        <v>42266.973275462959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8">
        <f>IFERROR(E3084/L3084,0)</f>
        <v>0</v>
      </c>
      <c r="Q3084" t="str">
        <f>LEFT(N3084,SEARCH("/",N3084)-1)</f>
        <v>theater</v>
      </c>
      <c r="R3084" t="str">
        <f>RIGHT(N3084, LEN(N3084) - SEARCH("/", N3084))</f>
        <v>spaces</v>
      </c>
      <c r="S3084" s="14">
        <f>(J3084/86400)+25569+(-6/24)</f>
        <v>42293.672986111109</v>
      </c>
      <c r="T3084" s="15">
        <f>(I3084/86400)+25569+(-5/24)</f>
        <v>42323.756319444445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8">
        <f>IFERROR(E3085/L3085,0)</f>
        <v>18.666666666666668</v>
      </c>
      <c r="Q3085" t="str">
        <f>LEFT(N3085,SEARCH("/",N3085)-1)</f>
        <v>theater</v>
      </c>
      <c r="R3085" t="str">
        <f>RIGHT(N3085, LEN(N3085) - SEARCH("/", N3085))</f>
        <v>spaces</v>
      </c>
      <c r="S3085" s="14">
        <f>(J3085/86400)+25569+(-6/24)</f>
        <v>41853.313402777778</v>
      </c>
      <c r="T3085" s="15">
        <f>(I3085/86400)+25569+(-5/24)</f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8">
        <f>IFERROR(E3086/L3086,0)</f>
        <v>78.333333333333329</v>
      </c>
      <c r="Q3086" t="str">
        <f>LEFT(N3086,SEARCH("/",N3086)-1)</f>
        <v>theater</v>
      </c>
      <c r="R3086" t="str">
        <f>RIGHT(N3086, LEN(N3086) - SEARCH("/", N3086))</f>
        <v>spaces</v>
      </c>
      <c r="S3086" s="14">
        <f>(J3086/86400)+25569+(-6/24)</f>
        <v>42100.473738425921</v>
      </c>
      <c r="T3086" s="15">
        <f>(I3086/86400)+25569+(-5/24)</f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8">
        <f>IFERROR(E3087/L3087,0)</f>
        <v>67.777777777777771</v>
      </c>
      <c r="Q3087" t="str">
        <f>LEFT(N3087,SEARCH("/",N3087)-1)</f>
        <v>theater</v>
      </c>
      <c r="R3087" t="str">
        <f>RIGHT(N3087, LEN(N3087) - SEARCH("/", N3087))</f>
        <v>spaces</v>
      </c>
      <c r="S3087" s="14">
        <f>(J3087/86400)+25569+(-6/24)</f>
        <v>42246.633784722224</v>
      </c>
      <c r="T3087" s="15">
        <f>(I3087/86400)+25569+(-5/24)</f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8">
        <f>IFERROR(E3088/L3088,0)</f>
        <v>16.666666666666668</v>
      </c>
      <c r="Q3088" t="str">
        <f>LEFT(N3088,SEARCH("/",N3088)-1)</f>
        <v>theater</v>
      </c>
      <c r="R3088" t="str">
        <f>RIGHT(N3088, LEN(N3088) - SEARCH("/", N3088))</f>
        <v>spaces</v>
      </c>
      <c r="S3088" s="14">
        <f>(J3088/86400)+25569+(-6/24)</f>
        <v>42173.42082175926</v>
      </c>
      <c r="T3088" s="15">
        <f>(I3088/86400)+25569+(-5/24)</f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8">
        <f>IFERROR(E3089/L3089,0)</f>
        <v>62.5</v>
      </c>
      <c r="Q3089" t="str">
        <f>LEFT(N3089,SEARCH("/",N3089)-1)</f>
        <v>theater</v>
      </c>
      <c r="R3089" t="str">
        <f>RIGHT(N3089, LEN(N3089) - SEARCH("/", N3089))</f>
        <v>spaces</v>
      </c>
      <c r="S3089" s="14">
        <f>(J3089/86400)+25569+(-6/24)</f>
        <v>42664.900347222225</v>
      </c>
      <c r="T3089" s="15">
        <f>(I3089/86400)+25569+(-5/24)</f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8">
        <f>IFERROR(E3090/L3090,0)</f>
        <v>42</v>
      </c>
      <c r="Q3090" t="str">
        <f>LEFT(N3090,SEARCH("/",N3090)-1)</f>
        <v>theater</v>
      </c>
      <c r="R3090" t="str">
        <f>RIGHT(N3090, LEN(N3090) - SEARCH("/", N3090))</f>
        <v>spaces</v>
      </c>
      <c r="S3090" s="14">
        <f>(J3090/86400)+25569+(-6/24)</f>
        <v>41981.32230324074</v>
      </c>
      <c r="T3090" s="15">
        <f>(I3090/86400)+25569+(-5/24)</f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8">
        <f>IFERROR(E3091/L3091,0)</f>
        <v>130.0888888888889</v>
      </c>
      <c r="Q3091" t="str">
        <f>LEFT(N3091,SEARCH("/",N3091)-1)</f>
        <v>theater</v>
      </c>
      <c r="R3091" t="str">
        <f>RIGHT(N3091, LEN(N3091) - SEARCH("/", N3091))</f>
        <v>spaces</v>
      </c>
      <c r="S3091" s="14">
        <f>(J3091/86400)+25569+(-6/24)</f>
        <v>42528.292627314819</v>
      </c>
      <c r="T3091" s="15">
        <f>(I3091/86400)+25569+(-5/24)</f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8">
        <f>IFERROR(E3092/L3092,0)</f>
        <v>1270.2222222222222</v>
      </c>
      <c r="Q3092" t="str">
        <f>LEFT(N3092,SEARCH("/",N3092)-1)</f>
        <v>theater</v>
      </c>
      <c r="R3092" t="str">
        <f>RIGHT(N3092, LEN(N3092) - SEARCH("/", N3092))</f>
        <v>spaces</v>
      </c>
      <c r="S3092" s="14">
        <f>(J3092/86400)+25569+(-6/24)</f>
        <v>42065.568807870368</v>
      </c>
      <c r="T3092" s="15">
        <f>(I3092/86400)+25569+(-5/24)</f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8">
        <f>IFERROR(E3093/L3093,0)</f>
        <v>88.444444444444443</v>
      </c>
      <c r="Q3093" t="str">
        <f>LEFT(N3093,SEARCH("/",N3093)-1)</f>
        <v>theater</v>
      </c>
      <c r="R3093" t="str">
        <f>RIGHT(N3093, LEN(N3093) - SEARCH("/", N3093))</f>
        <v>spaces</v>
      </c>
      <c r="S3093" s="14">
        <f>(J3093/86400)+25569+(-6/24)</f>
        <v>42566.698414351849</v>
      </c>
      <c r="T3093" s="15">
        <f>(I3093/86400)+25569+(-5/24)</f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8">
        <f>IFERROR(E3094/L3094,0)</f>
        <v>56.342380952380957</v>
      </c>
      <c r="Q3094" t="str">
        <f>LEFT(N3094,SEARCH("/",N3094)-1)</f>
        <v>theater</v>
      </c>
      <c r="R3094" t="str">
        <f>RIGHT(N3094, LEN(N3094) - SEARCH("/", N3094))</f>
        <v>spaces</v>
      </c>
      <c r="S3094" s="14">
        <f>(J3094/86400)+25569+(-6/24)</f>
        <v>42255.369351851856</v>
      </c>
      <c r="T3094" s="15">
        <f>(I3094/86400)+25569+(-5/24)</f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8">
        <f>IFERROR(E3095/L3095,0)</f>
        <v>53.529411764705884</v>
      </c>
      <c r="Q3095" t="str">
        <f>LEFT(N3095,SEARCH("/",N3095)-1)</f>
        <v>theater</v>
      </c>
      <c r="R3095" t="str">
        <f>RIGHT(N3095, LEN(N3095) - SEARCH("/", N3095))</f>
        <v>spaces</v>
      </c>
      <c r="S3095" s="14">
        <f>(J3095/86400)+25569+(-6/24)</f>
        <v>41760.659039351856</v>
      </c>
      <c r="T3095" s="15">
        <f>(I3095/86400)+25569+(-5/24)</f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8">
        <f>IFERROR(E3096/L3096,0)</f>
        <v>25</v>
      </c>
      <c r="Q3096" t="str">
        <f>LEFT(N3096,SEARCH("/",N3096)-1)</f>
        <v>theater</v>
      </c>
      <c r="R3096" t="str">
        <f>RIGHT(N3096, LEN(N3096) - SEARCH("/", N3096))</f>
        <v>spaces</v>
      </c>
      <c r="S3096" s="14">
        <f>(J3096/86400)+25569+(-6/24)</f>
        <v>42207.545787037037</v>
      </c>
      <c r="T3096" s="15">
        <f>(I3096/86400)+25569+(-5/24)</f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8">
        <f>IFERROR(E3097/L3097,0)</f>
        <v>50</v>
      </c>
      <c r="Q3097" t="str">
        <f>LEFT(N3097,SEARCH("/",N3097)-1)</f>
        <v>theater</v>
      </c>
      <c r="R3097" t="str">
        <f>RIGHT(N3097, LEN(N3097) - SEARCH("/", N3097))</f>
        <v>spaces</v>
      </c>
      <c r="S3097" s="14">
        <f>(J3097/86400)+25569+(-6/24)</f>
        <v>42522.775231481486</v>
      </c>
      <c r="T3097" s="15">
        <f>(I3097/86400)+25569+(-5/24)</f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8">
        <f>IFERROR(E3098/L3098,0)</f>
        <v>56.785714285714285</v>
      </c>
      <c r="Q3098" t="str">
        <f>LEFT(N3098,SEARCH("/",N3098)-1)</f>
        <v>theater</v>
      </c>
      <c r="R3098" t="str">
        <f>RIGHT(N3098, LEN(N3098) - SEARCH("/", N3098))</f>
        <v>spaces</v>
      </c>
      <c r="S3098" s="14">
        <f>(J3098/86400)+25569+(-6/24)</f>
        <v>42114.575532407413</v>
      </c>
      <c r="T3098" s="15">
        <f>(I3098/86400)+25569+(-5/24)</f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8">
        <f>IFERROR(E3099/L3099,0)</f>
        <v>40.833333333333336</v>
      </c>
      <c r="Q3099" t="str">
        <f>LEFT(N3099,SEARCH("/",N3099)-1)</f>
        <v>theater</v>
      </c>
      <c r="R3099" t="str">
        <f>RIGHT(N3099, LEN(N3099) - SEARCH("/", N3099))</f>
        <v>spaces</v>
      </c>
      <c r="S3099" s="14">
        <f>(J3099/86400)+25569+(-6/24)</f>
        <v>42629.253483796296</v>
      </c>
      <c r="T3099" s="15">
        <f>(I3099/86400)+25569+(-5/24)</f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8">
        <f>IFERROR(E3100/L3100,0)</f>
        <v>65.111111111111114</v>
      </c>
      <c r="Q3100" t="str">
        <f>LEFT(N3100,SEARCH("/",N3100)-1)</f>
        <v>theater</v>
      </c>
      <c r="R3100" t="str">
        <f>RIGHT(N3100, LEN(N3100) - SEARCH("/", N3100))</f>
        <v>spaces</v>
      </c>
      <c r="S3100" s="14">
        <f>(J3100/86400)+25569+(-6/24)</f>
        <v>42359.542233796295</v>
      </c>
      <c r="T3100" s="15">
        <f>(I3100/86400)+25569+(-5/24)</f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8">
        <f>IFERROR(E3101/L3101,0)</f>
        <v>55.6</v>
      </c>
      <c r="Q3101" t="str">
        <f>LEFT(N3101,SEARCH("/",N3101)-1)</f>
        <v>theater</v>
      </c>
      <c r="R3101" t="str">
        <f>RIGHT(N3101, LEN(N3101) - SEARCH("/", N3101))</f>
        <v>spaces</v>
      </c>
      <c r="S3101" s="14">
        <f>(J3101/86400)+25569+(-6/24)</f>
        <v>42381.939710648148</v>
      </c>
      <c r="T3101" s="15">
        <f>(I3101/86400)+25569+(-5/24)</f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8">
        <f>IFERROR(E3102/L3102,0)</f>
        <v>140.53846153846155</v>
      </c>
      <c r="Q3102" t="str">
        <f>LEFT(N3102,SEARCH("/",N3102)-1)</f>
        <v>theater</v>
      </c>
      <c r="R3102" t="str">
        <f>RIGHT(N3102, LEN(N3102) - SEARCH("/", N3102))</f>
        <v>spaces</v>
      </c>
      <c r="S3102" s="14">
        <f>(J3102/86400)+25569+(-6/24)</f>
        <v>41902.372395833336</v>
      </c>
      <c r="T3102" s="15">
        <f>(I3102/86400)+25569+(-5/24)</f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8">
        <f>IFERROR(E3103/L3103,0)</f>
        <v>25</v>
      </c>
      <c r="Q3103" t="str">
        <f>LEFT(N3103,SEARCH("/",N3103)-1)</f>
        <v>theater</v>
      </c>
      <c r="R3103" t="str">
        <f>RIGHT(N3103, LEN(N3103) - SEARCH("/", N3103))</f>
        <v>spaces</v>
      </c>
      <c r="S3103" s="14">
        <f>(J3103/86400)+25569+(-6/24)</f>
        <v>42171.133530092593</v>
      </c>
      <c r="T3103" s="15">
        <f>(I3103/86400)+25569+(-5/24)</f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8">
        <f>IFERROR(E3104/L3104,0)</f>
        <v>69.533333333333331</v>
      </c>
      <c r="Q3104" t="str">
        <f>LEFT(N3104,SEARCH("/",N3104)-1)</f>
        <v>theater</v>
      </c>
      <c r="R3104" t="str">
        <f>RIGHT(N3104, LEN(N3104) - SEARCH("/", N3104))</f>
        <v>spaces</v>
      </c>
      <c r="S3104" s="14">
        <f>(J3104/86400)+25569+(-6/24)</f>
        <v>42555.090486111112</v>
      </c>
      <c r="T3104" s="15">
        <f>(I3104/86400)+25569+(-5/24)</f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8">
        <f>IFERROR(E3105/L3105,0)</f>
        <v>5.5</v>
      </c>
      <c r="Q3105" t="str">
        <f>LEFT(N3105,SEARCH("/",N3105)-1)</f>
        <v>theater</v>
      </c>
      <c r="R3105" t="str">
        <f>RIGHT(N3105, LEN(N3105) - SEARCH("/", N3105))</f>
        <v>spaces</v>
      </c>
      <c r="S3105" s="14">
        <f>(J3105/86400)+25569+(-6/24)</f>
        <v>42106.906319444446</v>
      </c>
      <c r="T3105" s="15">
        <f>(I3105/86400)+25569+(-5/24)</f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8">
        <f>IFERROR(E3106/L3106,0)</f>
        <v>237</v>
      </c>
      <c r="Q3106" t="str">
        <f>LEFT(N3106,SEARCH("/",N3106)-1)</f>
        <v>theater</v>
      </c>
      <c r="R3106" t="str">
        <f>RIGHT(N3106, LEN(N3106) - SEARCH("/", N3106))</f>
        <v>spaces</v>
      </c>
      <c r="S3106" s="14">
        <f>(J3106/86400)+25569+(-6/24)</f>
        <v>42006.658692129626</v>
      </c>
      <c r="T3106" s="15">
        <f>(I3106/86400)+25569+(-5/24)</f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8">
        <f>IFERROR(E3107/L3107,0)</f>
        <v>79.870967741935488</v>
      </c>
      <c r="Q3107" t="str">
        <f>LEFT(N3107,SEARCH("/",N3107)-1)</f>
        <v>theater</v>
      </c>
      <c r="R3107" t="str">
        <f>RIGHT(N3107, LEN(N3107) - SEARCH("/", N3107))</f>
        <v>spaces</v>
      </c>
      <c r="S3107" s="14">
        <f>(J3107/86400)+25569+(-6/24)</f>
        <v>41876.468935185185</v>
      </c>
      <c r="T3107" s="15">
        <f>(I3107/86400)+25569+(-5/24)</f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8">
        <f>IFERROR(E3108/L3108,0)</f>
        <v>10.25</v>
      </c>
      <c r="Q3108" t="str">
        <f>LEFT(N3108,SEARCH("/",N3108)-1)</f>
        <v>theater</v>
      </c>
      <c r="R3108" t="str">
        <f>RIGHT(N3108, LEN(N3108) - SEARCH("/", N3108))</f>
        <v>spaces</v>
      </c>
      <c r="S3108" s="14">
        <f>(J3108/86400)+25569+(-6/24)</f>
        <v>42241.179120370369</v>
      </c>
      <c r="T3108" s="15">
        <f>(I3108/86400)+25569+(-5/24)</f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8">
        <f>IFERROR(E3109/L3109,0)</f>
        <v>272.58620689655174</v>
      </c>
      <c r="Q3109" t="str">
        <f>LEFT(N3109,SEARCH("/",N3109)-1)</f>
        <v>theater</v>
      </c>
      <c r="R3109" t="str">
        <f>RIGHT(N3109, LEN(N3109) - SEARCH("/", N3109))</f>
        <v>spaces</v>
      </c>
      <c r="S3109" s="14">
        <f>(J3109/86400)+25569+(-6/24)</f>
        <v>42128.564247685186</v>
      </c>
      <c r="T3109" s="15">
        <f>(I3109/86400)+25569+(-5/24)</f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8">
        <f>IFERROR(E3110/L3110,0)</f>
        <v>13</v>
      </c>
      <c r="Q3110" t="str">
        <f>LEFT(N3110,SEARCH("/",N3110)-1)</f>
        <v>theater</v>
      </c>
      <c r="R3110" t="str">
        <f>RIGHT(N3110, LEN(N3110) - SEARCH("/", N3110))</f>
        <v>spaces</v>
      </c>
      <c r="S3110" s="14">
        <f>(J3110/86400)+25569+(-6/24)</f>
        <v>42062.430486111116</v>
      </c>
      <c r="T3110" s="15">
        <f>(I3110/86400)+25569+(-5/24)</f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8">
        <f>IFERROR(E3111/L3111,0)</f>
        <v>58.184210526315788</v>
      </c>
      <c r="Q3111" t="str">
        <f>LEFT(N3111,SEARCH("/",N3111)-1)</f>
        <v>theater</v>
      </c>
      <c r="R3111" t="str">
        <f>RIGHT(N3111, LEN(N3111) - SEARCH("/", N3111))</f>
        <v>spaces</v>
      </c>
      <c r="S3111" s="14">
        <f>(J3111/86400)+25569+(-6/24)</f>
        <v>41843.875115740739</v>
      </c>
      <c r="T3111" s="15">
        <f>(I3111/86400)+25569+(-5/24)</f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8">
        <f>IFERROR(E3112/L3112,0)</f>
        <v>10</v>
      </c>
      <c r="Q3112" t="str">
        <f>LEFT(N3112,SEARCH("/",N3112)-1)</f>
        <v>theater</v>
      </c>
      <c r="R3112" t="str">
        <f>RIGHT(N3112, LEN(N3112) - SEARCH("/", N3112))</f>
        <v>spaces</v>
      </c>
      <c r="S3112" s="14">
        <f>(J3112/86400)+25569+(-6/24)</f>
        <v>42744.781469907408</v>
      </c>
      <c r="T3112" s="15">
        <f>(I3112/86400)+25569+(-5/24)</f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8">
        <f>IFERROR(E3113/L3113,0)</f>
        <v>70.10526315789474</v>
      </c>
      <c r="Q3113" t="str">
        <f>LEFT(N3113,SEARCH("/",N3113)-1)</f>
        <v>theater</v>
      </c>
      <c r="R3113" t="str">
        <f>RIGHT(N3113, LEN(N3113) - SEARCH("/", N3113))</f>
        <v>spaces</v>
      </c>
      <c r="S3113" s="14">
        <f>(J3113/86400)+25569+(-6/24)</f>
        <v>41885.345138888893</v>
      </c>
      <c r="T3113" s="15">
        <f>(I3113/86400)+25569+(-5/24)</f>
        <v>41916.386805555558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8">
        <f>IFERROR(E3114/L3114,0)</f>
        <v>57.888888888888886</v>
      </c>
      <c r="Q3114" t="str">
        <f>LEFT(N3114,SEARCH("/",N3114)-1)</f>
        <v>theater</v>
      </c>
      <c r="R3114" t="str">
        <f>RIGHT(N3114, LEN(N3114) - SEARCH("/", N3114))</f>
        <v>spaces</v>
      </c>
      <c r="S3114" s="14">
        <f>(J3114/86400)+25569+(-6/24)</f>
        <v>42614.871921296297</v>
      </c>
      <c r="T3114" s="15">
        <f>(I3114/86400)+25569+(-5/24)</f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8">
        <f>IFERROR(E3115/L3115,0)</f>
        <v>125.27027027027027</v>
      </c>
      <c r="Q3115" t="str">
        <f>LEFT(N3115,SEARCH("/",N3115)-1)</f>
        <v>theater</v>
      </c>
      <c r="R3115" t="str">
        <f>RIGHT(N3115, LEN(N3115) - SEARCH("/", N3115))</f>
        <v>spaces</v>
      </c>
      <c r="S3115" s="14">
        <f>(J3115/86400)+25569+(-6/24)</f>
        <v>42081.481273148151</v>
      </c>
      <c r="T3115" s="15">
        <f>(I3115/86400)+25569+(-5/24)</f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8">
        <f>IFERROR(E3116/L3116,0)</f>
        <v>0</v>
      </c>
      <c r="Q3116" t="str">
        <f>LEFT(N3116,SEARCH("/",N3116)-1)</f>
        <v>theater</v>
      </c>
      <c r="R3116" t="str">
        <f>RIGHT(N3116, LEN(N3116) - SEARCH("/", N3116))</f>
        <v>spaces</v>
      </c>
      <c r="S3116" s="14">
        <f>(J3116/86400)+25569+(-6/24)</f>
        <v>41843.382523148146</v>
      </c>
      <c r="T3116" s="15">
        <f>(I3116/86400)+25569+(-5/24)</f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8">
        <f>IFERROR(E3117/L3117,0)</f>
        <v>300</v>
      </c>
      <c r="Q3117" t="str">
        <f>LEFT(N3117,SEARCH("/",N3117)-1)</f>
        <v>theater</v>
      </c>
      <c r="R3117" t="str">
        <f>RIGHT(N3117, LEN(N3117) - SEARCH("/", N3117))</f>
        <v>spaces</v>
      </c>
      <c r="S3117" s="14">
        <f>(J3117/86400)+25569+(-6/24)</f>
        <v>42496.197071759263</v>
      </c>
      <c r="T3117" s="15">
        <f>(I3117/86400)+25569+(-5/24)</f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8">
        <f>IFERROR(E3118/L3118,0)</f>
        <v>43</v>
      </c>
      <c r="Q3118" t="str">
        <f>LEFT(N3118,SEARCH("/",N3118)-1)</f>
        <v>theater</v>
      </c>
      <c r="R3118" t="str">
        <f>RIGHT(N3118, LEN(N3118) - SEARCH("/", N3118))</f>
        <v>spaces</v>
      </c>
      <c r="S3118" s="14">
        <f>(J3118/86400)+25569+(-6/24)</f>
        <v>42081.265335648146</v>
      </c>
      <c r="T3118" s="15">
        <f>(I3118/86400)+25569+(-5/24)</f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8">
        <f>IFERROR(E3119/L3119,0)</f>
        <v>1</v>
      </c>
      <c r="Q3119" t="str">
        <f>LEFT(N3119,SEARCH("/",N3119)-1)</f>
        <v>theater</v>
      </c>
      <c r="R3119" t="str">
        <f>RIGHT(N3119, LEN(N3119) - SEARCH("/", N3119))</f>
        <v>spaces</v>
      </c>
      <c r="S3119" s="14">
        <f>(J3119/86400)+25569+(-6/24)</f>
        <v>42509.124537037038</v>
      </c>
      <c r="T3119" s="15">
        <f>(I3119/86400)+25569+(-5/24)</f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8">
        <f>IFERROR(E3120/L3120,0)</f>
        <v>775</v>
      </c>
      <c r="Q3120" t="str">
        <f>LEFT(N3120,SEARCH("/",N3120)-1)</f>
        <v>theater</v>
      </c>
      <c r="R3120" t="str">
        <f>RIGHT(N3120, LEN(N3120) - SEARCH("/", N3120))</f>
        <v>spaces</v>
      </c>
      <c r="S3120" s="14">
        <f>(J3120/86400)+25569+(-6/24)</f>
        <v>42534.399571759262</v>
      </c>
      <c r="T3120" s="15">
        <f>(I3120/86400)+25569+(-5/24)</f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8">
        <f>IFERROR(E3121/L3121,0)</f>
        <v>5</v>
      </c>
      <c r="Q3121" t="str">
        <f>LEFT(N3121,SEARCH("/",N3121)-1)</f>
        <v>theater</v>
      </c>
      <c r="R3121" t="str">
        <f>RIGHT(N3121, LEN(N3121) - SEARCH("/", N3121))</f>
        <v>spaces</v>
      </c>
      <c r="S3121" s="14">
        <f>(J3121/86400)+25569+(-6/24)</f>
        <v>42059.79550925926</v>
      </c>
      <c r="T3121" s="15">
        <f>(I3121/86400)+25569+(-5/24)</f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8">
        <f>IFERROR(E3122/L3122,0)</f>
        <v>12.8</v>
      </c>
      <c r="Q3122" t="str">
        <f>LEFT(N3122,SEARCH("/",N3122)-1)</f>
        <v>theater</v>
      </c>
      <c r="R3122" t="str">
        <f>RIGHT(N3122, LEN(N3122) - SEARCH("/", N3122))</f>
        <v>spaces</v>
      </c>
      <c r="S3122" s="14">
        <f>(J3122/86400)+25569+(-6/24)</f>
        <v>42435.692083333328</v>
      </c>
      <c r="T3122" s="15">
        <f>(I3122/86400)+25569+(-5/24)</f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8">
        <f>IFERROR(E3123/L3123,0)</f>
        <v>10</v>
      </c>
      <c r="Q3123" t="str">
        <f>LEFT(N3123,SEARCH("/",N3123)-1)</f>
        <v>theater</v>
      </c>
      <c r="R3123" t="str">
        <f>RIGHT(N3123, LEN(N3123) - SEARCH("/", N3123))</f>
        <v>spaces</v>
      </c>
      <c r="S3123" s="14">
        <f>(J3123/86400)+25569+(-6/24)</f>
        <v>41848.429803240739</v>
      </c>
      <c r="T3123" s="15">
        <f>(I3123/86400)+25569+(-5/24)</f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8">
        <f>IFERROR(E3124/L3124,0)</f>
        <v>58</v>
      </c>
      <c r="Q3124" t="str">
        <f>LEFT(N3124,SEARCH("/",N3124)-1)</f>
        <v>theater</v>
      </c>
      <c r="R3124" t="str">
        <f>RIGHT(N3124, LEN(N3124) - SEARCH("/", N3124))</f>
        <v>spaces</v>
      </c>
      <c r="S3124" s="14">
        <f>(J3124/86400)+25569+(-6/24)</f>
        <v>42678.682083333333</v>
      </c>
      <c r="T3124" s="15">
        <f>(I3124/86400)+25569+(-5/24)</f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8">
        <f>IFERROR(E3125/L3125,0)</f>
        <v>244.80459770114942</v>
      </c>
      <c r="Q3125" t="str">
        <f>LEFT(N3125,SEARCH("/",N3125)-1)</f>
        <v>theater</v>
      </c>
      <c r="R3125" t="str">
        <f>RIGHT(N3125, LEN(N3125) - SEARCH("/", N3125))</f>
        <v>spaces</v>
      </c>
      <c r="S3125" s="14">
        <f>(J3125/86400)+25569+(-6/24)</f>
        <v>42530.743032407408</v>
      </c>
      <c r="T3125" s="15">
        <f>(I3125/86400)+25569+(-5/24)</f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8">
        <f>IFERROR(E3126/L3126,0)</f>
        <v>6.5</v>
      </c>
      <c r="Q3126" t="str">
        <f>LEFT(N3126,SEARCH("/",N3126)-1)</f>
        <v>theater</v>
      </c>
      <c r="R3126" t="str">
        <f>RIGHT(N3126, LEN(N3126) - SEARCH("/", N3126))</f>
        <v>spaces</v>
      </c>
      <c r="S3126" s="14">
        <f>(J3126/86400)+25569+(-6/24)</f>
        <v>41977.530104166668</v>
      </c>
      <c r="T3126" s="15">
        <f>(I3126/86400)+25569+(-5/24)</f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8">
        <f>IFERROR(E3127/L3127,0)</f>
        <v>0</v>
      </c>
      <c r="Q3127" t="str">
        <f>LEFT(N3127,SEARCH("/",N3127)-1)</f>
        <v>theater</v>
      </c>
      <c r="R3127" t="str">
        <f>RIGHT(N3127, LEN(N3127) - SEARCH("/", N3127))</f>
        <v>spaces</v>
      </c>
      <c r="S3127" s="14">
        <f>(J3127/86400)+25569+(-6/24)</f>
        <v>42345.95685185185</v>
      </c>
      <c r="T3127" s="15">
        <f>(I3127/86400)+25569+(-5/24)</f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8">
        <f>IFERROR(E3128/L3128,0)</f>
        <v>61.176470588235297</v>
      </c>
      <c r="Q3128" t="str">
        <f>LEFT(N3128,SEARCH("/",N3128)-1)</f>
        <v>theater</v>
      </c>
      <c r="R3128" t="str">
        <f>RIGHT(N3128, LEN(N3128) - SEARCH("/", N3128))</f>
        <v>spaces</v>
      </c>
      <c r="S3128" s="14">
        <f>(J3128/86400)+25569+(-6/24)</f>
        <v>42426.768078703702</v>
      </c>
      <c r="T3128" s="15">
        <f>(I3128/86400)+25569+(-5/24)</f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8">
        <f>IFERROR(E3129/L3129,0)</f>
        <v>0</v>
      </c>
      <c r="Q3129" t="str">
        <f>LEFT(N3129,SEARCH("/",N3129)-1)</f>
        <v>theater</v>
      </c>
      <c r="R3129" t="str">
        <f>RIGHT(N3129, LEN(N3129) - SEARCH("/", N3129))</f>
        <v>spaces</v>
      </c>
      <c r="S3129" s="14">
        <f>(J3129/86400)+25569+(-6/24)</f>
        <v>42034.606817129628</v>
      </c>
      <c r="T3129" s="15">
        <f>(I3129/86400)+25569+(-5/24)</f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8">
        <f>IFERROR(E3130/L3130,0)</f>
        <v>139.23931623931625</v>
      </c>
      <c r="Q3130" t="str">
        <f>LEFT(N3130,SEARCH("/",N3130)-1)</f>
        <v>theater</v>
      </c>
      <c r="R3130" t="str">
        <f>RIGHT(N3130, LEN(N3130) - SEARCH("/", N3130))</f>
        <v>plays</v>
      </c>
      <c r="S3130" s="14">
        <f>(J3130/86400)+25569+(-6/24)</f>
        <v>42780.575706018513</v>
      </c>
      <c r="T3130" s="15">
        <f>(I3130/86400)+25569+(-5/24)</f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8">
        <f>IFERROR(E3131/L3131,0)</f>
        <v>10</v>
      </c>
      <c r="Q3131" t="str">
        <f>LEFT(N3131,SEARCH("/",N3131)-1)</f>
        <v>theater</v>
      </c>
      <c r="R3131" t="str">
        <f>RIGHT(N3131, LEN(N3131) - SEARCH("/", N3131))</f>
        <v>plays</v>
      </c>
      <c r="S3131" s="14">
        <f>(J3131/86400)+25569+(-6/24)</f>
        <v>42803.592812499999</v>
      </c>
      <c r="T3131" s="15">
        <f>(I3131/86400)+25569+(-5/24)</f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8">
        <f>IFERROR(E3132/L3132,0)</f>
        <v>93.75</v>
      </c>
      <c r="Q3132" t="str">
        <f>LEFT(N3132,SEARCH("/",N3132)-1)</f>
        <v>theater</v>
      </c>
      <c r="R3132" t="str">
        <f>RIGHT(N3132, LEN(N3132) - SEARCH("/", N3132))</f>
        <v>plays</v>
      </c>
      <c r="S3132" s="14">
        <f>(J3132/86400)+25569+(-6/24)</f>
        <v>42808.390231481477</v>
      </c>
      <c r="T3132" s="15">
        <f>(I3132/86400)+25569+(-5/24)</f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8">
        <f>IFERROR(E3133/L3133,0)</f>
        <v>53.75</v>
      </c>
      <c r="Q3133" t="str">
        <f>LEFT(N3133,SEARCH("/",N3133)-1)</f>
        <v>theater</v>
      </c>
      <c r="R3133" t="str">
        <f>RIGHT(N3133, LEN(N3133) - SEARCH("/", N3133))</f>
        <v>plays</v>
      </c>
      <c r="S3133" s="14">
        <f>(J3133/86400)+25569+(-6/24)</f>
        <v>42803.329224537039</v>
      </c>
      <c r="T3133" s="15">
        <f>(I3133/86400)+25569+(-5/24)</f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8">
        <f>IFERROR(E3134/L3134,0)</f>
        <v>10</v>
      </c>
      <c r="Q3134" t="str">
        <f>LEFT(N3134,SEARCH("/",N3134)-1)</f>
        <v>theater</v>
      </c>
      <c r="R3134" t="str">
        <f>RIGHT(N3134, LEN(N3134) - SEARCH("/", N3134))</f>
        <v>plays</v>
      </c>
      <c r="S3134" s="14">
        <f>(J3134/86400)+25569+(-6/24)</f>
        <v>42786.100231481483</v>
      </c>
      <c r="T3134" s="15">
        <f>(I3134/86400)+25569+(-5/24)</f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8">
        <f>IFERROR(E3135/L3135,0)</f>
        <v>33.75</v>
      </c>
      <c r="Q3135" t="str">
        <f>LEFT(N3135,SEARCH("/",N3135)-1)</f>
        <v>theater</v>
      </c>
      <c r="R3135" t="str">
        <f>RIGHT(N3135, LEN(N3135) - SEARCH("/", N3135))</f>
        <v>plays</v>
      </c>
      <c r="S3135" s="14">
        <f>(J3135/86400)+25569+(-6/24)</f>
        <v>42788.315208333333</v>
      </c>
      <c r="T3135" s="15">
        <f>(I3135/86400)+25569+(-5/24)</f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8">
        <f>IFERROR(E3136/L3136,0)</f>
        <v>18.75</v>
      </c>
      <c r="Q3136" t="str">
        <f>LEFT(N3136,SEARCH("/",N3136)-1)</f>
        <v>theater</v>
      </c>
      <c r="R3136" t="str">
        <f>RIGHT(N3136, LEN(N3136) - SEARCH("/", N3136))</f>
        <v>plays</v>
      </c>
      <c r="S3136" s="14">
        <f>(J3136/86400)+25569+(-6/24)</f>
        <v>42800.470127314809</v>
      </c>
      <c r="T3136" s="15">
        <f>(I3136/86400)+25569+(-5/24)</f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8">
        <f>IFERROR(E3137/L3137,0)</f>
        <v>23.142857142857142</v>
      </c>
      <c r="Q3137" t="str">
        <f>LEFT(N3137,SEARCH("/",N3137)-1)</f>
        <v>theater</v>
      </c>
      <c r="R3137" t="str">
        <f>RIGHT(N3137, LEN(N3137) - SEARCH("/", N3137))</f>
        <v>plays</v>
      </c>
      <c r="S3137" s="14">
        <f>(J3137/86400)+25569+(-6/24)</f>
        <v>42806.901863425926</v>
      </c>
      <c r="T3137" s="15">
        <f>(I3137/86400)+25569+(-5/24)</f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8">
        <f>IFERROR(E3138/L3138,0)</f>
        <v>29.045454545454547</v>
      </c>
      <c r="Q3138" t="str">
        <f>LEFT(N3138,SEARCH("/",N3138)-1)</f>
        <v>theater</v>
      </c>
      <c r="R3138" t="str">
        <f>RIGHT(N3138, LEN(N3138) - SEARCH("/", N3138))</f>
        <v>plays</v>
      </c>
      <c r="S3138" s="14">
        <f>(J3138/86400)+25569+(-6/24)</f>
        <v>42789.212430555555</v>
      </c>
      <c r="T3138" s="15">
        <f>(I3138/86400)+25569+(-5/24)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8">
        <f>IFERROR(E3139/L3139,0)</f>
        <v>50</v>
      </c>
      <c r="Q3139" t="str">
        <f>LEFT(N3139,SEARCH("/",N3139)-1)</f>
        <v>theater</v>
      </c>
      <c r="R3139" t="str">
        <f>RIGHT(N3139, LEN(N3139) - SEARCH("/", N3139))</f>
        <v>plays</v>
      </c>
      <c r="S3139" s="14">
        <f>(J3139/86400)+25569+(-6/24)</f>
        <v>42807.635057870371</v>
      </c>
      <c r="T3139" s="15">
        <f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8">
        <f>IFERROR(E3140/L3140,0)</f>
        <v>0</v>
      </c>
      <c r="Q3140" t="str">
        <f>LEFT(N3140,SEARCH("/",N3140)-1)</f>
        <v>theater</v>
      </c>
      <c r="R3140" t="str">
        <f>RIGHT(N3140, LEN(N3140) - SEARCH("/", N3140))</f>
        <v>plays</v>
      </c>
      <c r="S3140" s="14">
        <f>(J3140/86400)+25569+(-6/24)</f>
        <v>42809.395914351851</v>
      </c>
      <c r="T3140" s="15">
        <f>(I3140/86400)+25569+(-5/24)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8">
        <f>IFERROR(E3141/L3141,0)</f>
        <v>450</v>
      </c>
      <c r="Q3141" t="str">
        <f>LEFT(N3141,SEARCH("/",N3141)-1)</f>
        <v>theater</v>
      </c>
      <c r="R3141" t="str">
        <f>RIGHT(N3141, LEN(N3141) - SEARCH("/", N3141))</f>
        <v>plays</v>
      </c>
      <c r="S3141" s="14">
        <f>(J3141/86400)+25569+(-6/24)</f>
        <v>42785.020370370374</v>
      </c>
      <c r="T3141" s="15">
        <f>(I3141/86400)+25569+(-5/24)</f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8">
        <f>IFERROR(E3142/L3142,0)</f>
        <v>24</v>
      </c>
      <c r="Q3142" t="str">
        <f>LEFT(N3142,SEARCH("/",N3142)-1)</f>
        <v>theater</v>
      </c>
      <c r="R3142" t="str">
        <f>RIGHT(N3142, LEN(N3142) - SEARCH("/", N3142))</f>
        <v>plays</v>
      </c>
      <c r="S3142" s="14">
        <f>(J3142/86400)+25569+(-6/24)</f>
        <v>42802.468784722223</v>
      </c>
      <c r="T3142" s="15">
        <f>(I3142/86400)+25569+(-5/24)</f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8">
        <f>IFERROR(E3143/L3143,0)</f>
        <v>32.25</v>
      </c>
      <c r="Q3143" t="str">
        <f>LEFT(N3143,SEARCH("/",N3143)-1)</f>
        <v>theater</v>
      </c>
      <c r="R3143" t="str">
        <f>RIGHT(N3143, LEN(N3143) - SEARCH("/", N3143))</f>
        <v>plays</v>
      </c>
      <c r="S3143" s="14">
        <f>(J3143/86400)+25569+(-6/24)</f>
        <v>42800.503333333334</v>
      </c>
      <c r="T3143" s="15">
        <f>(I3143/86400)+25569+(-5/24)</f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8">
        <f>IFERROR(E3144/L3144,0)</f>
        <v>15</v>
      </c>
      <c r="Q3144" t="str">
        <f>LEFT(N3144,SEARCH("/",N3144)-1)</f>
        <v>theater</v>
      </c>
      <c r="R3144" t="str">
        <f>RIGHT(N3144, LEN(N3144) - SEARCH("/", N3144))</f>
        <v>plays</v>
      </c>
      <c r="S3144" s="14">
        <f>(J3144/86400)+25569+(-6/24)</f>
        <v>42783.263182870374</v>
      </c>
      <c r="T3144" s="15">
        <f>(I3144/86400)+25569+(-5/24)</f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8">
        <f>IFERROR(E3145/L3145,0)</f>
        <v>0</v>
      </c>
      <c r="Q3145" t="str">
        <f>LEFT(N3145,SEARCH("/",N3145)-1)</f>
        <v>theater</v>
      </c>
      <c r="R3145" t="str">
        <f>RIGHT(N3145, LEN(N3145) - SEARCH("/", N3145))</f>
        <v>plays</v>
      </c>
      <c r="S3145" s="14">
        <f>(J3145/86400)+25569+(-6/24)</f>
        <v>42808.108287037037</v>
      </c>
      <c r="T3145" s="15">
        <f>(I3145/86400)+25569+(-5/24)</f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8">
        <f>IFERROR(E3146/L3146,0)</f>
        <v>251.33333333333334</v>
      </c>
      <c r="Q3146" t="str">
        <f>LEFT(N3146,SEARCH("/",N3146)-1)</f>
        <v>theater</v>
      </c>
      <c r="R3146" t="str">
        <f>RIGHT(N3146, LEN(N3146) - SEARCH("/", N3146))</f>
        <v>plays</v>
      </c>
      <c r="S3146" s="14">
        <f>(J3146/86400)+25569+(-6/24)</f>
        <v>42796.288275462968</v>
      </c>
      <c r="T3146" s="15">
        <f>(I3146/86400)+25569+(-5/24)</f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8">
        <f>IFERROR(E3147/L3147,0)</f>
        <v>0</v>
      </c>
      <c r="Q3147" t="str">
        <f>LEFT(N3147,SEARCH("/",N3147)-1)</f>
        <v>theater</v>
      </c>
      <c r="R3147" t="str">
        <f>RIGHT(N3147, LEN(N3147) - SEARCH("/", N3147))</f>
        <v>plays</v>
      </c>
      <c r="S3147" s="14">
        <f>(J3147/86400)+25569+(-6/24)</f>
        <v>42761.790902777779</v>
      </c>
      <c r="T3147" s="15">
        <f>(I3147/86400)+25569+(-5/24)</f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8">
        <f>IFERROR(E3148/L3148,0)</f>
        <v>437.5</v>
      </c>
      <c r="Q3148" t="str">
        <f>LEFT(N3148,SEARCH("/",N3148)-1)</f>
        <v>theater</v>
      </c>
      <c r="R3148" t="str">
        <f>RIGHT(N3148, LEN(N3148) - SEARCH("/", N3148))</f>
        <v>plays</v>
      </c>
      <c r="S3148" s="14">
        <f>(J3148/86400)+25569+(-6/24)</f>
        <v>42796.432476851856</v>
      </c>
      <c r="T3148" s="15">
        <f>(I3148/86400)+25569+(-5/24)</f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8">
        <f>IFERROR(E3149/L3149,0)</f>
        <v>110.35211267605634</v>
      </c>
      <c r="Q3149" t="str">
        <f>LEFT(N3149,SEARCH("/",N3149)-1)</f>
        <v>theater</v>
      </c>
      <c r="R3149" t="str">
        <f>RIGHT(N3149, LEN(N3149) - SEARCH("/", N3149))</f>
        <v>plays</v>
      </c>
      <c r="S3149" s="14">
        <f>(J3149/86400)+25569+(-6/24)</f>
        <v>41909.71938657407</v>
      </c>
      <c r="T3149" s="15">
        <f>(I3149/86400)+25569+(-5/24)</f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8">
        <f>IFERROR(E3150/L3150,0)</f>
        <v>41.421052631578945</v>
      </c>
      <c r="Q3150" t="str">
        <f>LEFT(N3150,SEARCH("/",N3150)-1)</f>
        <v>theater</v>
      </c>
      <c r="R3150" t="str">
        <f>RIGHT(N3150, LEN(N3150) - SEARCH("/", N3150))</f>
        <v>plays</v>
      </c>
      <c r="S3150" s="14">
        <f>(J3150/86400)+25569+(-6/24)</f>
        <v>41891.415324074071</v>
      </c>
      <c r="T3150" s="15">
        <f>(I3150/86400)+25569+(-5/24)</f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8">
        <f>IFERROR(E3151/L3151,0)</f>
        <v>52</v>
      </c>
      <c r="Q3151" t="str">
        <f>LEFT(N3151,SEARCH("/",N3151)-1)</f>
        <v>theater</v>
      </c>
      <c r="R3151" t="str">
        <f>RIGHT(N3151, LEN(N3151) - SEARCH("/", N3151))</f>
        <v>plays</v>
      </c>
      <c r="S3151" s="14">
        <f>(J3151/86400)+25569+(-6/24)</f>
        <v>41225.767361111109</v>
      </c>
      <c r="T3151" s="15">
        <f>(I3151/86400)+25569+(-5/24)</f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8">
        <f>IFERROR(E3152/L3152,0)</f>
        <v>33.990384615384613</v>
      </c>
      <c r="Q3152" t="str">
        <f>LEFT(N3152,SEARCH("/",N3152)-1)</f>
        <v>theater</v>
      </c>
      <c r="R3152" t="str">
        <f>RIGHT(N3152, LEN(N3152) - SEARCH("/", N3152))</f>
        <v>plays</v>
      </c>
      <c r="S3152" s="14">
        <f>(J3152/86400)+25569+(-6/24)</f>
        <v>40478.013923611114</v>
      </c>
      <c r="T3152" s="15">
        <f>(I3152/86400)+25569+(-5/24)</f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8">
        <f>IFERROR(E3153/L3153,0)</f>
        <v>103.35294117647059</v>
      </c>
      <c r="Q3153" t="str">
        <f>LEFT(N3153,SEARCH("/",N3153)-1)</f>
        <v>theater</v>
      </c>
      <c r="R3153" t="str">
        <f>RIGHT(N3153, LEN(N3153) - SEARCH("/", N3153))</f>
        <v>plays</v>
      </c>
      <c r="S3153" s="14">
        <f>(J3153/86400)+25569+(-6/24)</f>
        <v>41862.58997685185</v>
      </c>
      <c r="T3153" s="15">
        <f>(I3153/86400)+25569+(-5/24)</f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8">
        <f>IFERROR(E3154/L3154,0)</f>
        <v>34.791044776119406</v>
      </c>
      <c r="Q3154" t="str">
        <f>LEFT(N3154,SEARCH("/",N3154)-1)</f>
        <v>theater</v>
      </c>
      <c r="R3154" t="str">
        <f>RIGHT(N3154, LEN(N3154) - SEARCH("/", N3154))</f>
        <v>plays</v>
      </c>
      <c r="S3154" s="14">
        <f>(J3154/86400)+25569+(-6/24)</f>
        <v>41550.617673611108</v>
      </c>
      <c r="T3154" s="15">
        <f>(I3154/86400)+25569+(-5/24)</f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8">
        <f>IFERROR(E3155/L3155,0)</f>
        <v>41.773858921161825</v>
      </c>
      <c r="Q3155" t="str">
        <f>LEFT(N3155,SEARCH("/",N3155)-1)</f>
        <v>theater</v>
      </c>
      <c r="R3155" t="str">
        <f>RIGHT(N3155, LEN(N3155) - SEARCH("/", N3155))</f>
        <v>plays</v>
      </c>
      <c r="S3155" s="14">
        <f>(J3155/86400)+25569+(-6/24)</f>
        <v>40632.904363425929</v>
      </c>
      <c r="T3155" s="15">
        <f>(I3155/86400)+25569+(-5/24)</f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8">
        <f>IFERROR(E3156/L3156,0)</f>
        <v>64.268292682926827</v>
      </c>
      <c r="Q3156" t="str">
        <f>LEFT(N3156,SEARCH("/",N3156)-1)</f>
        <v>theater</v>
      </c>
      <c r="R3156" t="str">
        <f>RIGHT(N3156, LEN(N3156) - SEARCH("/", N3156))</f>
        <v>plays</v>
      </c>
      <c r="S3156" s="14">
        <f>(J3156/86400)+25569+(-6/24)</f>
        <v>40970.625671296293</v>
      </c>
      <c r="T3156" s="15">
        <f>(I3156/86400)+25569+(-5/24)</f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8">
        <f>IFERROR(E3157/L3157,0)</f>
        <v>31.209370860927152</v>
      </c>
      <c r="Q3157" t="str">
        <f>LEFT(N3157,SEARCH("/",N3157)-1)</f>
        <v>theater</v>
      </c>
      <c r="R3157" t="str">
        <f>RIGHT(N3157, LEN(N3157) - SEARCH("/", N3157))</f>
        <v>plays</v>
      </c>
      <c r="S3157" s="14">
        <f>(J3157/86400)+25569+(-6/24)</f>
        <v>41233.249131944445</v>
      </c>
      <c r="T3157" s="15">
        <f>(I3157/86400)+25569+(-5/24)</f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8">
        <f>IFERROR(E3158/L3158,0)</f>
        <v>62.921348314606739</v>
      </c>
      <c r="Q3158" t="str">
        <f>LEFT(N3158,SEARCH("/",N3158)-1)</f>
        <v>theater</v>
      </c>
      <c r="R3158" t="str">
        <f>RIGHT(N3158, LEN(N3158) - SEARCH("/", N3158))</f>
        <v>plays</v>
      </c>
      <c r="S3158" s="14">
        <f>(J3158/86400)+25569+(-6/24)</f>
        <v>41026.703055555554</v>
      </c>
      <c r="T3158" s="15">
        <f>(I3158/86400)+25569+(-5/24)</f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8">
        <f>IFERROR(E3159/L3159,0)</f>
        <v>98.536585365853654</v>
      </c>
      <c r="Q3159" t="str">
        <f>LEFT(N3159,SEARCH("/",N3159)-1)</f>
        <v>theater</v>
      </c>
      <c r="R3159" t="str">
        <f>RIGHT(N3159, LEN(N3159) - SEARCH("/", N3159))</f>
        <v>plays</v>
      </c>
      <c r="S3159" s="14">
        <f>(J3159/86400)+25569+(-6/24)</f>
        <v>41829.538252314815</v>
      </c>
      <c r="T3159" s="15">
        <f>(I3159/86400)+25569+(-5/24)</f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8">
        <f>IFERROR(E3160/L3160,0)</f>
        <v>82.608695652173907</v>
      </c>
      <c r="Q3160" t="str">
        <f>LEFT(N3160,SEARCH("/",N3160)-1)</f>
        <v>theater</v>
      </c>
      <c r="R3160" t="str">
        <f>RIGHT(N3160, LEN(N3160) - SEARCH("/", N3160))</f>
        <v>plays</v>
      </c>
      <c r="S3160" s="14">
        <f>(J3160/86400)+25569+(-6/24)</f>
        <v>41447.589722222227</v>
      </c>
      <c r="T3160" s="15">
        <f>(I3160/86400)+25569+(-5/24)</f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8">
        <f>IFERROR(E3161/L3161,0)</f>
        <v>38.504230769230773</v>
      </c>
      <c r="Q3161" t="str">
        <f>LEFT(N3161,SEARCH("/",N3161)-1)</f>
        <v>theater</v>
      </c>
      <c r="R3161" t="str">
        <f>RIGHT(N3161, LEN(N3161) - SEARCH("/", N3161))</f>
        <v>plays</v>
      </c>
      <c r="S3161" s="14">
        <f>(J3161/86400)+25569+(-6/24)</f>
        <v>40883.816678240742</v>
      </c>
      <c r="T3161" s="15">
        <f>(I3161/86400)+25569+(-5/24)</f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8">
        <f>IFERROR(E3162/L3162,0)</f>
        <v>80.15789473684211</v>
      </c>
      <c r="Q3162" t="str">
        <f>LEFT(N3162,SEARCH("/",N3162)-1)</f>
        <v>theater</v>
      </c>
      <c r="R3162" t="str">
        <f>RIGHT(N3162, LEN(N3162) - SEARCH("/", N3162))</f>
        <v>plays</v>
      </c>
      <c r="S3162" s="14">
        <f>(J3162/86400)+25569+(-6/24)</f>
        <v>41841.01489583333</v>
      </c>
      <c r="T3162" s="15">
        <f>(I3162/86400)+25569+(-5/24)</f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8">
        <f>IFERROR(E3163/L3163,0)</f>
        <v>28.405405405405407</v>
      </c>
      <c r="Q3163" t="str">
        <f>LEFT(N3163,SEARCH("/",N3163)-1)</f>
        <v>theater</v>
      </c>
      <c r="R3163" t="str">
        <f>RIGHT(N3163, LEN(N3163) - SEARCH("/", N3163))</f>
        <v>plays</v>
      </c>
      <c r="S3163" s="14">
        <f>(J3163/86400)+25569+(-6/24)</f>
        <v>41897.286134259259</v>
      </c>
      <c r="T3163" s="15">
        <f>(I3163/86400)+25569+(-5/24)</f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8">
        <f>IFERROR(E3164/L3164,0)</f>
        <v>80.730158730158735</v>
      </c>
      <c r="Q3164" t="str">
        <f>LEFT(N3164,SEARCH("/",N3164)-1)</f>
        <v>theater</v>
      </c>
      <c r="R3164" t="str">
        <f>RIGHT(N3164, LEN(N3164) - SEARCH("/", N3164))</f>
        <v>plays</v>
      </c>
      <c r="S3164" s="14">
        <f>(J3164/86400)+25569+(-6/24)</f>
        <v>41799.435902777775</v>
      </c>
      <c r="T3164" s="15">
        <f>(I3164/86400)+25569+(-5/24)</f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8">
        <f>IFERROR(E3165/L3165,0)</f>
        <v>200.69444444444446</v>
      </c>
      <c r="Q3165" t="str">
        <f>LEFT(N3165,SEARCH("/",N3165)-1)</f>
        <v>theater</v>
      </c>
      <c r="R3165" t="str">
        <f>RIGHT(N3165, LEN(N3165) - SEARCH("/", N3165))</f>
        <v>plays</v>
      </c>
      <c r="S3165" s="14">
        <f>(J3165/86400)+25569+(-6/24)</f>
        <v>41775.503761574073</v>
      </c>
      <c r="T3165" s="15">
        <f>(I3165/86400)+25569+(-5/24)</f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8">
        <f>IFERROR(E3166/L3166,0)</f>
        <v>37.591549295774648</v>
      </c>
      <c r="Q3166" t="str">
        <f>LEFT(N3166,SEARCH("/",N3166)-1)</f>
        <v>theater</v>
      </c>
      <c r="R3166" t="str">
        <f>RIGHT(N3166, LEN(N3166) - SEARCH("/", N3166))</f>
        <v>plays</v>
      </c>
      <c r="S3166" s="14">
        <f>(J3166/86400)+25569+(-6/24)</f>
        <v>41766.555729166663</v>
      </c>
      <c r="T3166" s="15">
        <f>(I3166/86400)+25569+(-5/24)</f>
        <v>41799.597395833327</v>
      </c>
    </row>
    <row r="3167" spans="1:20" ht="60" x14ac:dyDescent="0.25">
      <c r="A3167">
        <v>2783</v>
      </c>
      <c r="B3167" s="3" t="s">
        <v>2783</v>
      </c>
      <c r="C3167" s="3" t="s">
        <v>6893</v>
      </c>
      <c r="D3167" s="8">
        <v>1000</v>
      </c>
      <c r="E3167" s="8">
        <v>1145</v>
      </c>
      <c r="F3167" t="s">
        <v>8219</v>
      </c>
      <c r="G3167" t="s">
        <v>8225</v>
      </c>
      <c r="H3167" t="s">
        <v>8247</v>
      </c>
      <c r="I3167">
        <v>1429793446</v>
      </c>
      <c r="J3167">
        <v>1428583846</v>
      </c>
      <c r="K3167" t="b">
        <v>0</v>
      </c>
      <c r="L3167">
        <v>61</v>
      </c>
      <c r="M3167" t="b">
        <v>1</v>
      </c>
      <c r="N3167" t="s">
        <v>8271</v>
      </c>
      <c r="O3167" s="6">
        <f>E3167/D3167</f>
        <v>1.145</v>
      </c>
      <c r="P3167" s="8">
        <f>IFERROR(E3167/L3167,0)</f>
        <v>18.770491803278688</v>
      </c>
      <c r="Q3167" t="str">
        <f>LEFT(N3167,SEARCH("/",N3167)-1)</f>
        <v>theater</v>
      </c>
      <c r="R3167" t="str">
        <f>RIGHT(N3167, LEN(N3167) - SEARCH("/", N3167))</f>
        <v>plays</v>
      </c>
      <c r="S3167" s="14">
        <f>(J3167/86400)+25569+(-6/24)</f>
        <v>42103.285254629634</v>
      </c>
      <c r="T3167" s="15">
        <f>(I3167/86400)+25569+(-5/24)</f>
        <v>42117.326921296299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8">
        <f>IFERROR(E3168/L3168,0)</f>
        <v>60.300892473118282</v>
      </c>
      <c r="Q3168" t="str">
        <f>LEFT(N3168,SEARCH("/",N3168)-1)</f>
        <v>theater</v>
      </c>
      <c r="R3168" t="str">
        <f>RIGHT(N3168, LEN(N3168) - SEARCH("/", N3168))</f>
        <v>plays</v>
      </c>
      <c r="S3168" s="14">
        <f>(J3168/86400)+25569+(-6/24)</f>
        <v>41940.44158564815</v>
      </c>
      <c r="T3168" s="15">
        <f>(I3168/86400)+25569+(-5/24)</f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8">
        <f>IFERROR(E3169/L3169,0)</f>
        <v>63.363636363636367</v>
      </c>
      <c r="Q3169" t="str">
        <f>LEFT(N3169,SEARCH("/",N3169)-1)</f>
        <v>theater</v>
      </c>
      <c r="R3169" t="str">
        <f>RIGHT(N3169, LEN(N3169) - SEARCH("/", N3169))</f>
        <v>plays</v>
      </c>
      <c r="S3169" s="14">
        <f>(J3169/86400)+25569+(-6/24)</f>
        <v>41838.925706018519</v>
      </c>
      <c r="T3169" s="15">
        <f>(I3169/86400)+25569+(-5/24)</f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8">
        <f>IFERROR(E3170/L3170,0)</f>
        <v>50.901639344262293</v>
      </c>
      <c r="Q3170" t="str">
        <f>LEFT(N3170,SEARCH("/",N3170)-1)</f>
        <v>theater</v>
      </c>
      <c r="R3170" t="str">
        <f>RIGHT(N3170, LEN(N3170) - SEARCH("/", N3170))</f>
        <v>plays</v>
      </c>
      <c r="S3170" s="14">
        <f>(J3170/86400)+25569+(-6/24)</f>
        <v>41771.855937500004</v>
      </c>
      <c r="T3170" s="15">
        <f>(I3170/86400)+25569+(-5/24)</f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8">
        <f>IFERROR(E3171/L3171,0)</f>
        <v>100.5</v>
      </c>
      <c r="Q3171" t="str">
        <f>LEFT(N3171,SEARCH("/",N3171)-1)</f>
        <v>theater</v>
      </c>
      <c r="R3171" t="str">
        <f>RIGHT(N3171, LEN(N3171) - SEARCH("/", N3171))</f>
        <v>plays</v>
      </c>
      <c r="S3171" s="14">
        <f>(J3171/86400)+25569+(-6/24)</f>
        <v>41591.487974537034</v>
      </c>
      <c r="T3171" s="15">
        <f>(I3171/86400)+25569+(-5/24)</f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8">
        <f>IFERROR(E3172/L3172,0)</f>
        <v>31.619718309859156</v>
      </c>
      <c r="Q3172" t="str">
        <f>LEFT(N3172,SEARCH("/",N3172)-1)</f>
        <v>theater</v>
      </c>
      <c r="R3172" t="str">
        <f>RIGHT(N3172, LEN(N3172) - SEARCH("/", N3172))</f>
        <v>plays</v>
      </c>
      <c r="S3172" s="14">
        <f>(J3172/86400)+25569+(-6/24)</f>
        <v>41788.830370370371</v>
      </c>
      <c r="T3172" s="15">
        <f>(I3172/86400)+25569+(-5/24)</f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8">
        <f>IFERROR(E3173/L3173,0)</f>
        <v>65.102564102564102</v>
      </c>
      <c r="Q3173" t="str">
        <f>LEFT(N3173,SEARCH("/",N3173)-1)</f>
        <v>theater</v>
      </c>
      <c r="R3173" t="str">
        <f>RIGHT(N3173, LEN(N3173) - SEARCH("/", N3173))</f>
        <v>plays</v>
      </c>
      <c r="S3173" s="14">
        <f>(J3173/86400)+25569+(-6/24)</f>
        <v>42466.358310185184</v>
      </c>
      <c r="T3173" s="15">
        <f>(I3173/86400)+25569+(-5/24)</f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8">
        <f>IFERROR(E3174/L3174,0)</f>
        <v>79.310344827586206</v>
      </c>
      <c r="Q3174" t="str">
        <f>LEFT(N3174,SEARCH("/",N3174)-1)</f>
        <v>theater</v>
      </c>
      <c r="R3174" t="str">
        <f>RIGHT(N3174, LEN(N3174) - SEARCH("/", N3174))</f>
        <v>plays</v>
      </c>
      <c r="S3174" s="14">
        <f>(J3174/86400)+25569+(-6/24)</f>
        <v>40923.479953703703</v>
      </c>
      <c r="T3174" s="15">
        <f>(I3174/86400)+25569+(-5/24)</f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8">
        <f>IFERROR(E3175/L3175,0)</f>
        <v>139.18918918918919</v>
      </c>
      <c r="Q3175" t="str">
        <f>LEFT(N3175,SEARCH("/",N3175)-1)</f>
        <v>theater</v>
      </c>
      <c r="R3175" t="str">
        <f>RIGHT(N3175, LEN(N3175) - SEARCH("/", N3175))</f>
        <v>plays</v>
      </c>
      <c r="S3175" s="14">
        <f>(J3175/86400)+25569+(-6/24)</f>
        <v>41878.628379629634</v>
      </c>
      <c r="T3175" s="15">
        <f>(I3175/86400)+25569+(-5/24)</f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8">
        <f>IFERROR(E3176/L3176,0)</f>
        <v>131.91304347826087</v>
      </c>
      <c r="Q3176" t="str">
        <f>LEFT(N3176,SEARCH("/",N3176)-1)</f>
        <v>theater</v>
      </c>
      <c r="R3176" t="str">
        <f>RIGHT(N3176, LEN(N3176) - SEARCH("/", N3176))</f>
        <v>plays</v>
      </c>
      <c r="S3176" s="14">
        <f>(J3176/86400)+25569+(-6/24)</f>
        <v>41862.614675925928</v>
      </c>
      <c r="T3176" s="15">
        <f>(I3176/86400)+25569+(-5/24)</f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8">
        <f>IFERROR(E3177/L3177,0)</f>
        <v>91.3</v>
      </c>
      <c r="Q3177" t="str">
        <f>LEFT(N3177,SEARCH("/",N3177)-1)</f>
        <v>theater</v>
      </c>
      <c r="R3177" t="str">
        <f>RIGHT(N3177, LEN(N3177) - SEARCH("/", N3177))</f>
        <v>plays</v>
      </c>
      <c r="S3177" s="14">
        <f>(J3177/86400)+25569+(-6/24)</f>
        <v>40531.636886574073</v>
      </c>
      <c r="T3177" s="15">
        <f>(I3177/86400)+25569+(-5/24)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8">
        <f>IFERROR(E3178/L3178,0)</f>
        <v>39.672727272727272</v>
      </c>
      <c r="Q3178" t="str">
        <f>LEFT(N3178,SEARCH("/",N3178)-1)</f>
        <v>theater</v>
      </c>
      <c r="R3178" t="str">
        <f>RIGHT(N3178, LEN(N3178) - SEARCH("/", N3178))</f>
        <v>plays</v>
      </c>
      <c r="S3178" s="14">
        <f>(J3178/86400)+25569+(-6/24)</f>
        <v>41477.680914351848</v>
      </c>
      <c r="T3178" s="15">
        <f>(I3178/86400)+25569+(-5/24)</f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8">
        <f>IFERROR(E3179/L3179,0)</f>
        <v>57.549019607843135</v>
      </c>
      <c r="Q3179" t="str">
        <f>LEFT(N3179,SEARCH("/",N3179)-1)</f>
        <v>theater</v>
      </c>
      <c r="R3179" t="str">
        <f>RIGHT(N3179, LEN(N3179) - SEARCH("/", N3179))</f>
        <v>plays</v>
      </c>
      <c r="S3179" s="14">
        <f>(J3179/86400)+25569+(-6/24)</f>
        <v>41781.416770833333</v>
      </c>
      <c r="T3179" s="15">
        <f>(I3179/86400)+25569+(-5/24)</f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8">
        <f>IFERROR(E3180/L3180,0)</f>
        <v>33.025641025641029</v>
      </c>
      <c r="Q3180" t="str">
        <f>LEFT(N3180,SEARCH("/",N3180)-1)</f>
        <v>theater</v>
      </c>
      <c r="R3180" t="str">
        <f>RIGHT(N3180, LEN(N3180) - SEARCH("/", N3180))</f>
        <v>plays</v>
      </c>
      <c r="S3180" s="14">
        <f>(J3180/86400)+25569+(-6/24)</f>
        <v>41806.355034722219</v>
      </c>
      <c r="T3180" s="15">
        <f>(I3180/86400)+25569+(-5/24)</f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8">
        <f>IFERROR(E3181/L3181,0)</f>
        <v>77.335806451612896</v>
      </c>
      <c r="Q3181" t="str">
        <f>LEFT(N3181,SEARCH("/",N3181)-1)</f>
        <v>theater</v>
      </c>
      <c r="R3181" t="str">
        <f>RIGHT(N3181, LEN(N3181) - SEARCH("/", N3181))</f>
        <v>plays</v>
      </c>
      <c r="S3181" s="14">
        <f>(J3181/86400)+25569+(-6/24)</f>
        <v>41375.452210648145</v>
      </c>
      <c r="T3181" s="15">
        <f>(I3181/86400)+25569+(-5/24)</f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8">
        <f>IFERROR(E3182/L3182,0)</f>
        <v>31.933333333333334</v>
      </c>
      <c r="Q3182" t="str">
        <f>LEFT(N3182,SEARCH("/",N3182)-1)</f>
        <v>theater</v>
      </c>
      <c r="R3182" t="str">
        <f>RIGHT(N3182, LEN(N3182) - SEARCH("/", N3182))</f>
        <v>plays</v>
      </c>
      <c r="S3182" s="14">
        <f>(J3182/86400)+25569+(-6/24)</f>
        <v>41780.162604166668</v>
      </c>
      <c r="T3182" s="15">
        <f>(I3182/86400)+25569+(-5/24)</f>
        <v>41810.204270833332</v>
      </c>
    </row>
    <row r="3183" spans="1:20" ht="60" x14ac:dyDescent="0.25">
      <c r="A3183">
        <v>3291</v>
      </c>
      <c r="B3183" s="3" t="s">
        <v>3291</v>
      </c>
      <c r="C3183" s="3" t="s">
        <v>7401</v>
      </c>
      <c r="D3183" s="8">
        <v>500</v>
      </c>
      <c r="E3183" s="8">
        <v>570</v>
      </c>
      <c r="F3183" t="s">
        <v>8219</v>
      </c>
      <c r="G3183" t="s">
        <v>8224</v>
      </c>
      <c r="H3183" t="s">
        <v>8246</v>
      </c>
      <c r="I3183">
        <v>1442462340</v>
      </c>
      <c r="J3183">
        <v>1439743900</v>
      </c>
      <c r="K3183" t="b">
        <v>0</v>
      </c>
      <c r="L3183">
        <v>14</v>
      </c>
      <c r="M3183" t="b">
        <v>1</v>
      </c>
      <c r="N3183" t="s">
        <v>8271</v>
      </c>
      <c r="O3183" s="6">
        <f>E3183/D3183</f>
        <v>1.1399999999999999</v>
      </c>
      <c r="P3183" s="8">
        <f>IFERROR(E3183/L3183,0)</f>
        <v>40.714285714285715</v>
      </c>
      <c r="Q3183" t="str">
        <f>LEFT(N3183,SEARCH("/",N3183)-1)</f>
        <v>theater</v>
      </c>
      <c r="R3183" t="str">
        <f>RIGHT(N3183, LEN(N3183) - SEARCH("/", N3183))</f>
        <v>plays</v>
      </c>
      <c r="S3183" s="14">
        <f>(J3183/86400)+25569+(-6/24)</f>
        <v>42232.452546296292</v>
      </c>
      <c r="T3183" s="15">
        <f>(I3183/86400)+25569+(-5/24)</f>
        <v>42263.957638888889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8">
        <f>IFERROR(E3184/L3184,0)</f>
        <v>46.768211920529801</v>
      </c>
      <c r="Q3184" t="str">
        <f>LEFT(N3184,SEARCH("/",N3184)-1)</f>
        <v>theater</v>
      </c>
      <c r="R3184" t="str">
        <f>RIGHT(N3184, LEN(N3184) - SEARCH("/", N3184))</f>
        <v>plays</v>
      </c>
      <c r="S3184" s="14">
        <f>(J3184/86400)+25569+(-6/24)</f>
        <v>40883.699317129627</v>
      </c>
      <c r="T3184" s="15">
        <f>(I3184/86400)+25569+(-5/24)</f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8">
        <f>IFERROR(E3185/L3185,0)</f>
        <v>40.073529411764703</v>
      </c>
      <c r="Q3185" t="str">
        <f>LEFT(N3185,SEARCH("/",N3185)-1)</f>
        <v>theater</v>
      </c>
      <c r="R3185" t="str">
        <f>RIGHT(N3185, LEN(N3185) - SEARCH("/", N3185))</f>
        <v>plays</v>
      </c>
      <c r="S3185" s="14">
        <f>(J3185/86400)+25569+(-6/24)</f>
        <v>41491.54478009259</v>
      </c>
      <c r="T3185" s="15">
        <f>(I3185/86400)+25569+(-5/24)</f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8">
        <f>IFERROR(E3186/L3186,0)</f>
        <v>100.21739130434783</v>
      </c>
      <c r="Q3186" t="str">
        <f>LEFT(N3186,SEARCH("/",N3186)-1)</f>
        <v>theater</v>
      </c>
      <c r="R3186" t="str">
        <f>RIGHT(N3186, LEN(N3186) - SEARCH("/", N3186))</f>
        <v>plays</v>
      </c>
      <c r="S3186" s="14">
        <f>(J3186/86400)+25569+(-6/24)</f>
        <v>41791.743414351848</v>
      </c>
      <c r="T3186" s="15">
        <f>(I3186/86400)+25569+(-5/24)</f>
        <v>41821.785081018512</v>
      </c>
    </row>
    <row r="3187" spans="1:20" ht="30" x14ac:dyDescent="0.25">
      <c r="A3187">
        <v>3711</v>
      </c>
      <c r="B3187" s="3" t="s">
        <v>3708</v>
      </c>
      <c r="C3187" s="3" t="s">
        <v>7821</v>
      </c>
      <c r="D3187" s="8">
        <v>500</v>
      </c>
      <c r="E3187" s="8">
        <v>570</v>
      </c>
      <c r="F3187" t="s">
        <v>8219</v>
      </c>
      <c r="G3187" t="s">
        <v>8224</v>
      </c>
      <c r="H3187" t="s">
        <v>8246</v>
      </c>
      <c r="I3187">
        <v>1402848000</v>
      </c>
      <c r="J3187">
        <v>1400606573</v>
      </c>
      <c r="K3187" t="b">
        <v>0</v>
      </c>
      <c r="L3187">
        <v>21</v>
      </c>
      <c r="M3187" t="b">
        <v>1</v>
      </c>
      <c r="N3187" t="s">
        <v>8271</v>
      </c>
      <c r="O3187" s="6">
        <f>E3187/D3187</f>
        <v>1.1399999999999999</v>
      </c>
      <c r="P3187" s="8">
        <f>IFERROR(E3187/L3187,0)</f>
        <v>27.142857142857142</v>
      </c>
      <c r="Q3187" t="str">
        <f>LEFT(N3187,SEARCH("/",N3187)-1)</f>
        <v>theater</v>
      </c>
      <c r="R3187" t="str">
        <f>RIGHT(N3187, LEN(N3187) - SEARCH("/", N3187))</f>
        <v>plays</v>
      </c>
      <c r="S3187" s="14">
        <f>(J3187/86400)+25569+(-6/24)</f>
        <v>41779.474224537036</v>
      </c>
      <c r="T3187" s="15">
        <f>(I3187/86400)+25569+(-5/24)</f>
        <v>41805.458333333328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8">
        <f>IFERROR(E3188/L3188,0)</f>
        <v>46.714285714285715</v>
      </c>
      <c r="Q3188" t="str">
        <f>LEFT(N3188,SEARCH("/",N3188)-1)</f>
        <v>theater</v>
      </c>
      <c r="R3188" t="str">
        <f>RIGHT(N3188, LEN(N3188) - SEARCH("/", N3188))</f>
        <v>plays</v>
      </c>
      <c r="S3188" s="14">
        <f>(J3188/86400)+25569+(-6/24)</f>
        <v>41868.674050925925</v>
      </c>
      <c r="T3188" s="15">
        <f>(I3188/86400)+25569+(-5/24)</f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8">
        <f>IFERROR(E3189/L3189,0)</f>
        <v>71.491803278688522</v>
      </c>
      <c r="Q3189" t="str">
        <f>LEFT(N3189,SEARCH("/",N3189)-1)</f>
        <v>theater</v>
      </c>
      <c r="R3189" t="str">
        <f>RIGHT(N3189, LEN(N3189) - SEARCH("/", N3189))</f>
        <v>plays</v>
      </c>
      <c r="S3189" s="14">
        <f>(J3189/86400)+25569+(-6/24)</f>
        <v>41835.416354166664</v>
      </c>
      <c r="T3189" s="15">
        <f>(I3189/86400)+25569+(-5/24)</f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8">
        <f>IFERROR(E3190/L3190,0)</f>
        <v>14.444444444444445</v>
      </c>
      <c r="Q3190" t="str">
        <f>LEFT(N3190,SEARCH("/",N3190)-1)</f>
        <v>theater</v>
      </c>
      <c r="R3190" t="str">
        <f>RIGHT(N3190, LEN(N3190) - SEARCH("/", N3190))</f>
        <v>musical</v>
      </c>
      <c r="S3190" s="14">
        <f>(J3190/86400)+25569+(-6/24)</f>
        <v>42144.165532407409</v>
      </c>
      <c r="T3190" s="15">
        <f>(I3190/86400)+25569+(-5/24)</f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8">
        <f>IFERROR(E3191/L3191,0)</f>
        <v>356.84210526315792</v>
      </c>
      <c r="Q3191" t="str">
        <f>LEFT(N3191,SEARCH("/",N3191)-1)</f>
        <v>theater</v>
      </c>
      <c r="R3191" t="str">
        <f>RIGHT(N3191, LEN(N3191) - SEARCH("/", N3191))</f>
        <v>musical</v>
      </c>
      <c r="S3191" s="14">
        <f>(J3191/86400)+25569+(-6/24)</f>
        <v>42118.096435185187</v>
      </c>
      <c r="T3191" s="15">
        <f>(I3191/86400)+25569+(-5/24)</f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8">
        <f>IFERROR(E3192/L3192,0)</f>
        <v>0</v>
      </c>
      <c r="Q3192" t="str">
        <f>LEFT(N3192,SEARCH("/",N3192)-1)</f>
        <v>theater</v>
      </c>
      <c r="R3192" t="str">
        <f>RIGHT(N3192, LEN(N3192) - SEARCH("/", N3192))</f>
        <v>musical</v>
      </c>
      <c r="S3192" s="14">
        <f>(J3192/86400)+25569+(-6/24)</f>
        <v>42682.901331018518</v>
      </c>
      <c r="T3192" s="15">
        <f>(I3192/86400)+25569+(-5/24)</f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8">
        <f>IFERROR(E3193/L3193,0)</f>
        <v>37.75</v>
      </c>
      <c r="Q3193" t="str">
        <f>LEFT(N3193,SEARCH("/",N3193)-1)</f>
        <v>theater</v>
      </c>
      <c r="R3193" t="str">
        <f>RIGHT(N3193, LEN(N3193) - SEARCH("/", N3193))</f>
        <v>musical</v>
      </c>
      <c r="S3193" s="14">
        <f>(J3193/86400)+25569+(-6/24)</f>
        <v>42538.505428240736</v>
      </c>
      <c r="T3193" s="15">
        <f>(I3193/86400)+25569+(-5/24)</f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8">
        <f>IFERROR(E3194/L3194,0)</f>
        <v>12.75</v>
      </c>
      <c r="Q3194" t="str">
        <f>LEFT(N3194,SEARCH("/",N3194)-1)</f>
        <v>theater</v>
      </c>
      <c r="R3194" t="str">
        <f>RIGHT(N3194, LEN(N3194) - SEARCH("/", N3194))</f>
        <v>musical</v>
      </c>
      <c r="S3194" s="14">
        <f>(J3194/86400)+25569+(-6/24)</f>
        <v>42018.69049768518</v>
      </c>
      <c r="T3194" s="15">
        <f>(I3194/86400)+25569+(-5/24)</f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8">
        <f>IFERROR(E3195/L3195,0)</f>
        <v>24.458333333333332</v>
      </c>
      <c r="Q3195" t="str">
        <f>LEFT(N3195,SEARCH("/",N3195)-1)</f>
        <v>theater</v>
      </c>
      <c r="R3195" t="str">
        <f>RIGHT(N3195, LEN(N3195) - SEARCH("/", N3195))</f>
        <v>musical</v>
      </c>
      <c r="S3195" s="14">
        <f>(J3195/86400)+25569+(-6/24)</f>
        <v>42010.718240740738</v>
      </c>
      <c r="T3195" s="15">
        <f>(I3195/86400)+25569+(-5/24)</f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8">
        <f>IFERROR(E3196/L3196,0)</f>
        <v>0</v>
      </c>
      <c r="Q3196" t="str">
        <f>LEFT(N3196,SEARCH("/",N3196)-1)</f>
        <v>theater</v>
      </c>
      <c r="R3196" t="str">
        <f>RIGHT(N3196, LEN(N3196) - SEARCH("/", N3196))</f>
        <v>musical</v>
      </c>
      <c r="S3196" s="14">
        <f>(J3196/86400)+25569+(-6/24)</f>
        <v>42181.812476851846</v>
      </c>
      <c r="T3196" s="15">
        <f>(I3196/86400)+25569+(-5/24)</f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8">
        <f>IFERROR(E3197/L3197,0)</f>
        <v>53.07692307692308</v>
      </c>
      <c r="Q3197" t="str">
        <f>LEFT(N3197,SEARCH("/",N3197)-1)</f>
        <v>theater</v>
      </c>
      <c r="R3197" t="str">
        <f>RIGHT(N3197, LEN(N3197) - SEARCH("/", N3197))</f>
        <v>musical</v>
      </c>
      <c r="S3197" s="14">
        <f>(J3197/86400)+25569+(-6/24)</f>
        <v>42017.344236111108</v>
      </c>
      <c r="T3197" s="15">
        <f>(I3197/86400)+25569+(-5/24)</f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8">
        <f>IFERROR(E3198/L3198,0)</f>
        <v>300</v>
      </c>
      <c r="Q3198" t="str">
        <f>LEFT(N3198,SEARCH("/",N3198)-1)</f>
        <v>theater</v>
      </c>
      <c r="R3198" t="str">
        <f>RIGHT(N3198, LEN(N3198) - SEARCH("/", N3198))</f>
        <v>musical</v>
      </c>
      <c r="S3198" s="14">
        <f>(J3198/86400)+25569+(-6/24)</f>
        <v>42157.348090277781</v>
      </c>
      <c r="T3198" s="15">
        <f>(I3198/86400)+25569+(-5/24)</f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8">
        <f>IFERROR(E3199/L3199,0)</f>
        <v>286.25</v>
      </c>
      <c r="Q3199" t="str">
        <f>LEFT(N3199,SEARCH("/",N3199)-1)</f>
        <v>theater</v>
      </c>
      <c r="R3199" t="str">
        <f>RIGHT(N3199, LEN(N3199) - SEARCH("/", N3199))</f>
        <v>musical</v>
      </c>
      <c r="S3199" s="14">
        <f>(J3199/86400)+25569+(-6/24)</f>
        <v>42009.243263888886</v>
      </c>
      <c r="T3199" s="15">
        <f>(I3199/86400)+25569+(-5/24)</f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8">
        <f>IFERROR(E3200/L3200,0)</f>
        <v>36.666666666666664</v>
      </c>
      <c r="Q3200" t="str">
        <f>LEFT(N3200,SEARCH("/",N3200)-1)</f>
        <v>theater</v>
      </c>
      <c r="R3200" t="str">
        <f>RIGHT(N3200, LEN(N3200) - SEARCH("/", N3200))</f>
        <v>musical</v>
      </c>
      <c r="S3200" s="14">
        <f>(J3200/86400)+25569+(-6/24)</f>
        <v>42013.174502314811</v>
      </c>
      <c r="T3200" s="15">
        <f>(I3200/86400)+25569+(-5/24)</f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8">
        <f>IFERROR(E3201/L3201,0)</f>
        <v>49.20754716981132</v>
      </c>
      <c r="Q3201" t="str">
        <f>LEFT(N3201,SEARCH("/",N3201)-1)</f>
        <v>theater</v>
      </c>
      <c r="R3201" t="str">
        <f>RIGHT(N3201, LEN(N3201) - SEARCH("/", N3201))</f>
        <v>musical</v>
      </c>
      <c r="S3201" s="14">
        <f>(J3201/86400)+25569+(-6/24)</f>
        <v>41858.511782407411</v>
      </c>
      <c r="T3201" s="15">
        <f>(I3201/86400)+25569+(-5/24)</f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8">
        <f>IFERROR(E3202/L3202,0)</f>
        <v>1</v>
      </c>
      <c r="Q3202" t="str">
        <f>LEFT(N3202,SEARCH("/",N3202)-1)</f>
        <v>theater</v>
      </c>
      <c r="R3202" t="str">
        <f>RIGHT(N3202, LEN(N3202) - SEARCH("/", N3202))</f>
        <v>musical</v>
      </c>
      <c r="S3202" s="14">
        <f>(J3202/86400)+25569+(-6/24)</f>
        <v>42460.070613425924</v>
      </c>
      <c r="T3202" s="15">
        <f>(I3202/86400)+25569+(-5/24)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8">
        <f>IFERROR(E3203/L3203,0)</f>
        <v>12.5</v>
      </c>
      <c r="Q3203" t="str">
        <f>LEFT(N3203,SEARCH("/",N3203)-1)</f>
        <v>theater</v>
      </c>
      <c r="R3203" t="str">
        <f>RIGHT(N3203, LEN(N3203) - SEARCH("/", N3203))</f>
        <v>musical</v>
      </c>
      <c r="S3203" s="14">
        <f>(J3203/86400)+25569+(-6/24)</f>
        <v>41861.517094907409</v>
      </c>
      <c r="T3203" s="15">
        <f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8">
        <f>IFERROR(E3204/L3204,0)</f>
        <v>109.04</v>
      </c>
      <c r="Q3204" t="str">
        <f>LEFT(N3204,SEARCH("/",N3204)-1)</f>
        <v>theater</v>
      </c>
      <c r="R3204" t="str">
        <f>RIGHT(N3204, LEN(N3204) - SEARCH("/", N3204))</f>
        <v>musical</v>
      </c>
      <c r="S3204" s="14">
        <f>(J3204/86400)+25569+(-6/24)</f>
        <v>42293.603541666671</v>
      </c>
      <c r="T3204" s="15">
        <f>(I3204/86400)+25569+(-5/24)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8">
        <f>IFERROR(E3205/L3205,0)</f>
        <v>41.666666666666664</v>
      </c>
      <c r="Q3205" t="str">
        <f>LEFT(N3205,SEARCH("/",N3205)-1)</f>
        <v>theater</v>
      </c>
      <c r="R3205" t="str">
        <f>RIGHT(N3205, LEN(N3205) - SEARCH("/", N3205))</f>
        <v>musical</v>
      </c>
      <c r="S3205" s="14">
        <f>(J3205/86400)+25569+(-6/24)</f>
        <v>42242.738680555558</v>
      </c>
      <c r="T3205" s="15">
        <f>(I3205/86400)+25569+(-5/24)</f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8">
        <f>IFERROR(E3206/L3206,0)</f>
        <v>0</v>
      </c>
      <c r="Q3206" t="str">
        <f>LEFT(N3206,SEARCH("/",N3206)-1)</f>
        <v>theater</v>
      </c>
      <c r="R3206" t="str">
        <f>RIGHT(N3206, LEN(N3206) - SEARCH("/", N3206))</f>
        <v>musical</v>
      </c>
      <c r="S3206" s="14">
        <f>(J3206/86400)+25569+(-6/24)</f>
        <v>42172.436099537037</v>
      </c>
      <c r="T3206" s="15">
        <f>(I3206/86400)+25569+(-5/24)</f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8">
        <f>IFERROR(E3207/L3207,0)</f>
        <v>22.75</v>
      </c>
      <c r="Q3207" t="str">
        <f>LEFT(N3207,SEARCH("/",N3207)-1)</f>
        <v>theater</v>
      </c>
      <c r="R3207" t="str">
        <f>RIGHT(N3207, LEN(N3207) - SEARCH("/", N3207))</f>
        <v>musical</v>
      </c>
      <c r="S3207" s="14">
        <f>(J3207/86400)+25569+(-6/24)</f>
        <v>42095.124675925923</v>
      </c>
      <c r="T3207" s="15">
        <f>(I3207/86400)+25569+(-5/24)</f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8">
        <f>IFERROR(E3208/L3208,0)</f>
        <v>0</v>
      </c>
      <c r="Q3208" t="str">
        <f>LEFT(N3208,SEARCH("/",N3208)-1)</f>
        <v>theater</v>
      </c>
      <c r="R3208" t="str">
        <f>RIGHT(N3208, LEN(N3208) - SEARCH("/", N3208))</f>
        <v>musical</v>
      </c>
      <c r="S3208" s="14">
        <f>(J3208/86400)+25569+(-6/24)</f>
        <v>42236.026053240741</v>
      </c>
      <c r="T3208" s="15">
        <f>(I3208/86400)+25569+(-5/24)</f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8">
        <f>IFERROR(E3209/L3209,0)</f>
        <v>70.833333333333329</v>
      </c>
      <c r="Q3209" t="str">
        <f>LEFT(N3209,SEARCH("/",N3209)-1)</f>
        <v>theater</v>
      </c>
      <c r="R3209" t="str">
        <f>RIGHT(N3209, LEN(N3209) - SEARCH("/", N3209))</f>
        <v>musical</v>
      </c>
      <c r="S3209" s="14">
        <f>(J3209/86400)+25569+(-6/24)</f>
        <v>42057.027858796297</v>
      </c>
      <c r="T3209" s="15">
        <f>(I3209/86400)+25569+(-5/24)</f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8">
        <f>IFERROR(E3210/L3210,0)</f>
        <v>63.109756097560975</v>
      </c>
      <c r="Q3210" t="str">
        <f>LEFT(N3210,SEARCH("/",N3210)-1)</f>
        <v>theater</v>
      </c>
      <c r="R3210" t="str">
        <f>RIGHT(N3210, LEN(N3210) - SEARCH("/", N3210))</f>
        <v>plays</v>
      </c>
      <c r="S3210" s="14">
        <f>(J3210/86400)+25569+(-6/24)</f>
        <v>41827.355057870373</v>
      </c>
      <c r="T3210" s="15">
        <f>(I3210/86400)+25569+(-5/24)</f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8">
        <f>IFERROR(E3211/L3211,0)</f>
        <v>50.157964601769912</v>
      </c>
      <c r="Q3211" t="str">
        <f>LEFT(N3211,SEARCH("/",N3211)-1)</f>
        <v>theater</v>
      </c>
      <c r="R3211" t="str">
        <f>RIGHT(N3211, LEN(N3211) - SEARCH("/", N3211))</f>
        <v>plays</v>
      </c>
      <c r="S3211" s="14">
        <f>(J3211/86400)+25569+(-6/24)</f>
        <v>41778.387245370366</v>
      </c>
      <c r="T3211" s="15">
        <f>(I3211/86400)+25569+(-5/24)</f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8">
        <f>IFERROR(E3212/L3212,0)</f>
        <v>62.883333333333333</v>
      </c>
      <c r="Q3212" t="str">
        <f>LEFT(N3212,SEARCH("/",N3212)-1)</f>
        <v>theater</v>
      </c>
      <c r="R3212" t="str">
        <f>RIGHT(N3212, LEN(N3212) - SEARCH("/", N3212))</f>
        <v>plays</v>
      </c>
      <c r="S3212" s="14">
        <f>(J3212/86400)+25569+(-6/24)</f>
        <v>41013.686562499999</v>
      </c>
      <c r="T3212" s="15">
        <f>(I3212/86400)+25569+(-5/24)</f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8">
        <f>IFERROR(E3213/L3213,0)</f>
        <v>85.531055900621112</v>
      </c>
      <c r="Q3213" t="str">
        <f>LEFT(N3213,SEARCH("/",N3213)-1)</f>
        <v>theater</v>
      </c>
      <c r="R3213" t="str">
        <f>RIGHT(N3213, LEN(N3213) - SEARCH("/", N3213))</f>
        <v>plays</v>
      </c>
      <c r="S3213" s="14">
        <f>(J3213/86400)+25569+(-6/24)</f>
        <v>41834.33657407407</v>
      </c>
      <c r="T3213" s="15">
        <f>(I3213/86400)+25569+(-5/24)</f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8">
        <f>IFERROR(E3214/L3214,0)</f>
        <v>53.723404255319146</v>
      </c>
      <c r="Q3214" t="str">
        <f>LEFT(N3214,SEARCH("/",N3214)-1)</f>
        <v>theater</v>
      </c>
      <c r="R3214" t="str">
        <f>RIGHT(N3214, LEN(N3214) - SEARCH("/", N3214))</f>
        <v>plays</v>
      </c>
      <c r="S3214" s="14">
        <f>(J3214/86400)+25569+(-6/24)</f>
        <v>41829.545729166668</v>
      </c>
      <c r="T3214" s="15">
        <f>(I3214/86400)+25569+(-5/24)</f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8">
        <f>IFERROR(E3215/L3215,0)</f>
        <v>127.80851063829788</v>
      </c>
      <c r="Q3215" t="str">
        <f>LEFT(N3215,SEARCH("/",N3215)-1)</f>
        <v>theater</v>
      </c>
      <c r="R3215" t="str">
        <f>RIGHT(N3215, LEN(N3215) - SEARCH("/", N3215))</f>
        <v>plays</v>
      </c>
      <c r="S3215" s="14">
        <f>(J3215/86400)+25569+(-6/24)</f>
        <v>42171.513414351852</v>
      </c>
      <c r="T3215" s="15">
        <f>(I3215/86400)+25569+(-5/24)</f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8">
        <f>IFERROR(E3216/L3216,0)</f>
        <v>106.57391304347826</v>
      </c>
      <c r="Q3216" t="str">
        <f>LEFT(N3216,SEARCH("/",N3216)-1)</f>
        <v>theater</v>
      </c>
      <c r="R3216" t="str">
        <f>RIGHT(N3216, LEN(N3216) - SEARCH("/", N3216))</f>
        <v>plays</v>
      </c>
      <c r="S3216" s="14">
        <f>(J3216/86400)+25569+(-6/24)</f>
        <v>42337.542511574073</v>
      </c>
      <c r="T3216" s="15">
        <f>(I3216/86400)+25569+(-5/24)</f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8">
        <f>IFERROR(E3217/L3217,0)</f>
        <v>262.11194029850748</v>
      </c>
      <c r="Q3217" t="str">
        <f>LEFT(N3217,SEARCH("/",N3217)-1)</f>
        <v>theater</v>
      </c>
      <c r="R3217" t="str">
        <f>RIGHT(N3217, LEN(N3217) - SEARCH("/", N3217))</f>
        <v>plays</v>
      </c>
      <c r="S3217" s="14">
        <f>(J3217/86400)+25569+(-6/24)</f>
        <v>42219.415173611109</v>
      </c>
      <c r="T3217" s="15">
        <f>(I3217/86400)+25569+(-5/24)</f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8">
        <f>IFERROR(E3218/L3218,0)</f>
        <v>57.171428571428571</v>
      </c>
      <c r="Q3218" t="str">
        <f>LEFT(N3218,SEARCH("/",N3218)-1)</f>
        <v>theater</v>
      </c>
      <c r="R3218" t="str">
        <f>RIGHT(N3218, LEN(N3218) - SEARCH("/", N3218))</f>
        <v>plays</v>
      </c>
      <c r="S3218" s="14">
        <f>(J3218/86400)+25569+(-6/24)</f>
        <v>42165.212627314817</v>
      </c>
      <c r="T3218" s="15">
        <f>(I3218/86400)+25569+(-5/24)</f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8">
        <f>IFERROR(E3219/L3219,0)</f>
        <v>50.20192307692308</v>
      </c>
      <c r="Q3219" t="str">
        <f>LEFT(N3219,SEARCH("/",N3219)-1)</f>
        <v>theater</v>
      </c>
      <c r="R3219" t="str">
        <f>RIGHT(N3219, LEN(N3219) - SEARCH("/", N3219))</f>
        <v>plays</v>
      </c>
      <c r="S3219" s="14">
        <f>(J3219/86400)+25569+(-6/24)</f>
        <v>42648.296111111107</v>
      </c>
      <c r="T3219" s="15">
        <f>(I3219/86400)+25569+(-5/24)</f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8">
        <f>IFERROR(E3220/L3220,0)</f>
        <v>66.586956521739125</v>
      </c>
      <c r="Q3220" t="str">
        <f>LEFT(N3220,SEARCH("/",N3220)-1)</f>
        <v>theater</v>
      </c>
      <c r="R3220" t="str">
        <f>RIGHT(N3220, LEN(N3220) - SEARCH("/", N3220))</f>
        <v>plays</v>
      </c>
      <c r="S3220" s="14">
        <f>(J3220/86400)+25569+(-6/24)</f>
        <v>41970.752152777779</v>
      </c>
      <c r="T3220" s="15">
        <f>(I3220/86400)+25569+(-5/24)</f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8">
        <f>IFERROR(E3221/L3221,0)</f>
        <v>168.25210084033614</v>
      </c>
      <c r="Q3221" t="str">
        <f>LEFT(N3221,SEARCH("/",N3221)-1)</f>
        <v>theater</v>
      </c>
      <c r="R3221" t="str">
        <f>RIGHT(N3221, LEN(N3221) - SEARCH("/", N3221))</f>
        <v>plays</v>
      </c>
      <c r="S3221" s="14">
        <f>(J3221/86400)+25569+(-6/24)</f>
        <v>42050.733182870375</v>
      </c>
      <c r="T3221" s="15">
        <f>(I3221/86400)+25569+(-5/24)</f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8">
        <f>IFERROR(E3222/L3222,0)</f>
        <v>256.37288135593218</v>
      </c>
      <c r="Q3222" t="str">
        <f>LEFT(N3222,SEARCH("/",N3222)-1)</f>
        <v>theater</v>
      </c>
      <c r="R3222" t="str">
        <f>RIGHT(N3222, LEN(N3222) - SEARCH("/", N3222))</f>
        <v>plays</v>
      </c>
      <c r="S3222" s="14">
        <f>(J3222/86400)+25569+(-6/24)</f>
        <v>42772.583379629628</v>
      </c>
      <c r="T3222" s="15">
        <f>(I3222/86400)+25569+(-5/24)</f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8">
        <f>IFERROR(E3223/L3223,0)</f>
        <v>36.610619469026545</v>
      </c>
      <c r="Q3223" t="str">
        <f>LEFT(N3223,SEARCH("/",N3223)-1)</f>
        <v>theater</v>
      </c>
      <c r="R3223" t="str">
        <f>RIGHT(N3223, LEN(N3223) - SEARCH("/", N3223))</f>
        <v>plays</v>
      </c>
      <c r="S3223" s="14">
        <f>(J3223/86400)+25569+(-6/24)</f>
        <v>42155.446793981479</v>
      </c>
      <c r="T3223" s="15">
        <f>(I3223/86400)+25569+(-5/24)</f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8">
        <f>IFERROR(E3224/L3224,0)</f>
        <v>37.142857142857146</v>
      </c>
      <c r="Q3224" t="str">
        <f>LEFT(N3224,SEARCH("/",N3224)-1)</f>
        <v>theater</v>
      </c>
      <c r="R3224" t="str">
        <f>RIGHT(N3224, LEN(N3224) - SEARCH("/", N3224))</f>
        <v>plays</v>
      </c>
      <c r="S3224" s="14">
        <f>(J3224/86400)+25569+(-6/24)</f>
        <v>42270.332141203704</v>
      </c>
      <c r="T3224" s="15">
        <f>(I3224/86400)+25569+(-5/24)</f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8">
        <f>IFERROR(E3225/L3225,0)</f>
        <v>45.878378378378379</v>
      </c>
      <c r="Q3225" t="str">
        <f>LEFT(N3225,SEARCH("/",N3225)-1)</f>
        <v>theater</v>
      </c>
      <c r="R3225" t="str">
        <f>RIGHT(N3225, LEN(N3225) - SEARCH("/", N3225))</f>
        <v>plays</v>
      </c>
      <c r="S3225" s="14">
        <f>(J3225/86400)+25569+(-6/24)</f>
        <v>42206.585370370369</v>
      </c>
      <c r="T3225" s="15">
        <f>(I3225/86400)+25569+(-5/24)</f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8">
        <f>IFERROR(E3226/L3226,0)</f>
        <v>141.71296296296296</v>
      </c>
      <c r="Q3226" t="str">
        <f>LEFT(N3226,SEARCH("/",N3226)-1)</f>
        <v>theater</v>
      </c>
      <c r="R3226" t="str">
        <f>RIGHT(N3226, LEN(N3226) - SEARCH("/", N3226))</f>
        <v>plays</v>
      </c>
      <c r="S3226" s="14">
        <f>(J3226/86400)+25569+(-6/24)</f>
        <v>42697.600844907407</v>
      </c>
      <c r="T3226" s="15">
        <f>(I3226/86400)+25569+(-5/24)</f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8">
        <f>IFERROR(E3227/L3227,0)</f>
        <v>52.487179487179489</v>
      </c>
      <c r="Q3227" t="str">
        <f>LEFT(N3227,SEARCH("/",N3227)-1)</f>
        <v>theater</v>
      </c>
      <c r="R3227" t="str">
        <f>RIGHT(N3227, LEN(N3227) - SEARCH("/", N3227))</f>
        <v>plays</v>
      </c>
      <c r="S3227" s="14">
        <f>(J3227/86400)+25569+(-6/24)</f>
        <v>42503.309467592597</v>
      </c>
      <c r="T3227" s="15">
        <f>(I3227/86400)+25569+(-5/24)</f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8">
        <f>IFERROR(E3228/L3228,0)</f>
        <v>59.523809523809526</v>
      </c>
      <c r="Q3228" t="str">
        <f>LEFT(N3228,SEARCH("/",N3228)-1)</f>
        <v>theater</v>
      </c>
      <c r="R3228" t="str">
        <f>RIGHT(N3228, LEN(N3228) - SEARCH("/", N3228))</f>
        <v>plays</v>
      </c>
      <c r="S3228" s="14">
        <f>(J3228/86400)+25569+(-6/24)</f>
        <v>42277.333472222221</v>
      </c>
      <c r="T3228" s="15">
        <f>(I3228/86400)+25569+(-5/24)</f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8">
        <f>IFERROR(E3229/L3229,0)</f>
        <v>50</v>
      </c>
      <c r="Q3229" t="str">
        <f>LEFT(N3229,SEARCH("/",N3229)-1)</f>
        <v>theater</v>
      </c>
      <c r="R3229" t="str">
        <f>RIGHT(N3229, LEN(N3229) - SEARCH("/", N3229))</f>
        <v>plays</v>
      </c>
      <c r="S3229" s="14">
        <f>(J3229/86400)+25569+(-6/24)</f>
        <v>42722.632361111115</v>
      </c>
      <c r="T3229" s="15">
        <f>(I3229/86400)+25569+(-5/24)</f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8">
        <f>IFERROR(E3230/L3230,0)</f>
        <v>193.62162162162161</v>
      </c>
      <c r="Q3230" t="str">
        <f>LEFT(N3230,SEARCH("/",N3230)-1)</f>
        <v>theater</v>
      </c>
      <c r="R3230" t="str">
        <f>RIGHT(N3230, LEN(N3230) - SEARCH("/", N3230))</f>
        <v>plays</v>
      </c>
      <c r="S3230" s="14">
        <f>(J3230/86400)+25569+(-6/24)</f>
        <v>42323.45930555556</v>
      </c>
      <c r="T3230" s="15">
        <f>(I3230/86400)+25569+(-5/24)</f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8">
        <f>IFERROR(E3231/L3231,0)</f>
        <v>106.79702970297029</v>
      </c>
      <c r="Q3231" t="str">
        <f>LEFT(N3231,SEARCH("/",N3231)-1)</f>
        <v>theater</v>
      </c>
      <c r="R3231" t="str">
        <f>RIGHT(N3231, LEN(N3231) - SEARCH("/", N3231))</f>
        <v>plays</v>
      </c>
      <c r="S3231" s="14">
        <f>(J3231/86400)+25569+(-6/24)</f>
        <v>41933.041643518518</v>
      </c>
      <c r="T3231" s="15">
        <f>(I3231/86400)+25569+(-5/24)</f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8">
        <f>IFERROR(E3232/L3232,0)</f>
        <v>77.21621621621621</v>
      </c>
      <c r="Q3232" t="str">
        <f>LEFT(N3232,SEARCH("/",N3232)-1)</f>
        <v>theater</v>
      </c>
      <c r="R3232" t="str">
        <f>RIGHT(N3232, LEN(N3232) - SEARCH("/", N3232))</f>
        <v>plays</v>
      </c>
      <c r="S3232" s="14">
        <f>(J3232/86400)+25569+(-6/24)</f>
        <v>41897.918124999997</v>
      </c>
      <c r="T3232" s="15">
        <f>(I3232/86400)+25569+(-5/24)</f>
        <v>41912.957638888889</v>
      </c>
    </row>
    <row r="3233" spans="1:20" ht="45" x14ac:dyDescent="0.25">
      <c r="A3233">
        <v>3580</v>
      </c>
      <c r="B3233" s="3" t="s">
        <v>3579</v>
      </c>
      <c r="C3233" s="3" t="s">
        <v>7690</v>
      </c>
      <c r="D3233" s="8">
        <v>900</v>
      </c>
      <c r="E3233" s="8">
        <v>1025</v>
      </c>
      <c r="F3233" t="s">
        <v>8219</v>
      </c>
      <c r="G3233" t="s">
        <v>8224</v>
      </c>
      <c r="H3233" t="s">
        <v>8246</v>
      </c>
      <c r="I3233">
        <v>1425185940</v>
      </c>
      <c r="J3233">
        <v>1421900022</v>
      </c>
      <c r="K3233" t="b">
        <v>0</v>
      </c>
      <c r="L3233">
        <v>27</v>
      </c>
      <c r="M3233" t="b">
        <v>1</v>
      </c>
      <c r="N3233" t="s">
        <v>8271</v>
      </c>
      <c r="O3233" s="6">
        <f>E3233/D3233</f>
        <v>1.1388888888888888</v>
      </c>
      <c r="P3233" s="8">
        <f>IFERROR(E3233/L3233,0)</f>
        <v>37.962962962962962</v>
      </c>
      <c r="Q3233" t="str">
        <f>LEFT(N3233,SEARCH("/",N3233)-1)</f>
        <v>theater</v>
      </c>
      <c r="R3233" t="str">
        <f>RIGHT(N3233, LEN(N3233) - SEARCH("/", N3233))</f>
        <v>plays</v>
      </c>
      <c r="S3233" s="14">
        <f>(J3233/86400)+25569+(-6/24)</f>
        <v>42025.926180555558</v>
      </c>
      <c r="T3233" s="15">
        <f>(I3233/86400)+25569+(-5/24)</f>
        <v>42063.999305555553</v>
      </c>
    </row>
    <row r="3234" spans="1:20" ht="60" x14ac:dyDescent="0.25">
      <c r="A3234">
        <v>2083</v>
      </c>
      <c r="B3234" s="3" t="s">
        <v>2084</v>
      </c>
      <c r="C3234" s="3" t="s">
        <v>6193</v>
      </c>
      <c r="D3234" s="8">
        <v>750</v>
      </c>
      <c r="E3234" s="8">
        <v>850</v>
      </c>
      <c r="F3234" t="s">
        <v>8219</v>
      </c>
      <c r="G3234" t="s">
        <v>8224</v>
      </c>
      <c r="H3234" t="s">
        <v>8246</v>
      </c>
      <c r="I3234">
        <v>1338830395</v>
      </c>
      <c r="J3234">
        <v>1336238395</v>
      </c>
      <c r="K3234" t="b">
        <v>0</v>
      </c>
      <c r="L3234">
        <v>25</v>
      </c>
      <c r="M3234" t="b">
        <v>1</v>
      </c>
      <c r="N3234" t="s">
        <v>8279</v>
      </c>
      <c r="O3234" s="6">
        <f>E3234/D3234</f>
        <v>1.1333333333333333</v>
      </c>
      <c r="P3234" s="8">
        <f>IFERROR(E3234/L3234,0)</f>
        <v>34</v>
      </c>
      <c r="Q3234" t="str">
        <f>LEFT(N3234,SEARCH("/",N3234)-1)</f>
        <v>music</v>
      </c>
      <c r="R3234" t="str">
        <f>RIGHT(N3234, LEN(N3234) - SEARCH("/", N3234))</f>
        <v>indie rock</v>
      </c>
      <c r="S3234" s="14">
        <f>(J3234/86400)+25569+(-6/24)</f>
        <v>41034.47216435185</v>
      </c>
      <c r="T3234" s="15">
        <f>(I3234/86400)+25569+(-5/24)</f>
        <v>41064.513831018514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8">
        <f>IFERROR(E3235/L3235,0)</f>
        <v>97.377049180327873</v>
      </c>
      <c r="Q3235" t="str">
        <f>LEFT(N3235,SEARCH("/",N3235)-1)</f>
        <v>theater</v>
      </c>
      <c r="R3235" t="str">
        <f>RIGHT(N3235, LEN(N3235) - SEARCH("/", N3235))</f>
        <v>plays</v>
      </c>
      <c r="S3235" s="14">
        <f>(J3235/86400)+25569+(-6/24)</f>
        <v>42766.555034722223</v>
      </c>
      <c r="T3235" s="15">
        <f>(I3235/86400)+25569+(-5/24)</f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8">
        <f>IFERROR(E3236/L3236,0)</f>
        <v>34.91921739130435</v>
      </c>
      <c r="Q3236" t="str">
        <f>LEFT(N3236,SEARCH("/",N3236)-1)</f>
        <v>theater</v>
      </c>
      <c r="R3236" t="str">
        <f>RIGHT(N3236, LEN(N3236) - SEARCH("/", N3236))</f>
        <v>plays</v>
      </c>
      <c r="S3236" s="14">
        <f>(J3236/86400)+25569+(-6/24)</f>
        <v>42734.539444444439</v>
      </c>
      <c r="T3236" s="15">
        <f>(I3236/86400)+25569+(-5/24)</f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8">
        <f>IFERROR(E3237/L3237,0)</f>
        <v>85.530386740331494</v>
      </c>
      <c r="Q3237" t="str">
        <f>LEFT(N3237,SEARCH("/",N3237)-1)</f>
        <v>theater</v>
      </c>
      <c r="R3237" t="str">
        <f>RIGHT(N3237, LEN(N3237) - SEARCH("/", N3237))</f>
        <v>plays</v>
      </c>
      <c r="S3237" s="14">
        <f>(J3237/86400)+25569+(-6/24)</f>
        <v>42522.097812499997</v>
      </c>
      <c r="T3237" s="15">
        <f>(I3237/86400)+25569+(-5/24)</f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8">
        <f>IFERROR(E3238/L3238,0)</f>
        <v>182.90909090909091</v>
      </c>
      <c r="Q3238" t="str">
        <f>LEFT(N3238,SEARCH("/",N3238)-1)</f>
        <v>theater</v>
      </c>
      <c r="R3238" t="str">
        <f>RIGHT(N3238, LEN(N3238) - SEARCH("/", N3238))</f>
        <v>plays</v>
      </c>
      <c r="S3238" s="14">
        <f>(J3238/86400)+25569+(-6/24)</f>
        <v>42702.667048611111</v>
      </c>
      <c r="T3238" s="15">
        <f>(I3238/86400)+25569+(-5/24)</f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8">
        <f>IFERROR(E3239/L3239,0)</f>
        <v>131.13620817843866</v>
      </c>
      <c r="Q3239" t="str">
        <f>LEFT(N3239,SEARCH("/",N3239)-1)</f>
        <v>theater</v>
      </c>
      <c r="R3239" t="str">
        <f>RIGHT(N3239, LEN(N3239) - SEARCH("/", N3239))</f>
        <v>plays</v>
      </c>
      <c r="S3239" s="14">
        <f>(J3239/86400)+25569+(-6/24)</f>
        <v>42252.224351851852</v>
      </c>
      <c r="T3239" s="15">
        <f>(I3239/86400)+25569+(-5/24)</f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8">
        <f>IFERROR(E3240/L3240,0)</f>
        <v>39.810126582278478</v>
      </c>
      <c r="Q3240" t="str">
        <f>LEFT(N3240,SEARCH("/",N3240)-1)</f>
        <v>theater</v>
      </c>
      <c r="R3240" t="str">
        <f>RIGHT(N3240, LEN(N3240) - SEARCH("/", N3240))</f>
        <v>plays</v>
      </c>
      <c r="S3240" s="14">
        <f>(J3240/86400)+25569+(-6/24)</f>
        <v>42156.260393518518</v>
      </c>
      <c r="T3240" s="15">
        <f>(I3240/86400)+25569+(-5/24)</f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8">
        <f>IFERROR(E3241/L3241,0)</f>
        <v>59.701730769230764</v>
      </c>
      <c r="Q3241" t="str">
        <f>LEFT(N3241,SEARCH("/",N3241)-1)</f>
        <v>theater</v>
      </c>
      <c r="R3241" t="str">
        <f>RIGHT(N3241, LEN(N3241) - SEARCH("/", N3241))</f>
        <v>plays</v>
      </c>
      <c r="S3241" s="14">
        <f>(J3241/86400)+25569+(-6/24)</f>
        <v>42277.839039351849</v>
      </c>
      <c r="T3241" s="15">
        <f>(I3241/86400)+25569+(-5/24)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8">
        <f>IFERROR(E3242/L3242,0)</f>
        <v>88.735294117647058</v>
      </c>
      <c r="Q3242" t="str">
        <f>LEFT(N3242,SEARCH("/",N3242)-1)</f>
        <v>theater</v>
      </c>
      <c r="R3242" t="str">
        <f>RIGHT(N3242, LEN(N3242) - SEARCH("/", N3242))</f>
        <v>plays</v>
      </c>
      <c r="S3242" s="14">
        <f>(J3242/86400)+25569+(-6/24)</f>
        <v>42754.443842592591</v>
      </c>
      <c r="T3242" s="15">
        <f>(I3242/86400)+25569+(-5/24)</f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8">
        <f>IFERROR(E3243/L3243,0)</f>
        <v>58.688622754491021</v>
      </c>
      <c r="Q3243" t="str">
        <f>LEFT(N3243,SEARCH("/",N3243)-1)</f>
        <v>theater</v>
      </c>
      <c r="R3243" t="str">
        <f>RIGHT(N3243, LEN(N3243) - SEARCH("/", N3243))</f>
        <v>plays</v>
      </c>
      <c r="S3243" s="14">
        <f>(J3243/86400)+25569+(-6/24)</f>
        <v>41893.074884259258</v>
      </c>
      <c r="T3243" s="15">
        <f>(I3243/86400)+25569+(-5/24)</f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8">
        <f>IFERROR(E3244/L3244,0)</f>
        <v>69.56513661202186</v>
      </c>
      <c r="Q3244" t="str">
        <f>LEFT(N3244,SEARCH("/",N3244)-1)</f>
        <v>theater</v>
      </c>
      <c r="R3244" t="str">
        <f>RIGHT(N3244, LEN(N3244) - SEARCH("/", N3244))</f>
        <v>plays</v>
      </c>
      <c r="S3244" s="14">
        <f>(J3244/86400)+25569+(-6/24)</f>
        <v>41871.505694444444</v>
      </c>
      <c r="T3244" s="15">
        <f>(I3244/86400)+25569+(-5/24)</f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8">
        <f>IFERROR(E3245/L3245,0)</f>
        <v>115.87323943661971</v>
      </c>
      <c r="Q3245" t="str">
        <f>LEFT(N3245,SEARCH("/",N3245)-1)</f>
        <v>theater</v>
      </c>
      <c r="R3245" t="str">
        <f>RIGHT(N3245, LEN(N3245) - SEARCH("/", N3245))</f>
        <v>plays</v>
      </c>
      <c r="S3245" s="14">
        <f>(J3245/86400)+25569+(-6/24)</f>
        <v>42261.846782407403</v>
      </c>
      <c r="T3245" s="15">
        <f>(I3245/86400)+25569+(-5/24)</f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8">
        <f>IFERROR(E3246/L3246,0)</f>
        <v>23.869565217391305</v>
      </c>
      <c r="Q3246" t="str">
        <f>LEFT(N3246,SEARCH("/",N3246)-1)</f>
        <v>theater</v>
      </c>
      <c r="R3246" t="str">
        <f>RIGHT(N3246, LEN(N3246) - SEARCH("/", N3246))</f>
        <v>plays</v>
      </c>
      <c r="S3246" s="14">
        <f>(J3246/86400)+25569+(-6/24)</f>
        <v>42675.444236111114</v>
      </c>
      <c r="T3246" s="15">
        <f>(I3246/86400)+25569+(-5/24)</f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8">
        <f>IFERROR(E3247/L3247,0)</f>
        <v>81.125925925925927</v>
      </c>
      <c r="Q3247" t="str">
        <f>LEFT(N3247,SEARCH("/",N3247)-1)</f>
        <v>theater</v>
      </c>
      <c r="R3247" t="str">
        <f>RIGHT(N3247, LEN(N3247) - SEARCH("/", N3247))</f>
        <v>plays</v>
      </c>
      <c r="S3247" s="14">
        <f>(J3247/86400)+25569+(-6/24)</f>
        <v>42135.35020833333</v>
      </c>
      <c r="T3247" s="15">
        <f>(I3247/86400)+25569+(-5/24)</f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8">
        <f>IFERROR(E3248/L3248,0)</f>
        <v>57.626943005181346</v>
      </c>
      <c r="Q3248" t="str">
        <f>LEFT(N3248,SEARCH("/",N3248)-1)</f>
        <v>theater</v>
      </c>
      <c r="R3248" t="str">
        <f>RIGHT(N3248, LEN(N3248) - SEARCH("/", N3248))</f>
        <v>plays</v>
      </c>
      <c r="S3248" s="14">
        <f>(J3248/86400)+25569+(-6/24)</f>
        <v>42230.222222222219</v>
      </c>
      <c r="T3248" s="15">
        <f>(I3248/86400)+25569+(-5/24)</f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8">
        <f>IFERROR(E3249/L3249,0)</f>
        <v>46.429824561403507</v>
      </c>
      <c r="Q3249" t="str">
        <f>LEFT(N3249,SEARCH("/",N3249)-1)</f>
        <v>theater</v>
      </c>
      <c r="R3249" t="str">
        <f>RIGHT(N3249, LEN(N3249) - SEARCH("/", N3249))</f>
        <v>plays</v>
      </c>
      <c r="S3249" s="14">
        <f>(J3249/86400)+25569+(-6/24)</f>
        <v>42167.184166666666</v>
      </c>
      <c r="T3249" s="15">
        <f>(I3249/86400)+25569+(-5/24)</f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8">
        <f>IFERROR(E3250/L3250,0)</f>
        <v>60.475000000000001</v>
      </c>
      <c r="Q3250" t="str">
        <f>LEFT(N3250,SEARCH("/",N3250)-1)</f>
        <v>theater</v>
      </c>
      <c r="R3250" t="str">
        <f>RIGHT(N3250, LEN(N3250) - SEARCH("/", N3250))</f>
        <v>plays</v>
      </c>
      <c r="S3250" s="14">
        <f>(J3250/86400)+25569+(-6/24)</f>
        <v>42068.638391203705</v>
      </c>
      <c r="T3250" s="15">
        <f>(I3250/86400)+25569+(-5/24)</f>
        <v>42098.638391203705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8">
        <f>IFERROR(E3251/L3251,0)</f>
        <v>65.579545454545453</v>
      </c>
      <c r="Q3251" t="str">
        <f>LEFT(N3251,SEARCH("/",N3251)-1)</f>
        <v>theater</v>
      </c>
      <c r="R3251" t="str">
        <f>RIGHT(N3251, LEN(N3251) - SEARCH("/", N3251))</f>
        <v>plays</v>
      </c>
      <c r="S3251" s="14">
        <f>(J3251/86400)+25569+(-6/24)</f>
        <v>42145.496689814812</v>
      </c>
      <c r="T3251" s="15">
        <f>(I3251/86400)+25569+(-5/24)</f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8">
        <f>IFERROR(E3252/L3252,0)</f>
        <v>119.1924882629108</v>
      </c>
      <c r="Q3252" t="str">
        <f>LEFT(N3252,SEARCH("/",N3252)-1)</f>
        <v>theater</v>
      </c>
      <c r="R3252" t="str">
        <f>RIGHT(N3252, LEN(N3252) - SEARCH("/", N3252))</f>
        <v>plays</v>
      </c>
      <c r="S3252" s="14">
        <f>(J3252/86400)+25569+(-6/24)</f>
        <v>41918.492175925923</v>
      </c>
      <c r="T3252" s="15">
        <f>(I3252/86400)+25569+(-5/24)</f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8">
        <f>IFERROR(E3253/L3253,0)</f>
        <v>83.05</v>
      </c>
      <c r="Q3253" t="str">
        <f>LEFT(N3253,SEARCH("/",N3253)-1)</f>
        <v>theater</v>
      </c>
      <c r="R3253" t="str">
        <f>RIGHT(N3253, LEN(N3253) - SEARCH("/", N3253))</f>
        <v>plays</v>
      </c>
      <c r="S3253" s="14">
        <f>(J3253/86400)+25569+(-6/24)</f>
        <v>42146.481087962966</v>
      </c>
      <c r="T3253" s="15">
        <f>(I3253/86400)+25569+(-5/24)</f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8">
        <f>IFERROR(E3254/L3254,0)</f>
        <v>57.52</v>
      </c>
      <c r="Q3254" t="str">
        <f>LEFT(N3254,SEARCH("/",N3254)-1)</f>
        <v>theater</v>
      </c>
      <c r="R3254" t="str">
        <f>RIGHT(N3254, LEN(N3254) - SEARCH("/", N3254))</f>
        <v>plays</v>
      </c>
      <c r="S3254" s="14">
        <f>(J3254/86400)+25569+(-6/24)</f>
        <v>42590.222685185188</v>
      </c>
      <c r="T3254" s="15">
        <f>(I3254/86400)+25569+(-5/24)</f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8">
        <f>IFERROR(E3255/L3255,0)</f>
        <v>177.08695652173913</v>
      </c>
      <c r="Q3255" t="str">
        <f>LEFT(N3255,SEARCH("/",N3255)-1)</f>
        <v>theater</v>
      </c>
      <c r="R3255" t="str">
        <f>RIGHT(N3255, LEN(N3255) - SEARCH("/", N3255))</f>
        <v>plays</v>
      </c>
      <c r="S3255" s="14">
        <f>(J3255/86400)+25569+(-6/24)</f>
        <v>42602.326712962968</v>
      </c>
      <c r="T3255" s="15">
        <f>(I3255/86400)+25569+(-5/24)</f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8">
        <f>IFERROR(E3256/L3256,0)</f>
        <v>70.771505376344081</v>
      </c>
      <c r="Q3256" t="str">
        <f>LEFT(N3256,SEARCH("/",N3256)-1)</f>
        <v>theater</v>
      </c>
      <c r="R3256" t="str">
        <f>RIGHT(N3256, LEN(N3256) - SEARCH("/", N3256))</f>
        <v>plays</v>
      </c>
      <c r="S3256" s="14">
        <f>(J3256/86400)+25569+(-6/24)</f>
        <v>42058.835752314815</v>
      </c>
      <c r="T3256" s="15">
        <f>(I3256/86400)+25569+(-5/24)</f>
        <v>42088.835752314808</v>
      </c>
    </row>
    <row r="3257" spans="1:20" ht="45" x14ac:dyDescent="0.25">
      <c r="A3257">
        <v>2500</v>
      </c>
      <c r="B3257" s="3" t="s">
        <v>2500</v>
      </c>
      <c r="C3257" s="3" t="s">
        <v>6610</v>
      </c>
      <c r="D3257" s="8">
        <v>600</v>
      </c>
      <c r="E3257" s="8">
        <v>680</v>
      </c>
      <c r="F3257" t="s">
        <v>8219</v>
      </c>
      <c r="G3257" t="s">
        <v>8224</v>
      </c>
      <c r="H3257" t="s">
        <v>8246</v>
      </c>
      <c r="I3257">
        <v>1340476375</v>
      </c>
      <c r="J3257">
        <v>1337884375</v>
      </c>
      <c r="K3257" t="b">
        <v>0</v>
      </c>
      <c r="L3257">
        <v>29</v>
      </c>
      <c r="M3257" t="b">
        <v>1</v>
      </c>
      <c r="N3257" t="s">
        <v>8279</v>
      </c>
      <c r="O3257" s="6">
        <f>E3257/D3257</f>
        <v>1.1333333333333333</v>
      </c>
      <c r="P3257" s="8">
        <f>IFERROR(E3257/L3257,0)</f>
        <v>23.448275862068964</v>
      </c>
      <c r="Q3257" t="str">
        <f>LEFT(N3257,SEARCH("/",N3257)-1)</f>
        <v>music</v>
      </c>
      <c r="R3257" t="str">
        <f>RIGHT(N3257, LEN(N3257) - SEARCH("/", N3257))</f>
        <v>indie rock</v>
      </c>
      <c r="S3257" s="14">
        <f>(J3257/86400)+25569+(-6/24)</f>
        <v>41053.522858796292</v>
      </c>
      <c r="T3257" s="15">
        <f>(I3257/86400)+25569+(-5/24)</f>
        <v>41083.564525462956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8">
        <f>IFERROR(E3258/L3258,0)</f>
        <v>72.76136363636364</v>
      </c>
      <c r="Q3258" t="str">
        <f>LEFT(N3258,SEARCH("/",N3258)-1)</f>
        <v>theater</v>
      </c>
      <c r="R3258" t="str">
        <f>RIGHT(N3258, LEN(N3258) - SEARCH("/", N3258))</f>
        <v>plays</v>
      </c>
      <c r="S3258" s="14">
        <f>(J3258/86400)+25569+(-6/24)</f>
        <v>42144.323807870373</v>
      </c>
      <c r="T3258" s="15">
        <f>(I3258/86400)+25569+(-5/24)</f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8">
        <f>IFERROR(E3259/L3259,0)</f>
        <v>51.853414634146333</v>
      </c>
      <c r="Q3259" t="str">
        <f>LEFT(N3259,SEARCH("/",N3259)-1)</f>
        <v>theater</v>
      </c>
      <c r="R3259" t="str">
        <f>RIGHT(N3259, LEN(N3259) - SEARCH("/", N3259))</f>
        <v>plays</v>
      </c>
      <c r="S3259" s="14">
        <f>(J3259/86400)+25569+(-6/24)</f>
        <v>42758.309629629628</v>
      </c>
      <c r="T3259" s="15">
        <f>(I3259/86400)+25569+(-5/24)</f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8">
        <f>IFERROR(E3260/L3260,0)</f>
        <v>98.2</v>
      </c>
      <c r="Q3260" t="str">
        <f>LEFT(N3260,SEARCH("/",N3260)-1)</f>
        <v>theater</v>
      </c>
      <c r="R3260" t="str">
        <f>RIGHT(N3260, LEN(N3260) - SEARCH("/", N3260))</f>
        <v>plays</v>
      </c>
      <c r="S3260" s="14">
        <f>(J3260/86400)+25569+(-6/24)</f>
        <v>41982.637280092589</v>
      </c>
      <c r="T3260" s="15">
        <f>(I3260/86400)+25569+(-5/24)</f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8">
        <f>IFERROR(E3261/L3261,0)</f>
        <v>251.7381443298969</v>
      </c>
      <c r="Q3261" t="str">
        <f>LEFT(N3261,SEARCH("/",N3261)-1)</f>
        <v>theater</v>
      </c>
      <c r="R3261" t="str">
        <f>RIGHT(N3261, LEN(N3261) - SEARCH("/", N3261))</f>
        <v>plays</v>
      </c>
      <c r="S3261" s="14">
        <f>(J3261/86400)+25569+(-6/24)</f>
        <v>42614.510937500003</v>
      </c>
      <c r="T3261" s="15">
        <f>(I3261/86400)+25569+(-5/24)</f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8">
        <f>IFERROR(E3262/L3262,0)</f>
        <v>74.821917808219183</v>
      </c>
      <c r="Q3262" t="str">
        <f>LEFT(N3262,SEARCH("/",N3262)-1)</f>
        <v>theater</v>
      </c>
      <c r="R3262" t="str">
        <f>RIGHT(N3262, LEN(N3262) - SEARCH("/", N3262))</f>
        <v>plays</v>
      </c>
      <c r="S3262" s="14">
        <f>(J3262/86400)+25569+(-6/24)</f>
        <v>42303.422662037032</v>
      </c>
      <c r="T3262" s="15">
        <f>(I3262/86400)+25569+(-5/24)</f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8">
        <f>IFERROR(E3263/L3263,0)</f>
        <v>67.65306122448979</v>
      </c>
      <c r="Q3263" t="str">
        <f>LEFT(N3263,SEARCH("/",N3263)-1)</f>
        <v>theater</v>
      </c>
      <c r="R3263" t="str">
        <f>RIGHT(N3263, LEN(N3263) - SEARCH("/", N3263))</f>
        <v>plays</v>
      </c>
      <c r="S3263" s="14">
        <f>(J3263/86400)+25569+(-6/24)</f>
        <v>42171.475416666668</v>
      </c>
      <c r="T3263" s="15">
        <f>(I3263/86400)+25569+(-5/24)</f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8">
        <f>IFERROR(E3264/L3264,0)</f>
        <v>93.81343283582089</v>
      </c>
      <c r="Q3264" t="str">
        <f>LEFT(N3264,SEARCH("/",N3264)-1)</f>
        <v>theater</v>
      </c>
      <c r="R3264" t="str">
        <f>RIGHT(N3264, LEN(N3264) - SEARCH("/", N3264))</f>
        <v>plays</v>
      </c>
      <c r="S3264" s="14">
        <f>(J3264/86400)+25569+(-6/24)</f>
        <v>41964.065532407403</v>
      </c>
      <c r="T3264" s="15">
        <f>(I3264/86400)+25569+(-5/24)</f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8">
        <f>IFERROR(E3265/L3265,0)</f>
        <v>41.237647058823526</v>
      </c>
      <c r="Q3265" t="str">
        <f>LEFT(N3265,SEARCH("/",N3265)-1)</f>
        <v>theater</v>
      </c>
      <c r="R3265" t="str">
        <f>RIGHT(N3265, LEN(N3265) - SEARCH("/", N3265))</f>
        <v>plays</v>
      </c>
      <c r="S3265" s="14">
        <f>(J3265/86400)+25569+(-6/24)</f>
        <v>42284.266064814816</v>
      </c>
      <c r="T3265" s="15">
        <f>(I3265/86400)+25569+(-5/24)</f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8">
        <f>IFERROR(E3266/L3266,0)</f>
        <v>52.551020408163268</v>
      </c>
      <c r="Q3266" t="str">
        <f>LEFT(N3266,SEARCH("/",N3266)-1)</f>
        <v>theater</v>
      </c>
      <c r="R3266" t="str">
        <f>RIGHT(N3266, LEN(N3266) - SEARCH("/", N3266))</f>
        <v>plays</v>
      </c>
      <c r="S3266" s="14">
        <f>(J3266/86400)+25569+(-6/24)</f>
        <v>42016.550208333334</v>
      </c>
      <c r="T3266" s="15">
        <f>(I3266/86400)+25569+(-5/24)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8">
        <f>IFERROR(E3267/L3267,0)</f>
        <v>70.285714285714292</v>
      </c>
      <c r="Q3267" t="str">
        <f>LEFT(N3267,SEARCH("/",N3267)-1)</f>
        <v>theater</v>
      </c>
      <c r="R3267" t="str">
        <f>RIGHT(N3267, LEN(N3267) - SEARCH("/", N3267))</f>
        <v>plays</v>
      </c>
      <c r="S3267" s="14">
        <f>(J3267/86400)+25569+(-6/24)</f>
        <v>42311.461979166663</v>
      </c>
      <c r="T3267" s="15">
        <f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8">
        <f>IFERROR(E3268/L3268,0)</f>
        <v>48.325153374233132</v>
      </c>
      <c r="Q3268" t="str">
        <f>LEFT(N3268,SEARCH("/",N3268)-1)</f>
        <v>theater</v>
      </c>
      <c r="R3268" t="str">
        <f>RIGHT(N3268, LEN(N3268) - SEARCH("/", N3268))</f>
        <v>plays</v>
      </c>
      <c r="S3268" s="14">
        <f>(J3268/86400)+25569+(-6/24)</f>
        <v>42136.286134259259</v>
      </c>
      <c r="T3268" s="15">
        <f>(I3268/86400)+25569+(-5/24)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8">
        <f>IFERROR(E3269/L3269,0)</f>
        <v>53.177083333333336</v>
      </c>
      <c r="Q3269" t="str">
        <f>LEFT(N3269,SEARCH("/",N3269)-1)</f>
        <v>theater</v>
      </c>
      <c r="R3269" t="str">
        <f>RIGHT(N3269, LEN(N3269) - SEARCH("/", N3269))</f>
        <v>plays</v>
      </c>
      <c r="S3269" s="14">
        <f>(J3269/86400)+25569+(-6/24)</f>
        <v>42172.507638888885</v>
      </c>
      <c r="T3269" s="15">
        <f>(I3269/86400)+25569+(-5/24)</f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8">
        <f>IFERROR(E3270/L3270,0)</f>
        <v>60.952380952380949</v>
      </c>
      <c r="Q3270" t="str">
        <f>LEFT(N3270,SEARCH("/",N3270)-1)</f>
        <v>theater</v>
      </c>
      <c r="R3270" t="str">
        <f>RIGHT(N3270, LEN(N3270) - SEARCH("/", N3270))</f>
        <v>plays</v>
      </c>
      <c r="S3270" s="14">
        <f>(J3270/86400)+25569+(-6/24)</f>
        <v>42590.65425925926</v>
      </c>
      <c r="T3270" s="15">
        <f>(I3270/86400)+25569+(-5/24)</f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8">
        <f>IFERROR(E3271/L3271,0)</f>
        <v>116</v>
      </c>
      <c r="Q3271" t="str">
        <f>LEFT(N3271,SEARCH("/",N3271)-1)</f>
        <v>theater</v>
      </c>
      <c r="R3271" t="str">
        <f>RIGHT(N3271, LEN(N3271) - SEARCH("/", N3271))</f>
        <v>plays</v>
      </c>
      <c r="S3271" s="14">
        <f>(J3271/86400)+25569+(-6/24)</f>
        <v>42137.145798611113</v>
      </c>
      <c r="T3271" s="15">
        <f>(I3271/86400)+25569+(-5/24)</f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8">
        <f>IFERROR(E3272/L3272,0)</f>
        <v>61</v>
      </c>
      <c r="Q3272" t="str">
        <f>LEFT(N3272,SEARCH("/",N3272)-1)</f>
        <v>theater</v>
      </c>
      <c r="R3272" t="str">
        <f>RIGHT(N3272, LEN(N3272) - SEARCH("/", N3272))</f>
        <v>plays</v>
      </c>
      <c r="S3272" s="14">
        <f>(J3272/86400)+25569+(-6/24)</f>
        <v>42167.283159722225</v>
      </c>
      <c r="T3272" s="15">
        <f>(I3272/86400)+25569+(-5/24)</f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8">
        <f>IFERROR(E3273/L3273,0)</f>
        <v>38.235294117647058</v>
      </c>
      <c r="Q3273" t="str">
        <f>LEFT(N3273,SEARCH("/",N3273)-1)</f>
        <v>theater</v>
      </c>
      <c r="R3273" t="str">
        <f>RIGHT(N3273, LEN(N3273) - SEARCH("/", N3273))</f>
        <v>plays</v>
      </c>
      <c r="S3273" s="14">
        <f>(J3273/86400)+25569+(-6/24)</f>
        <v>41915.187210648146</v>
      </c>
      <c r="T3273" s="15">
        <f>(I3273/86400)+25569+(-5/24)</f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8">
        <f>IFERROR(E3274/L3274,0)</f>
        <v>106.50344827586207</v>
      </c>
      <c r="Q3274" t="str">
        <f>LEFT(N3274,SEARCH("/",N3274)-1)</f>
        <v>theater</v>
      </c>
      <c r="R3274" t="str">
        <f>RIGHT(N3274, LEN(N3274) - SEARCH("/", N3274))</f>
        <v>plays</v>
      </c>
      <c r="S3274" s="14">
        <f>(J3274/86400)+25569+(-6/24)</f>
        <v>42284.250104166669</v>
      </c>
      <c r="T3274" s="15">
        <f>(I3274/86400)+25569+(-5/24)</f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8">
        <f>IFERROR(E3275/L3275,0)</f>
        <v>204.57142857142858</v>
      </c>
      <c r="Q3275" t="str">
        <f>LEFT(N3275,SEARCH("/",N3275)-1)</f>
        <v>theater</v>
      </c>
      <c r="R3275" t="str">
        <f>RIGHT(N3275, LEN(N3275) - SEARCH("/", N3275))</f>
        <v>plays</v>
      </c>
      <c r="S3275" s="14">
        <f>(J3275/86400)+25569+(-6/24)</f>
        <v>42611.551412037035</v>
      </c>
      <c r="T3275" s="15">
        <f>(I3275/86400)+25569+(-5/24)</f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8">
        <f>IFERROR(E3276/L3276,0)</f>
        <v>54.912587412587413</v>
      </c>
      <c r="Q3276" t="str">
        <f>LEFT(N3276,SEARCH("/",N3276)-1)</f>
        <v>theater</v>
      </c>
      <c r="R3276" t="str">
        <f>RIGHT(N3276, LEN(N3276) - SEARCH("/", N3276))</f>
        <v>plays</v>
      </c>
      <c r="S3276" s="14">
        <f>(J3276/86400)+25569+(-6/24)</f>
        <v>42400.454537037032</v>
      </c>
      <c r="T3276" s="15">
        <f>(I3276/86400)+25569+(-5/24)</f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8">
        <f>IFERROR(E3277/L3277,0)</f>
        <v>150.41666666666666</v>
      </c>
      <c r="Q3277" t="str">
        <f>LEFT(N3277,SEARCH("/",N3277)-1)</f>
        <v>theater</v>
      </c>
      <c r="R3277" t="str">
        <f>RIGHT(N3277, LEN(N3277) - SEARCH("/", N3277))</f>
        <v>plays</v>
      </c>
      <c r="S3277" s="14">
        <f>(J3277/86400)+25569+(-6/24)</f>
        <v>42017.63045138889</v>
      </c>
      <c r="T3277" s="15">
        <f>(I3277/86400)+25569+(-5/24)</f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8">
        <f>IFERROR(E3278/L3278,0)</f>
        <v>52.58</v>
      </c>
      <c r="Q3278" t="str">
        <f>LEFT(N3278,SEARCH("/",N3278)-1)</f>
        <v>theater</v>
      </c>
      <c r="R3278" t="str">
        <f>RIGHT(N3278, LEN(N3278) - SEARCH("/", N3278))</f>
        <v>plays</v>
      </c>
      <c r="S3278" s="14">
        <f>(J3278/86400)+25569+(-6/24)</f>
        <v>42426.699988425928</v>
      </c>
      <c r="T3278" s="15">
        <f>(I3278/86400)+25569+(-5/24)</f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8">
        <f>IFERROR(E3279/L3279,0)</f>
        <v>54.3</v>
      </c>
      <c r="Q3279" t="str">
        <f>LEFT(N3279,SEARCH("/",N3279)-1)</f>
        <v>theater</v>
      </c>
      <c r="R3279" t="str">
        <f>RIGHT(N3279, LEN(N3279) - SEARCH("/", N3279))</f>
        <v>plays</v>
      </c>
      <c r="S3279" s="14">
        <f>(J3279/86400)+25569+(-6/24)</f>
        <v>41931.432939814811</v>
      </c>
      <c r="T3279" s="15">
        <f>(I3279/86400)+25569+(-5/24)</f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8">
        <f>IFERROR(E3280/L3280,0)</f>
        <v>76.029411764705884</v>
      </c>
      <c r="Q3280" t="str">
        <f>LEFT(N3280,SEARCH("/",N3280)-1)</f>
        <v>theater</v>
      </c>
      <c r="R3280" t="str">
        <f>RIGHT(N3280, LEN(N3280) - SEARCH("/", N3280))</f>
        <v>plays</v>
      </c>
      <c r="S3280" s="14">
        <f>(J3280/86400)+25569+(-6/24)</f>
        <v>42124.598414351851</v>
      </c>
      <c r="T3280" s="15">
        <f>(I3280/86400)+25569+(-5/24)</f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8">
        <f>IFERROR(E3281/L3281,0)</f>
        <v>105.2063492063492</v>
      </c>
      <c r="Q3281" t="str">
        <f>LEFT(N3281,SEARCH("/",N3281)-1)</f>
        <v>theater</v>
      </c>
      <c r="R3281" t="str">
        <f>RIGHT(N3281, LEN(N3281) - SEARCH("/", N3281))</f>
        <v>plays</v>
      </c>
      <c r="S3281" s="14">
        <f>(J3281/86400)+25569+(-6/24)</f>
        <v>42430.852534722224</v>
      </c>
      <c r="T3281" s="15">
        <f>(I3281/86400)+25569+(-5/24)</f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8">
        <f>IFERROR(E3282/L3282,0)</f>
        <v>68.666666666666671</v>
      </c>
      <c r="Q3282" t="str">
        <f>LEFT(N3282,SEARCH("/",N3282)-1)</f>
        <v>theater</v>
      </c>
      <c r="R3282" t="str">
        <f>RIGHT(N3282, LEN(N3282) - SEARCH("/", N3282))</f>
        <v>plays</v>
      </c>
      <c r="S3282" s="14">
        <f>(J3282/86400)+25569+(-6/24)</f>
        <v>42121.506921296299</v>
      </c>
      <c r="T3282" s="15">
        <f>(I3282/86400)+25569+(-5/24)</f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8">
        <f>IFERROR(E3283/L3283,0)</f>
        <v>129.36170212765958</v>
      </c>
      <c r="Q3283" t="str">
        <f>LEFT(N3283,SEARCH("/",N3283)-1)</f>
        <v>theater</v>
      </c>
      <c r="R3283" t="str">
        <f>RIGHT(N3283, LEN(N3283) - SEARCH("/", N3283))</f>
        <v>plays</v>
      </c>
      <c r="S3283" s="14">
        <f>(J3283/86400)+25569+(-6/24)</f>
        <v>42218.769733796296</v>
      </c>
      <c r="T3283" s="15">
        <f>(I3283/86400)+25569+(-5/24)</f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8">
        <f>IFERROR(E3284/L3284,0)</f>
        <v>134.26371308016877</v>
      </c>
      <c r="Q3284" t="str">
        <f>LEFT(N3284,SEARCH("/",N3284)-1)</f>
        <v>theater</v>
      </c>
      <c r="R3284" t="str">
        <f>RIGHT(N3284, LEN(N3284) - SEARCH("/", N3284))</f>
        <v>plays</v>
      </c>
      <c r="S3284" s="14">
        <f>(J3284/86400)+25569+(-6/24)</f>
        <v>42444.94430555556</v>
      </c>
      <c r="T3284" s="15">
        <f>(I3284/86400)+25569+(-5/24)</f>
        <v>42488.985972222225</v>
      </c>
    </row>
    <row r="3285" spans="1:20" ht="45" x14ac:dyDescent="0.25">
      <c r="A3285">
        <v>3475</v>
      </c>
      <c r="B3285" s="3" t="s">
        <v>3474</v>
      </c>
      <c r="C3285" s="3" t="s">
        <v>7585</v>
      </c>
      <c r="D3285" s="8">
        <v>300</v>
      </c>
      <c r="E3285" s="8">
        <v>340</v>
      </c>
      <c r="F3285" t="s">
        <v>8219</v>
      </c>
      <c r="G3285" t="s">
        <v>8225</v>
      </c>
      <c r="H3285" t="s">
        <v>8247</v>
      </c>
      <c r="I3285">
        <v>1414972800</v>
      </c>
      <c r="J3285">
        <v>1412629704</v>
      </c>
      <c r="K3285" t="b">
        <v>0</v>
      </c>
      <c r="L3285">
        <v>17</v>
      </c>
      <c r="M3285" t="b">
        <v>1</v>
      </c>
      <c r="N3285" t="s">
        <v>8271</v>
      </c>
      <c r="O3285" s="6">
        <f>E3285/D3285</f>
        <v>1.1333333333333333</v>
      </c>
      <c r="P3285" s="8">
        <f>IFERROR(E3285/L3285,0)</f>
        <v>20</v>
      </c>
      <c r="Q3285" t="str">
        <f>LEFT(N3285,SEARCH("/",N3285)-1)</f>
        <v>theater</v>
      </c>
      <c r="R3285" t="str">
        <f>RIGHT(N3285, LEN(N3285) - SEARCH("/", N3285))</f>
        <v>plays</v>
      </c>
      <c r="S3285" s="14">
        <f>(J3285/86400)+25569+(-6/24)</f>
        <v>41918.630833333329</v>
      </c>
      <c r="T3285" s="15">
        <f>(I3285/86400)+25569+(-5/24)</f>
        <v>41945.791666666664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8">
        <f>IFERROR(E3286/L3286,0)</f>
        <v>203.2</v>
      </c>
      <c r="Q3286" t="str">
        <f>LEFT(N3286,SEARCH("/",N3286)-1)</f>
        <v>theater</v>
      </c>
      <c r="R3286" t="str">
        <f>RIGHT(N3286, LEN(N3286) - SEARCH("/", N3286))</f>
        <v>plays</v>
      </c>
      <c r="S3286" s="14">
        <f>(J3286/86400)+25569+(-6/24)</f>
        <v>42380.634872685187</v>
      </c>
      <c r="T3286" s="15">
        <f>(I3286/86400)+25569+(-5/24)</f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8">
        <f>IFERROR(E3287/L3287,0)</f>
        <v>69.18518518518519</v>
      </c>
      <c r="Q3287" t="str">
        <f>LEFT(N3287,SEARCH("/",N3287)-1)</f>
        <v>theater</v>
      </c>
      <c r="R3287" t="str">
        <f>RIGHT(N3287, LEN(N3287) - SEARCH("/", N3287))</f>
        <v>plays</v>
      </c>
      <c r="S3287" s="14">
        <f>(J3287/86400)+25569+(-6/24)</f>
        <v>42762.692430555559</v>
      </c>
      <c r="T3287" s="15">
        <f>(I3287/86400)+25569+(-5/24)</f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8">
        <f>IFERROR(E3288/L3288,0)</f>
        <v>125.12295081967213</v>
      </c>
      <c r="Q3288" t="str">
        <f>LEFT(N3288,SEARCH("/",N3288)-1)</f>
        <v>theater</v>
      </c>
      <c r="R3288" t="str">
        <f>RIGHT(N3288, LEN(N3288) - SEARCH("/", N3288))</f>
        <v>plays</v>
      </c>
      <c r="S3288" s="14">
        <f>(J3288/86400)+25569+(-6/24)</f>
        <v>42567.590069444443</v>
      </c>
      <c r="T3288" s="15">
        <f>(I3288/86400)+25569+(-5/24)</f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8">
        <f>IFERROR(E3289/L3289,0)</f>
        <v>73.529411764705884</v>
      </c>
      <c r="Q3289" t="str">
        <f>LEFT(N3289,SEARCH("/",N3289)-1)</f>
        <v>theater</v>
      </c>
      <c r="R3289" t="str">
        <f>RIGHT(N3289, LEN(N3289) - SEARCH("/", N3289))</f>
        <v>plays</v>
      </c>
      <c r="S3289" s="14">
        <f>(J3289/86400)+25569+(-6/24)</f>
        <v>42311.500324074077</v>
      </c>
      <c r="T3289" s="15">
        <f>(I3289/86400)+25569+(-5/24)</f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8">
        <f>IFERROR(E3290/L3290,0)</f>
        <v>48.437149758454105</v>
      </c>
      <c r="Q3290" t="str">
        <f>LEFT(N3290,SEARCH("/",N3290)-1)</f>
        <v>theater</v>
      </c>
      <c r="R3290" t="str">
        <f>RIGHT(N3290, LEN(N3290) - SEARCH("/", N3290))</f>
        <v>plays</v>
      </c>
      <c r="S3290" s="14">
        <f>(J3290/86400)+25569+(-6/24)</f>
        <v>42505.524479166663</v>
      </c>
      <c r="T3290" s="15">
        <f>(I3290/86400)+25569+(-5/24)</f>
        <v>42541.749999999993</v>
      </c>
    </row>
    <row r="3291" spans="1:20" ht="30" x14ac:dyDescent="0.25">
      <c r="A3291">
        <v>1620</v>
      </c>
      <c r="B3291" s="3" t="s">
        <v>1621</v>
      </c>
      <c r="C3291" s="3" t="s">
        <v>5730</v>
      </c>
      <c r="D3291" s="8">
        <v>1000</v>
      </c>
      <c r="E3291" s="8">
        <v>1130</v>
      </c>
      <c r="F3291" t="s">
        <v>8219</v>
      </c>
      <c r="G3291" t="s">
        <v>8224</v>
      </c>
      <c r="H3291" t="s">
        <v>8246</v>
      </c>
      <c r="I3291">
        <v>1361606940</v>
      </c>
      <c r="J3291">
        <v>1361002140</v>
      </c>
      <c r="K3291" t="b">
        <v>0</v>
      </c>
      <c r="L3291">
        <v>17</v>
      </c>
      <c r="M3291" t="b">
        <v>1</v>
      </c>
      <c r="N3291" t="s">
        <v>8276</v>
      </c>
      <c r="O3291" s="6">
        <f>E3291/D3291</f>
        <v>1.1299999999999999</v>
      </c>
      <c r="P3291" s="8">
        <f>IFERROR(E3291/L3291,0)</f>
        <v>66.470588235294116</v>
      </c>
      <c r="Q3291" t="str">
        <f>LEFT(N3291,SEARCH("/",N3291)-1)</f>
        <v>music</v>
      </c>
      <c r="R3291" t="str">
        <f>RIGHT(N3291, LEN(N3291) - SEARCH("/", N3291))</f>
        <v>rock</v>
      </c>
      <c r="S3291" s="14">
        <f>(J3291/86400)+25569+(-6/24)</f>
        <v>41321.089583333334</v>
      </c>
      <c r="T3291" s="15">
        <f>(I3291/86400)+25569+(-5/24)</f>
        <v>41328.131249999999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8">
        <f>IFERROR(E3292/L3292,0)</f>
        <v>33.666666666666664</v>
      </c>
      <c r="Q3292" t="str">
        <f>LEFT(N3292,SEARCH("/",N3292)-1)</f>
        <v>theater</v>
      </c>
      <c r="R3292" t="str">
        <f>RIGHT(N3292, LEN(N3292) - SEARCH("/", N3292))</f>
        <v>plays</v>
      </c>
      <c r="S3292" s="14">
        <f>(J3292/86400)+25569+(-6/24)</f>
        <v>42775.26494212963</v>
      </c>
      <c r="T3292" s="15">
        <f>(I3292/86400)+25569+(-5/24)</f>
        <v>42805.306608796294</v>
      </c>
    </row>
    <row r="3293" spans="1:20" ht="60" x14ac:dyDescent="0.25">
      <c r="A3293">
        <v>3619</v>
      </c>
      <c r="B3293" s="3" t="s">
        <v>3617</v>
      </c>
      <c r="C3293" s="3" t="s">
        <v>7729</v>
      </c>
      <c r="D3293" s="8">
        <v>1000</v>
      </c>
      <c r="E3293" s="8">
        <v>1130</v>
      </c>
      <c r="F3293" t="s">
        <v>8219</v>
      </c>
      <c r="G3293" t="s">
        <v>8224</v>
      </c>
      <c r="H3293" t="s">
        <v>8246</v>
      </c>
      <c r="I3293">
        <v>1479592800</v>
      </c>
      <c r="J3293">
        <v>1476760226</v>
      </c>
      <c r="K3293" t="b">
        <v>0</v>
      </c>
      <c r="L3293">
        <v>17</v>
      </c>
      <c r="M3293" t="b">
        <v>1</v>
      </c>
      <c r="N3293" t="s">
        <v>8271</v>
      </c>
      <c r="O3293" s="6">
        <f>E3293/D3293</f>
        <v>1.1299999999999999</v>
      </c>
      <c r="P3293" s="8">
        <f>IFERROR(E3293/L3293,0)</f>
        <v>66.470588235294116</v>
      </c>
      <c r="Q3293" t="str">
        <f>LEFT(N3293,SEARCH("/",N3293)-1)</f>
        <v>theater</v>
      </c>
      <c r="R3293" t="str">
        <f>RIGHT(N3293, LEN(N3293) - SEARCH("/", N3293))</f>
        <v>plays</v>
      </c>
      <c r="S3293" s="14">
        <f>(J3293/86400)+25569+(-6/24)</f>
        <v>42660.882245370369</v>
      </c>
      <c r="T3293" s="15">
        <f>(I3293/86400)+25569+(-5/24)</f>
        <v>42693.708333333336</v>
      </c>
    </row>
    <row r="3294" spans="1:20" ht="60" x14ac:dyDescent="0.25">
      <c r="A3294">
        <v>3752</v>
      </c>
      <c r="B3294" s="3" t="s">
        <v>3749</v>
      </c>
      <c r="C3294" s="3" t="s">
        <v>7862</v>
      </c>
      <c r="D3294" s="8">
        <v>500</v>
      </c>
      <c r="E3294" s="8">
        <v>565</v>
      </c>
      <c r="F3294" t="s">
        <v>8219</v>
      </c>
      <c r="G3294" t="s">
        <v>8225</v>
      </c>
      <c r="H3294" t="s">
        <v>8247</v>
      </c>
      <c r="I3294">
        <v>1476651600</v>
      </c>
      <c r="J3294">
        <v>1473189335</v>
      </c>
      <c r="K3294" t="b">
        <v>0</v>
      </c>
      <c r="L3294">
        <v>15</v>
      </c>
      <c r="M3294" t="b">
        <v>1</v>
      </c>
      <c r="N3294" t="s">
        <v>8305</v>
      </c>
      <c r="O3294" s="6">
        <f>E3294/D3294</f>
        <v>1.1299999999999999</v>
      </c>
      <c r="P3294" s="8">
        <f>IFERROR(E3294/L3294,0)</f>
        <v>37.666666666666664</v>
      </c>
      <c r="Q3294" t="str">
        <f>LEFT(N3294,SEARCH("/",N3294)-1)</f>
        <v>theater</v>
      </c>
      <c r="R3294" t="str">
        <f>RIGHT(N3294, LEN(N3294) - SEARCH("/", N3294))</f>
        <v>musical</v>
      </c>
      <c r="S3294" s="14">
        <f>(J3294/86400)+25569+(-6/24)</f>
        <v>42619.552488425921</v>
      </c>
      <c r="T3294" s="15">
        <f>(I3294/86400)+25569+(-5/24)</f>
        <v>42659.666666666664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8">
        <f>IFERROR(E3295/L3295,0)</f>
        <v>84.285714285714292</v>
      </c>
      <c r="Q3295" t="str">
        <f>LEFT(N3295,SEARCH("/",N3295)-1)</f>
        <v>theater</v>
      </c>
      <c r="R3295" t="str">
        <f>RIGHT(N3295, LEN(N3295) - SEARCH("/", N3295))</f>
        <v>plays</v>
      </c>
      <c r="S3295" s="14">
        <f>(J3295/86400)+25569+(-6/24)</f>
        <v>42768.175370370373</v>
      </c>
      <c r="T3295" s="15">
        <f>(I3295/86400)+25569+(-5/24)</f>
        <v>42798.217037037037</v>
      </c>
    </row>
    <row r="3296" spans="1:20" ht="60" x14ac:dyDescent="0.25">
      <c r="A3296">
        <v>74</v>
      </c>
      <c r="B3296" s="3" t="s">
        <v>76</v>
      </c>
      <c r="C3296" s="3" t="s">
        <v>4185</v>
      </c>
      <c r="D3296" s="8">
        <v>500</v>
      </c>
      <c r="E3296" s="8">
        <v>564.66</v>
      </c>
      <c r="F3296" t="s">
        <v>8219</v>
      </c>
      <c r="G3296" t="s">
        <v>8230</v>
      </c>
      <c r="H3296" t="s">
        <v>8249</v>
      </c>
      <c r="I3296">
        <v>1453376495</v>
      </c>
      <c r="J3296">
        <v>1450784495</v>
      </c>
      <c r="K3296" t="b">
        <v>0</v>
      </c>
      <c r="L3296">
        <v>29</v>
      </c>
      <c r="M3296" t="b">
        <v>1</v>
      </c>
      <c r="N3296" t="s">
        <v>8266</v>
      </c>
      <c r="O3296" s="6">
        <f>E3296/D3296</f>
        <v>1.1293199999999999</v>
      </c>
      <c r="P3296" s="8">
        <f>IFERROR(E3296/L3296,0)</f>
        <v>19.471034482758618</v>
      </c>
      <c r="Q3296" t="str">
        <f>LEFT(N3296,SEARCH("/",N3296)-1)</f>
        <v>film &amp; video</v>
      </c>
      <c r="R3296" t="str">
        <f>RIGHT(N3296, LEN(N3296) - SEARCH("/", N3296))</f>
        <v>shorts</v>
      </c>
      <c r="S3296" s="14">
        <f>(J3296/86400)+25569+(-6/24)</f>
        <v>42360.237210648149</v>
      </c>
      <c r="T3296" s="15">
        <f>(I3296/86400)+25569+(-5/24)</f>
        <v>42390.278877314813</v>
      </c>
    </row>
    <row r="3297" spans="1:20" ht="45" x14ac:dyDescent="0.25">
      <c r="A3297">
        <v>1659</v>
      </c>
      <c r="B3297" s="3" t="s">
        <v>1660</v>
      </c>
      <c r="C3297" s="3" t="s">
        <v>5769</v>
      </c>
      <c r="D3297" s="8">
        <v>500</v>
      </c>
      <c r="E3297" s="8">
        <v>564</v>
      </c>
      <c r="F3297" t="s">
        <v>8219</v>
      </c>
      <c r="G3297" t="s">
        <v>8225</v>
      </c>
      <c r="H3297" t="s">
        <v>8247</v>
      </c>
      <c r="I3297">
        <v>1387281600</v>
      </c>
      <c r="J3297">
        <v>1384811721</v>
      </c>
      <c r="K3297" t="b">
        <v>0</v>
      </c>
      <c r="L3297">
        <v>45</v>
      </c>
      <c r="M3297" t="b">
        <v>1</v>
      </c>
      <c r="N3297" t="s">
        <v>8292</v>
      </c>
      <c r="O3297" s="6">
        <f>E3297/D3297</f>
        <v>1.1279999999999999</v>
      </c>
      <c r="P3297" s="8">
        <f>IFERROR(E3297/L3297,0)</f>
        <v>12.533333333333333</v>
      </c>
      <c r="Q3297" t="str">
        <f>LEFT(N3297,SEARCH("/",N3297)-1)</f>
        <v>music</v>
      </c>
      <c r="R3297" t="str">
        <f>RIGHT(N3297, LEN(N3297) - SEARCH("/", N3297))</f>
        <v>pop</v>
      </c>
      <c r="S3297" s="14">
        <f>(J3297/86400)+25569+(-6/24)</f>
        <v>41596.663437499999</v>
      </c>
      <c r="T3297" s="15">
        <f>(I3297/86400)+25569+(-5/24)</f>
        <v>41625.291666666664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8">
        <f>IFERROR(E3298/L3298,0)</f>
        <v>45.978723404255319</v>
      </c>
      <c r="Q3298" t="str">
        <f>LEFT(N3298,SEARCH("/",N3298)-1)</f>
        <v>theater</v>
      </c>
      <c r="R3298" t="str">
        <f>RIGHT(N3298, LEN(N3298) - SEARCH("/", N3298))</f>
        <v>plays</v>
      </c>
      <c r="S3298" s="14">
        <f>(J3298/86400)+25569+(-6/24)</f>
        <v>42309.506620370375</v>
      </c>
      <c r="T3298" s="15">
        <f>(I3298/86400)+25569+(-5/24)</f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8">
        <f>IFERROR(E3299/L3299,0)</f>
        <v>125.09090909090909</v>
      </c>
      <c r="Q3299" t="str">
        <f>LEFT(N3299,SEARCH("/",N3299)-1)</f>
        <v>theater</v>
      </c>
      <c r="R3299" t="str">
        <f>RIGHT(N3299, LEN(N3299) - SEARCH("/", N3299))</f>
        <v>plays</v>
      </c>
      <c r="S3299" s="14">
        <f>(J3299/86400)+25569+(-6/24)</f>
        <v>42193.521481481483</v>
      </c>
      <c r="T3299" s="15">
        <f>(I3299/86400)+25569+(-5/24)</f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8">
        <f>IFERROR(E3300/L3300,0)</f>
        <v>141.29166666666666</v>
      </c>
      <c r="Q3300" t="str">
        <f>LEFT(N3300,SEARCH("/",N3300)-1)</f>
        <v>theater</v>
      </c>
      <c r="R3300" t="str">
        <f>RIGHT(N3300, LEN(N3300) - SEARCH("/", N3300))</f>
        <v>plays</v>
      </c>
      <c r="S3300" s="14">
        <f>(J3300/86400)+25569+(-6/24)</f>
        <v>42239.707962962959</v>
      </c>
      <c r="T3300" s="15">
        <f>(I3300/86400)+25569+(-5/24)</f>
        <v>42259.791666666664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8">
        <f>IFERROR(E3301/L3301,0)</f>
        <v>55.333333333333336</v>
      </c>
      <c r="Q3301" t="str">
        <f>LEFT(N3301,SEARCH("/",N3301)-1)</f>
        <v>theater</v>
      </c>
      <c r="R3301" t="str">
        <f>RIGHT(N3301, LEN(N3301) - SEARCH("/", N3301))</f>
        <v>plays</v>
      </c>
      <c r="S3301" s="14">
        <f>(J3301/86400)+25569+(-6/24)</f>
        <v>42261.667395833334</v>
      </c>
      <c r="T3301" s="15">
        <f>(I3301/86400)+25569+(-5/24)</f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8">
        <f>IFERROR(E3302/L3302,0)</f>
        <v>46.420454545454547</v>
      </c>
      <c r="Q3302" t="str">
        <f>LEFT(N3302,SEARCH("/",N3302)-1)</f>
        <v>theater</v>
      </c>
      <c r="R3302" t="str">
        <f>RIGHT(N3302, LEN(N3302) - SEARCH("/", N3302))</f>
        <v>plays</v>
      </c>
      <c r="S3302" s="14">
        <f>(J3302/86400)+25569+(-6/24)</f>
        <v>42102.493773148148</v>
      </c>
      <c r="T3302" s="15">
        <f>(I3302/86400)+25569+(-5/24)</f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8">
        <f>IFERROR(E3303/L3303,0)</f>
        <v>57.2</v>
      </c>
      <c r="Q3303" t="str">
        <f>LEFT(N3303,SEARCH("/",N3303)-1)</f>
        <v>theater</v>
      </c>
      <c r="R3303" t="str">
        <f>RIGHT(N3303, LEN(N3303) - SEARCH("/", N3303))</f>
        <v>plays</v>
      </c>
      <c r="S3303" s="14">
        <f>(J3303/86400)+25569+(-6/24)</f>
        <v>42538.485833333332</v>
      </c>
      <c r="T3303" s="15">
        <f>(I3303/86400)+25569+(-5/24)</f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8">
        <f>IFERROR(E3304/L3304,0)</f>
        <v>173.7</v>
      </c>
      <c r="Q3304" t="str">
        <f>LEFT(N3304,SEARCH("/",N3304)-1)</f>
        <v>theater</v>
      </c>
      <c r="R3304" t="str">
        <f>RIGHT(N3304, LEN(N3304) - SEARCH("/", N3304))</f>
        <v>plays</v>
      </c>
      <c r="S3304" s="14">
        <f>(J3304/86400)+25569+(-6/24)</f>
        <v>42681.10157407407</v>
      </c>
      <c r="T3304" s="15">
        <f>(I3304/86400)+25569+(-5/24)</f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8">
        <f>IFERROR(E3305/L3305,0)</f>
        <v>59.6</v>
      </c>
      <c r="Q3305" t="str">
        <f>LEFT(N3305,SEARCH("/",N3305)-1)</f>
        <v>theater</v>
      </c>
      <c r="R3305" t="str">
        <f>RIGHT(N3305, LEN(N3305) - SEARCH("/", N3305))</f>
        <v>plays</v>
      </c>
      <c r="S3305" s="14">
        <f>(J3305/86400)+25569+(-6/24)</f>
        <v>42056.40143518518</v>
      </c>
      <c r="T3305" s="15">
        <f>(I3305/86400)+25569+(-5/24)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8">
        <f>IFERROR(E3306/L3306,0)</f>
        <v>89.585714285714289</v>
      </c>
      <c r="Q3306" t="str">
        <f>LEFT(N3306,SEARCH("/",N3306)-1)</f>
        <v>theater</v>
      </c>
      <c r="R3306" t="str">
        <f>RIGHT(N3306, LEN(N3306) - SEARCH("/", N3306))</f>
        <v>plays</v>
      </c>
      <c r="S3306" s="14">
        <f>(J3306/86400)+25569+(-6/24)</f>
        <v>42696.374444444446</v>
      </c>
      <c r="T3306" s="15">
        <f>(I3306/86400)+25569+(-5/24)</f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8">
        <f>IFERROR(E3307/L3307,0)</f>
        <v>204.05</v>
      </c>
      <c r="Q3307" t="str">
        <f>LEFT(N3307,SEARCH("/",N3307)-1)</f>
        <v>theater</v>
      </c>
      <c r="R3307" t="str">
        <f>RIGHT(N3307, LEN(N3307) - SEARCH("/", N3307))</f>
        <v>plays</v>
      </c>
      <c r="S3307" s="14">
        <f>(J3307/86400)+25569+(-6/24)</f>
        <v>42186.605879629627</v>
      </c>
      <c r="T3307" s="15">
        <f>(I3307/86400)+25569+(-5/24)</f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8">
        <f>IFERROR(E3308/L3308,0)</f>
        <v>48.703703703703702</v>
      </c>
      <c r="Q3308" t="str">
        <f>LEFT(N3308,SEARCH("/",N3308)-1)</f>
        <v>theater</v>
      </c>
      <c r="R3308" t="str">
        <f>RIGHT(N3308, LEN(N3308) - SEARCH("/", N3308))</f>
        <v>plays</v>
      </c>
      <c r="S3308" s="14">
        <f>(J3308/86400)+25569+(-6/24)</f>
        <v>42492.969236111108</v>
      </c>
      <c r="T3308" s="15">
        <f>(I3308/86400)+25569+(-5/24)</f>
        <v>42530.916666666664</v>
      </c>
    </row>
    <row r="3309" spans="1:20" ht="60" x14ac:dyDescent="0.25">
      <c r="A3309">
        <v>3325</v>
      </c>
      <c r="B3309" s="3" t="s">
        <v>3325</v>
      </c>
      <c r="C3309" s="3" t="s">
        <v>7435</v>
      </c>
      <c r="D3309" s="8">
        <v>400</v>
      </c>
      <c r="E3309" s="8">
        <v>450</v>
      </c>
      <c r="F3309" t="s">
        <v>8219</v>
      </c>
      <c r="G3309" t="s">
        <v>8225</v>
      </c>
      <c r="H3309" t="s">
        <v>8247</v>
      </c>
      <c r="I3309">
        <v>1428256277</v>
      </c>
      <c r="J3309">
        <v>1425235877</v>
      </c>
      <c r="K3309" t="b">
        <v>0</v>
      </c>
      <c r="L3309">
        <v>15</v>
      </c>
      <c r="M3309" t="b">
        <v>1</v>
      </c>
      <c r="N3309" t="s">
        <v>8271</v>
      </c>
      <c r="O3309" s="6">
        <f>E3309/D3309</f>
        <v>1.125</v>
      </c>
      <c r="P3309" s="8">
        <f>IFERROR(E3309/L3309,0)</f>
        <v>30</v>
      </c>
      <c r="Q3309" t="str">
        <f>LEFT(N3309,SEARCH("/",N3309)-1)</f>
        <v>theater</v>
      </c>
      <c r="R3309" t="str">
        <f>RIGHT(N3309, LEN(N3309) - SEARCH("/", N3309))</f>
        <v>plays</v>
      </c>
      <c r="S3309" s="14">
        <f>(J3309/86400)+25569+(-6/24)</f>
        <v>42064.535613425927</v>
      </c>
      <c r="T3309" s="15">
        <f>(I3309/86400)+25569+(-5/24)</f>
        <v>42099.535613425927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8">
        <f>IFERROR(E3310/L3310,0)</f>
        <v>75.087719298245617</v>
      </c>
      <c r="Q3310" t="str">
        <f>LEFT(N3310,SEARCH("/",N3310)-1)</f>
        <v>theater</v>
      </c>
      <c r="R3310" t="str">
        <f>RIGHT(N3310, LEN(N3310) - SEARCH("/", N3310))</f>
        <v>plays</v>
      </c>
      <c r="S3310" s="14">
        <f>(J3310/86400)+25569+(-6/24)</f>
        <v>42452.626909722225</v>
      </c>
      <c r="T3310" s="15">
        <f>(I3310/86400)+25569+(-5/24)</f>
        <v>42473.668576388889</v>
      </c>
    </row>
    <row r="3311" spans="1:20" ht="45" x14ac:dyDescent="0.25">
      <c r="A3311">
        <v>3836</v>
      </c>
      <c r="B3311" s="3" t="s">
        <v>3833</v>
      </c>
      <c r="C3311" s="3" t="s">
        <v>7945</v>
      </c>
      <c r="D3311" s="8">
        <v>800</v>
      </c>
      <c r="E3311" s="8">
        <v>900</v>
      </c>
      <c r="F3311" t="s">
        <v>8219</v>
      </c>
      <c r="G3311" t="s">
        <v>8224</v>
      </c>
      <c r="H3311" t="s">
        <v>8246</v>
      </c>
      <c r="I3311">
        <v>1470197340</v>
      </c>
      <c r="J3311">
        <v>1467497652</v>
      </c>
      <c r="K3311" t="b">
        <v>0</v>
      </c>
      <c r="L3311">
        <v>14</v>
      </c>
      <c r="M3311" t="b">
        <v>1</v>
      </c>
      <c r="N3311" t="s">
        <v>8271</v>
      </c>
      <c r="O3311" s="6">
        <f>E3311/D3311</f>
        <v>1.125</v>
      </c>
      <c r="P3311" s="8">
        <f>IFERROR(E3311/L3311,0)</f>
        <v>64.285714285714292</v>
      </c>
      <c r="Q3311" t="str">
        <f>LEFT(N3311,SEARCH("/",N3311)-1)</f>
        <v>theater</v>
      </c>
      <c r="R3311" t="str">
        <f>RIGHT(N3311, LEN(N3311) - SEARCH("/", N3311))</f>
        <v>plays</v>
      </c>
      <c r="S3311" s="14">
        <f>(J3311/86400)+25569+(-6/24)</f>
        <v>42553.676527777774</v>
      </c>
      <c r="T3311" s="15">
        <f>(I3311/86400)+25569+(-5/24)</f>
        <v>42584.964583333327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8">
        <f>IFERROR(E3312/L3312,0)</f>
        <v>209.83870967741936</v>
      </c>
      <c r="Q3312" t="str">
        <f>LEFT(N3312,SEARCH("/",N3312)-1)</f>
        <v>theater</v>
      </c>
      <c r="R3312" t="str">
        <f>RIGHT(N3312, LEN(N3312) - SEARCH("/", N3312))</f>
        <v>plays</v>
      </c>
      <c r="S3312" s="14">
        <f>(J3312/86400)+25569+(-6/24)</f>
        <v>42253.678530092591</v>
      </c>
      <c r="T3312" s="15">
        <f>(I3312/86400)+25569+(-5/24)</f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8">
        <f>IFERROR(E3313/L3313,0)</f>
        <v>61.022222222222226</v>
      </c>
      <c r="Q3313" t="str">
        <f>LEFT(N3313,SEARCH("/",N3313)-1)</f>
        <v>theater</v>
      </c>
      <c r="R3313" t="str">
        <f>RIGHT(N3313, LEN(N3313) - SEARCH("/", N3313))</f>
        <v>plays</v>
      </c>
      <c r="S3313" s="14">
        <f>(J3313/86400)+25569+(-6/24)</f>
        <v>42264.04178240741</v>
      </c>
      <c r="T3313" s="15">
        <f>(I3313/86400)+25569+(-5/24)</f>
        <v>42294.083449074074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8">
        <f>IFERROR(E3314/L3314,0)</f>
        <v>61</v>
      </c>
      <c r="Q3314" t="str">
        <f>LEFT(N3314,SEARCH("/",N3314)-1)</f>
        <v>theater</v>
      </c>
      <c r="R3314" t="str">
        <f>RIGHT(N3314, LEN(N3314) - SEARCH("/", N3314))</f>
        <v>plays</v>
      </c>
      <c r="S3314" s="14">
        <f>(J3314/86400)+25569+(-6/24)</f>
        <v>42664.559560185182</v>
      </c>
      <c r="T3314" s="15">
        <f>(I3314/86400)+25569+(-5/24)</f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8">
        <f>IFERROR(E3315/L3315,0)</f>
        <v>80.034482758620683</v>
      </c>
      <c r="Q3315" t="str">
        <f>LEFT(N3315,SEARCH("/",N3315)-1)</f>
        <v>theater</v>
      </c>
      <c r="R3315" t="str">
        <f>RIGHT(N3315, LEN(N3315) - SEARCH("/", N3315))</f>
        <v>plays</v>
      </c>
      <c r="S3315" s="14">
        <f>(J3315/86400)+25569+(-6/24)</f>
        <v>42381.994409722218</v>
      </c>
      <c r="T3315" s="15">
        <f>(I3315/86400)+25569+(-5/24)</f>
        <v>42395.833333333336</v>
      </c>
    </row>
    <row r="3316" spans="1:20" ht="30" x14ac:dyDescent="0.25">
      <c r="A3316">
        <v>3397</v>
      </c>
      <c r="B3316" s="3" t="s">
        <v>3396</v>
      </c>
      <c r="C3316" s="3" t="s">
        <v>7507</v>
      </c>
      <c r="D3316" s="8">
        <v>250</v>
      </c>
      <c r="E3316" s="8">
        <v>280</v>
      </c>
      <c r="F3316" t="s">
        <v>8219</v>
      </c>
      <c r="G3316" t="s">
        <v>8225</v>
      </c>
      <c r="H3316" t="s">
        <v>8247</v>
      </c>
      <c r="I3316">
        <v>1455832800</v>
      </c>
      <c r="J3316">
        <v>1452338929</v>
      </c>
      <c r="K3316" t="b">
        <v>0</v>
      </c>
      <c r="L3316">
        <v>24</v>
      </c>
      <c r="M3316" t="b">
        <v>1</v>
      </c>
      <c r="N3316" t="s">
        <v>8271</v>
      </c>
      <c r="O3316" s="6">
        <f>E3316/D3316</f>
        <v>1.1200000000000001</v>
      </c>
      <c r="P3316" s="8">
        <f>IFERROR(E3316/L3316,0)</f>
        <v>11.666666666666666</v>
      </c>
      <c r="Q3316" t="str">
        <f>LEFT(N3316,SEARCH("/",N3316)-1)</f>
        <v>theater</v>
      </c>
      <c r="R3316" t="str">
        <f>RIGHT(N3316, LEN(N3316) - SEARCH("/", N3316))</f>
        <v>plays</v>
      </c>
      <c r="S3316" s="14">
        <f>(J3316/86400)+25569+(-6/24)</f>
        <v>42378.228344907402</v>
      </c>
      <c r="T3316" s="15">
        <f>(I3316/86400)+25569+(-5/24)</f>
        <v>42418.708333333336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8">
        <f>IFERROR(E3317/L3317,0)</f>
        <v>49.438202247191015</v>
      </c>
      <c r="Q3317" t="str">
        <f>LEFT(N3317,SEARCH("/",N3317)-1)</f>
        <v>theater</v>
      </c>
      <c r="R3317" t="str">
        <f>RIGHT(N3317, LEN(N3317) - SEARCH("/", N3317))</f>
        <v>plays</v>
      </c>
      <c r="S3317" s="14">
        <f>(J3317/86400)+25569+(-6/24)</f>
        <v>42466.053715277776</v>
      </c>
      <c r="T3317" s="15">
        <f>(I3317/86400)+25569+(-5/24)</f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8">
        <f>IFERROR(E3318/L3318,0)</f>
        <v>93.977440000000001</v>
      </c>
      <c r="Q3318" t="str">
        <f>LEFT(N3318,SEARCH("/",N3318)-1)</f>
        <v>theater</v>
      </c>
      <c r="R3318" t="str">
        <f>RIGHT(N3318, LEN(N3318) - SEARCH("/", N3318))</f>
        <v>plays</v>
      </c>
      <c r="S3318" s="14">
        <f>(J3318/86400)+25569+(-6/24)</f>
        <v>41826.621238425927</v>
      </c>
      <c r="T3318" s="15">
        <f>(I3318/86400)+25569+(-5/24)</f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8">
        <f>IFERROR(E3319/L3319,0)</f>
        <v>61.944444444444443</v>
      </c>
      <c r="Q3319" t="str">
        <f>LEFT(N3319,SEARCH("/",N3319)-1)</f>
        <v>theater</v>
      </c>
      <c r="R3319" t="str">
        <f>RIGHT(N3319, LEN(N3319) - SEARCH("/", N3319))</f>
        <v>plays</v>
      </c>
      <c r="S3319" s="14">
        <f>(J3319/86400)+25569+(-6/24)</f>
        <v>42498.789629629631</v>
      </c>
      <c r="T3319" s="15">
        <f>(I3319/86400)+25569+(-5/24)</f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8">
        <f>IFERROR(E3320/L3320,0)</f>
        <v>78.5</v>
      </c>
      <c r="Q3320" t="str">
        <f>LEFT(N3320,SEARCH("/",N3320)-1)</f>
        <v>theater</v>
      </c>
      <c r="R3320" t="str">
        <f>RIGHT(N3320, LEN(N3320) - SEARCH("/", N3320))</f>
        <v>plays</v>
      </c>
      <c r="S3320" s="14">
        <f>(J3320/86400)+25569+(-6/24)</f>
        <v>42431.052002314813</v>
      </c>
      <c r="T3320" s="15">
        <f>(I3320/86400)+25569+(-5/24)</f>
        <v>42470.895833333336</v>
      </c>
    </row>
    <row r="3321" spans="1:20" ht="60" x14ac:dyDescent="0.25">
      <c r="A3321">
        <v>3435</v>
      </c>
      <c r="B3321" s="3" t="s">
        <v>3434</v>
      </c>
      <c r="C3321" s="3" t="s">
        <v>7545</v>
      </c>
      <c r="D3321" s="8">
        <v>1000</v>
      </c>
      <c r="E3321" s="8">
        <v>1120</v>
      </c>
      <c r="F3321" t="s">
        <v>8219</v>
      </c>
      <c r="G3321" t="s">
        <v>8224</v>
      </c>
      <c r="H3321" t="s">
        <v>8246</v>
      </c>
      <c r="I3321">
        <v>1470538800</v>
      </c>
      <c r="J3321">
        <v>1469112493</v>
      </c>
      <c r="K3321" t="b">
        <v>0</v>
      </c>
      <c r="L3321">
        <v>19</v>
      </c>
      <c r="M3321" t="b">
        <v>1</v>
      </c>
      <c r="N3321" t="s">
        <v>8271</v>
      </c>
      <c r="O3321" s="6">
        <f>E3321/D3321</f>
        <v>1.1200000000000001</v>
      </c>
      <c r="P3321" s="8">
        <f>IFERROR(E3321/L3321,0)</f>
        <v>58.94736842105263</v>
      </c>
      <c r="Q3321" t="str">
        <f>LEFT(N3321,SEARCH("/",N3321)-1)</f>
        <v>theater</v>
      </c>
      <c r="R3321" t="str">
        <f>RIGHT(N3321, LEN(N3321) - SEARCH("/", N3321))</f>
        <v>plays</v>
      </c>
      <c r="S3321" s="14">
        <f>(J3321/86400)+25569+(-6/24)</f>
        <v>42572.36681712963</v>
      </c>
      <c r="T3321" s="15">
        <f>(I3321/86400)+25569+(-5/24)</f>
        <v>42588.916666666664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8">
        <f>IFERROR(E3322/L3322,0)</f>
        <v>66.44736842105263</v>
      </c>
      <c r="Q3322" t="str">
        <f>LEFT(N3322,SEARCH("/",N3322)-1)</f>
        <v>theater</v>
      </c>
      <c r="R3322" t="str">
        <f>RIGHT(N3322, LEN(N3322) - SEARCH("/", N3322))</f>
        <v>plays</v>
      </c>
      <c r="S3322" s="14">
        <f>(J3322/86400)+25569+(-6/24)</f>
        <v>42512.795798611114</v>
      </c>
      <c r="T3322" s="15">
        <f>(I3322/86400)+25569+(-5/24)</f>
        <v>42542.837465277778</v>
      </c>
    </row>
    <row r="3323" spans="1:20" ht="60" x14ac:dyDescent="0.25">
      <c r="A3323">
        <v>3681</v>
      </c>
      <c r="B3323" s="3" t="s">
        <v>3678</v>
      </c>
      <c r="C3323" s="3" t="s">
        <v>7791</v>
      </c>
      <c r="D3323" s="8">
        <v>1000</v>
      </c>
      <c r="E3323" s="8">
        <v>1119</v>
      </c>
      <c r="F3323" t="s">
        <v>8219</v>
      </c>
      <c r="G3323" t="s">
        <v>8224</v>
      </c>
      <c r="H3323" t="s">
        <v>8246</v>
      </c>
      <c r="I3323">
        <v>1452872290</v>
      </c>
      <c r="J3323">
        <v>1452008290</v>
      </c>
      <c r="K3323" t="b">
        <v>0</v>
      </c>
      <c r="L3323">
        <v>18</v>
      </c>
      <c r="M3323" t="b">
        <v>1</v>
      </c>
      <c r="N3323" t="s">
        <v>8271</v>
      </c>
      <c r="O3323" s="6">
        <f>E3323/D3323</f>
        <v>1.119</v>
      </c>
      <c r="P3323" s="8">
        <f>IFERROR(E3323/L3323,0)</f>
        <v>62.166666666666664</v>
      </c>
      <c r="Q3323" t="str">
        <f>LEFT(N3323,SEARCH("/",N3323)-1)</f>
        <v>theater</v>
      </c>
      <c r="R3323" t="str">
        <f>RIGHT(N3323, LEN(N3323) - SEARCH("/", N3323))</f>
        <v>plays</v>
      </c>
      <c r="S3323" s="14">
        <f>(J3323/86400)+25569+(-6/24)</f>
        <v>42374.401504629626</v>
      </c>
      <c r="T3323" s="15">
        <f>(I3323/86400)+25569+(-5/24)</f>
        <v>42384.443171296291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8">
        <f>IFERROR(E3324/L3324,0)</f>
        <v>145.65217391304347</v>
      </c>
      <c r="Q3324" t="str">
        <f>LEFT(N3324,SEARCH("/",N3324)-1)</f>
        <v>theater</v>
      </c>
      <c r="R3324" t="str">
        <f>RIGHT(N3324, LEN(N3324) - SEARCH("/", N3324))</f>
        <v>plays</v>
      </c>
      <c r="S3324" s="14">
        <f>(J3324/86400)+25569+(-6/24)</f>
        <v>42520.760370370372</v>
      </c>
      <c r="T3324" s="15">
        <f>(I3324/86400)+25569+(-5/24)</f>
        <v>42542.954861111109</v>
      </c>
    </row>
    <row r="3325" spans="1:20" ht="60" x14ac:dyDescent="0.25">
      <c r="A3325">
        <v>2559</v>
      </c>
      <c r="B3325" s="3" t="s">
        <v>2559</v>
      </c>
      <c r="C3325" s="3" t="s">
        <v>6669</v>
      </c>
      <c r="D3325" s="8">
        <v>800</v>
      </c>
      <c r="E3325" s="8">
        <v>890</v>
      </c>
      <c r="F3325" t="s">
        <v>8219</v>
      </c>
      <c r="G3325" t="s">
        <v>8224</v>
      </c>
      <c r="H3325" t="s">
        <v>8246</v>
      </c>
      <c r="I3325">
        <v>1321385820</v>
      </c>
      <c r="J3325">
        <v>1318539484</v>
      </c>
      <c r="K3325" t="b">
        <v>0</v>
      </c>
      <c r="L3325">
        <v>25</v>
      </c>
      <c r="M3325" t="b">
        <v>1</v>
      </c>
      <c r="N3325" t="s">
        <v>8300</v>
      </c>
      <c r="O3325" s="6">
        <f>E3325/D3325</f>
        <v>1.1125</v>
      </c>
      <c r="P3325" s="8">
        <f>IFERROR(E3325/L3325,0)</f>
        <v>35.6</v>
      </c>
      <c r="Q3325" t="str">
        <f>LEFT(N3325,SEARCH("/",N3325)-1)</f>
        <v>music</v>
      </c>
      <c r="R3325" t="str">
        <f>RIGHT(N3325, LEN(N3325) - SEARCH("/", N3325))</f>
        <v>classical music</v>
      </c>
      <c r="S3325" s="14">
        <f>(J3325/86400)+25569+(-6/24)</f>
        <v>40829.623657407406</v>
      </c>
      <c r="T3325" s="15">
        <f>(I3325/86400)+25569+(-5/24)</f>
        <v>40862.609027777777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8">
        <f>IFERROR(E3326/L3326,0)</f>
        <v>152.5</v>
      </c>
      <c r="Q3326" t="str">
        <f>LEFT(N3326,SEARCH("/",N3326)-1)</f>
        <v>theater</v>
      </c>
      <c r="R3326" t="str">
        <f>RIGHT(N3326, LEN(N3326) - SEARCH("/", N3326))</f>
        <v>plays</v>
      </c>
      <c r="S3326" s="14">
        <f>(J3326/86400)+25569+(-6/24)</f>
        <v>42512.33321759259</v>
      </c>
      <c r="T3326" s="15">
        <f>(I3326/86400)+25569+(-5/24)</f>
        <v>42526.374884259254</v>
      </c>
    </row>
    <row r="3327" spans="1:20" ht="45" x14ac:dyDescent="0.25">
      <c r="A3327">
        <v>3568</v>
      </c>
      <c r="B3327" s="3" t="s">
        <v>3567</v>
      </c>
      <c r="C3327" s="3" t="s">
        <v>7678</v>
      </c>
      <c r="D3327" s="8">
        <v>1000</v>
      </c>
      <c r="E3327" s="8">
        <v>1110</v>
      </c>
      <c r="F3327" t="s">
        <v>8219</v>
      </c>
      <c r="G3327" t="s">
        <v>8224</v>
      </c>
      <c r="H3327" t="s">
        <v>8246</v>
      </c>
      <c r="I3327">
        <v>1410975994</v>
      </c>
      <c r="J3327">
        <v>1408383994</v>
      </c>
      <c r="K3327" t="b">
        <v>0</v>
      </c>
      <c r="L3327">
        <v>19</v>
      </c>
      <c r="M3327" t="b">
        <v>1</v>
      </c>
      <c r="N3327" t="s">
        <v>8271</v>
      </c>
      <c r="O3327" s="6">
        <f>E3327/D3327</f>
        <v>1.1100000000000001</v>
      </c>
      <c r="P3327" s="8">
        <f>IFERROR(E3327/L3327,0)</f>
        <v>58.421052631578945</v>
      </c>
      <c r="Q3327" t="str">
        <f>LEFT(N3327,SEARCH("/",N3327)-1)</f>
        <v>theater</v>
      </c>
      <c r="R3327" t="str">
        <f>RIGHT(N3327, LEN(N3327) - SEARCH("/", N3327))</f>
        <v>plays</v>
      </c>
      <c r="S3327" s="14">
        <f>(J3327/86400)+25569+(-6/24)</f>
        <v>41869.490671296298</v>
      </c>
      <c r="T3327" s="15">
        <f>(I3327/86400)+25569+(-5/24)</f>
        <v>41899.532337962963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8">
        <f>IFERROR(E3328/L3328,0)</f>
        <v>142.28070175438597</v>
      </c>
      <c r="Q3328" t="str">
        <f>LEFT(N3328,SEARCH("/",N3328)-1)</f>
        <v>theater</v>
      </c>
      <c r="R3328" t="str">
        <f>RIGHT(N3328, LEN(N3328) - SEARCH("/", N3328))</f>
        <v>plays</v>
      </c>
      <c r="S3328" s="14">
        <f>(J3328/86400)+25569+(-6/24)</f>
        <v>42041.464178240742</v>
      </c>
      <c r="T3328" s="15">
        <f>(I3328/86400)+25569+(-5/24)</f>
        <v>42071.464178240734</v>
      </c>
    </row>
    <row r="3329" spans="1:20" ht="60" x14ac:dyDescent="0.25">
      <c r="A3329">
        <v>93</v>
      </c>
      <c r="B3329" s="3" t="s">
        <v>95</v>
      </c>
      <c r="C3329" s="3" t="s">
        <v>4204</v>
      </c>
      <c r="D3329" s="8">
        <v>1000</v>
      </c>
      <c r="E3329" s="8">
        <v>1106</v>
      </c>
      <c r="F3329" t="s">
        <v>8219</v>
      </c>
      <c r="G3329" t="s">
        <v>8224</v>
      </c>
      <c r="H3329" t="s">
        <v>8246</v>
      </c>
      <c r="I3329">
        <v>1341349200</v>
      </c>
      <c r="J3329">
        <v>1338928537</v>
      </c>
      <c r="K3329" t="b">
        <v>0</v>
      </c>
      <c r="L3329">
        <v>15</v>
      </c>
      <c r="M3329" t="b">
        <v>1</v>
      </c>
      <c r="N3329" t="s">
        <v>8266</v>
      </c>
      <c r="O3329" s="6">
        <f>E3329/D3329</f>
        <v>1.1060000000000001</v>
      </c>
      <c r="P3329" s="8">
        <f>IFERROR(E3329/L3329,0)</f>
        <v>73.733333333333334</v>
      </c>
      <c r="Q3329" t="str">
        <f>LEFT(N3329,SEARCH("/",N3329)-1)</f>
        <v>film &amp; video</v>
      </c>
      <c r="R3329" t="str">
        <f>RIGHT(N3329, LEN(N3329) - SEARCH("/", N3329))</f>
        <v>shorts</v>
      </c>
      <c r="S3329" s="14">
        <f>(J3329/86400)+25569+(-6/24)</f>
        <v>41065.608067129629</v>
      </c>
      <c r="T3329" s="15">
        <f>(I3329/86400)+25569+(-5/24)</f>
        <v>41093.666666666664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8">
        <f>IFERROR(E3330/L3330,0)</f>
        <v>292.77777777777777</v>
      </c>
      <c r="Q3330" t="str">
        <f>LEFT(N3330,SEARCH("/",N3330)-1)</f>
        <v>theater</v>
      </c>
      <c r="R3330" t="str">
        <f>RIGHT(N3330, LEN(N3330) - SEARCH("/", N3330))</f>
        <v>plays</v>
      </c>
      <c r="S3330" s="14">
        <f>(J3330/86400)+25569+(-6/24)</f>
        <v>41822.32503472222</v>
      </c>
      <c r="T3330" s="15">
        <f>(I3330/86400)+25569+(-5/24)</f>
        <v>41824.833333333328</v>
      </c>
    </row>
    <row r="3331" spans="1:20" ht="45" x14ac:dyDescent="0.25">
      <c r="A3331">
        <v>2628</v>
      </c>
      <c r="B3331" s="3" t="s">
        <v>2628</v>
      </c>
      <c r="C3331" s="3" t="s">
        <v>6738</v>
      </c>
      <c r="D3331" s="8">
        <v>839</v>
      </c>
      <c r="E3331" s="8">
        <v>926</v>
      </c>
      <c r="F3331" t="s">
        <v>8219</v>
      </c>
      <c r="G3331" t="s">
        <v>8224</v>
      </c>
      <c r="H3331" t="s">
        <v>8246</v>
      </c>
      <c r="I3331">
        <v>1417389067</v>
      </c>
      <c r="J3331">
        <v>1415661067</v>
      </c>
      <c r="K3331" t="b">
        <v>0</v>
      </c>
      <c r="L3331">
        <v>21</v>
      </c>
      <c r="M3331" t="b">
        <v>1</v>
      </c>
      <c r="N3331" t="s">
        <v>8301</v>
      </c>
      <c r="O3331" s="6">
        <f>E3331/D3331</f>
        <v>1.1036948748510131</v>
      </c>
      <c r="P3331" s="8">
        <f>IFERROR(E3331/L3331,0)</f>
        <v>44.095238095238095</v>
      </c>
      <c r="Q3331" t="str">
        <f>LEFT(N3331,SEARCH("/",N3331)-1)</f>
        <v>technology</v>
      </c>
      <c r="R3331" t="str">
        <f>RIGHT(N3331, LEN(N3331) - SEARCH("/", N3331))</f>
        <v>space exploration</v>
      </c>
      <c r="S3331" s="14">
        <f>(J3331/86400)+25569+(-6/24)</f>
        <v>41953.716053240743</v>
      </c>
      <c r="T3331" s="15">
        <f>(I3331/86400)+25569+(-5/24)</f>
        <v>41973.757719907408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8">
        <f>IFERROR(E3332/L3332,0)</f>
        <v>23.10144927536232</v>
      </c>
      <c r="Q3332" t="str">
        <f>LEFT(N3332,SEARCH("/",N3332)-1)</f>
        <v>theater</v>
      </c>
      <c r="R3332" t="str">
        <f>RIGHT(N3332, LEN(N3332) - SEARCH("/", N3332))</f>
        <v>plays</v>
      </c>
      <c r="S3332" s="14">
        <f>(J3332/86400)+25569+(-6/24)</f>
        <v>42065.637361111112</v>
      </c>
      <c r="T3332" s="15">
        <f>(I3332/86400)+25569+(-5/24)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8">
        <f>IFERROR(E3333/L3333,0)</f>
        <v>80.400000000000006</v>
      </c>
      <c r="Q3333" t="str">
        <f>LEFT(N3333,SEARCH("/",N3333)-1)</f>
        <v>theater</v>
      </c>
      <c r="R3333" t="str">
        <f>RIGHT(N3333, LEN(N3333) - SEARCH("/", N3333))</f>
        <v>plays</v>
      </c>
      <c r="S3333" s="14">
        <f>(J3333/86400)+25569+(-6/24)</f>
        <v>42248.447754629626</v>
      </c>
      <c r="T3333" s="15">
        <f>(I3333/86400)+25569+(-5/24)</f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8">
        <f>IFERROR(E3334/L3334,0)</f>
        <v>72.289156626506028</v>
      </c>
      <c r="Q3334" t="str">
        <f>LEFT(N3334,SEARCH("/",N3334)-1)</f>
        <v>theater</v>
      </c>
      <c r="R3334" t="str">
        <f>RIGHT(N3334, LEN(N3334) - SEARCH("/", N3334))</f>
        <v>plays</v>
      </c>
      <c r="S3334" s="14">
        <f>(J3334/86400)+25569+(-6/24)</f>
        <v>41809.610300925924</v>
      </c>
      <c r="T3334" s="15">
        <f>(I3334/86400)+25569+(-5/24)</f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8">
        <f>IFERROR(E3335/L3335,0)</f>
        <v>32.972972972972975</v>
      </c>
      <c r="Q3335" t="str">
        <f>LEFT(N3335,SEARCH("/",N3335)-1)</f>
        <v>theater</v>
      </c>
      <c r="R3335" t="str">
        <f>RIGHT(N3335, LEN(N3335) - SEARCH("/", N3335))</f>
        <v>plays</v>
      </c>
      <c r="S3335" s="14">
        <f>(J3335/86400)+25569+(-6/24)</f>
        <v>42148.426851851851</v>
      </c>
      <c r="T3335" s="15">
        <f>(I3335/86400)+25569+(-5/24)</f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8">
        <f>IFERROR(E3336/L3336,0)</f>
        <v>116.65217391304348</v>
      </c>
      <c r="Q3336" t="str">
        <f>LEFT(N3336,SEARCH("/",N3336)-1)</f>
        <v>theater</v>
      </c>
      <c r="R3336" t="str">
        <f>RIGHT(N3336, LEN(N3336) - SEARCH("/", N3336))</f>
        <v>plays</v>
      </c>
      <c r="S3336" s="14">
        <f>(J3336/86400)+25569+(-6/24)</f>
        <v>42185.271087962959</v>
      </c>
      <c r="T3336" s="15">
        <f>(I3336/86400)+25569+(-5/24)</f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8">
        <f>IFERROR(E3337/L3337,0)</f>
        <v>79.61904761904762</v>
      </c>
      <c r="Q3337" t="str">
        <f>LEFT(N3337,SEARCH("/",N3337)-1)</f>
        <v>theater</v>
      </c>
      <c r="R3337" t="str">
        <f>RIGHT(N3337, LEN(N3337) - SEARCH("/", N3337))</f>
        <v>plays</v>
      </c>
      <c r="S3337" s="14">
        <f>(J3337/86400)+25569+(-6/24)</f>
        <v>41827.424143518518</v>
      </c>
      <c r="T3337" s="15">
        <f>(I3337/86400)+25569+(-5/24)</f>
        <v>41854.75</v>
      </c>
    </row>
    <row r="3338" spans="1:20" ht="45" x14ac:dyDescent="0.25">
      <c r="A3338">
        <v>1391</v>
      </c>
      <c r="B3338" s="3" t="s">
        <v>1392</v>
      </c>
      <c r="C3338" s="3" t="s">
        <v>5501</v>
      </c>
      <c r="D3338" s="8">
        <v>500</v>
      </c>
      <c r="E3338" s="8">
        <v>551</v>
      </c>
      <c r="F3338" t="s">
        <v>8219</v>
      </c>
      <c r="G3338" t="s">
        <v>8224</v>
      </c>
      <c r="H3338" t="s">
        <v>8246</v>
      </c>
      <c r="I3338">
        <v>1440219540</v>
      </c>
      <c r="J3338">
        <v>1436369818</v>
      </c>
      <c r="K3338" t="b">
        <v>0</v>
      </c>
      <c r="L3338">
        <v>13</v>
      </c>
      <c r="M3338" t="b">
        <v>1</v>
      </c>
      <c r="N3338" t="s">
        <v>8276</v>
      </c>
      <c r="O3338" s="6">
        <f>E3338/D3338</f>
        <v>1.1020000000000001</v>
      </c>
      <c r="P3338" s="8">
        <f>IFERROR(E3338/L3338,0)</f>
        <v>42.384615384615387</v>
      </c>
      <c r="Q3338" t="str">
        <f>LEFT(N3338,SEARCH("/",N3338)-1)</f>
        <v>music</v>
      </c>
      <c r="R3338" t="str">
        <f>RIGHT(N3338, LEN(N3338) - SEARCH("/", N3338))</f>
        <v>rock</v>
      </c>
      <c r="S3338" s="14">
        <f>(J3338/86400)+25569+(-6/24)</f>
        <v>42193.400671296295</v>
      </c>
      <c r="T3338" s="15">
        <f>(I3338/86400)+25569+(-5/24)</f>
        <v>42237.999305555553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8">
        <f>IFERROR(E3339/L3339,0)</f>
        <v>81.029411764705884</v>
      </c>
      <c r="Q3339" t="str">
        <f>LEFT(N3339,SEARCH("/",N3339)-1)</f>
        <v>theater</v>
      </c>
      <c r="R3339" t="str">
        <f>RIGHT(N3339, LEN(N3339) - SEARCH("/", N3339))</f>
        <v>plays</v>
      </c>
      <c r="S3339" s="14">
        <f>(J3339/86400)+25569+(-6/24)</f>
        <v>41901.032025462962</v>
      </c>
      <c r="T3339" s="15">
        <f>(I3339/86400)+25569+(-5/24)</f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8">
        <f>IFERROR(E3340/L3340,0)</f>
        <v>136.84821428571428</v>
      </c>
      <c r="Q3340" t="str">
        <f>LEFT(N3340,SEARCH("/",N3340)-1)</f>
        <v>theater</v>
      </c>
      <c r="R3340" t="str">
        <f>RIGHT(N3340, LEN(N3340) - SEARCH("/", N3340))</f>
        <v>plays</v>
      </c>
      <c r="S3340" s="14">
        <f>(J3340/86400)+25569+(-6/24)</f>
        <v>42769.324999999997</v>
      </c>
      <c r="T3340" s="15">
        <f>(I3340/86400)+25569+(-5/24)</f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8">
        <f>IFERROR(E3341/L3341,0)</f>
        <v>177.61702127659575</v>
      </c>
      <c r="Q3341" t="str">
        <f>LEFT(N3341,SEARCH("/",N3341)-1)</f>
        <v>theater</v>
      </c>
      <c r="R3341" t="str">
        <f>RIGHT(N3341, LEN(N3341) - SEARCH("/", N3341))</f>
        <v>plays</v>
      </c>
      <c r="S3341" s="14">
        <f>(J3341/86400)+25569+(-6/24)</f>
        <v>42549.415717592594</v>
      </c>
      <c r="T3341" s="15">
        <f>(I3341/86400)+25569+(-5/24)</f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8">
        <f>IFERROR(E3342/L3342,0)</f>
        <v>109.07894736842105</v>
      </c>
      <c r="Q3342" t="str">
        <f>LEFT(N3342,SEARCH("/",N3342)-1)</f>
        <v>theater</v>
      </c>
      <c r="R3342" t="str">
        <f>RIGHT(N3342, LEN(N3342) - SEARCH("/", N3342))</f>
        <v>plays</v>
      </c>
      <c r="S3342" s="14">
        <f>(J3342/86400)+25569+(-6/24)</f>
        <v>42685.724004629628</v>
      </c>
      <c r="T3342" s="15">
        <f>(I3342/86400)+25569+(-5/24)</f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8">
        <f>IFERROR(E3343/L3343,0)</f>
        <v>119.64285714285714</v>
      </c>
      <c r="Q3343" t="str">
        <f>LEFT(N3343,SEARCH("/",N3343)-1)</f>
        <v>theater</v>
      </c>
      <c r="R3343" t="str">
        <f>RIGHT(N3343, LEN(N3343) - SEARCH("/", N3343))</f>
        <v>plays</v>
      </c>
      <c r="S3343" s="14">
        <f>(J3343/86400)+25569+(-6/24)</f>
        <v>42510.548854166671</v>
      </c>
      <c r="T3343" s="15">
        <f>(I3343/86400)+25569+(-5/24)</f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8">
        <f>IFERROR(E3344/L3344,0)</f>
        <v>78.205128205128204</v>
      </c>
      <c r="Q3344" t="str">
        <f>LEFT(N3344,SEARCH("/",N3344)-1)</f>
        <v>theater</v>
      </c>
      <c r="R3344" t="str">
        <f>RIGHT(N3344, LEN(N3344) - SEARCH("/", N3344))</f>
        <v>plays</v>
      </c>
      <c r="S3344" s="14">
        <f>(J3344/86400)+25569+(-6/24)</f>
        <v>42062.046412037038</v>
      </c>
      <c r="T3344" s="15">
        <f>(I3344/86400)+25569+(-5/24)</f>
        <v>42094.999305555553</v>
      </c>
    </row>
    <row r="3345" spans="1:20" ht="45" x14ac:dyDescent="0.25">
      <c r="A3345">
        <v>3598</v>
      </c>
      <c r="B3345" s="3" t="s">
        <v>3597</v>
      </c>
      <c r="C3345" s="3" t="s">
        <v>7708</v>
      </c>
      <c r="D3345" s="8">
        <v>1000</v>
      </c>
      <c r="E3345" s="8">
        <v>1101</v>
      </c>
      <c r="F3345" t="s">
        <v>8219</v>
      </c>
      <c r="G3345" t="s">
        <v>8224</v>
      </c>
      <c r="H3345" t="s">
        <v>8246</v>
      </c>
      <c r="I3345">
        <v>1409720340</v>
      </c>
      <c r="J3345">
        <v>1408129822</v>
      </c>
      <c r="K3345" t="b">
        <v>0</v>
      </c>
      <c r="L3345">
        <v>27</v>
      </c>
      <c r="M3345" t="b">
        <v>1</v>
      </c>
      <c r="N3345" t="s">
        <v>8271</v>
      </c>
      <c r="O3345" s="6">
        <f>E3345/D3345</f>
        <v>1.101</v>
      </c>
      <c r="P3345" s="8">
        <f>IFERROR(E3345/L3345,0)</f>
        <v>40.777777777777779</v>
      </c>
      <c r="Q3345" t="str">
        <f>LEFT(N3345,SEARCH("/",N3345)-1)</f>
        <v>theater</v>
      </c>
      <c r="R3345" t="str">
        <f>RIGHT(N3345, LEN(N3345) - SEARCH("/", N3345))</f>
        <v>plays</v>
      </c>
      <c r="S3345" s="14">
        <f>(J3345/86400)+25569+(-6/24)</f>
        <v>41866.54886574074</v>
      </c>
      <c r="T3345" s="15">
        <f>(I3345/86400)+25569+(-5/24)</f>
        <v>41884.999305555553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8">
        <f>IFERROR(E3346/L3346,0)</f>
        <v>114.125</v>
      </c>
      <c r="Q3346" t="str">
        <f>LEFT(N3346,SEARCH("/",N3346)-1)</f>
        <v>theater</v>
      </c>
      <c r="R3346" t="str">
        <f>RIGHT(N3346, LEN(N3346) - SEARCH("/", N3346))</f>
        <v>plays</v>
      </c>
      <c r="S3346" s="14">
        <f>(J3346/86400)+25569+(-6/24)</f>
        <v>41850.950150462959</v>
      </c>
      <c r="T3346" s="15">
        <f>(I3346/86400)+25569+(-5/24)</f>
        <v>41880.991817129623</v>
      </c>
    </row>
    <row r="3347" spans="1:20" ht="45" x14ac:dyDescent="0.25">
      <c r="A3347">
        <v>1612</v>
      </c>
      <c r="B3347" s="3" t="s">
        <v>1613</v>
      </c>
      <c r="C3347" s="3" t="s">
        <v>5722</v>
      </c>
      <c r="D3347" s="8">
        <v>500</v>
      </c>
      <c r="E3347" s="8">
        <v>550</v>
      </c>
      <c r="F3347" t="s">
        <v>8219</v>
      </c>
      <c r="G3347" t="s">
        <v>8224</v>
      </c>
      <c r="H3347" t="s">
        <v>8246</v>
      </c>
      <c r="I3347">
        <v>1357160384</v>
      </c>
      <c r="J3347">
        <v>1354568384</v>
      </c>
      <c r="K3347" t="b">
        <v>0</v>
      </c>
      <c r="L3347">
        <v>11</v>
      </c>
      <c r="M3347" t="b">
        <v>1</v>
      </c>
      <c r="N3347" t="s">
        <v>8276</v>
      </c>
      <c r="O3347" s="6">
        <f>E3347/D3347</f>
        <v>1.1000000000000001</v>
      </c>
      <c r="P3347" s="8">
        <f>IFERROR(E3347/L3347,0)</f>
        <v>50</v>
      </c>
      <c r="Q3347" t="str">
        <f>LEFT(N3347,SEARCH("/",N3347)-1)</f>
        <v>music</v>
      </c>
      <c r="R3347" t="str">
        <f>RIGHT(N3347, LEN(N3347) - SEARCH("/", N3347))</f>
        <v>rock</v>
      </c>
      <c r="S3347" s="14">
        <f>(J3347/86400)+25569+(-6/24)</f>
        <v>41246.624814814815</v>
      </c>
      <c r="T3347" s="15">
        <f>(I3347/86400)+25569+(-5/24)</f>
        <v>41276.666481481479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8">
        <f>IFERROR(E3348/L3348,0)</f>
        <v>91.666666666666671</v>
      </c>
      <c r="Q3348" t="str">
        <f>LEFT(N3348,SEARCH("/",N3348)-1)</f>
        <v>theater</v>
      </c>
      <c r="R3348" t="str">
        <f>RIGHT(N3348, LEN(N3348) - SEARCH("/", N3348))</f>
        <v>plays</v>
      </c>
      <c r="S3348" s="14">
        <f>(J3348/86400)+25569+(-6/24)</f>
        <v>42053.774421296301</v>
      </c>
      <c r="T3348" s="15">
        <f>(I3348/86400)+25569+(-5/24)</f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8">
        <f>IFERROR(E3349/L3349,0)</f>
        <v>108.59090909090909</v>
      </c>
      <c r="Q3349" t="str">
        <f>LEFT(N3349,SEARCH("/",N3349)-1)</f>
        <v>theater</v>
      </c>
      <c r="R3349" t="str">
        <f>RIGHT(N3349, LEN(N3349) - SEARCH("/", N3349))</f>
        <v>plays</v>
      </c>
      <c r="S3349" s="14">
        <f>(J3349/86400)+25569+(-6/24)</f>
        <v>42484.301550925928</v>
      </c>
      <c r="T3349" s="15">
        <f>(I3349/86400)+25569+(-5/24)</f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8">
        <f>IFERROR(E3350/L3350,0)</f>
        <v>69.822784810126578</v>
      </c>
      <c r="Q3350" t="str">
        <f>LEFT(N3350,SEARCH("/",N3350)-1)</f>
        <v>theater</v>
      </c>
      <c r="R3350" t="str">
        <f>RIGHT(N3350, LEN(N3350) - SEARCH("/", N3350))</f>
        <v>plays</v>
      </c>
      <c r="S3350" s="14">
        <f>(J3350/86400)+25569+(-6/24)</f>
        <v>42466.308796296296</v>
      </c>
      <c r="T3350" s="15">
        <f>(I3350/86400)+25569+(-5/24)</f>
        <v>42489.957638888889</v>
      </c>
    </row>
    <row r="3351" spans="1:20" ht="45" x14ac:dyDescent="0.25">
      <c r="A3351">
        <v>2537</v>
      </c>
      <c r="B3351" s="3" t="s">
        <v>2537</v>
      </c>
      <c r="C3351" s="3" t="s">
        <v>6647</v>
      </c>
      <c r="D3351" s="8">
        <v>1000</v>
      </c>
      <c r="E3351" s="8">
        <v>1100</v>
      </c>
      <c r="F3351" t="s">
        <v>8219</v>
      </c>
      <c r="G3351" t="s">
        <v>8224</v>
      </c>
      <c r="H3351" t="s">
        <v>8246</v>
      </c>
      <c r="I3351">
        <v>1312212855</v>
      </c>
      <c r="J3351">
        <v>1307028855</v>
      </c>
      <c r="K3351" t="b">
        <v>0</v>
      </c>
      <c r="L3351">
        <v>11</v>
      </c>
      <c r="M3351" t="b">
        <v>1</v>
      </c>
      <c r="N3351" t="s">
        <v>8300</v>
      </c>
      <c r="O3351" s="6">
        <f>E3351/D3351</f>
        <v>1.1000000000000001</v>
      </c>
      <c r="P3351" s="8">
        <f>IFERROR(E3351/L3351,0)</f>
        <v>100</v>
      </c>
      <c r="Q3351" t="str">
        <f>LEFT(N3351,SEARCH("/",N3351)-1)</f>
        <v>music</v>
      </c>
      <c r="R3351" t="str">
        <f>RIGHT(N3351, LEN(N3351) - SEARCH("/", N3351))</f>
        <v>classical music</v>
      </c>
      <c r="S3351" s="14">
        <f>(J3351/86400)+25569+(-6/24)</f>
        <v>40696.398784722223</v>
      </c>
      <c r="T3351" s="15">
        <f>(I3351/86400)+25569+(-5/24)</f>
        <v>40756.440451388888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8">
        <f>IFERROR(E3352/L3352,0)</f>
        <v>71.666666666666671</v>
      </c>
      <c r="Q3352" t="str">
        <f>LEFT(N3352,SEARCH("/",N3352)-1)</f>
        <v>theater</v>
      </c>
      <c r="R3352" t="str">
        <f>RIGHT(N3352, LEN(N3352) - SEARCH("/", N3352))</f>
        <v>plays</v>
      </c>
      <c r="S3352" s="14">
        <f>(J3352/86400)+25569+(-6/24)</f>
        <v>42302.451516203699</v>
      </c>
      <c r="T3352" s="15">
        <f>(I3352/86400)+25569+(-5/24)</f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8">
        <f>IFERROR(E3353/L3353,0)</f>
        <v>93.611111111111114</v>
      </c>
      <c r="Q3353" t="str">
        <f>LEFT(N3353,SEARCH("/",N3353)-1)</f>
        <v>theater</v>
      </c>
      <c r="R3353" t="str">
        <f>RIGHT(N3353, LEN(N3353) - SEARCH("/", N3353))</f>
        <v>plays</v>
      </c>
      <c r="S3353" s="14">
        <f>(J3353/86400)+25569+(-6/24)</f>
        <v>41806.145428240743</v>
      </c>
      <c r="T3353" s="15">
        <f>(I3353/86400)+25569+(-5/24)</f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8">
        <f>IFERROR(E3354/L3354,0)</f>
        <v>76.8</v>
      </c>
      <c r="Q3354" t="str">
        <f>LEFT(N3354,SEARCH("/",N3354)-1)</f>
        <v>theater</v>
      </c>
      <c r="R3354" t="str">
        <f>RIGHT(N3354, LEN(N3354) - SEARCH("/", N3354))</f>
        <v>plays</v>
      </c>
      <c r="S3354" s="14">
        <f>(J3354/86400)+25569+(-6/24)</f>
        <v>42495.742800925931</v>
      </c>
      <c r="T3354" s="15">
        <f>(I3354/86400)+25569+(-5/24)</f>
        <v>42552.749999999993</v>
      </c>
    </row>
    <row r="3355" spans="1:20" ht="60" x14ac:dyDescent="0.25">
      <c r="A3355">
        <v>2805</v>
      </c>
      <c r="B3355" s="3" t="s">
        <v>2805</v>
      </c>
      <c r="C3355" s="3" t="s">
        <v>6915</v>
      </c>
      <c r="D3355" s="8">
        <v>400</v>
      </c>
      <c r="E3355" s="8">
        <v>440</v>
      </c>
      <c r="F3355" t="s">
        <v>8219</v>
      </c>
      <c r="G3355" t="s">
        <v>8225</v>
      </c>
      <c r="H3355" t="s">
        <v>8247</v>
      </c>
      <c r="I3355">
        <v>1440245273</v>
      </c>
      <c r="J3355">
        <v>1438085273</v>
      </c>
      <c r="K3355" t="b">
        <v>0</v>
      </c>
      <c r="L3355">
        <v>18</v>
      </c>
      <c r="M3355" t="b">
        <v>1</v>
      </c>
      <c r="N3355" t="s">
        <v>8271</v>
      </c>
      <c r="O3355" s="6">
        <f>E3355/D3355</f>
        <v>1.1000000000000001</v>
      </c>
      <c r="P3355" s="8">
        <f>IFERROR(E3355/L3355,0)</f>
        <v>24.444444444444443</v>
      </c>
      <c r="Q3355" t="str">
        <f>LEFT(N3355,SEARCH("/",N3355)-1)</f>
        <v>theater</v>
      </c>
      <c r="R3355" t="str">
        <f>RIGHT(N3355, LEN(N3355) - SEARCH("/", N3355))</f>
        <v>plays</v>
      </c>
      <c r="S3355" s="14">
        <f>(J3355/86400)+25569+(-6/24)</f>
        <v>42213.255474537036</v>
      </c>
      <c r="T3355" s="15">
        <f>(I3355/86400)+25569+(-5/24)</f>
        <v>42238.2971412037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8">
        <f>IFERROR(E3356/L3356,0)</f>
        <v>55.6</v>
      </c>
      <c r="Q3356" t="str">
        <f>LEFT(N3356,SEARCH("/",N3356)-1)</f>
        <v>theater</v>
      </c>
      <c r="R3356" t="str">
        <f>RIGHT(N3356, LEN(N3356) - SEARCH("/", N3356))</f>
        <v>plays</v>
      </c>
      <c r="S3356" s="14">
        <f>(J3356/86400)+25569+(-6/24)</f>
        <v>42270.4769212963</v>
      </c>
      <c r="T3356" s="15">
        <f>(I3356/86400)+25569+(-5/24)</f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8">
        <f>IFERROR(E3357/L3357,0)</f>
        <v>147.33333333333334</v>
      </c>
      <c r="Q3357" t="str">
        <f>LEFT(N3357,SEARCH("/",N3357)-1)</f>
        <v>theater</v>
      </c>
      <c r="R3357" t="str">
        <f>RIGHT(N3357, LEN(N3357) - SEARCH("/", N3357))</f>
        <v>plays</v>
      </c>
      <c r="S3357" s="14">
        <f>(J3357/86400)+25569+(-6/24)</f>
        <v>42489.369525462964</v>
      </c>
      <c r="T3357" s="15">
        <f>(I3357/86400)+25569+(-5/24)</f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8">
        <f>IFERROR(E3358/L3358,0)</f>
        <v>56.333333333333336</v>
      </c>
      <c r="Q3358" t="str">
        <f>LEFT(N3358,SEARCH("/",N3358)-1)</f>
        <v>theater</v>
      </c>
      <c r="R3358" t="str">
        <f>RIGHT(N3358, LEN(N3358) - SEARCH("/", N3358))</f>
        <v>plays</v>
      </c>
      <c r="S3358" s="14">
        <f>(J3358/86400)+25569+(-6/24)</f>
        <v>42536.565648148149</v>
      </c>
      <c r="T3358" s="15">
        <f>(I3358/86400)+25569+(-5/24)</f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8">
        <f>IFERROR(E3359/L3359,0)</f>
        <v>96.19047619047619</v>
      </c>
      <c r="Q3359" t="str">
        <f>LEFT(N3359,SEARCH("/",N3359)-1)</f>
        <v>theater</v>
      </c>
      <c r="R3359" t="str">
        <f>RIGHT(N3359, LEN(N3359) - SEARCH("/", N3359))</f>
        <v>plays</v>
      </c>
      <c r="S3359" s="14">
        <f>(J3359/86400)+25569+(-6/24)</f>
        <v>41822.167939814812</v>
      </c>
      <c r="T3359" s="15">
        <f>(I3359/86400)+25569+(-5/24)</f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8">
        <f>IFERROR(E3360/L3360,0)</f>
        <v>63.574074074074076</v>
      </c>
      <c r="Q3360" t="str">
        <f>LEFT(N3360,SEARCH("/",N3360)-1)</f>
        <v>theater</v>
      </c>
      <c r="R3360" t="str">
        <f>RIGHT(N3360, LEN(N3360) - SEARCH("/", N3360))</f>
        <v>plays</v>
      </c>
      <c r="S3360" s="14">
        <f>(J3360/86400)+25569+(-6/24)</f>
        <v>41932.061099537037</v>
      </c>
      <c r="T3360" s="15">
        <f>(I3360/86400)+25569+(-5/24)</f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8">
        <f>IFERROR(E3361/L3361,0)</f>
        <v>184.78260869565219</v>
      </c>
      <c r="Q3361" t="str">
        <f>LEFT(N3361,SEARCH("/",N3361)-1)</f>
        <v>theater</v>
      </c>
      <c r="R3361" t="str">
        <f>RIGHT(N3361, LEN(N3361) - SEARCH("/", N3361))</f>
        <v>plays</v>
      </c>
      <c r="S3361" s="14">
        <f>(J3361/86400)+25569+(-6/24)</f>
        <v>42745.807106481487</v>
      </c>
      <c r="T3361" s="15">
        <f>(I3361/86400)+25569+(-5/24)</f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8">
        <f>IFERROR(E3362/L3362,0)</f>
        <v>126.72222222222223</v>
      </c>
      <c r="Q3362" t="str">
        <f>LEFT(N3362,SEARCH("/",N3362)-1)</f>
        <v>theater</v>
      </c>
      <c r="R3362" t="str">
        <f>RIGHT(N3362, LEN(N3362) - SEARCH("/", N3362))</f>
        <v>plays</v>
      </c>
      <c r="S3362" s="14">
        <f>(J3362/86400)+25569+(-6/24)</f>
        <v>42696.832673611112</v>
      </c>
      <c r="T3362" s="15">
        <f>(I3362/86400)+25569+(-5/24)</f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8">
        <f>IFERROR(E3363/L3363,0)</f>
        <v>83.42647058823529</v>
      </c>
      <c r="Q3363" t="str">
        <f>LEFT(N3363,SEARCH("/",N3363)-1)</f>
        <v>theater</v>
      </c>
      <c r="R3363" t="str">
        <f>RIGHT(N3363, LEN(N3363) - SEARCH("/", N3363))</f>
        <v>plays</v>
      </c>
      <c r="S3363" s="14">
        <f>(J3363/86400)+25569+(-6/24)</f>
        <v>41865.775347222225</v>
      </c>
      <c r="T3363" s="15">
        <f>(I3363/86400)+25569+(-5/24)</f>
        <v>41883.457638888889</v>
      </c>
    </row>
    <row r="3364" spans="1:20" ht="45" x14ac:dyDescent="0.25">
      <c r="A3364">
        <v>3514</v>
      </c>
      <c r="B3364" s="3" t="s">
        <v>3513</v>
      </c>
      <c r="C3364" s="3" t="s">
        <v>7624</v>
      </c>
      <c r="D3364" s="8">
        <v>500</v>
      </c>
      <c r="E3364" s="8">
        <v>550</v>
      </c>
      <c r="F3364" t="s">
        <v>8219</v>
      </c>
      <c r="G3364" t="s">
        <v>8224</v>
      </c>
      <c r="H3364" t="s">
        <v>8246</v>
      </c>
      <c r="I3364">
        <v>1422853140</v>
      </c>
      <c r="J3364">
        <v>1421439552</v>
      </c>
      <c r="K3364" t="b">
        <v>0</v>
      </c>
      <c r="L3364">
        <v>10</v>
      </c>
      <c r="M3364" t="b">
        <v>1</v>
      </c>
      <c r="N3364" t="s">
        <v>8271</v>
      </c>
      <c r="O3364" s="6">
        <f>E3364/D3364</f>
        <v>1.1000000000000001</v>
      </c>
      <c r="P3364" s="8">
        <f>IFERROR(E3364/L3364,0)</f>
        <v>55</v>
      </c>
      <c r="Q3364" t="str">
        <f>LEFT(N3364,SEARCH("/",N3364)-1)</f>
        <v>theater</v>
      </c>
      <c r="R3364" t="str">
        <f>RIGHT(N3364, LEN(N3364) - SEARCH("/", N3364))</f>
        <v>plays</v>
      </c>
      <c r="S3364" s="14">
        <f>(J3364/86400)+25569+(-6/24)</f>
        <v>42020.596666666665</v>
      </c>
      <c r="T3364" s="15">
        <f>(I3364/86400)+25569+(-5/24)</f>
        <v>42036.999305555553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8">
        <f>IFERROR(E3365/L3365,0)</f>
        <v>302.30769230769232</v>
      </c>
      <c r="Q3365" t="str">
        <f>LEFT(N3365,SEARCH("/",N3365)-1)</f>
        <v>theater</v>
      </c>
      <c r="R3365" t="str">
        <f>RIGHT(N3365, LEN(N3365) - SEARCH("/", N3365))</f>
        <v>plays</v>
      </c>
      <c r="S3365" s="14">
        <f>(J3365/86400)+25569+(-6/24)</f>
        <v>41851.521354166667</v>
      </c>
      <c r="T3365" s="15">
        <f>(I3365/86400)+25569+(-5/24)</f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8">
        <f>IFERROR(E3366/L3366,0)</f>
        <v>44.138888888888886</v>
      </c>
      <c r="Q3366" t="str">
        <f>LEFT(N3366,SEARCH("/",N3366)-1)</f>
        <v>theater</v>
      </c>
      <c r="R3366" t="str">
        <f>RIGHT(N3366, LEN(N3366) - SEARCH("/", N3366))</f>
        <v>plays</v>
      </c>
      <c r="S3366" s="14">
        <f>(J3366/86400)+25569+(-6/24)</f>
        <v>42422.727418981478</v>
      </c>
      <c r="T3366" s="15">
        <f>(I3366/86400)+25569+(-5/24)</f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8">
        <f>IFERROR(E3367/L3367,0)</f>
        <v>866.66666666666663</v>
      </c>
      <c r="Q3367" t="str">
        <f>LEFT(N3367,SEARCH("/",N3367)-1)</f>
        <v>theater</v>
      </c>
      <c r="R3367" t="str">
        <f>RIGHT(N3367, LEN(N3367) - SEARCH("/", N3367))</f>
        <v>plays</v>
      </c>
      <c r="S3367" s="14">
        <f>(J3367/86400)+25569+(-6/24)</f>
        <v>42320.851759259254</v>
      </c>
      <c r="T3367" s="15">
        <f>(I3367/86400)+25569+(-5/24)</f>
        <v>42350.893425925919</v>
      </c>
    </row>
    <row r="3368" spans="1:20" ht="60" x14ac:dyDescent="0.25">
      <c r="A3368">
        <v>3670</v>
      </c>
      <c r="B3368" s="3" t="s">
        <v>3667</v>
      </c>
      <c r="C3368" s="3" t="s">
        <v>7780</v>
      </c>
      <c r="D3368" s="8">
        <v>220</v>
      </c>
      <c r="E3368" s="8">
        <v>241</v>
      </c>
      <c r="F3368" t="s">
        <v>8219</v>
      </c>
      <c r="G3368" t="s">
        <v>8225</v>
      </c>
      <c r="H3368" t="s">
        <v>8247</v>
      </c>
      <c r="I3368">
        <v>1433113200</v>
      </c>
      <c r="J3368">
        <v>1431951611</v>
      </c>
      <c r="K3368" t="b">
        <v>0</v>
      </c>
      <c r="L3368">
        <v>12</v>
      </c>
      <c r="M3368" t="b">
        <v>1</v>
      </c>
      <c r="N3368" t="s">
        <v>8271</v>
      </c>
      <c r="O3368" s="6">
        <f>E3368/D3368</f>
        <v>1.0954545454545455</v>
      </c>
      <c r="P3368" s="8">
        <f>IFERROR(E3368/L3368,0)</f>
        <v>20.083333333333332</v>
      </c>
      <c r="Q3368" t="str">
        <f>LEFT(N3368,SEARCH("/",N3368)-1)</f>
        <v>theater</v>
      </c>
      <c r="R3368" t="str">
        <f>RIGHT(N3368, LEN(N3368) - SEARCH("/", N3368))</f>
        <v>plays</v>
      </c>
      <c r="S3368" s="14">
        <f>(J3368/86400)+25569+(-6/24)</f>
        <v>42142.264016203699</v>
      </c>
      <c r="T3368" s="15">
        <f>(I3368/86400)+25569+(-5/24)</f>
        <v>42155.749999999993</v>
      </c>
    </row>
    <row r="3369" spans="1:20" ht="60" x14ac:dyDescent="0.25">
      <c r="A3369">
        <v>3664</v>
      </c>
      <c r="B3369" s="3" t="s">
        <v>3661</v>
      </c>
      <c r="C3369" s="3" t="s">
        <v>7774</v>
      </c>
      <c r="D3369" s="8">
        <v>800</v>
      </c>
      <c r="E3369" s="8">
        <v>875</v>
      </c>
      <c r="F3369" t="s">
        <v>8219</v>
      </c>
      <c r="G3369" t="s">
        <v>8224</v>
      </c>
      <c r="H3369" t="s">
        <v>8246</v>
      </c>
      <c r="I3369">
        <v>1466056689</v>
      </c>
      <c r="J3369">
        <v>1464847089</v>
      </c>
      <c r="K3369" t="b">
        <v>0</v>
      </c>
      <c r="L3369">
        <v>19</v>
      </c>
      <c r="M3369" t="b">
        <v>1</v>
      </c>
      <c r="N3369" t="s">
        <v>8271</v>
      </c>
      <c r="O3369" s="6">
        <f>E3369/D3369</f>
        <v>1.09375</v>
      </c>
      <c r="P3369" s="8">
        <f>IFERROR(E3369/L3369,0)</f>
        <v>46.05263157894737</v>
      </c>
      <c r="Q3369" t="str">
        <f>LEFT(N3369,SEARCH("/",N3369)-1)</f>
        <v>theater</v>
      </c>
      <c r="R3369" t="str">
        <f>RIGHT(N3369, LEN(N3369) - SEARCH("/", N3369))</f>
        <v>plays</v>
      </c>
      <c r="S3369" s="14">
        <f>(J3369/86400)+25569+(-6/24)</f>
        <v>42522.998715277776</v>
      </c>
      <c r="T3369" s="15">
        <f>(I3369/86400)+25569+(-5/24)</f>
        <v>42537.04038194444</v>
      </c>
    </row>
    <row r="3370" spans="1:20" ht="45" x14ac:dyDescent="0.25">
      <c r="A3370">
        <v>1362</v>
      </c>
      <c r="B3370" s="3" t="s">
        <v>1363</v>
      </c>
      <c r="C3370" s="3" t="s">
        <v>5472</v>
      </c>
      <c r="D3370" s="8">
        <v>1000</v>
      </c>
      <c r="E3370" s="8">
        <v>1091</v>
      </c>
      <c r="F3370" t="s">
        <v>8219</v>
      </c>
      <c r="G3370" t="s">
        <v>8224</v>
      </c>
      <c r="H3370" t="s">
        <v>8246</v>
      </c>
      <c r="I3370">
        <v>1378592731</v>
      </c>
      <c r="J3370">
        <v>1373408731</v>
      </c>
      <c r="K3370" t="b">
        <v>0</v>
      </c>
      <c r="L3370">
        <v>25</v>
      </c>
      <c r="M3370" t="b">
        <v>1</v>
      </c>
      <c r="N3370" t="s">
        <v>8274</v>
      </c>
      <c r="O3370" s="6">
        <f>E3370/D3370</f>
        <v>1.091</v>
      </c>
      <c r="P3370" s="8">
        <f>IFERROR(E3370/L3370,0)</f>
        <v>43.64</v>
      </c>
      <c r="Q3370" t="str">
        <f>LEFT(N3370,SEARCH("/",N3370)-1)</f>
        <v>publishing</v>
      </c>
      <c r="R3370" t="str">
        <f>RIGHT(N3370, LEN(N3370) - SEARCH("/", N3370))</f>
        <v>nonfiction</v>
      </c>
      <c r="S3370" s="14">
        <f>(J3370/86400)+25569+(-6/24)</f>
        <v>41464.684386574074</v>
      </c>
      <c r="T3370" s="15">
        <f>(I3370/86400)+25569+(-5/24)</f>
        <v>41524.726053240738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8">
        <f>IFERROR(E3371/L3371,0)</f>
        <v>96.203703703703709</v>
      </c>
      <c r="Q3371" t="str">
        <f>LEFT(N3371,SEARCH("/",N3371)-1)</f>
        <v>theater</v>
      </c>
      <c r="R3371" t="str">
        <f>RIGHT(N3371, LEN(N3371) - SEARCH("/", N3371))</f>
        <v>plays</v>
      </c>
      <c r="S3371" s="14">
        <f>(J3371/86400)+25569+(-6/24)</f>
        <v>42689.791435185187</v>
      </c>
      <c r="T3371" s="15">
        <f>(I3371/86400)+25569+(-5/24)</f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8">
        <f>IFERROR(E3372/L3372,0)</f>
        <v>67.92307692307692</v>
      </c>
      <c r="Q3372" t="str">
        <f>LEFT(N3372,SEARCH("/",N3372)-1)</f>
        <v>theater</v>
      </c>
      <c r="R3372" t="str">
        <f>RIGHT(N3372, LEN(N3372) - SEARCH("/", N3372))</f>
        <v>plays</v>
      </c>
      <c r="S3372" s="14">
        <f>(J3372/86400)+25569+(-6/24)</f>
        <v>42690.084317129629</v>
      </c>
      <c r="T3372" s="15">
        <f>(I3372/86400)+25569+(-5/24)</f>
        <v>42721.124999999993</v>
      </c>
    </row>
    <row r="3373" spans="1:20" ht="60" x14ac:dyDescent="0.25">
      <c r="A3373">
        <v>3181</v>
      </c>
      <c r="B3373" s="3" t="s">
        <v>3181</v>
      </c>
      <c r="C3373" s="3" t="s">
        <v>7291</v>
      </c>
      <c r="D3373" s="8">
        <v>500</v>
      </c>
      <c r="E3373" s="8">
        <v>545</v>
      </c>
      <c r="F3373" t="s">
        <v>8219</v>
      </c>
      <c r="G3373" t="s">
        <v>8225</v>
      </c>
      <c r="H3373" t="s">
        <v>8247</v>
      </c>
      <c r="I3373">
        <v>1402848000</v>
      </c>
      <c r="J3373">
        <v>1400570787</v>
      </c>
      <c r="K3373" t="b">
        <v>1</v>
      </c>
      <c r="L3373">
        <v>15</v>
      </c>
      <c r="M3373" t="b">
        <v>1</v>
      </c>
      <c r="N3373" t="s">
        <v>8271</v>
      </c>
      <c r="O3373" s="6">
        <f>E3373/D3373</f>
        <v>1.0900000000000001</v>
      </c>
      <c r="P3373" s="8">
        <f>IFERROR(E3373/L3373,0)</f>
        <v>36.333333333333336</v>
      </c>
      <c r="Q3373" t="str">
        <f>LEFT(N3373,SEARCH("/",N3373)-1)</f>
        <v>theater</v>
      </c>
      <c r="R3373" t="str">
        <f>RIGHT(N3373, LEN(N3373) - SEARCH("/", N3373))</f>
        <v>plays</v>
      </c>
      <c r="S3373" s="14">
        <f>(J3373/86400)+25569+(-6/24)</f>
        <v>41779.060034722221</v>
      </c>
      <c r="T3373" s="15">
        <f>(I3373/86400)+25569+(-5/24)</f>
        <v>41805.458333333328</v>
      </c>
    </row>
    <row r="3374" spans="1:20" ht="60" x14ac:dyDescent="0.25">
      <c r="A3374">
        <v>1840</v>
      </c>
      <c r="B3374" s="3" t="s">
        <v>1841</v>
      </c>
      <c r="C3374" s="3" t="s">
        <v>5950</v>
      </c>
      <c r="D3374" s="8">
        <v>900</v>
      </c>
      <c r="E3374" s="8">
        <v>980</v>
      </c>
      <c r="F3374" t="s">
        <v>8219</v>
      </c>
      <c r="G3374" t="s">
        <v>8224</v>
      </c>
      <c r="H3374" t="s">
        <v>8246</v>
      </c>
      <c r="I3374">
        <v>1367902740</v>
      </c>
      <c r="J3374">
        <v>1366251510</v>
      </c>
      <c r="K3374" t="b">
        <v>0</v>
      </c>
      <c r="L3374">
        <v>13</v>
      </c>
      <c r="M3374" t="b">
        <v>1</v>
      </c>
      <c r="N3374" t="s">
        <v>8276</v>
      </c>
      <c r="O3374" s="6">
        <f>E3374/D3374</f>
        <v>1.0888888888888888</v>
      </c>
      <c r="P3374" s="8">
        <f>IFERROR(E3374/L3374,0)</f>
        <v>75.384615384615387</v>
      </c>
      <c r="Q3374" t="str">
        <f>LEFT(N3374,SEARCH("/",N3374)-1)</f>
        <v>music</v>
      </c>
      <c r="R3374" t="str">
        <f>RIGHT(N3374, LEN(N3374) - SEARCH("/", N3374))</f>
        <v>rock</v>
      </c>
      <c r="S3374" s="14">
        <f>(J3374/86400)+25569+(-6/24)</f>
        <v>41381.846180555556</v>
      </c>
      <c r="T3374" s="15">
        <f>(I3374/86400)+25569+(-5/24)</f>
        <v>41400.999305555553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8">
        <f>IFERROR(E3375/L3375,0)</f>
        <v>66.833333333333329</v>
      </c>
      <c r="Q3375" t="str">
        <f>LEFT(N3375,SEARCH("/",N3375)-1)</f>
        <v>theater</v>
      </c>
      <c r="R3375" t="str">
        <f>RIGHT(N3375, LEN(N3375) - SEARCH("/", N3375))</f>
        <v>plays</v>
      </c>
      <c r="S3375" s="14">
        <f>(J3375/86400)+25569+(-6/24)</f>
        <v>42179.604629629626</v>
      </c>
      <c r="T3375" s="15">
        <f>(I3375/86400)+25569+(-5/24)</f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8">
        <f>IFERROR(E3376/L3376,0)</f>
        <v>71.730769230769226</v>
      </c>
      <c r="Q3376" t="str">
        <f>LEFT(N3376,SEARCH("/",N3376)-1)</f>
        <v>theater</v>
      </c>
      <c r="R3376" t="str">
        <f>RIGHT(N3376, LEN(N3376) - SEARCH("/", N3376))</f>
        <v>plays</v>
      </c>
      <c r="S3376" s="14">
        <f>(J3376/86400)+25569+(-6/24)</f>
        <v>42275.481666666667</v>
      </c>
      <c r="T3376" s="15">
        <f>(I3376/86400)+25569+(-5/24)</f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8">
        <f>IFERROR(E3377/L3377,0)</f>
        <v>176.47058823529412</v>
      </c>
      <c r="Q3377" t="str">
        <f>LEFT(N3377,SEARCH("/",N3377)-1)</f>
        <v>theater</v>
      </c>
      <c r="R3377" t="str">
        <f>RIGHT(N3377, LEN(N3377) - SEARCH("/", N3377))</f>
        <v>plays</v>
      </c>
      <c r="S3377" s="14">
        <f>(J3377/86400)+25569+(-6/24)</f>
        <v>41765.360798611109</v>
      </c>
      <c r="T3377" s="15">
        <f>(I3377/86400)+25569+(-5/24)</f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8">
        <f>IFERROR(E3378/L3378,0)</f>
        <v>421.10526315789474</v>
      </c>
      <c r="Q3378" t="str">
        <f>LEFT(N3378,SEARCH("/",N3378)-1)</f>
        <v>theater</v>
      </c>
      <c r="R3378" t="str">
        <f>RIGHT(N3378, LEN(N3378) - SEARCH("/", N3378))</f>
        <v>plays</v>
      </c>
      <c r="S3378" s="14">
        <f>(J3378/86400)+25569+(-6/24)</f>
        <v>42059.451319444444</v>
      </c>
      <c r="T3378" s="15">
        <f>(I3378/86400)+25569+(-5/24)</f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8">
        <f>IFERROR(E3379/L3379,0)</f>
        <v>104.98701298701299</v>
      </c>
      <c r="Q3379" t="str">
        <f>LEFT(N3379,SEARCH("/",N3379)-1)</f>
        <v>theater</v>
      </c>
      <c r="R3379" t="str">
        <f>RIGHT(N3379, LEN(N3379) - SEARCH("/", N3379))</f>
        <v>plays</v>
      </c>
      <c r="S3379" s="14">
        <f>(J3379/86400)+25569+(-6/24)</f>
        <v>42053.482627314814</v>
      </c>
      <c r="T3379" s="15">
        <f>(I3379/86400)+25569+(-5/24)</f>
        <v>42083.49722222222</v>
      </c>
    </row>
    <row r="3380" spans="1:20" ht="60" x14ac:dyDescent="0.25">
      <c r="A3380">
        <v>3567</v>
      </c>
      <c r="B3380" s="3" t="s">
        <v>3566</v>
      </c>
      <c r="C3380" s="3" t="s">
        <v>7677</v>
      </c>
      <c r="D3380" s="8">
        <v>1000</v>
      </c>
      <c r="E3380" s="8">
        <v>1088</v>
      </c>
      <c r="F3380" t="s">
        <v>8219</v>
      </c>
      <c r="G3380" t="s">
        <v>8225</v>
      </c>
      <c r="H3380" t="s">
        <v>8247</v>
      </c>
      <c r="I3380">
        <v>1433964444</v>
      </c>
      <c r="J3380">
        <v>1431372444</v>
      </c>
      <c r="K3380" t="b">
        <v>0</v>
      </c>
      <c r="L3380">
        <v>41</v>
      </c>
      <c r="M3380" t="b">
        <v>1</v>
      </c>
      <c r="N3380" t="s">
        <v>8271</v>
      </c>
      <c r="O3380" s="6">
        <f>E3380/D3380</f>
        <v>1.0880000000000001</v>
      </c>
      <c r="P3380" s="8">
        <f>IFERROR(E3380/L3380,0)</f>
        <v>26.536585365853657</v>
      </c>
      <c r="Q3380" t="str">
        <f>LEFT(N3380,SEARCH("/",N3380)-1)</f>
        <v>theater</v>
      </c>
      <c r="R3380" t="str">
        <f>RIGHT(N3380, LEN(N3380) - SEARCH("/", N3380))</f>
        <v>plays</v>
      </c>
      <c r="S3380" s="14">
        <f>(J3380/86400)+25569+(-6/24)</f>
        <v>42135.560694444444</v>
      </c>
      <c r="T3380" s="15">
        <f>(I3380/86400)+25569+(-5/24)</f>
        <v>42165.602361111109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8">
        <f>IFERROR(E3381/L3381,0)</f>
        <v>54.55263157894737</v>
      </c>
      <c r="Q3381" t="str">
        <f>LEFT(N3381,SEARCH("/",N3381)-1)</f>
        <v>theater</v>
      </c>
      <c r="R3381" t="str">
        <f>RIGHT(N3381, LEN(N3381) - SEARCH("/", N3381))</f>
        <v>plays</v>
      </c>
      <c r="S3381" s="14">
        <f>(J3381/86400)+25569+(-6/24)</f>
        <v>42225.263888888891</v>
      </c>
      <c r="T3381" s="15">
        <f>(I3381/86400)+25569+(-5/24)</f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8">
        <f>IFERROR(E3382/L3382,0)</f>
        <v>111.89285714285714</v>
      </c>
      <c r="Q3382" t="str">
        <f>LEFT(N3382,SEARCH("/",N3382)-1)</f>
        <v>theater</v>
      </c>
      <c r="R3382" t="str">
        <f>RIGHT(N3382, LEN(N3382) - SEARCH("/", N3382))</f>
        <v>plays</v>
      </c>
      <c r="S3382" s="14">
        <f>(J3382/86400)+25569+(-6/24)</f>
        <v>41937.703449074077</v>
      </c>
      <c r="T3382" s="15">
        <f>(I3382/86400)+25569+(-5/24)</f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8">
        <f>IFERROR(E3383/L3383,0)</f>
        <v>85.208333333333329</v>
      </c>
      <c r="Q3383" t="str">
        <f>LEFT(N3383,SEARCH("/",N3383)-1)</f>
        <v>theater</v>
      </c>
      <c r="R3383" t="str">
        <f>RIGHT(N3383, LEN(N3383) - SEARCH("/", N3383))</f>
        <v>plays</v>
      </c>
      <c r="S3383" s="14">
        <f>(J3383/86400)+25569+(-6/24)</f>
        <v>42043.934988425928</v>
      </c>
      <c r="T3383" s="15">
        <f>(I3383/86400)+25569+(-5/24)</f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8">
        <f>IFERROR(E3384/L3384,0)</f>
        <v>76.652173913043484</v>
      </c>
      <c r="Q3384" t="str">
        <f>LEFT(N3384,SEARCH("/",N3384)-1)</f>
        <v>theater</v>
      </c>
      <c r="R3384" t="str">
        <f>RIGHT(N3384, LEN(N3384) - SEARCH("/", N3384))</f>
        <v>plays</v>
      </c>
      <c r="S3384" s="14">
        <f>(J3384/86400)+25569+(-6/24)</f>
        <v>42559.181203703702</v>
      </c>
      <c r="T3384" s="15">
        <f>(I3384/86400)+25569+(-5/24)</f>
        <v>42583.749305555553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8">
        <f>IFERROR(E3385/L3385,0)</f>
        <v>65.166666666666671</v>
      </c>
      <c r="Q3385" t="str">
        <f>LEFT(N3385,SEARCH("/",N3385)-1)</f>
        <v>theater</v>
      </c>
      <c r="R3385" t="str">
        <f>RIGHT(N3385, LEN(N3385) - SEARCH("/", N3385))</f>
        <v>plays</v>
      </c>
      <c r="S3385" s="14">
        <f>(J3385/86400)+25569+(-6/24)</f>
        <v>42524.532638888893</v>
      </c>
      <c r="T3385" s="15">
        <f>(I3385/86400)+25569+(-5/24)</f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8">
        <f>IFERROR(E3386/L3386,0)</f>
        <v>93.760312499999998</v>
      </c>
      <c r="Q3386" t="str">
        <f>LEFT(N3386,SEARCH("/",N3386)-1)</f>
        <v>theater</v>
      </c>
      <c r="R3386" t="str">
        <f>RIGHT(N3386, LEN(N3386) - SEARCH("/", N3386))</f>
        <v>plays</v>
      </c>
      <c r="S3386" s="14">
        <f>(J3386/86400)+25569+(-6/24)</f>
        <v>42291.837592592594</v>
      </c>
      <c r="T3386" s="15">
        <f>(I3386/86400)+25569+(-5/24)</f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8">
        <f>IFERROR(E3387/L3387,0)</f>
        <v>133.33333333333334</v>
      </c>
      <c r="Q3387" t="str">
        <f>LEFT(N3387,SEARCH("/",N3387)-1)</f>
        <v>theater</v>
      </c>
      <c r="R3387" t="str">
        <f>RIGHT(N3387, LEN(N3387) - SEARCH("/", N3387))</f>
        <v>plays</v>
      </c>
      <c r="S3387" s="14">
        <f>(J3387/86400)+25569+(-6/24)</f>
        <v>41953.6175</v>
      </c>
      <c r="T3387" s="15">
        <f>(I3387/86400)+25569+(-5/24)</f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8">
        <f>IFERROR(E3388/L3388,0)</f>
        <v>51.219512195121951</v>
      </c>
      <c r="Q3388" t="str">
        <f>LEFT(N3388,SEARCH("/",N3388)-1)</f>
        <v>theater</v>
      </c>
      <c r="R3388" t="str">
        <f>RIGHT(N3388, LEN(N3388) - SEARCH("/", N3388))</f>
        <v>plays</v>
      </c>
      <c r="S3388" s="14">
        <f>(J3388/86400)+25569+(-6/24)</f>
        <v>41946.394745370373</v>
      </c>
      <c r="T3388" s="15">
        <f>(I3388/86400)+25569+(-5/24)</f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8">
        <f>IFERROR(E3389/L3389,0)</f>
        <v>100.17142857142858</v>
      </c>
      <c r="Q3389" t="str">
        <f>LEFT(N3389,SEARCH("/",N3389)-1)</f>
        <v>theater</v>
      </c>
      <c r="R3389" t="str">
        <f>RIGHT(N3389, LEN(N3389) - SEARCH("/", N3389))</f>
        <v>plays</v>
      </c>
      <c r="S3389" s="14">
        <f>(J3389/86400)+25569+(-6/24)</f>
        <v>41947.512592592597</v>
      </c>
      <c r="T3389" s="15">
        <f>(I3389/86400)+25569+(-5/24)</f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8">
        <f>IFERROR(E3390/L3390,0)</f>
        <v>34.6</v>
      </c>
      <c r="Q3390" t="str">
        <f>LEFT(N3390,SEARCH("/",N3390)-1)</f>
        <v>theater</v>
      </c>
      <c r="R3390" t="str">
        <f>RIGHT(N3390, LEN(N3390) - SEARCH("/", N3390))</f>
        <v>plays</v>
      </c>
      <c r="S3390" s="14">
        <f>(J3390/86400)+25569+(-6/24)</f>
        <v>42143.211122685185</v>
      </c>
      <c r="T3390" s="15">
        <f>(I3390/86400)+25569+(-5/24)</f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8">
        <f>IFERROR(E3391/L3391,0)</f>
        <v>184.67741935483872</v>
      </c>
      <c r="Q3391" t="str">
        <f>LEFT(N3391,SEARCH("/",N3391)-1)</f>
        <v>theater</v>
      </c>
      <c r="R3391" t="str">
        <f>RIGHT(N3391, LEN(N3391) - SEARCH("/", N3391))</f>
        <v>plays</v>
      </c>
      <c r="S3391" s="14">
        <f>(J3391/86400)+25569+(-6/24)</f>
        <v>42494.313449074078</v>
      </c>
      <c r="T3391" s="15">
        <f>(I3391/86400)+25569+(-5/24)</f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8">
        <f>IFERROR(E3392/L3392,0)</f>
        <v>69.818181818181813</v>
      </c>
      <c r="Q3392" t="str">
        <f>LEFT(N3392,SEARCH("/",N3392)-1)</f>
        <v>theater</v>
      </c>
      <c r="R3392" t="str">
        <f>RIGHT(N3392, LEN(N3392) - SEARCH("/", N3392))</f>
        <v>plays</v>
      </c>
      <c r="S3392" s="14">
        <f>(J3392/86400)+25569+(-6/24)</f>
        <v>41815.524826388893</v>
      </c>
      <c r="T3392" s="15">
        <f>(I3392/86400)+25569+(-5/24)</f>
        <v>41830.566493055558</v>
      </c>
    </row>
    <row r="3393" spans="1:20" ht="30" x14ac:dyDescent="0.25">
      <c r="A3393">
        <v>819</v>
      </c>
      <c r="B3393" s="3" t="s">
        <v>820</v>
      </c>
      <c r="C3393" s="3" t="s">
        <v>4929</v>
      </c>
      <c r="D3393" s="8">
        <v>400</v>
      </c>
      <c r="E3393" s="8">
        <v>435</v>
      </c>
      <c r="F3393" t="s">
        <v>8219</v>
      </c>
      <c r="G3393" t="s">
        <v>8224</v>
      </c>
      <c r="H3393" t="s">
        <v>8246</v>
      </c>
      <c r="I3393">
        <v>1387601040</v>
      </c>
      <c r="J3393">
        <v>1386806254</v>
      </c>
      <c r="K3393" t="b">
        <v>0</v>
      </c>
      <c r="L3393">
        <v>14</v>
      </c>
      <c r="M3393" t="b">
        <v>1</v>
      </c>
      <c r="N3393" t="s">
        <v>8276</v>
      </c>
      <c r="O3393" s="6">
        <f>E3393/D3393</f>
        <v>1.0874999999999999</v>
      </c>
      <c r="P3393" s="8">
        <f>IFERROR(E3393/L3393,0)</f>
        <v>31.071428571428573</v>
      </c>
      <c r="Q3393" t="str">
        <f>LEFT(N3393,SEARCH("/",N3393)-1)</f>
        <v>music</v>
      </c>
      <c r="R3393" t="str">
        <f>RIGHT(N3393, LEN(N3393) - SEARCH("/", N3393))</f>
        <v>rock</v>
      </c>
      <c r="S3393" s="14">
        <f>(J3393/86400)+25569+(-6/24)</f>
        <v>41619.748310185183</v>
      </c>
      <c r="T3393" s="15">
        <f>(I3393/86400)+25569+(-5/24)</f>
        <v>41628.988888888889</v>
      </c>
    </row>
    <row r="3394" spans="1:20" ht="45" x14ac:dyDescent="0.25">
      <c r="A3394">
        <v>3709</v>
      </c>
      <c r="B3394" s="3" t="s">
        <v>3706</v>
      </c>
      <c r="C3394" s="3" t="s">
        <v>7819</v>
      </c>
      <c r="D3394" s="8">
        <v>1000</v>
      </c>
      <c r="E3394" s="8">
        <v>1082.5</v>
      </c>
      <c r="F3394" t="s">
        <v>8219</v>
      </c>
      <c r="G3394" t="s">
        <v>8225</v>
      </c>
      <c r="H3394" t="s">
        <v>8247</v>
      </c>
      <c r="I3394">
        <v>1403715546</v>
      </c>
      <c r="J3394">
        <v>1401123546</v>
      </c>
      <c r="K3394" t="b">
        <v>0</v>
      </c>
      <c r="L3394">
        <v>35</v>
      </c>
      <c r="M3394" t="b">
        <v>1</v>
      </c>
      <c r="N3394" t="s">
        <v>8271</v>
      </c>
      <c r="O3394" s="6">
        <f>E3394/D3394</f>
        <v>1.0825</v>
      </c>
      <c r="P3394" s="8">
        <f>IFERROR(E3394/L3394,0)</f>
        <v>30.928571428571427</v>
      </c>
      <c r="Q3394" t="str">
        <f>LEFT(N3394,SEARCH("/",N3394)-1)</f>
        <v>theater</v>
      </c>
      <c r="R3394" t="str">
        <f>RIGHT(N3394, LEN(N3394) - SEARCH("/", N3394))</f>
        <v>plays</v>
      </c>
      <c r="S3394" s="14">
        <f>(J3394/86400)+25569+(-6/24)</f>
        <v>41785.457708333335</v>
      </c>
      <c r="T3394" s="15">
        <f>(I3394/86400)+25569+(-5/24)</f>
        <v>41815.499374999999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8">
        <f>IFERROR(E3395/L3395,0)</f>
        <v>36.06818181818182</v>
      </c>
      <c r="Q3395" t="str">
        <f>LEFT(N3395,SEARCH("/",N3395)-1)</f>
        <v>theater</v>
      </c>
      <c r="R3395" t="str">
        <f>RIGHT(N3395, LEN(N3395) - SEARCH("/", N3395))</f>
        <v>plays</v>
      </c>
      <c r="S3395" s="14">
        <f>(J3395/86400)+25569+(-6/24)</f>
        <v>41923.671643518523</v>
      </c>
      <c r="T3395" s="15">
        <f>(I3395/86400)+25569+(-5/24)</f>
        <v>41948.823611111111</v>
      </c>
    </row>
    <row r="3396" spans="1:20" ht="30" x14ac:dyDescent="0.25">
      <c r="A3396">
        <v>2293</v>
      </c>
      <c r="B3396" s="3" t="s">
        <v>2294</v>
      </c>
      <c r="C3396" s="3" t="s">
        <v>6403</v>
      </c>
      <c r="D3396" s="8">
        <v>850</v>
      </c>
      <c r="E3396" s="8">
        <v>920</v>
      </c>
      <c r="F3396" t="s">
        <v>8219</v>
      </c>
      <c r="G3396" t="s">
        <v>8224</v>
      </c>
      <c r="H3396" t="s">
        <v>8246</v>
      </c>
      <c r="I3396">
        <v>1348545540</v>
      </c>
      <c r="J3396">
        <v>1346345999</v>
      </c>
      <c r="K3396" t="b">
        <v>0</v>
      </c>
      <c r="L3396">
        <v>27</v>
      </c>
      <c r="M3396" t="b">
        <v>1</v>
      </c>
      <c r="N3396" t="s">
        <v>8276</v>
      </c>
      <c r="O3396" s="6">
        <f>E3396/D3396</f>
        <v>1.0823529411764705</v>
      </c>
      <c r="P3396" s="8">
        <f>IFERROR(E3396/L3396,0)</f>
        <v>34.074074074074076</v>
      </c>
      <c r="Q3396" t="str">
        <f>LEFT(N3396,SEARCH("/",N3396)-1)</f>
        <v>music</v>
      </c>
      <c r="R3396" t="str">
        <f>RIGHT(N3396, LEN(N3396) - SEARCH("/", N3396))</f>
        <v>rock</v>
      </c>
      <c r="S3396" s="14">
        <f>(J3396/86400)+25569+(-6/24)</f>
        <v>41151.458321759259</v>
      </c>
      <c r="T3396" s="15">
        <f>(I3396/86400)+25569+(-5/24)</f>
        <v>41176.957638888889</v>
      </c>
    </row>
    <row r="3397" spans="1:20" ht="60" x14ac:dyDescent="0.25">
      <c r="A3397">
        <v>3446</v>
      </c>
      <c r="B3397" s="3" t="s">
        <v>3445</v>
      </c>
      <c r="C3397" s="3" t="s">
        <v>7556</v>
      </c>
      <c r="D3397" s="8">
        <v>1000</v>
      </c>
      <c r="E3397" s="8">
        <v>1082</v>
      </c>
      <c r="F3397" t="s">
        <v>8219</v>
      </c>
      <c r="G3397" t="s">
        <v>8225</v>
      </c>
      <c r="H3397" t="s">
        <v>8247</v>
      </c>
      <c r="I3397">
        <v>1423138800</v>
      </c>
      <c r="J3397">
        <v>1421092725</v>
      </c>
      <c r="K3397" t="b">
        <v>0</v>
      </c>
      <c r="L3397">
        <v>25</v>
      </c>
      <c r="M3397" t="b">
        <v>1</v>
      </c>
      <c r="N3397" t="s">
        <v>8271</v>
      </c>
      <c r="O3397" s="6">
        <f>E3397/D3397</f>
        <v>1.0820000000000001</v>
      </c>
      <c r="P3397" s="8">
        <f>IFERROR(E3397/L3397,0)</f>
        <v>43.28</v>
      </c>
      <c r="Q3397" t="str">
        <f>LEFT(N3397,SEARCH("/",N3397)-1)</f>
        <v>theater</v>
      </c>
      <c r="R3397" t="str">
        <f>RIGHT(N3397, LEN(N3397) - SEARCH("/", N3397))</f>
        <v>plays</v>
      </c>
      <c r="S3397" s="14">
        <f>(J3397/86400)+25569+(-6/24)</f>
        <v>42016.582465277781</v>
      </c>
      <c r="T3397" s="15">
        <f>(I3397/86400)+25569+(-5/24)</f>
        <v>42040.305555555555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8">
        <f>IFERROR(E3398/L3398,0)</f>
        <v>55.892857142857146</v>
      </c>
      <c r="Q3398" t="str">
        <f>LEFT(N3398,SEARCH("/",N3398)-1)</f>
        <v>theater</v>
      </c>
      <c r="R3398" t="str">
        <f>RIGHT(N3398, LEN(N3398) - SEARCH("/", N3398))</f>
        <v>plays</v>
      </c>
      <c r="S3398" s="14">
        <f>(J3398/86400)+25569+(-6/24)</f>
        <v>41764.196631944447</v>
      </c>
      <c r="T3398" s="15">
        <f>(I3398/86400)+25569+(-5/24)</f>
        <v>41790.957638888889</v>
      </c>
    </row>
    <row r="3399" spans="1:20" ht="45" x14ac:dyDescent="0.25">
      <c r="A3399">
        <v>1663</v>
      </c>
      <c r="B3399" s="3" t="s">
        <v>1664</v>
      </c>
      <c r="C3399" s="3" t="s">
        <v>5773</v>
      </c>
      <c r="D3399" s="8">
        <v>1000</v>
      </c>
      <c r="E3399" s="8">
        <v>1080</v>
      </c>
      <c r="F3399" t="s">
        <v>8219</v>
      </c>
      <c r="G3399" t="s">
        <v>8224</v>
      </c>
      <c r="H3399" t="s">
        <v>8246</v>
      </c>
      <c r="I3399">
        <v>1422750707</v>
      </c>
      <c r="J3399">
        <v>1420158707</v>
      </c>
      <c r="K3399" t="b">
        <v>0</v>
      </c>
      <c r="L3399">
        <v>32</v>
      </c>
      <c r="M3399" t="b">
        <v>1</v>
      </c>
      <c r="N3399" t="s">
        <v>8292</v>
      </c>
      <c r="O3399" s="6">
        <f>E3399/D3399</f>
        <v>1.08</v>
      </c>
      <c r="P3399" s="8">
        <f>IFERROR(E3399/L3399,0)</f>
        <v>33.75</v>
      </c>
      <c r="Q3399" t="str">
        <f>LEFT(N3399,SEARCH("/",N3399)-1)</f>
        <v>music</v>
      </c>
      <c r="R3399" t="str">
        <f>RIGHT(N3399, LEN(N3399) - SEARCH("/", N3399))</f>
        <v>pop</v>
      </c>
      <c r="S3399" s="14">
        <f>(J3399/86400)+25569+(-6/24)</f>
        <v>42005.77207175926</v>
      </c>
      <c r="T3399" s="15">
        <f>(I3399/86400)+25569+(-5/24)</f>
        <v>42035.813738425924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8">
        <f>IFERROR(E3400/L3400,0)</f>
        <v>68.353846153846149</v>
      </c>
      <c r="Q3400" t="str">
        <f>LEFT(N3400,SEARCH("/",N3400)-1)</f>
        <v>theater</v>
      </c>
      <c r="R3400" t="str">
        <f>RIGHT(N3400, LEN(N3400) - SEARCH("/", N3400))</f>
        <v>plays</v>
      </c>
      <c r="S3400" s="14">
        <f>(J3400/86400)+25569+(-6/24)</f>
        <v>41941.502037037033</v>
      </c>
      <c r="T3400" s="15">
        <f>(I3400/86400)+25569+(-5/24)</f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8">
        <f>IFERROR(E3401/L3401,0)</f>
        <v>27.065217391304348</v>
      </c>
      <c r="Q3401" t="str">
        <f>LEFT(N3401,SEARCH("/",N3401)-1)</f>
        <v>theater</v>
      </c>
      <c r="R3401" t="str">
        <f>RIGHT(N3401, LEN(N3401) - SEARCH("/", N3401))</f>
        <v>plays</v>
      </c>
      <c r="S3401" s="14">
        <f>(J3401/86400)+25569+(-6/24)</f>
        <v>42026.670428240745</v>
      </c>
      <c r="T3401" s="15">
        <f>(I3401/86400)+25569+(-5/24)</f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8">
        <f>IFERROR(E3402/L3402,0)</f>
        <v>118.12941176470588</v>
      </c>
      <c r="Q3402" t="str">
        <f>LEFT(N3402,SEARCH("/",N3402)-1)</f>
        <v>theater</v>
      </c>
      <c r="R3402" t="str">
        <f>RIGHT(N3402, LEN(N3402) - SEARCH("/", N3402))</f>
        <v>plays</v>
      </c>
      <c r="S3402" s="14">
        <f>(J3402/86400)+25569+(-6/24)</f>
        <v>41834.703865740739</v>
      </c>
      <c r="T3402" s="15">
        <f>(I3402/86400)+25569+(-5/24)</f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8">
        <f>IFERROR(E3403/L3403,0)</f>
        <v>44.757575757575758</v>
      </c>
      <c r="Q3403" t="str">
        <f>LEFT(N3403,SEARCH("/",N3403)-1)</f>
        <v>theater</v>
      </c>
      <c r="R3403" t="str">
        <f>RIGHT(N3403, LEN(N3403) - SEARCH("/", N3403))</f>
        <v>plays</v>
      </c>
      <c r="S3403" s="14">
        <f>(J3403/86400)+25569+(-6/24)</f>
        <v>42193.473912037036</v>
      </c>
      <c r="T3403" s="15">
        <f>(I3403/86400)+25569+(-5/24)</f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8">
        <f>IFERROR(E3404/L3404,0)</f>
        <v>99.787878787878782</v>
      </c>
      <c r="Q3404" t="str">
        <f>LEFT(N3404,SEARCH("/",N3404)-1)</f>
        <v>theater</v>
      </c>
      <c r="R3404" t="str">
        <f>RIGHT(N3404, LEN(N3404) - SEARCH("/", N3404))</f>
        <v>plays</v>
      </c>
      <c r="S3404" s="14">
        <f>(J3404/86400)+25569+(-6/24)</f>
        <v>42290.36855324074</v>
      </c>
      <c r="T3404" s="15">
        <f>(I3404/86400)+25569+(-5/24)</f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8">
        <f>IFERROR(E3405/L3405,0)</f>
        <v>117.64705882352941</v>
      </c>
      <c r="Q3405" t="str">
        <f>LEFT(N3405,SEARCH("/",N3405)-1)</f>
        <v>theater</v>
      </c>
      <c r="R3405" t="str">
        <f>RIGHT(N3405, LEN(N3405) - SEARCH("/", N3405))</f>
        <v>plays</v>
      </c>
      <c r="S3405" s="14">
        <f>(J3405/86400)+25569+(-6/24)</f>
        <v>42150.212083333332</v>
      </c>
      <c r="T3405" s="15">
        <f>(I3405/86400)+25569+(-5/24)</f>
        <v>42180.253749999996</v>
      </c>
    </row>
    <row r="3406" spans="1:20" ht="60" x14ac:dyDescent="0.25">
      <c r="A3406">
        <v>3319</v>
      </c>
      <c r="B3406" s="3" t="s">
        <v>3319</v>
      </c>
      <c r="C3406" s="3" t="s">
        <v>7429</v>
      </c>
      <c r="D3406" s="8">
        <v>500</v>
      </c>
      <c r="E3406" s="8">
        <v>540</v>
      </c>
      <c r="F3406" t="s">
        <v>8219</v>
      </c>
      <c r="G3406" t="s">
        <v>8225</v>
      </c>
      <c r="H3406" t="s">
        <v>8247</v>
      </c>
      <c r="I3406">
        <v>1422712986</v>
      </c>
      <c r="J3406">
        <v>1418824986</v>
      </c>
      <c r="K3406" t="b">
        <v>0</v>
      </c>
      <c r="L3406">
        <v>16</v>
      </c>
      <c r="M3406" t="b">
        <v>1</v>
      </c>
      <c r="N3406" t="s">
        <v>8271</v>
      </c>
      <c r="O3406" s="6">
        <f>E3406/D3406</f>
        <v>1.08</v>
      </c>
      <c r="P3406" s="8">
        <f>IFERROR(E3406/L3406,0)</f>
        <v>33.75</v>
      </c>
      <c r="Q3406" t="str">
        <f>LEFT(N3406,SEARCH("/",N3406)-1)</f>
        <v>theater</v>
      </c>
      <c r="R3406" t="str">
        <f>RIGHT(N3406, LEN(N3406) - SEARCH("/", N3406))</f>
        <v>plays</v>
      </c>
      <c r="S3406" s="14">
        <f>(J3406/86400)+25569+(-6/24)</f>
        <v>41990.335486111115</v>
      </c>
      <c r="T3406" s="15">
        <f>(I3406/86400)+25569+(-5/24)</f>
        <v>42035.377152777779</v>
      </c>
    </row>
    <row r="3407" spans="1:20" ht="45" x14ac:dyDescent="0.25">
      <c r="A3407">
        <v>3824</v>
      </c>
      <c r="B3407" s="3" t="s">
        <v>3821</v>
      </c>
      <c r="C3407" s="3" t="s">
        <v>7933</v>
      </c>
      <c r="D3407" s="8">
        <v>250</v>
      </c>
      <c r="E3407" s="8">
        <v>270</v>
      </c>
      <c r="F3407" t="s">
        <v>8219</v>
      </c>
      <c r="G3407" t="s">
        <v>8225</v>
      </c>
      <c r="H3407" t="s">
        <v>8247</v>
      </c>
      <c r="I3407">
        <v>1470058860</v>
      </c>
      <c r="J3407">
        <v>1469026903</v>
      </c>
      <c r="K3407" t="b">
        <v>0</v>
      </c>
      <c r="L3407">
        <v>7</v>
      </c>
      <c r="M3407" t="b">
        <v>1</v>
      </c>
      <c r="N3407" t="s">
        <v>8271</v>
      </c>
      <c r="O3407" s="6">
        <f>E3407/D3407</f>
        <v>1.08</v>
      </c>
      <c r="P3407" s="8">
        <f>IFERROR(E3407/L3407,0)</f>
        <v>38.571428571428569</v>
      </c>
      <c r="Q3407" t="str">
        <f>LEFT(N3407,SEARCH("/",N3407)-1)</f>
        <v>theater</v>
      </c>
      <c r="R3407" t="str">
        <f>RIGHT(N3407, LEN(N3407) - SEARCH("/", N3407))</f>
        <v>plays</v>
      </c>
      <c r="S3407" s="14">
        <f>(J3407/86400)+25569+(-6/24)</f>
        <v>42571.376192129625</v>
      </c>
      <c r="T3407" s="15">
        <f>(I3407/86400)+25569+(-5/24)</f>
        <v>42583.361805555549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8">
        <f>IFERROR(E3408/L3408,0)</f>
        <v>110.23076923076923</v>
      </c>
      <c r="Q3408" t="str">
        <f>LEFT(N3408,SEARCH("/",N3408)-1)</f>
        <v>theater</v>
      </c>
      <c r="R3408" t="str">
        <f>RIGHT(N3408, LEN(N3408) - SEARCH("/", N3408))</f>
        <v>plays</v>
      </c>
      <c r="S3408" s="14">
        <f>(J3408/86400)+25569+(-6/24)</f>
        <v>41791.242777777778</v>
      </c>
      <c r="T3408" s="15">
        <f>(I3408/86400)+25569+(-5/24)</f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8">
        <f>IFERROR(E3409/L3409,0)</f>
        <v>31.970149253731343</v>
      </c>
      <c r="Q3409" t="str">
        <f>LEFT(N3409,SEARCH("/",N3409)-1)</f>
        <v>theater</v>
      </c>
      <c r="R3409" t="str">
        <f>RIGHT(N3409, LEN(N3409) - SEARCH("/", N3409))</f>
        <v>plays</v>
      </c>
      <c r="S3409" s="14">
        <f>(J3409/86400)+25569+(-6/24)</f>
        <v>41796.172326388885</v>
      </c>
      <c r="T3409" s="15">
        <f>(I3409/86400)+25569+(-5/24)</f>
        <v>41826.21399305555</v>
      </c>
    </row>
    <row r="3410" spans="1:20" ht="30" x14ac:dyDescent="0.25">
      <c r="A3410">
        <v>3447</v>
      </c>
      <c r="B3410" s="3" t="s">
        <v>3446</v>
      </c>
      <c r="C3410" s="3" t="s">
        <v>7557</v>
      </c>
      <c r="D3410" s="8">
        <v>1000</v>
      </c>
      <c r="E3410" s="8">
        <v>1078</v>
      </c>
      <c r="F3410" t="s">
        <v>8219</v>
      </c>
      <c r="G3410" t="s">
        <v>8224</v>
      </c>
      <c r="H3410" t="s">
        <v>8246</v>
      </c>
      <c r="I3410">
        <v>1458332412</v>
      </c>
      <c r="J3410">
        <v>1454448012</v>
      </c>
      <c r="K3410" t="b">
        <v>0</v>
      </c>
      <c r="L3410">
        <v>14</v>
      </c>
      <c r="M3410" t="b">
        <v>1</v>
      </c>
      <c r="N3410" t="s">
        <v>8271</v>
      </c>
      <c r="O3410" s="6">
        <f>E3410/D3410</f>
        <v>1.0780000000000001</v>
      </c>
      <c r="P3410" s="8">
        <f>IFERROR(E3410/L3410,0)</f>
        <v>77</v>
      </c>
      <c r="Q3410" t="str">
        <f>LEFT(N3410,SEARCH("/",N3410)-1)</f>
        <v>theater</v>
      </c>
      <c r="R3410" t="str">
        <f>RIGHT(N3410, LEN(N3410) - SEARCH("/", N3410))</f>
        <v>plays</v>
      </c>
      <c r="S3410" s="14">
        <f>(J3410/86400)+25569+(-6/24)</f>
        <v>42402.639027777783</v>
      </c>
      <c r="T3410" s="15">
        <f>(I3410/86400)+25569+(-5/24)</f>
        <v>42447.639027777775</v>
      </c>
    </row>
    <row r="3411" spans="1:20" ht="60" x14ac:dyDescent="0.25">
      <c r="A3411">
        <v>2836</v>
      </c>
      <c r="B3411" s="3" t="s">
        <v>2836</v>
      </c>
      <c r="C3411" s="3" t="s">
        <v>6946</v>
      </c>
      <c r="D3411" s="8">
        <v>450</v>
      </c>
      <c r="E3411" s="8">
        <v>485</v>
      </c>
      <c r="F3411" t="s">
        <v>8219</v>
      </c>
      <c r="G3411" t="s">
        <v>8224</v>
      </c>
      <c r="H3411" t="s">
        <v>8246</v>
      </c>
      <c r="I3411">
        <v>1487393940</v>
      </c>
      <c r="J3411">
        <v>1484115418</v>
      </c>
      <c r="K3411" t="b">
        <v>0</v>
      </c>
      <c r="L3411">
        <v>11</v>
      </c>
      <c r="M3411" t="b">
        <v>1</v>
      </c>
      <c r="N3411" t="s">
        <v>8271</v>
      </c>
      <c r="O3411" s="6">
        <f>E3411/D3411</f>
        <v>1.0777777777777777</v>
      </c>
      <c r="P3411" s="8">
        <f>IFERROR(E3411/L3411,0)</f>
        <v>44.090909090909093</v>
      </c>
      <c r="Q3411" t="str">
        <f>LEFT(N3411,SEARCH("/",N3411)-1)</f>
        <v>theater</v>
      </c>
      <c r="R3411" t="str">
        <f>RIGHT(N3411, LEN(N3411) - SEARCH("/", N3411))</f>
        <v>plays</v>
      </c>
      <c r="S3411" s="14">
        <f>(J3411/86400)+25569+(-6/24)</f>
        <v>42746.011782407411</v>
      </c>
      <c r="T3411" s="15">
        <f>(I3411/86400)+25569+(-5/24)</f>
        <v>42783.999305555553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8">
        <f>IFERROR(E3412/L3412,0)</f>
        <v>81.375</v>
      </c>
      <c r="Q3412" t="str">
        <f>LEFT(N3412,SEARCH("/",N3412)-1)</f>
        <v>theater</v>
      </c>
      <c r="R3412" t="str">
        <f>RIGHT(N3412, LEN(N3412) - SEARCH("/", N3412))</f>
        <v>plays</v>
      </c>
      <c r="S3412" s="14">
        <f>(J3412/86400)+25569+(-6/24)</f>
        <v>42499.791550925926</v>
      </c>
      <c r="T3412" s="15">
        <f>(I3412/86400)+25569+(-5/24)</f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8">
        <f>IFERROR(E3413/L3413,0)</f>
        <v>199.16666666666666</v>
      </c>
      <c r="Q3413" t="str">
        <f>LEFT(N3413,SEARCH("/",N3413)-1)</f>
        <v>theater</v>
      </c>
      <c r="R3413" t="str">
        <f>RIGHT(N3413, LEN(N3413) - SEARCH("/", N3413))</f>
        <v>plays</v>
      </c>
      <c r="S3413" s="14">
        <f>(J3413/86400)+25569+(-6/24)</f>
        <v>42264.772824074069</v>
      </c>
      <c r="T3413" s="15">
        <f>(I3413/86400)+25569+(-5/24)</f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8">
        <f>IFERROR(E3414/L3414,0)</f>
        <v>115.38461538461539</v>
      </c>
      <c r="Q3414" t="str">
        <f>LEFT(N3414,SEARCH("/",N3414)-1)</f>
        <v>theater</v>
      </c>
      <c r="R3414" t="str">
        <f>RIGHT(N3414, LEN(N3414) - SEARCH("/", N3414))</f>
        <v>plays</v>
      </c>
      <c r="S3414" s="14">
        <f>(J3414/86400)+25569+(-6/24)</f>
        <v>41879.709050925929</v>
      </c>
      <c r="T3414" s="15">
        <f>(I3414/86400)+25569+(-5/24)</f>
        <v>41909.750717592593</v>
      </c>
    </row>
    <row r="3415" spans="1:20" ht="60" x14ac:dyDescent="0.25">
      <c r="A3415">
        <v>3378</v>
      </c>
      <c r="B3415" s="3" t="s">
        <v>3377</v>
      </c>
      <c r="C3415" s="3" t="s">
        <v>7488</v>
      </c>
      <c r="D3415" s="8">
        <v>550</v>
      </c>
      <c r="E3415" s="8">
        <v>592</v>
      </c>
      <c r="F3415" t="s">
        <v>8219</v>
      </c>
      <c r="G3415" t="s">
        <v>8225</v>
      </c>
      <c r="H3415" t="s">
        <v>8247</v>
      </c>
      <c r="I3415">
        <v>1409490480</v>
      </c>
      <c r="J3415">
        <v>1407400306</v>
      </c>
      <c r="K3415" t="b">
        <v>0</v>
      </c>
      <c r="L3415">
        <v>21</v>
      </c>
      <c r="M3415" t="b">
        <v>1</v>
      </c>
      <c r="N3415" t="s">
        <v>8271</v>
      </c>
      <c r="O3415" s="6">
        <f>E3415/D3415</f>
        <v>1.0763636363636364</v>
      </c>
      <c r="P3415" s="8">
        <f>IFERROR(E3415/L3415,0)</f>
        <v>28.19047619047619</v>
      </c>
      <c r="Q3415" t="str">
        <f>LEFT(N3415,SEARCH("/",N3415)-1)</f>
        <v>theater</v>
      </c>
      <c r="R3415" t="str">
        <f>RIGHT(N3415, LEN(N3415) - SEARCH("/", N3415))</f>
        <v>plays</v>
      </c>
      <c r="S3415" s="14">
        <f>(J3415/86400)+25569+(-6/24)</f>
        <v>41858.105393518519</v>
      </c>
      <c r="T3415" s="15">
        <f>(I3415/86400)+25569+(-5/24)</f>
        <v>41882.338888888888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8">
        <f>IFERROR(E3416/L3416,0)</f>
        <v>70.568181818181813</v>
      </c>
      <c r="Q3416" t="str">
        <f>LEFT(N3416,SEARCH("/",N3416)-1)</f>
        <v>theater</v>
      </c>
      <c r="R3416" t="str">
        <f>RIGHT(N3416, LEN(N3416) - SEARCH("/", N3416))</f>
        <v>plays</v>
      </c>
      <c r="S3416" s="14">
        <f>(J3416/86400)+25569+(-6/24)</f>
        <v>42675.582465277781</v>
      </c>
      <c r="T3416" s="15">
        <f>(I3416/86400)+25569+(-5/24)</f>
        <v>42705.124305555553</v>
      </c>
    </row>
    <row r="3417" spans="1:20" ht="60" x14ac:dyDescent="0.25">
      <c r="A3417">
        <v>2448</v>
      </c>
      <c r="B3417" s="3" t="s">
        <v>2449</v>
      </c>
      <c r="C3417" s="3" t="s">
        <v>6558</v>
      </c>
      <c r="D3417" s="8">
        <v>400</v>
      </c>
      <c r="E3417" s="8">
        <v>430</v>
      </c>
      <c r="F3417" t="s">
        <v>8219</v>
      </c>
      <c r="G3417" t="s">
        <v>8224</v>
      </c>
      <c r="H3417" t="s">
        <v>8246</v>
      </c>
      <c r="I3417">
        <v>1472621760</v>
      </c>
      <c r="J3417">
        <v>1472110513</v>
      </c>
      <c r="K3417" t="b">
        <v>0</v>
      </c>
      <c r="L3417">
        <v>9</v>
      </c>
      <c r="M3417" t="b">
        <v>1</v>
      </c>
      <c r="N3417" t="s">
        <v>8298</v>
      </c>
      <c r="O3417" s="6">
        <f>E3417/D3417</f>
        <v>1.075</v>
      </c>
      <c r="P3417" s="8">
        <f>IFERROR(E3417/L3417,0)</f>
        <v>47.777777777777779</v>
      </c>
      <c r="Q3417" t="str">
        <f>LEFT(N3417,SEARCH("/",N3417)-1)</f>
        <v>food</v>
      </c>
      <c r="R3417" t="str">
        <f>RIGHT(N3417, LEN(N3417) - SEARCH("/", N3417))</f>
        <v>small batch</v>
      </c>
      <c r="S3417" s="14">
        <f>(J3417/86400)+25569+(-6/24)</f>
        <v>42607.066122685181</v>
      </c>
      <c r="T3417" s="15">
        <f>(I3417/86400)+25569+(-5/24)</f>
        <v>42613.025000000001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8">
        <f>IFERROR(E3418/L3418,0)</f>
        <v>159.46666666666667</v>
      </c>
      <c r="Q3418" t="str">
        <f>LEFT(N3418,SEARCH("/",N3418)-1)</f>
        <v>theater</v>
      </c>
      <c r="R3418" t="str">
        <f>RIGHT(N3418, LEN(N3418) - SEARCH("/", N3418))</f>
        <v>plays</v>
      </c>
      <c r="S3418" s="14">
        <f>(J3418/86400)+25569+(-6/24)</f>
        <v>42089.162557870368</v>
      </c>
      <c r="T3418" s="15">
        <f>(I3418/86400)+25569+(-5/24)</f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8">
        <f>IFERROR(E3419/L3419,0)</f>
        <v>37.777999999999999</v>
      </c>
      <c r="Q3419" t="str">
        <f>LEFT(N3419,SEARCH("/",N3419)-1)</f>
        <v>theater</v>
      </c>
      <c r="R3419" t="str">
        <f>RIGHT(N3419, LEN(N3419) - SEARCH("/", N3419))</f>
        <v>plays</v>
      </c>
      <c r="S3419" s="14">
        <f>(J3419/86400)+25569+(-6/24)</f>
        <v>41894.66375</v>
      </c>
      <c r="T3419" s="15">
        <f>(I3419/86400)+25569+(-5/24)</f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8">
        <f>IFERROR(E3420/L3420,0)</f>
        <v>72.053571428571431</v>
      </c>
      <c r="Q3420" t="str">
        <f>LEFT(N3420,SEARCH("/",N3420)-1)</f>
        <v>theater</v>
      </c>
      <c r="R3420" t="str">
        <f>RIGHT(N3420, LEN(N3420) - SEARCH("/", N3420))</f>
        <v>plays</v>
      </c>
      <c r="S3420" s="14">
        <f>(J3420/86400)+25569+(-6/24)</f>
        <v>41752.58457175926</v>
      </c>
      <c r="T3420" s="15">
        <f>(I3420/86400)+25569+(-5/24)</f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8">
        <f>IFERROR(E3421/L3421,0)</f>
        <v>63.695652173913047</v>
      </c>
      <c r="Q3421" t="str">
        <f>LEFT(N3421,SEARCH("/",N3421)-1)</f>
        <v>theater</v>
      </c>
      <c r="R3421" t="str">
        <f>RIGHT(N3421, LEN(N3421) - SEARCH("/", N3421))</f>
        <v>plays</v>
      </c>
      <c r="S3421" s="14">
        <f>(J3421/86400)+25569+(-6/24)</f>
        <v>42448.571585648147</v>
      </c>
      <c r="T3421" s="15">
        <f>(I3421/86400)+25569+(-5/24)</f>
        <v>42466.687499999993</v>
      </c>
    </row>
    <row r="3422" spans="1:20" ht="60" x14ac:dyDescent="0.25">
      <c r="A3422">
        <v>3321</v>
      </c>
      <c r="B3422" s="3" t="s">
        <v>3321</v>
      </c>
      <c r="C3422" s="3" t="s">
        <v>7431</v>
      </c>
      <c r="D3422" s="8">
        <v>500</v>
      </c>
      <c r="E3422" s="8">
        <v>537</v>
      </c>
      <c r="F3422" t="s">
        <v>8219</v>
      </c>
      <c r="G3422" t="s">
        <v>8224</v>
      </c>
      <c r="H3422" t="s">
        <v>8246</v>
      </c>
      <c r="I3422">
        <v>1413431940</v>
      </c>
      <c r="J3422">
        <v>1412216665</v>
      </c>
      <c r="K3422" t="b">
        <v>0</v>
      </c>
      <c r="L3422">
        <v>15</v>
      </c>
      <c r="M3422" t="b">
        <v>1</v>
      </c>
      <c r="N3422" t="s">
        <v>8271</v>
      </c>
      <c r="O3422" s="6">
        <f>E3422/D3422</f>
        <v>1.0740000000000001</v>
      </c>
      <c r="P3422" s="8">
        <f>IFERROR(E3422/L3422,0)</f>
        <v>35.799999999999997</v>
      </c>
      <c r="Q3422" t="str">
        <f>LEFT(N3422,SEARCH("/",N3422)-1)</f>
        <v>theater</v>
      </c>
      <c r="R3422" t="str">
        <f>RIGHT(N3422, LEN(N3422) - SEARCH("/", N3422))</f>
        <v>plays</v>
      </c>
      <c r="S3422" s="14">
        <f>(J3422/86400)+25569+(-6/24)</f>
        <v>41913.850289351853</v>
      </c>
      <c r="T3422" s="15">
        <f>(I3422/86400)+25569+(-5/24)</f>
        <v>41927.957638888889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8">
        <f>IFERROR(E3423/L3423,0)</f>
        <v>103.21428571428571</v>
      </c>
      <c r="Q3423" t="str">
        <f>LEFT(N3423,SEARCH("/",N3423)-1)</f>
        <v>theater</v>
      </c>
      <c r="R3423" t="str">
        <f>RIGHT(N3423, LEN(N3423) - SEARCH("/", N3423))</f>
        <v>plays</v>
      </c>
      <c r="S3423" s="14">
        <f>(J3423/86400)+25569+(-6/24)</f>
        <v>42037.541238425925</v>
      </c>
      <c r="T3423" s="15">
        <f>(I3423/86400)+25569+(-5/24)</f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8">
        <f>IFERROR(E3424/L3424,0)</f>
        <v>71.152173913043484</v>
      </c>
      <c r="Q3424" t="str">
        <f>LEFT(N3424,SEARCH("/",N3424)-1)</f>
        <v>theater</v>
      </c>
      <c r="R3424" t="str">
        <f>RIGHT(N3424, LEN(N3424) - SEARCH("/", N3424))</f>
        <v>plays</v>
      </c>
      <c r="S3424" s="14">
        <f>(J3424/86400)+25569+(-6/24)</f>
        <v>42323.312222222223</v>
      </c>
      <c r="T3424" s="15">
        <f>(I3424/86400)+25569+(-5/24)</f>
        <v>42351.791666666664</v>
      </c>
    </row>
    <row r="3425" spans="1:20" ht="60" x14ac:dyDescent="0.25">
      <c r="A3425">
        <v>3307</v>
      </c>
      <c r="B3425" s="3" t="s">
        <v>3307</v>
      </c>
      <c r="C3425" s="3" t="s">
        <v>7417</v>
      </c>
      <c r="D3425" s="8">
        <v>1000</v>
      </c>
      <c r="E3425" s="8">
        <v>1066.8</v>
      </c>
      <c r="F3425" t="s">
        <v>8219</v>
      </c>
      <c r="G3425" t="s">
        <v>8224</v>
      </c>
      <c r="H3425" t="s">
        <v>8246</v>
      </c>
      <c r="I3425">
        <v>1463275339</v>
      </c>
      <c r="J3425">
        <v>1460683339</v>
      </c>
      <c r="K3425" t="b">
        <v>0</v>
      </c>
      <c r="L3425">
        <v>20</v>
      </c>
      <c r="M3425" t="b">
        <v>1</v>
      </c>
      <c r="N3425" t="s">
        <v>8271</v>
      </c>
      <c r="O3425" s="6">
        <f>E3425/D3425</f>
        <v>1.0668</v>
      </c>
      <c r="P3425" s="8">
        <f>IFERROR(E3425/L3425,0)</f>
        <v>53.339999999999996</v>
      </c>
      <c r="Q3425" t="str">
        <f>LEFT(N3425,SEARCH("/",N3425)-1)</f>
        <v>theater</v>
      </c>
      <c r="R3425" t="str">
        <f>RIGHT(N3425, LEN(N3425) - SEARCH("/", N3425))</f>
        <v>plays</v>
      </c>
      <c r="S3425" s="14">
        <f>(J3425/86400)+25569+(-6/24)</f>
        <v>42474.807164351849</v>
      </c>
      <c r="T3425" s="15">
        <f>(I3425/86400)+25569+(-5/24)</f>
        <v>42504.848831018513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8">
        <f>IFERROR(E3426/L3426,0)</f>
        <v>81.776315789473685</v>
      </c>
      <c r="Q3426" t="str">
        <f>LEFT(N3426,SEARCH("/",N3426)-1)</f>
        <v>theater</v>
      </c>
      <c r="R3426" t="str">
        <f>RIGHT(N3426, LEN(N3426) - SEARCH("/", N3426))</f>
        <v>plays</v>
      </c>
      <c r="S3426" s="14">
        <f>(J3426/86400)+25569+(-6/24)</f>
        <v>42018.426898148144</v>
      </c>
      <c r="T3426" s="15">
        <f>(I3426/86400)+25569+(-5/24)</f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8">
        <f>IFERROR(E3427/L3427,0)</f>
        <v>297.02980769230766</v>
      </c>
      <c r="Q3427" t="str">
        <f>LEFT(N3427,SEARCH("/",N3427)-1)</f>
        <v>theater</v>
      </c>
      <c r="R3427" t="str">
        <f>RIGHT(N3427, LEN(N3427) - SEARCH("/", N3427))</f>
        <v>plays</v>
      </c>
      <c r="S3427" s="14">
        <f>(J3427/86400)+25569+(-6/24)</f>
        <v>41884.367314814815</v>
      </c>
      <c r="T3427" s="15">
        <f>(I3427/86400)+25569+(-5/24)</f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8">
        <f>IFERROR(E3428/L3428,0)</f>
        <v>46.609195402298852</v>
      </c>
      <c r="Q3428" t="str">
        <f>LEFT(N3428,SEARCH("/",N3428)-1)</f>
        <v>theater</v>
      </c>
      <c r="R3428" t="str">
        <f>RIGHT(N3428, LEN(N3428) - SEARCH("/", N3428))</f>
        <v>plays</v>
      </c>
      <c r="S3428" s="14">
        <f>(J3428/86400)+25569+(-6/24)</f>
        <v>41883.806747685187</v>
      </c>
      <c r="T3428" s="15">
        <f>(I3428/86400)+25569+(-5/24)</f>
        <v>41902.875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8">
        <f>IFERROR(E3429/L3429,0)</f>
        <v>51.724137931034484</v>
      </c>
      <c r="Q3429" t="str">
        <f>LEFT(N3429,SEARCH("/",N3429)-1)</f>
        <v>theater</v>
      </c>
      <c r="R3429" t="str">
        <f>RIGHT(N3429, LEN(N3429) - SEARCH("/", N3429))</f>
        <v>plays</v>
      </c>
      <c r="S3429" s="14">
        <f>(J3429/86400)+25569+(-6/24)</f>
        <v>41792.395277777774</v>
      </c>
      <c r="T3429" s="15">
        <f>(I3429/86400)+25569+(-5/24)</f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8">
        <f>IFERROR(E3430/L3430,0)</f>
        <v>40.294117647058826</v>
      </c>
      <c r="Q3430" t="str">
        <f>LEFT(N3430,SEARCH("/",N3430)-1)</f>
        <v>theater</v>
      </c>
      <c r="R3430" t="str">
        <f>RIGHT(N3430, LEN(N3430) - SEARCH("/", N3430))</f>
        <v>plays</v>
      </c>
      <c r="S3430" s="14">
        <f>(J3430/86400)+25569+(-6/24)</f>
        <v>42038.470451388886</v>
      </c>
      <c r="T3430" s="15">
        <f>(I3430/86400)+25569+(-5/24)</f>
        <v>42063.499999999993</v>
      </c>
    </row>
    <row r="3431" spans="1:20" ht="45" x14ac:dyDescent="0.25">
      <c r="A3431">
        <v>3819</v>
      </c>
      <c r="B3431" s="3" t="s">
        <v>3816</v>
      </c>
      <c r="C3431" s="3" t="s">
        <v>7817</v>
      </c>
      <c r="D3431" s="8">
        <v>1000</v>
      </c>
      <c r="E3431" s="8">
        <v>1064</v>
      </c>
      <c r="F3431" t="s">
        <v>8219</v>
      </c>
      <c r="G3431" t="s">
        <v>8224</v>
      </c>
      <c r="H3431" t="s">
        <v>8246</v>
      </c>
      <c r="I3431">
        <v>1437166920</v>
      </c>
      <c r="J3431">
        <v>1435554104</v>
      </c>
      <c r="K3431" t="b">
        <v>0</v>
      </c>
      <c r="L3431">
        <v>26</v>
      </c>
      <c r="M3431" t="b">
        <v>1</v>
      </c>
      <c r="N3431" t="s">
        <v>8271</v>
      </c>
      <c r="O3431" s="6">
        <f>E3431/D3431</f>
        <v>1.0640000000000001</v>
      </c>
      <c r="P3431" s="8">
        <f>IFERROR(E3431/L3431,0)</f>
        <v>40.92307692307692</v>
      </c>
      <c r="Q3431" t="str">
        <f>LEFT(N3431,SEARCH("/",N3431)-1)</f>
        <v>theater</v>
      </c>
      <c r="R3431" t="str">
        <f>RIGHT(N3431, LEN(N3431) - SEARCH("/", N3431))</f>
        <v>plays</v>
      </c>
      <c r="S3431" s="14">
        <f>(J3431/86400)+25569+(-6/24)</f>
        <v>42183.959537037037</v>
      </c>
      <c r="T3431" s="15">
        <f>(I3431/86400)+25569+(-5/24)</f>
        <v>42202.668055555558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8">
        <f>IFERROR(E3432/L3432,0)</f>
        <v>30.152638888888887</v>
      </c>
      <c r="Q3432" t="str">
        <f>LEFT(N3432,SEARCH("/",N3432)-1)</f>
        <v>theater</v>
      </c>
      <c r="R3432" t="str">
        <f>RIGHT(N3432, LEN(N3432) - SEARCH("/", N3432))</f>
        <v>plays</v>
      </c>
      <c r="S3432" s="14">
        <f>(J3432/86400)+25569+(-6/24)</f>
        <v>41820.695613425924</v>
      </c>
      <c r="T3432" s="15">
        <f>(I3432/86400)+25569+(-5/24)</f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8">
        <f>IFERROR(E3433/L3433,0)</f>
        <v>95.238095238095241</v>
      </c>
      <c r="Q3433" t="str">
        <f>LEFT(N3433,SEARCH("/",N3433)-1)</f>
        <v>theater</v>
      </c>
      <c r="R3433" t="str">
        <f>RIGHT(N3433, LEN(N3433) - SEARCH("/", N3433))</f>
        <v>plays</v>
      </c>
      <c r="S3433" s="14">
        <f>(J3433/86400)+25569+(-6/24)</f>
        <v>41839.480937500004</v>
      </c>
      <c r="T3433" s="15">
        <f>(I3433/86400)+25569+(-5/24)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8">
        <f>IFERROR(E3434/L3434,0)</f>
        <v>52.214285714285715</v>
      </c>
      <c r="Q3434" t="str">
        <f>LEFT(N3434,SEARCH("/",N3434)-1)</f>
        <v>theater</v>
      </c>
      <c r="R3434" t="str">
        <f>RIGHT(N3434, LEN(N3434) - SEARCH("/", N3434))</f>
        <v>plays</v>
      </c>
      <c r="S3434" s="14">
        <f>(J3434/86400)+25569+(-6/24)</f>
        <v>42380.331180555557</v>
      </c>
      <c r="T3434" s="15">
        <f>(I3434/86400)+25569+(-5/24)</f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8">
        <f>IFERROR(E3435/L3435,0)</f>
        <v>134.1549295774648</v>
      </c>
      <c r="Q3435" t="str">
        <f>LEFT(N3435,SEARCH("/",N3435)-1)</f>
        <v>theater</v>
      </c>
      <c r="R3435" t="str">
        <f>RIGHT(N3435, LEN(N3435) - SEARCH("/", N3435))</f>
        <v>plays</v>
      </c>
      <c r="S3435" s="14">
        <f>(J3435/86400)+25569+(-6/24)</f>
        <v>41775.81313657407</v>
      </c>
      <c r="T3435" s="15">
        <f>(I3435/86400)+25569+(-5/24)</f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8">
        <f>IFERROR(E3436/L3436,0)</f>
        <v>62.827380952380949</v>
      </c>
      <c r="Q3436" t="str">
        <f>LEFT(N3436,SEARCH("/",N3436)-1)</f>
        <v>theater</v>
      </c>
      <c r="R3436" t="str">
        <f>RIGHT(N3436, LEN(N3436) - SEARCH("/", N3436))</f>
        <v>plays</v>
      </c>
      <c r="S3436" s="14">
        <f>(J3436/86400)+25569+(-6/24)</f>
        <v>41800.130428240736</v>
      </c>
      <c r="T3436" s="15">
        <f>(I3436/86400)+25569+(-5/24)</f>
        <v>41830.172094907401</v>
      </c>
    </row>
    <row r="3437" spans="1:20" ht="60" x14ac:dyDescent="0.25">
      <c r="A3437">
        <v>3500</v>
      </c>
      <c r="B3437" s="3" t="s">
        <v>3499</v>
      </c>
      <c r="C3437" s="3" t="s">
        <v>7610</v>
      </c>
      <c r="D3437" s="8">
        <v>1000</v>
      </c>
      <c r="E3437" s="8">
        <v>1063</v>
      </c>
      <c r="F3437" t="s">
        <v>8219</v>
      </c>
      <c r="G3437" t="s">
        <v>8224</v>
      </c>
      <c r="H3437" t="s">
        <v>8246</v>
      </c>
      <c r="I3437">
        <v>1457326740</v>
      </c>
      <c r="J3437">
        <v>1455919438</v>
      </c>
      <c r="K3437" t="b">
        <v>0</v>
      </c>
      <c r="L3437">
        <v>42</v>
      </c>
      <c r="M3437" t="b">
        <v>1</v>
      </c>
      <c r="N3437" t="s">
        <v>8271</v>
      </c>
      <c r="O3437" s="6">
        <f>E3437/D3437</f>
        <v>1.0629999999999999</v>
      </c>
      <c r="P3437" s="8">
        <f>IFERROR(E3437/L3437,0)</f>
        <v>25.30952380952381</v>
      </c>
      <c r="Q3437" t="str">
        <f>LEFT(N3437,SEARCH("/",N3437)-1)</f>
        <v>theater</v>
      </c>
      <c r="R3437" t="str">
        <f>RIGHT(N3437, LEN(N3437) - SEARCH("/", N3437))</f>
        <v>plays</v>
      </c>
      <c r="S3437" s="14">
        <f>(J3437/86400)+25569+(-6/24)</f>
        <v>42419.669421296298</v>
      </c>
      <c r="T3437" s="15">
        <f>(I3437/86400)+25569+(-5/24)</f>
        <v>42435.999305555553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8">
        <f>IFERROR(E3438/L3438,0)</f>
        <v>143.1081081081081</v>
      </c>
      <c r="Q3438" t="str">
        <f>LEFT(N3438,SEARCH("/",N3438)-1)</f>
        <v>theater</v>
      </c>
      <c r="R3438" t="str">
        <f>RIGHT(N3438, LEN(N3438) - SEARCH("/", N3438))</f>
        <v>plays</v>
      </c>
      <c r="S3438" s="14">
        <f>(J3438/86400)+25569+(-6/24)</f>
        <v>41851.291585648149</v>
      </c>
      <c r="T3438" s="15">
        <f>(I3438/86400)+25569+(-5/24)</f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8">
        <f>IFERROR(E3439/L3439,0)</f>
        <v>84.166666666666671</v>
      </c>
      <c r="Q3439" t="str">
        <f>LEFT(N3439,SEARCH("/",N3439)-1)</f>
        <v>theater</v>
      </c>
      <c r="R3439" t="str">
        <f>RIGHT(N3439, LEN(N3439) - SEARCH("/", N3439))</f>
        <v>plays</v>
      </c>
      <c r="S3439" s="14">
        <f>(J3439/86400)+25569+(-6/24)</f>
        <v>42205.460879629631</v>
      </c>
      <c r="T3439" s="15">
        <f>(I3439/86400)+25569+(-5/24)</f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8">
        <f>IFERROR(E3440/L3440,0)</f>
        <v>186.07142857142858</v>
      </c>
      <c r="Q3440" t="str">
        <f>LEFT(N3440,SEARCH("/",N3440)-1)</f>
        <v>theater</v>
      </c>
      <c r="R3440" t="str">
        <f>RIGHT(N3440, LEN(N3440) - SEARCH("/", N3440))</f>
        <v>plays</v>
      </c>
      <c r="S3440" s="14">
        <f>(J3440/86400)+25569+(-6/24)</f>
        <v>42100.677858796298</v>
      </c>
      <c r="T3440" s="15">
        <f>(I3440/86400)+25569+(-5/24)</f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8">
        <f>IFERROR(E3441/L3441,0)</f>
        <v>89.785555555555561</v>
      </c>
      <c r="Q3441" t="str">
        <f>LEFT(N3441,SEARCH("/",N3441)-1)</f>
        <v>theater</v>
      </c>
      <c r="R3441" t="str">
        <f>RIGHT(N3441, LEN(N3441) - SEARCH("/", N3441))</f>
        <v>plays</v>
      </c>
      <c r="S3441" s="14">
        <f>(J3441/86400)+25569+(-6/24)</f>
        <v>42374.661226851851</v>
      </c>
      <c r="T3441" s="15">
        <f>(I3441/86400)+25569+(-5/24)</f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8">
        <f>IFERROR(E3442/L3442,0)</f>
        <v>64.157560975609755</v>
      </c>
      <c r="Q3442" t="str">
        <f>LEFT(N3442,SEARCH("/",N3442)-1)</f>
        <v>theater</v>
      </c>
      <c r="R3442" t="str">
        <f>RIGHT(N3442, LEN(N3442) - SEARCH("/", N3442))</f>
        <v>plays</v>
      </c>
      <c r="S3442" s="14">
        <f>(J3442/86400)+25569+(-6/24)</f>
        <v>41808.87300925926</v>
      </c>
      <c r="T3442" s="15">
        <f>(I3442/86400)+25569+(-5/24)</f>
        <v>41831.46875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8">
        <f>IFERROR(E3443/L3443,0)</f>
        <v>59.651162790697676</v>
      </c>
      <c r="Q3443" t="str">
        <f>LEFT(N3443,SEARCH("/",N3443)-1)</f>
        <v>theater</v>
      </c>
      <c r="R3443" t="str">
        <f>RIGHT(N3443, LEN(N3443) - SEARCH("/", N3443))</f>
        <v>plays</v>
      </c>
      <c r="S3443" s="14">
        <f>(J3443/86400)+25569+(-6/24)</f>
        <v>42294.179641203707</v>
      </c>
      <c r="T3443" s="15">
        <f>(I3443/86400)+25569+(-5/24)</f>
        <v>42321.636805555558</v>
      </c>
    </row>
    <row r="3444" spans="1:20" ht="45" x14ac:dyDescent="0.25">
      <c r="A3444">
        <v>97</v>
      </c>
      <c r="B3444" s="3" t="s">
        <v>99</v>
      </c>
      <c r="C3444" s="3" t="s">
        <v>4208</v>
      </c>
      <c r="D3444" s="8">
        <v>400</v>
      </c>
      <c r="E3444" s="8">
        <v>425</v>
      </c>
      <c r="F3444" t="s">
        <v>8219</v>
      </c>
      <c r="G3444" t="s">
        <v>8224</v>
      </c>
      <c r="H3444" t="s">
        <v>8246</v>
      </c>
      <c r="I3444">
        <v>1310440482</v>
      </c>
      <c r="J3444">
        <v>1307848482</v>
      </c>
      <c r="K3444" t="b">
        <v>0</v>
      </c>
      <c r="L3444">
        <v>8</v>
      </c>
      <c r="M3444" t="b">
        <v>1</v>
      </c>
      <c r="N3444" t="s">
        <v>8266</v>
      </c>
      <c r="O3444" s="6">
        <f>E3444/D3444</f>
        <v>1.0625</v>
      </c>
      <c r="P3444" s="8">
        <f>IFERROR(E3444/L3444,0)</f>
        <v>53.125</v>
      </c>
      <c r="Q3444" t="str">
        <f>LEFT(N3444,SEARCH("/",N3444)-1)</f>
        <v>film &amp; video</v>
      </c>
      <c r="R3444" t="str">
        <f>RIGHT(N3444, LEN(N3444) - SEARCH("/", N3444))</f>
        <v>shorts</v>
      </c>
      <c r="S3444" s="14">
        <f>(J3444/86400)+25569+(-6/24)</f>
        <v>40705.885208333333</v>
      </c>
      <c r="T3444" s="15">
        <f>(I3444/86400)+25569+(-5/24)</f>
        <v>40735.926874999997</v>
      </c>
    </row>
    <row r="3445" spans="1:20" ht="60" x14ac:dyDescent="0.25">
      <c r="A3445">
        <v>3831</v>
      </c>
      <c r="B3445" s="3" t="s">
        <v>3828</v>
      </c>
      <c r="C3445" s="3" t="s">
        <v>7940</v>
      </c>
      <c r="D3445" s="8">
        <v>500</v>
      </c>
      <c r="E3445" s="8">
        <v>530.11</v>
      </c>
      <c r="F3445" t="s">
        <v>8219</v>
      </c>
      <c r="G3445" t="s">
        <v>8224</v>
      </c>
      <c r="H3445" t="s">
        <v>8246</v>
      </c>
      <c r="I3445">
        <v>1415222545</v>
      </c>
      <c r="J3445">
        <v>1413404545</v>
      </c>
      <c r="K3445" t="b">
        <v>0</v>
      </c>
      <c r="L3445">
        <v>9</v>
      </c>
      <c r="M3445" t="b">
        <v>1</v>
      </c>
      <c r="N3445" t="s">
        <v>8271</v>
      </c>
      <c r="O3445" s="6">
        <f>E3445/D3445</f>
        <v>1.0602199999999999</v>
      </c>
      <c r="P3445" s="8">
        <f>IFERROR(E3445/L3445,0)</f>
        <v>58.901111111111113</v>
      </c>
      <c r="Q3445" t="str">
        <f>LEFT(N3445,SEARCH("/",N3445)-1)</f>
        <v>theater</v>
      </c>
      <c r="R3445" t="str">
        <f>RIGHT(N3445, LEN(N3445) - SEARCH("/", N3445))</f>
        <v>plays</v>
      </c>
      <c r="S3445" s="14">
        <f>(J3445/86400)+25569+(-6/24)</f>
        <v>41927.598900462966</v>
      </c>
      <c r="T3445" s="15">
        <f>(I3445/86400)+25569+(-5/24)</f>
        <v>41948.682233796295</v>
      </c>
    </row>
    <row r="3446" spans="1:20" ht="45" x14ac:dyDescent="0.25">
      <c r="A3446">
        <v>2634</v>
      </c>
      <c r="B3446" s="3" t="s">
        <v>2634</v>
      </c>
      <c r="C3446" s="3" t="s">
        <v>6744</v>
      </c>
      <c r="D3446" s="8">
        <v>930</v>
      </c>
      <c r="E3446" s="8">
        <v>986</v>
      </c>
      <c r="F3446" t="s">
        <v>8219</v>
      </c>
      <c r="G3446" t="s">
        <v>8224</v>
      </c>
      <c r="H3446" t="s">
        <v>8246</v>
      </c>
      <c r="I3446">
        <v>1475163921</v>
      </c>
      <c r="J3446">
        <v>1472571921</v>
      </c>
      <c r="K3446" t="b">
        <v>0</v>
      </c>
      <c r="L3446">
        <v>25</v>
      </c>
      <c r="M3446" t="b">
        <v>1</v>
      </c>
      <c r="N3446" t="s">
        <v>8301</v>
      </c>
      <c r="O3446" s="6">
        <f>E3446/D3446</f>
        <v>1.0602150537634409</v>
      </c>
      <c r="P3446" s="8">
        <f>IFERROR(E3446/L3446,0)</f>
        <v>39.44</v>
      </c>
      <c r="Q3446" t="str">
        <f>LEFT(N3446,SEARCH("/",N3446)-1)</f>
        <v>technology</v>
      </c>
      <c r="R3446" t="str">
        <f>RIGHT(N3446, LEN(N3446) - SEARCH("/", N3446))</f>
        <v>space exploration</v>
      </c>
      <c r="S3446" s="14">
        <f>(J3446/86400)+25569+(-6/24)</f>
        <v>42612.406493055554</v>
      </c>
      <c r="T3446" s="15">
        <f>(I3446/86400)+25569+(-5/24)</f>
        <v>42642.448159722218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8">
        <f>IFERROR(E3447/L3447,0)</f>
        <v>64.516129032258064</v>
      </c>
      <c r="Q3447" t="str">
        <f>LEFT(N3447,SEARCH("/",N3447)-1)</f>
        <v>theater</v>
      </c>
      <c r="R3447" t="str">
        <f>RIGHT(N3447, LEN(N3447) - SEARCH("/", N3447))</f>
        <v>plays</v>
      </c>
      <c r="S3447" s="14">
        <f>(J3447/86400)+25569+(-6/24)</f>
        <v>42272.280509259261</v>
      </c>
      <c r="T3447" s="15">
        <f>(I3447/86400)+25569+(-5/24)</f>
        <v>42300.322175925925</v>
      </c>
    </row>
    <row r="3448" spans="1:20" ht="60" x14ac:dyDescent="0.25">
      <c r="A3448">
        <v>2931</v>
      </c>
      <c r="B3448" s="3" t="s">
        <v>2931</v>
      </c>
      <c r="C3448" s="3" t="s">
        <v>7041</v>
      </c>
      <c r="D3448" s="8">
        <v>750</v>
      </c>
      <c r="E3448" s="8">
        <v>795</v>
      </c>
      <c r="F3448" t="s">
        <v>8219</v>
      </c>
      <c r="G3448" t="s">
        <v>8229</v>
      </c>
      <c r="H3448" t="s">
        <v>8251</v>
      </c>
      <c r="I3448">
        <v>1410761280</v>
      </c>
      <c r="J3448">
        <v>1408604363</v>
      </c>
      <c r="K3448" t="b">
        <v>0</v>
      </c>
      <c r="L3448">
        <v>9</v>
      </c>
      <c r="M3448" t="b">
        <v>1</v>
      </c>
      <c r="N3448" t="s">
        <v>8305</v>
      </c>
      <c r="O3448" s="6">
        <f>E3448/D3448</f>
        <v>1.06</v>
      </c>
      <c r="P3448" s="8">
        <f>IFERROR(E3448/L3448,0)</f>
        <v>88.333333333333329</v>
      </c>
      <c r="Q3448" t="str">
        <f>LEFT(N3448,SEARCH("/",N3448)-1)</f>
        <v>theater</v>
      </c>
      <c r="R3448" t="str">
        <f>RIGHT(N3448, LEN(N3448) - SEARCH("/", N3448))</f>
        <v>musical</v>
      </c>
      <c r="S3448" s="14">
        <f>(J3448/86400)+25569+(-6/24)</f>
        <v>41872.041238425925</v>
      </c>
      <c r="T3448" s="15">
        <f>(I3448/86400)+25569+(-5/24)</f>
        <v>41897.047222222223</v>
      </c>
    </row>
    <row r="3449" spans="1:20" ht="30" x14ac:dyDescent="0.25">
      <c r="A3449">
        <v>3050</v>
      </c>
      <c r="B3449" s="3" t="s">
        <v>3050</v>
      </c>
      <c r="C3449" s="3" t="s">
        <v>7160</v>
      </c>
      <c r="D3449" s="8">
        <v>600</v>
      </c>
      <c r="E3449" s="8">
        <v>636</v>
      </c>
      <c r="F3449" t="s">
        <v>8219</v>
      </c>
      <c r="G3449" t="s">
        <v>8224</v>
      </c>
      <c r="H3449" t="s">
        <v>8246</v>
      </c>
      <c r="I3449">
        <v>1462420960</v>
      </c>
      <c r="J3449">
        <v>1459828960</v>
      </c>
      <c r="K3449" t="b">
        <v>0</v>
      </c>
      <c r="L3449">
        <v>9</v>
      </c>
      <c r="M3449" t="b">
        <v>1</v>
      </c>
      <c r="N3449" t="s">
        <v>8303</v>
      </c>
      <c r="O3449" s="6">
        <f>E3449/D3449</f>
        <v>1.06</v>
      </c>
      <c r="P3449" s="8">
        <f>IFERROR(E3449/L3449,0)</f>
        <v>70.666666666666671</v>
      </c>
      <c r="Q3449" t="str">
        <f>LEFT(N3449,SEARCH("/",N3449)-1)</f>
        <v>theater</v>
      </c>
      <c r="R3449" t="str">
        <f>RIGHT(N3449, LEN(N3449) - SEARCH("/", N3449))</f>
        <v>spaces</v>
      </c>
      <c r="S3449" s="14">
        <f>(J3449/86400)+25569+(-6/24)</f>
        <v>42464.91851851852</v>
      </c>
      <c r="T3449" s="15">
        <f>(I3449/86400)+25569+(-5/24)</f>
        <v>42494.960185185184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8">
        <f>IFERROR(E3450/L3450,0)</f>
        <v>51.222222222222221</v>
      </c>
      <c r="Q3450" t="str">
        <f>LEFT(N3450,SEARCH("/",N3450)-1)</f>
        <v>theater</v>
      </c>
      <c r="R3450" t="str">
        <f>RIGHT(N3450, LEN(N3450) - SEARCH("/", N3450))</f>
        <v>plays</v>
      </c>
      <c r="S3450" s="14">
        <f>(J3450/86400)+25569+(-6/24)</f>
        <v>41959.869085648148</v>
      </c>
      <c r="T3450" s="15">
        <f>(I3450/86400)+25569+(-5/24)</f>
        <v>41989.910752314812</v>
      </c>
    </row>
    <row r="3451" spans="1:20" ht="45" x14ac:dyDescent="0.25">
      <c r="A3451">
        <v>3525</v>
      </c>
      <c r="B3451" s="3" t="s">
        <v>3524</v>
      </c>
      <c r="C3451" s="3" t="s">
        <v>7635</v>
      </c>
      <c r="D3451" s="8">
        <v>500</v>
      </c>
      <c r="E3451" s="8">
        <v>530</v>
      </c>
      <c r="F3451" t="s">
        <v>8219</v>
      </c>
      <c r="G3451" t="s">
        <v>8224</v>
      </c>
      <c r="H3451" t="s">
        <v>8246</v>
      </c>
      <c r="I3451">
        <v>1439136000</v>
      </c>
      <c r="J3451">
        <v>1438188106</v>
      </c>
      <c r="K3451" t="b">
        <v>0</v>
      </c>
      <c r="L3451">
        <v>7</v>
      </c>
      <c r="M3451" t="b">
        <v>1</v>
      </c>
      <c r="N3451" t="s">
        <v>8271</v>
      </c>
      <c r="O3451" s="6">
        <f>E3451/D3451</f>
        <v>1.06</v>
      </c>
      <c r="P3451" s="8">
        <f>IFERROR(E3451/L3451,0)</f>
        <v>75.714285714285708</v>
      </c>
      <c r="Q3451" t="str">
        <f>LEFT(N3451,SEARCH("/",N3451)-1)</f>
        <v>theater</v>
      </c>
      <c r="R3451" t="str">
        <f>RIGHT(N3451, LEN(N3451) - SEARCH("/", N3451))</f>
        <v>plays</v>
      </c>
      <c r="S3451" s="14">
        <f>(J3451/86400)+25569+(-6/24)</f>
        <v>42214.4456712963</v>
      </c>
      <c r="T3451" s="15">
        <f>(I3451/86400)+25569+(-5/24)</f>
        <v>42225.458333333336</v>
      </c>
    </row>
    <row r="3452" spans="1:20" ht="60" x14ac:dyDescent="0.25">
      <c r="A3452">
        <v>2216</v>
      </c>
      <c r="B3452" s="3" t="s">
        <v>2217</v>
      </c>
      <c r="C3452" s="3" t="s">
        <v>6326</v>
      </c>
      <c r="D3452" s="8">
        <v>300</v>
      </c>
      <c r="E3452" s="8">
        <v>317</v>
      </c>
      <c r="F3452" t="s">
        <v>8219</v>
      </c>
      <c r="G3452" t="s">
        <v>8224</v>
      </c>
      <c r="H3452" t="s">
        <v>8246</v>
      </c>
      <c r="I3452">
        <v>1437674545</v>
      </c>
      <c r="J3452">
        <v>1436464945</v>
      </c>
      <c r="K3452" t="b">
        <v>0</v>
      </c>
      <c r="L3452">
        <v>14</v>
      </c>
      <c r="M3452" t="b">
        <v>1</v>
      </c>
      <c r="N3452" t="s">
        <v>8280</v>
      </c>
      <c r="O3452" s="6">
        <f>E3452/D3452</f>
        <v>1.0566666666666666</v>
      </c>
      <c r="P3452" s="8">
        <f>IFERROR(E3452/L3452,0)</f>
        <v>22.642857142857142</v>
      </c>
      <c r="Q3452" t="str">
        <f>LEFT(N3452,SEARCH("/",N3452)-1)</f>
        <v>music</v>
      </c>
      <c r="R3452" t="str">
        <f>RIGHT(N3452, LEN(N3452) - SEARCH("/", N3452))</f>
        <v>electronic music</v>
      </c>
      <c r="S3452" s="14">
        <f>(J3452/86400)+25569+(-6/24)</f>
        <v>42194.50167824074</v>
      </c>
      <c r="T3452" s="15">
        <f>(I3452/86400)+25569+(-5/24)</f>
        <v>42208.543344907404</v>
      </c>
    </row>
    <row r="3453" spans="1:20" ht="45" x14ac:dyDescent="0.25">
      <c r="A3453">
        <v>2498</v>
      </c>
      <c r="B3453" s="3" t="s">
        <v>2498</v>
      </c>
      <c r="C3453" s="3" t="s">
        <v>6608</v>
      </c>
      <c r="D3453" s="8">
        <v>1000</v>
      </c>
      <c r="E3453" s="8">
        <v>1056</v>
      </c>
      <c r="F3453" t="s">
        <v>8219</v>
      </c>
      <c r="G3453" t="s">
        <v>8224</v>
      </c>
      <c r="H3453" t="s">
        <v>8246</v>
      </c>
      <c r="I3453">
        <v>1422400387</v>
      </c>
      <c r="J3453">
        <v>1421190787</v>
      </c>
      <c r="K3453" t="b">
        <v>0</v>
      </c>
      <c r="L3453">
        <v>20</v>
      </c>
      <c r="M3453" t="b">
        <v>1</v>
      </c>
      <c r="N3453" t="s">
        <v>8279</v>
      </c>
      <c r="O3453" s="6">
        <f>E3453/D3453</f>
        <v>1.056</v>
      </c>
      <c r="P3453" s="8">
        <f>IFERROR(E3453/L3453,0)</f>
        <v>52.8</v>
      </c>
      <c r="Q3453" t="str">
        <f>LEFT(N3453,SEARCH("/",N3453)-1)</f>
        <v>music</v>
      </c>
      <c r="R3453" t="str">
        <f>RIGHT(N3453, LEN(N3453) - SEARCH("/", N3453))</f>
        <v>indie rock</v>
      </c>
      <c r="S3453" s="14">
        <f>(J3453/86400)+25569+(-6/24)</f>
        <v>42017.717442129629</v>
      </c>
      <c r="T3453" s="15">
        <f>(I3453/86400)+25569+(-5/24)</f>
        <v>42031.759108796294</v>
      </c>
    </row>
    <row r="3454" spans="1:20" ht="45" x14ac:dyDescent="0.25">
      <c r="A3454">
        <v>2556</v>
      </c>
      <c r="B3454" s="3" t="s">
        <v>2556</v>
      </c>
      <c r="C3454" s="3" t="s">
        <v>6666</v>
      </c>
      <c r="D3454" s="8">
        <v>745</v>
      </c>
      <c r="E3454" s="8">
        <v>786</v>
      </c>
      <c r="F3454" t="s">
        <v>8219</v>
      </c>
      <c r="G3454" t="s">
        <v>8224</v>
      </c>
      <c r="H3454" t="s">
        <v>8246</v>
      </c>
      <c r="I3454">
        <v>1356392857</v>
      </c>
      <c r="J3454">
        <v>1352504857</v>
      </c>
      <c r="K3454" t="b">
        <v>0</v>
      </c>
      <c r="L3454">
        <v>34</v>
      </c>
      <c r="M3454" t="b">
        <v>1</v>
      </c>
      <c r="N3454" t="s">
        <v>8300</v>
      </c>
      <c r="O3454" s="6">
        <f>E3454/D3454</f>
        <v>1.0550335570469798</v>
      </c>
      <c r="P3454" s="8">
        <f>IFERROR(E3454/L3454,0)</f>
        <v>23.117647058823529</v>
      </c>
      <c r="Q3454" t="str">
        <f>LEFT(N3454,SEARCH("/",N3454)-1)</f>
        <v>music</v>
      </c>
      <c r="R3454" t="str">
        <f>RIGHT(N3454, LEN(N3454) - SEARCH("/", N3454))</f>
        <v>classical music</v>
      </c>
      <c r="S3454" s="14">
        <f>(J3454/86400)+25569+(-6/24)</f>
        <v>41222.741400462961</v>
      </c>
      <c r="T3454" s="15">
        <f>(I3454/86400)+25569+(-5/24)</f>
        <v>41267.783067129625</v>
      </c>
    </row>
    <row r="3455" spans="1:20" ht="60" x14ac:dyDescent="0.25">
      <c r="A3455">
        <v>3563</v>
      </c>
      <c r="B3455" s="3" t="s">
        <v>3562</v>
      </c>
      <c r="C3455" s="3" t="s">
        <v>7673</v>
      </c>
      <c r="D3455" s="8">
        <v>500</v>
      </c>
      <c r="E3455" s="8">
        <v>527.45000000000005</v>
      </c>
      <c r="F3455" t="s">
        <v>8219</v>
      </c>
      <c r="G3455" t="s">
        <v>8225</v>
      </c>
      <c r="H3455" t="s">
        <v>8247</v>
      </c>
      <c r="I3455">
        <v>1470078000</v>
      </c>
      <c r="J3455">
        <v>1467648456</v>
      </c>
      <c r="K3455" t="b">
        <v>0</v>
      </c>
      <c r="L3455">
        <v>25</v>
      </c>
      <c r="M3455" t="b">
        <v>1</v>
      </c>
      <c r="N3455" t="s">
        <v>8271</v>
      </c>
      <c r="O3455" s="6">
        <f>E3455/D3455</f>
        <v>1.0549000000000002</v>
      </c>
      <c r="P3455" s="8">
        <f>IFERROR(E3455/L3455,0)</f>
        <v>21.098000000000003</v>
      </c>
      <c r="Q3455" t="str">
        <f>LEFT(N3455,SEARCH("/",N3455)-1)</f>
        <v>theater</v>
      </c>
      <c r="R3455" t="str">
        <f>RIGHT(N3455, LEN(N3455) - SEARCH("/", N3455))</f>
        <v>plays</v>
      </c>
      <c r="S3455" s="14">
        <f>(J3455/86400)+25569+(-6/24)</f>
        <v>42555.421944444446</v>
      </c>
      <c r="T3455" s="15">
        <f>(I3455/86400)+25569+(-5/24)</f>
        <v>42583.583333333336</v>
      </c>
    </row>
    <row r="3456" spans="1:20" ht="30" x14ac:dyDescent="0.25">
      <c r="A3456">
        <v>3607</v>
      </c>
      <c r="B3456" s="3" t="s">
        <v>3606</v>
      </c>
      <c r="C3456" s="3" t="s">
        <v>7717</v>
      </c>
      <c r="D3456" s="8">
        <v>550</v>
      </c>
      <c r="E3456" s="8">
        <v>580</v>
      </c>
      <c r="F3456" t="s">
        <v>8219</v>
      </c>
      <c r="G3456" t="s">
        <v>8225</v>
      </c>
      <c r="H3456" t="s">
        <v>8247</v>
      </c>
      <c r="I3456">
        <v>1450137600</v>
      </c>
      <c r="J3456">
        <v>1448924882</v>
      </c>
      <c r="K3456" t="b">
        <v>0</v>
      </c>
      <c r="L3456">
        <v>20</v>
      </c>
      <c r="M3456" t="b">
        <v>1</v>
      </c>
      <c r="N3456" t="s">
        <v>8271</v>
      </c>
      <c r="O3456" s="6">
        <f>E3456/D3456</f>
        <v>1.0545454545454545</v>
      </c>
      <c r="P3456" s="8">
        <f>IFERROR(E3456/L3456,0)</f>
        <v>29</v>
      </c>
      <c r="Q3456" t="str">
        <f>LEFT(N3456,SEARCH("/",N3456)-1)</f>
        <v>theater</v>
      </c>
      <c r="R3456" t="str">
        <f>RIGHT(N3456, LEN(N3456) - SEARCH("/", N3456))</f>
        <v>plays</v>
      </c>
      <c r="S3456" s="14">
        <f>(J3456/86400)+25569+(-6/24)</f>
        <v>42338.713912037041</v>
      </c>
      <c r="T3456" s="15">
        <f>(I3456/86400)+25569+(-5/24)</f>
        <v>42352.791666666664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8">
        <f>IFERROR(E3457/L3457,0)</f>
        <v>145.86956521739131</v>
      </c>
      <c r="Q3457" t="str">
        <f>LEFT(N3457,SEARCH("/",N3457)-1)</f>
        <v>theater</v>
      </c>
      <c r="R3457" t="str">
        <f>RIGHT(N3457, LEN(N3457) - SEARCH("/", N3457))</f>
        <v>plays</v>
      </c>
      <c r="S3457" s="14">
        <f>(J3457/86400)+25569+(-6/24)</f>
        <v>42626.5003125</v>
      </c>
      <c r="T3457" s="15">
        <f>(I3457/86400)+25569+(-5/24)</f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8">
        <f>IFERROR(E3458/L3458,0)</f>
        <v>358.6875</v>
      </c>
      <c r="Q3458" t="str">
        <f>LEFT(N3458,SEARCH("/",N3458)-1)</f>
        <v>theater</v>
      </c>
      <c r="R3458" t="str">
        <f>RIGHT(N3458, LEN(N3458) - SEARCH("/", N3458))</f>
        <v>plays</v>
      </c>
      <c r="S3458" s="14">
        <f>(J3458/86400)+25569+(-6/24)</f>
        <v>41820.955636574072</v>
      </c>
      <c r="T3458" s="15">
        <f>(I3458/86400)+25569+(-5/24)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8">
        <f>IFERROR(E3459/L3459,0)</f>
        <v>50.981818181818184</v>
      </c>
      <c r="Q3459" t="str">
        <f>LEFT(N3459,SEARCH("/",N3459)-1)</f>
        <v>theater</v>
      </c>
      <c r="R3459" t="str">
        <f>RIGHT(N3459, LEN(N3459) - SEARCH("/", N3459))</f>
        <v>plays</v>
      </c>
      <c r="S3459" s="14">
        <f>(J3459/86400)+25569+(-6/24)</f>
        <v>42016.456678240742</v>
      </c>
      <c r="T3459" s="15">
        <f>(I3459/86400)+25569+(-5/24)</f>
        <v>42047.040972222218</v>
      </c>
    </row>
    <row r="3460" spans="1:20" ht="45" x14ac:dyDescent="0.25">
      <c r="A3460">
        <v>6</v>
      </c>
      <c r="B3460" s="3" t="s">
        <v>4</v>
      </c>
      <c r="C3460" s="3" t="s">
        <v>4113</v>
      </c>
      <c r="D3460" s="8">
        <v>500</v>
      </c>
      <c r="E3460" s="8">
        <v>525</v>
      </c>
      <c r="F3460" t="s">
        <v>8219</v>
      </c>
      <c r="G3460" t="s">
        <v>8225</v>
      </c>
      <c r="H3460" t="s">
        <v>8247</v>
      </c>
      <c r="I3460">
        <v>1455555083</v>
      </c>
      <c r="J3460">
        <v>1454691083</v>
      </c>
      <c r="K3460" t="b">
        <v>0</v>
      </c>
      <c r="L3460">
        <v>35</v>
      </c>
      <c r="M3460" t="b">
        <v>1</v>
      </c>
      <c r="N3460" t="s">
        <v>8265</v>
      </c>
      <c r="O3460" s="6">
        <f>E3460/D3460</f>
        <v>1.05</v>
      </c>
      <c r="P3460" s="8">
        <f>IFERROR(E3460/L3460,0)</f>
        <v>15</v>
      </c>
      <c r="Q3460" t="str">
        <f>LEFT(N3460,SEARCH("/",N3460)-1)</f>
        <v>film &amp; video</v>
      </c>
      <c r="R3460" t="str">
        <f>RIGHT(N3460, LEN(N3460) - SEARCH("/", N3460))</f>
        <v>television</v>
      </c>
      <c r="S3460" s="14">
        <f>(J3460/86400)+25569+(-6/24)</f>
        <v>42405.452349537038</v>
      </c>
      <c r="T3460" s="15">
        <f>(I3460/86400)+25569+(-5/24)</f>
        <v>42415.494016203702</v>
      </c>
    </row>
    <row r="3461" spans="1:20" ht="30" x14ac:dyDescent="0.25">
      <c r="A3461">
        <v>1638</v>
      </c>
      <c r="B3461" s="3" t="s">
        <v>1639</v>
      </c>
      <c r="C3461" s="3" t="s">
        <v>5748</v>
      </c>
      <c r="D3461" s="8">
        <v>1000</v>
      </c>
      <c r="E3461" s="8">
        <v>1050</v>
      </c>
      <c r="F3461" t="s">
        <v>8219</v>
      </c>
      <c r="G3461" t="s">
        <v>8224</v>
      </c>
      <c r="H3461" t="s">
        <v>8246</v>
      </c>
      <c r="I3461">
        <v>1362086700</v>
      </c>
      <c r="J3461">
        <v>1358180968</v>
      </c>
      <c r="K3461" t="b">
        <v>0</v>
      </c>
      <c r="L3461">
        <v>27</v>
      </c>
      <c r="M3461" t="b">
        <v>1</v>
      </c>
      <c r="N3461" t="s">
        <v>8276</v>
      </c>
      <c r="O3461" s="6">
        <f>E3461/D3461</f>
        <v>1.05</v>
      </c>
      <c r="P3461" s="8">
        <f>IFERROR(E3461/L3461,0)</f>
        <v>38.888888888888886</v>
      </c>
      <c r="Q3461" t="str">
        <f>LEFT(N3461,SEARCH("/",N3461)-1)</f>
        <v>music</v>
      </c>
      <c r="R3461" t="str">
        <f>RIGHT(N3461, LEN(N3461) - SEARCH("/", N3461))</f>
        <v>rock</v>
      </c>
      <c r="S3461" s="14">
        <f>(J3461/86400)+25569+(-6/24)</f>
        <v>41288.43712962963</v>
      </c>
      <c r="T3461" s="15">
        <f>(I3461/86400)+25569+(-5/24)</f>
        <v>41333.684027777774</v>
      </c>
    </row>
    <row r="3462" spans="1:20" ht="45" x14ac:dyDescent="0.25">
      <c r="A3462">
        <v>3749</v>
      </c>
      <c r="B3462" s="3" t="s">
        <v>3746</v>
      </c>
      <c r="C3462" s="3" t="s">
        <v>7859</v>
      </c>
      <c r="D3462" s="8">
        <v>500</v>
      </c>
      <c r="E3462" s="8">
        <v>525</v>
      </c>
      <c r="F3462" t="s">
        <v>8219</v>
      </c>
      <c r="G3462" t="s">
        <v>8224</v>
      </c>
      <c r="H3462" t="s">
        <v>8246</v>
      </c>
      <c r="I3462">
        <v>1461902340</v>
      </c>
      <c r="J3462">
        <v>1459220588</v>
      </c>
      <c r="K3462" t="b">
        <v>0</v>
      </c>
      <c r="L3462">
        <v>7</v>
      </c>
      <c r="M3462" t="b">
        <v>1</v>
      </c>
      <c r="N3462" t="s">
        <v>8305</v>
      </c>
      <c r="O3462" s="6">
        <f>E3462/D3462</f>
        <v>1.05</v>
      </c>
      <c r="P3462" s="8">
        <f>IFERROR(E3462/L3462,0)</f>
        <v>75</v>
      </c>
      <c r="Q3462" t="str">
        <f>LEFT(N3462,SEARCH("/",N3462)-1)</f>
        <v>theater</v>
      </c>
      <c r="R3462" t="str">
        <f>RIGHT(N3462, LEN(N3462) - SEARCH("/", N3462))</f>
        <v>musical</v>
      </c>
      <c r="S3462" s="14">
        <f>(J3462/86400)+25569+(-6/24)</f>
        <v>42457.877175925925</v>
      </c>
      <c r="T3462" s="15">
        <f>(I3462/86400)+25569+(-5/24)</f>
        <v>42488.957638888889</v>
      </c>
    </row>
    <row r="3463" spans="1:20" ht="45" x14ac:dyDescent="0.25">
      <c r="A3463">
        <v>1883</v>
      </c>
      <c r="B3463" s="3" t="s">
        <v>1884</v>
      </c>
      <c r="C3463" s="3" t="s">
        <v>5993</v>
      </c>
      <c r="D3463" s="8">
        <v>999</v>
      </c>
      <c r="E3463" s="8">
        <v>1047</v>
      </c>
      <c r="F3463" t="s">
        <v>8219</v>
      </c>
      <c r="G3463" t="s">
        <v>8224</v>
      </c>
      <c r="H3463" t="s">
        <v>8246</v>
      </c>
      <c r="I3463">
        <v>1333921508</v>
      </c>
      <c r="J3463">
        <v>1331333108</v>
      </c>
      <c r="K3463" t="b">
        <v>0</v>
      </c>
      <c r="L3463">
        <v>32</v>
      </c>
      <c r="M3463" t="b">
        <v>1</v>
      </c>
      <c r="N3463" t="s">
        <v>8279</v>
      </c>
      <c r="O3463" s="6">
        <f>E3463/D3463</f>
        <v>1.0480480480480481</v>
      </c>
      <c r="P3463" s="8">
        <f>IFERROR(E3463/L3463,0)</f>
        <v>32.71875</v>
      </c>
      <c r="Q3463" t="str">
        <f>LEFT(N3463,SEARCH("/",N3463)-1)</f>
        <v>music</v>
      </c>
      <c r="R3463" t="str">
        <f>RIGHT(N3463, LEN(N3463) - SEARCH("/", N3463))</f>
        <v>indie rock</v>
      </c>
      <c r="S3463" s="14">
        <f>(J3463/86400)+25569+(-6/24)</f>
        <v>40977.698009259257</v>
      </c>
      <c r="T3463" s="15">
        <f>(I3463/86400)+25569+(-5/24)</f>
        <v>41007.698009259257</v>
      </c>
    </row>
    <row r="3464" spans="1:20" ht="60" x14ac:dyDescent="0.25">
      <c r="A3464">
        <v>3283</v>
      </c>
      <c r="B3464" s="3" t="s">
        <v>3283</v>
      </c>
      <c r="C3464" s="3" t="s">
        <v>7393</v>
      </c>
      <c r="D3464" s="8">
        <v>800</v>
      </c>
      <c r="E3464" s="8">
        <v>838</v>
      </c>
      <c r="F3464" t="s">
        <v>8219</v>
      </c>
      <c r="G3464" t="s">
        <v>8225</v>
      </c>
      <c r="H3464" t="s">
        <v>8247</v>
      </c>
      <c r="I3464">
        <v>1455138000</v>
      </c>
      <c r="J3464">
        <v>1452448298</v>
      </c>
      <c r="K3464" t="b">
        <v>0</v>
      </c>
      <c r="L3464">
        <v>47</v>
      </c>
      <c r="M3464" t="b">
        <v>1</v>
      </c>
      <c r="N3464" t="s">
        <v>8271</v>
      </c>
      <c r="O3464" s="6">
        <f>E3464/D3464</f>
        <v>1.0475000000000001</v>
      </c>
      <c r="P3464" s="8">
        <f>IFERROR(E3464/L3464,0)</f>
        <v>17.829787234042552</v>
      </c>
      <c r="Q3464" t="str">
        <f>LEFT(N3464,SEARCH("/",N3464)-1)</f>
        <v>theater</v>
      </c>
      <c r="R3464" t="str">
        <f>RIGHT(N3464, LEN(N3464) - SEARCH("/", N3464))</f>
        <v>plays</v>
      </c>
      <c r="S3464" s="14">
        <f>(J3464/86400)+25569+(-6/24)</f>
        <v>42379.49418981481</v>
      </c>
      <c r="T3464" s="15">
        <f>(I3464/86400)+25569+(-5/24)</f>
        <v>42410.666666666664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8">
        <f>IFERROR(E3465/L3465,0)</f>
        <v>90.684210526315795</v>
      </c>
      <c r="Q3465" t="str">
        <f>LEFT(N3465,SEARCH("/",N3465)-1)</f>
        <v>theater</v>
      </c>
      <c r="R3465" t="str">
        <f>RIGHT(N3465, LEN(N3465) - SEARCH("/", N3465))</f>
        <v>plays</v>
      </c>
      <c r="S3465" s="14">
        <f>(J3465/86400)+25569+(-6/24)</f>
        <v>42612.668807870374</v>
      </c>
      <c r="T3465" s="15">
        <f>(I3465/86400)+25569+(-5/24)</f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8">
        <f>IFERROR(E3466/L3466,0)</f>
        <v>55.012688172043013</v>
      </c>
      <c r="Q3466" t="str">
        <f>LEFT(N3466,SEARCH("/",N3466)-1)</f>
        <v>theater</v>
      </c>
      <c r="R3466" t="str">
        <f>RIGHT(N3466, LEN(N3466) - SEARCH("/", N3466))</f>
        <v>plays</v>
      </c>
      <c r="S3466" s="14">
        <f>(J3466/86400)+25569+(-6/24)</f>
        <v>42574.880057870367</v>
      </c>
      <c r="T3466" s="15">
        <f>(I3466/86400)+25569+(-5/24)</f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8">
        <f>IFERROR(E3467/L3467,0)</f>
        <v>57.222222222222221</v>
      </c>
      <c r="Q3467" t="str">
        <f>LEFT(N3467,SEARCH("/",N3467)-1)</f>
        <v>theater</v>
      </c>
      <c r="R3467" t="str">
        <f>RIGHT(N3467, LEN(N3467) - SEARCH("/", N3467))</f>
        <v>plays</v>
      </c>
      <c r="S3467" s="14">
        <f>(J3467/86400)+25569+(-6/24)</f>
        <v>42200.375833333332</v>
      </c>
      <c r="T3467" s="15">
        <f>(I3467/86400)+25569+(-5/24)</f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8">
        <f>IFERROR(E3468/L3468,0)</f>
        <v>72.950819672131146</v>
      </c>
      <c r="Q3468" t="str">
        <f>LEFT(N3468,SEARCH("/",N3468)-1)</f>
        <v>theater</v>
      </c>
      <c r="R3468" t="str">
        <f>RIGHT(N3468, LEN(N3468) - SEARCH("/", N3468))</f>
        <v>plays</v>
      </c>
      <c r="S3468" s="14">
        <f>(J3468/86400)+25569+(-6/24)</f>
        <v>42419.769097222219</v>
      </c>
      <c r="T3468" s="15">
        <f>(I3468/86400)+25569+(-5/24)</f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8">
        <f>IFERROR(E3469/L3469,0)</f>
        <v>64.468085106382972</v>
      </c>
      <c r="Q3469" t="str">
        <f>LEFT(N3469,SEARCH("/",N3469)-1)</f>
        <v>theater</v>
      </c>
      <c r="R3469" t="str">
        <f>RIGHT(N3469, LEN(N3469) - SEARCH("/", N3469))</f>
        <v>plays</v>
      </c>
      <c r="S3469" s="14">
        <f>(J3469/86400)+25569+(-6/24)</f>
        <v>42053.421666666662</v>
      </c>
      <c r="T3469" s="15">
        <f>(I3469/86400)+25569+(-5/24)</f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8">
        <f>IFERROR(E3470/L3470,0)</f>
        <v>716.35294117647061</v>
      </c>
      <c r="Q3470" t="str">
        <f>LEFT(N3470,SEARCH("/",N3470)-1)</f>
        <v>theater</v>
      </c>
      <c r="R3470" t="str">
        <f>RIGHT(N3470, LEN(N3470) - SEARCH("/", N3470))</f>
        <v>plays</v>
      </c>
      <c r="S3470" s="14">
        <f>(J3470/86400)+25569+(-6/24)</f>
        <v>42605.515381944446</v>
      </c>
      <c r="T3470" s="15">
        <f>(I3470/86400)+25569+(-5/24)</f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8">
        <f>IFERROR(E3471/L3471,0)</f>
        <v>50.396825396825399</v>
      </c>
      <c r="Q3471" t="str">
        <f>LEFT(N3471,SEARCH("/",N3471)-1)</f>
        <v>theater</v>
      </c>
      <c r="R3471" t="str">
        <f>RIGHT(N3471, LEN(N3471) - SEARCH("/", N3471))</f>
        <v>plays</v>
      </c>
      <c r="S3471" s="14">
        <f>(J3471/86400)+25569+(-6/24)</f>
        <v>42458.391724537039</v>
      </c>
      <c r="T3471" s="15">
        <f>(I3471/86400)+25569+(-5/24)</f>
        <v>42488.433391203704</v>
      </c>
    </row>
    <row r="3472" spans="1:20" ht="45" x14ac:dyDescent="0.25">
      <c r="A3472">
        <v>3368</v>
      </c>
      <c r="B3472" s="3" t="s">
        <v>3367</v>
      </c>
      <c r="C3472" s="3" t="s">
        <v>7478</v>
      </c>
      <c r="D3472" s="8">
        <v>1000</v>
      </c>
      <c r="E3472" s="8">
        <v>1046</v>
      </c>
      <c r="F3472" t="s">
        <v>8219</v>
      </c>
      <c r="G3472" t="s">
        <v>8224</v>
      </c>
      <c r="H3472" t="s">
        <v>8246</v>
      </c>
      <c r="I3472">
        <v>1420088400</v>
      </c>
      <c r="J3472">
        <v>1416977259</v>
      </c>
      <c r="K3472" t="b">
        <v>0</v>
      </c>
      <c r="L3472">
        <v>23</v>
      </c>
      <c r="M3472" t="b">
        <v>1</v>
      </c>
      <c r="N3472" t="s">
        <v>8271</v>
      </c>
      <c r="O3472" s="6">
        <f>E3472/D3472</f>
        <v>1.046</v>
      </c>
      <c r="P3472" s="8">
        <f>IFERROR(E3472/L3472,0)</f>
        <v>45.478260869565219</v>
      </c>
      <c r="Q3472" t="str">
        <f>LEFT(N3472,SEARCH("/",N3472)-1)</f>
        <v>theater</v>
      </c>
      <c r="R3472" t="str">
        <f>RIGHT(N3472, LEN(N3472) - SEARCH("/", N3472))</f>
        <v>plays</v>
      </c>
      <c r="S3472" s="14">
        <f>(J3472/86400)+25569+(-6/24)</f>
        <v>41968.949756944443</v>
      </c>
      <c r="T3472" s="15">
        <f>(I3472/86400)+25569+(-5/24)</f>
        <v>42004.999999999993</v>
      </c>
    </row>
    <row r="3473" spans="1:20" ht="45" x14ac:dyDescent="0.25">
      <c r="A3473">
        <v>2795</v>
      </c>
      <c r="B3473" s="3" t="s">
        <v>2795</v>
      </c>
      <c r="C3473" s="3" t="s">
        <v>6905</v>
      </c>
      <c r="D3473" s="8">
        <v>700</v>
      </c>
      <c r="E3473" s="8">
        <v>730</v>
      </c>
      <c r="F3473" t="s">
        <v>8219</v>
      </c>
      <c r="G3473" t="s">
        <v>8224</v>
      </c>
      <c r="H3473" t="s">
        <v>8246</v>
      </c>
      <c r="I3473">
        <v>1402095600</v>
      </c>
      <c r="J3473">
        <v>1400675841</v>
      </c>
      <c r="K3473" t="b">
        <v>0</v>
      </c>
      <c r="L3473">
        <v>20</v>
      </c>
      <c r="M3473" t="b">
        <v>1</v>
      </c>
      <c r="N3473" t="s">
        <v>8271</v>
      </c>
      <c r="O3473" s="6">
        <f>E3473/D3473</f>
        <v>1.0428571428571429</v>
      </c>
      <c r="P3473" s="8">
        <f>IFERROR(E3473/L3473,0)</f>
        <v>36.5</v>
      </c>
      <c r="Q3473" t="str">
        <f>LEFT(N3473,SEARCH("/",N3473)-1)</f>
        <v>theater</v>
      </c>
      <c r="R3473" t="str">
        <f>RIGHT(N3473, LEN(N3473) - SEARCH("/", N3473))</f>
        <v>plays</v>
      </c>
      <c r="S3473" s="14">
        <f>(J3473/86400)+25569+(-6/24)</f>
        <v>41780.275937500002</v>
      </c>
      <c r="T3473" s="15">
        <f>(I3473/86400)+25569+(-5/24)</f>
        <v>41796.75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8">
        <f>IFERROR(E3474/L3474,0)</f>
        <v>88.739130434782609</v>
      </c>
      <c r="Q3474" t="str">
        <f>LEFT(N3474,SEARCH("/",N3474)-1)</f>
        <v>theater</v>
      </c>
      <c r="R3474" t="str">
        <f>RIGHT(N3474, LEN(N3474) - SEARCH("/", N3474))</f>
        <v>plays</v>
      </c>
      <c r="S3474" s="14">
        <f>(J3474/86400)+25569+(-6/24)</f>
        <v>41927.920497685183</v>
      </c>
      <c r="T3474" s="15">
        <f>(I3474/86400)+25569+(-5/24)</f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8">
        <f>IFERROR(E3475/L3475,0)</f>
        <v>148.4848484848485</v>
      </c>
      <c r="Q3475" t="str">
        <f>LEFT(N3475,SEARCH("/",N3475)-1)</f>
        <v>theater</v>
      </c>
      <c r="R3475" t="str">
        <f>RIGHT(N3475, LEN(N3475) - SEARCH("/", N3475))</f>
        <v>plays</v>
      </c>
      <c r="S3475" s="14">
        <f>(J3475/86400)+25569+(-6/24)</f>
        <v>42062.584444444445</v>
      </c>
      <c r="T3475" s="15">
        <f>(I3475/86400)+25569+(-5/24)</f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8">
        <f>IFERROR(E3476/L3476,0)</f>
        <v>51.794871794871796</v>
      </c>
      <c r="Q3476" t="str">
        <f>LEFT(N3476,SEARCH("/",N3476)-1)</f>
        <v>theater</v>
      </c>
      <c r="R3476" t="str">
        <f>RIGHT(N3476, LEN(N3476) - SEARCH("/", N3476))</f>
        <v>plays</v>
      </c>
      <c r="S3476" s="14">
        <f>(J3476/86400)+25569+(-6/24)</f>
        <v>42541.251516203702</v>
      </c>
      <c r="T3476" s="15">
        <f>(I3476/86400)+25569+(-5/24)</f>
        <v>42571.293182870366</v>
      </c>
    </row>
    <row r="3477" spans="1:20" ht="45" x14ac:dyDescent="0.25">
      <c r="A3477">
        <v>310</v>
      </c>
      <c r="B3477" s="3" t="s">
        <v>311</v>
      </c>
      <c r="C3477" s="3" t="s">
        <v>4420</v>
      </c>
      <c r="D3477" s="8">
        <v>1000</v>
      </c>
      <c r="E3477" s="8">
        <v>1041.29</v>
      </c>
      <c r="F3477" t="s">
        <v>8219</v>
      </c>
      <c r="G3477" t="s">
        <v>8224</v>
      </c>
      <c r="H3477" t="s">
        <v>8246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8269</v>
      </c>
      <c r="O3477" s="6">
        <f>E3477/D3477</f>
        <v>1.04129</v>
      </c>
      <c r="P3477" s="8">
        <f>IFERROR(E3477/L3477,0)</f>
        <v>28.924722222222222</v>
      </c>
      <c r="Q3477" t="str">
        <f>LEFT(N3477,SEARCH("/",N3477)-1)</f>
        <v>film &amp; video</v>
      </c>
      <c r="R3477" t="str">
        <f>RIGHT(N3477, LEN(N3477) - SEARCH("/", N3477))</f>
        <v>documentary</v>
      </c>
      <c r="S3477" s="14">
        <f>(J3477/86400)+25569+(-6/24)</f>
        <v>40820.933136574073</v>
      </c>
      <c r="T3477" s="15">
        <f>(I3477/86400)+25569+(-5/24)</f>
        <v>40835.875</v>
      </c>
    </row>
    <row r="3478" spans="1:20" ht="45" x14ac:dyDescent="0.25">
      <c r="A3478">
        <v>94</v>
      </c>
      <c r="B3478" s="3" t="s">
        <v>96</v>
      </c>
      <c r="C3478" s="3" t="s">
        <v>4205</v>
      </c>
      <c r="D3478" s="8">
        <v>250</v>
      </c>
      <c r="E3478" s="8">
        <v>260</v>
      </c>
      <c r="F3478" t="s">
        <v>8219</v>
      </c>
      <c r="G3478" t="s">
        <v>8225</v>
      </c>
      <c r="H3478" t="s">
        <v>8247</v>
      </c>
      <c r="I3478">
        <v>1396890822</v>
      </c>
      <c r="J3478">
        <v>1395162822</v>
      </c>
      <c r="K3478" t="b">
        <v>0</v>
      </c>
      <c r="L3478">
        <v>12</v>
      </c>
      <c r="M3478" t="b">
        <v>1</v>
      </c>
      <c r="N3478" t="s">
        <v>8266</v>
      </c>
      <c r="O3478" s="6">
        <f>E3478/D3478</f>
        <v>1.04</v>
      </c>
      <c r="P3478" s="8">
        <f>IFERROR(E3478/L3478,0)</f>
        <v>21.666666666666668</v>
      </c>
      <c r="Q3478" t="str">
        <f>LEFT(N3478,SEARCH("/",N3478)-1)</f>
        <v>film &amp; video</v>
      </c>
      <c r="R3478" t="str">
        <f>RIGHT(N3478, LEN(N3478) - SEARCH("/", N3478))</f>
        <v>shorts</v>
      </c>
      <c r="S3478" s="14">
        <f>(J3478/86400)+25569+(-6/24)</f>
        <v>41716.467847222222</v>
      </c>
      <c r="T3478" s="15">
        <f>(I3478/86400)+25569+(-5/24)</f>
        <v>41736.509513888886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8">
        <f>IFERROR(E3479/L3479,0)</f>
        <v>53.230769230769234</v>
      </c>
      <c r="Q3479" t="str">
        <f>LEFT(N3479,SEARCH("/",N3479)-1)</f>
        <v>theater</v>
      </c>
      <c r="R3479" t="str">
        <f>RIGHT(N3479, LEN(N3479) - SEARCH("/", N3479))</f>
        <v>plays</v>
      </c>
      <c r="S3479" s="14">
        <f>(J3479/86400)+25569+(-6/24)</f>
        <v>42128.486608796295</v>
      </c>
      <c r="T3479" s="15">
        <f>(I3479/86400)+25569+(-5/24)</f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8">
        <f>IFERROR(E3480/L3480,0)</f>
        <v>39.596491228070178</v>
      </c>
      <c r="Q3480" t="str">
        <f>LEFT(N3480,SEARCH("/",N3480)-1)</f>
        <v>theater</v>
      </c>
      <c r="R3480" t="str">
        <f>RIGHT(N3480, LEN(N3480) - SEARCH("/", N3480))</f>
        <v>plays</v>
      </c>
      <c r="S3480" s="14">
        <f>(J3480/86400)+25569+(-6/24)</f>
        <v>42053.666921296295</v>
      </c>
      <c r="T3480" s="15">
        <f>(I3480/86400)+25569+(-5/24)</f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8">
        <f>IFERROR(E3481/L3481,0)</f>
        <v>34.25</v>
      </c>
      <c r="Q3481" t="str">
        <f>LEFT(N3481,SEARCH("/",N3481)-1)</f>
        <v>theater</v>
      </c>
      <c r="R3481" t="str">
        <f>RIGHT(N3481, LEN(N3481) - SEARCH("/", N3481))</f>
        <v>plays</v>
      </c>
      <c r="S3481" s="14">
        <f>(J3481/86400)+25569+(-6/24)</f>
        <v>41781.605092592596</v>
      </c>
      <c r="T3481" s="15">
        <f>(I3481/86400)+25569+(-5/24)</f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8">
        <f>IFERROR(E3482/L3482,0)</f>
        <v>164.61538461538461</v>
      </c>
      <c r="Q3482" t="str">
        <f>LEFT(N3482,SEARCH("/",N3482)-1)</f>
        <v>theater</v>
      </c>
      <c r="R3482" t="str">
        <f>RIGHT(N3482, LEN(N3482) - SEARCH("/", N3482))</f>
        <v>plays</v>
      </c>
      <c r="S3482" s="14">
        <f>(J3482/86400)+25569+(-6/24)</f>
        <v>42171.067442129628</v>
      </c>
      <c r="T3482" s="15">
        <f>(I3482/86400)+25569+(-5/24)</f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8">
        <f>IFERROR(E3483/L3483,0)</f>
        <v>125.05263157894737</v>
      </c>
      <c r="Q3483" t="str">
        <f>LEFT(N3483,SEARCH("/",N3483)-1)</f>
        <v>theater</v>
      </c>
      <c r="R3483" t="str">
        <f>RIGHT(N3483, LEN(N3483) - SEARCH("/", N3483))</f>
        <v>plays</v>
      </c>
      <c r="S3483" s="14">
        <f>(J3483/86400)+25569+(-6/24)</f>
        <v>41988.997546296298</v>
      </c>
      <c r="T3483" s="15">
        <f>(I3483/86400)+25569+(-5/24)</f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8">
        <f>IFERROR(E3484/L3484,0)</f>
        <v>51.875</v>
      </c>
      <c r="Q3484" t="str">
        <f>LEFT(N3484,SEARCH("/",N3484)-1)</f>
        <v>theater</v>
      </c>
      <c r="R3484" t="str">
        <f>RIGHT(N3484, LEN(N3484) - SEARCH("/", N3484))</f>
        <v>plays</v>
      </c>
      <c r="S3484" s="14">
        <f>(J3484/86400)+25569+(-6/24)</f>
        <v>41796.521597222221</v>
      </c>
      <c r="T3484" s="15">
        <f>(I3484/86400)+25569+(-5/24)</f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8">
        <f>IFERROR(E3485/L3485,0)</f>
        <v>40.285714285714285</v>
      </c>
      <c r="Q3485" t="str">
        <f>LEFT(N3485,SEARCH("/",N3485)-1)</f>
        <v>theater</v>
      </c>
      <c r="R3485" t="str">
        <f>RIGHT(N3485, LEN(N3485) - SEARCH("/", N3485))</f>
        <v>plays</v>
      </c>
      <c r="S3485" s="14">
        <f>(J3485/86400)+25569+(-6/24)</f>
        <v>41793.418761574074</v>
      </c>
      <c r="T3485" s="15">
        <f>(I3485/86400)+25569+(-5/24)</f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8">
        <f>IFERROR(E3486/L3486,0)</f>
        <v>64.909090909090907</v>
      </c>
      <c r="Q3486" t="str">
        <f>LEFT(N3486,SEARCH("/",N3486)-1)</f>
        <v>theater</v>
      </c>
      <c r="R3486" t="str">
        <f>RIGHT(N3486, LEN(N3486) - SEARCH("/", N3486))</f>
        <v>plays</v>
      </c>
      <c r="S3486" s="14">
        <f>(J3486/86400)+25569+(-6/24)</f>
        <v>42506.510405092587</v>
      </c>
      <c r="T3486" s="15">
        <f>(I3486/86400)+25569+(-5/24)</f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8">
        <f>IFERROR(E3487/L3487,0)</f>
        <v>55.333333333333336</v>
      </c>
      <c r="Q3487" t="str">
        <f>LEFT(N3487,SEARCH("/",N3487)-1)</f>
        <v>theater</v>
      </c>
      <c r="R3487" t="str">
        <f>RIGHT(N3487, LEN(N3487) - SEARCH("/", N3487))</f>
        <v>plays</v>
      </c>
      <c r="S3487" s="14">
        <f>(J3487/86400)+25569+(-6/24)</f>
        <v>42372.443055555559</v>
      </c>
      <c r="T3487" s="15">
        <f>(I3487/86400)+25569+(-5/24)</f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8">
        <f>IFERROR(E3488/L3488,0)</f>
        <v>83.142857142857139</v>
      </c>
      <c r="Q3488" t="str">
        <f>LEFT(N3488,SEARCH("/",N3488)-1)</f>
        <v>theater</v>
      </c>
      <c r="R3488" t="str">
        <f>RIGHT(N3488, LEN(N3488) - SEARCH("/", N3488))</f>
        <v>plays</v>
      </c>
      <c r="S3488" s="14">
        <f>(J3488/86400)+25569+(-6/24)</f>
        <v>42126.62501157407</v>
      </c>
      <c r="T3488" s="15">
        <f>(I3488/86400)+25569+(-5/24)</f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8">
        <f>IFERROR(E3489/L3489,0)</f>
        <v>38.712121212121211</v>
      </c>
      <c r="Q3489" t="str">
        <f>LEFT(N3489,SEARCH("/",N3489)-1)</f>
        <v>theater</v>
      </c>
      <c r="R3489" t="str">
        <f>RIGHT(N3489, LEN(N3489) - SEARCH("/", N3489))</f>
        <v>plays</v>
      </c>
      <c r="S3489" s="14">
        <f>(J3489/86400)+25569+(-6/24)</f>
        <v>42149.690416666665</v>
      </c>
      <c r="T3489" s="15">
        <f>(I3489/86400)+25569+(-5/24)</f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8">
        <f>IFERROR(E3490/L3490,0)</f>
        <v>125.37931034482759</v>
      </c>
      <c r="Q3490" t="str">
        <f>LEFT(N3490,SEARCH("/",N3490)-1)</f>
        <v>theater</v>
      </c>
      <c r="R3490" t="str">
        <f>RIGHT(N3490, LEN(N3490) - SEARCH("/", N3490))</f>
        <v>plays</v>
      </c>
      <c r="S3490" s="14">
        <f>(J3490/86400)+25569+(-6/24)</f>
        <v>42087.518055555556</v>
      </c>
      <c r="T3490" s="15">
        <f>(I3490/86400)+25569+(-5/24)</f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8">
        <f>IFERROR(E3491/L3491,0)</f>
        <v>78.263888888888886</v>
      </c>
      <c r="Q3491" t="str">
        <f>LEFT(N3491,SEARCH("/",N3491)-1)</f>
        <v>theater</v>
      </c>
      <c r="R3491" t="str">
        <f>RIGHT(N3491, LEN(N3491) - SEARCH("/", N3491))</f>
        <v>plays</v>
      </c>
      <c r="S3491" s="14">
        <f>(J3491/86400)+25569+(-6/24)</f>
        <v>41753.385775462964</v>
      </c>
      <c r="T3491" s="15">
        <f>(I3491/86400)+25569+(-5/24)</f>
        <v>41783.666666666664</v>
      </c>
    </row>
    <row r="3492" spans="1:20" ht="45" x14ac:dyDescent="0.25">
      <c r="A3492">
        <v>780</v>
      </c>
      <c r="B3492" s="3" t="s">
        <v>781</v>
      </c>
      <c r="C3492" s="3" t="s">
        <v>4890</v>
      </c>
      <c r="D3492" s="8">
        <v>1000</v>
      </c>
      <c r="E3492" s="8">
        <v>1040</v>
      </c>
      <c r="F3492" t="s">
        <v>8219</v>
      </c>
      <c r="G3492" t="s">
        <v>8224</v>
      </c>
      <c r="H3492" t="s">
        <v>8246</v>
      </c>
      <c r="I3492">
        <v>1304439025</v>
      </c>
      <c r="J3492">
        <v>1301847025</v>
      </c>
      <c r="K3492" t="b">
        <v>0</v>
      </c>
      <c r="L3492">
        <v>27</v>
      </c>
      <c r="M3492" t="b">
        <v>1</v>
      </c>
      <c r="N3492" t="s">
        <v>8276</v>
      </c>
      <c r="O3492" s="6">
        <f>E3492/D3492</f>
        <v>1.04</v>
      </c>
      <c r="P3492" s="8">
        <f>IFERROR(E3492/L3492,0)</f>
        <v>38.518518518518519</v>
      </c>
      <c r="Q3492" t="str">
        <f>LEFT(N3492,SEARCH("/",N3492)-1)</f>
        <v>music</v>
      </c>
      <c r="R3492" t="str">
        <f>RIGHT(N3492, LEN(N3492) - SEARCH("/", N3492))</f>
        <v>rock</v>
      </c>
      <c r="S3492" s="14">
        <f>(J3492/86400)+25569+(-6/24)</f>
        <v>40636.423900462964</v>
      </c>
      <c r="T3492" s="15">
        <f>(I3492/86400)+25569+(-5/24)</f>
        <v>40666.465567129628</v>
      </c>
    </row>
    <row r="3493" spans="1:20" ht="45" x14ac:dyDescent="0.25">
      <c r="A3493">
        <v>811</v>
      </c>
      <c r="B3493" s="3" t="s">
        <v>812</v>
      </c>
      <c r="C3493" s="3" t="s">
        <v>4921</v>
      </c>
      <c r="D3493" s="8">
        <v>1000</v>
      </c>
      <c r="E3493" s="8">
        <v>1040</v>
      </c>
      <c r="F3493" t="s">
        <v>8219</v>
      </c>
      <c r="G3493" t="s">
        <v>8224</v>
      </c>
      <c r="H3493" t="s">
        <v>8246</v>
      </c>
      <c r="I3493">
        <v>1373475120</v>
      </c>
      <c r="J3493">
        <v>1371569202</v>
      </c>
      <c r="K3493" t="b">
        <v>0</v>
      </c>
      <c r="L3493">
        <v>12</v>
      </c>
      <c r="M3493" t="b">
        <v>1</v>
      </c>
      <c r="N3493" t="s">
        <v>8276</v>
      </c>
      <c r="O3493" s="6">
        <f>E3493/D3493</f>
        <v>1.04</v>
      </c>
      <c r="P3493" s="8">
        <f>IFERROR(E3493/L3493,0)</f>
        <v>86.666666666666671</v>
      </c>
      <c r="Q3493" t="str">
        <f>LEFT(N3493,SEARCH("/",N3493)-1)</f>
        <v>music</v>
      </c>
      <c r="R3493" t="str">
        <f>RIGHT(N3493, LEN(N3493) - SEARCH("/", N3493))</f>
        <v>rock</v>
      </c>
      <c r="S3493" s="14">
        <f>(J3493/86400)+25569+(-6/24)</f>
        <v>41443.393541666665</v>
      </c>
      <c r="T3493" s="15">
        <f>(I3493/86400)+25569+(-5/24)</f>
        <v>41465.494444444441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8">
        <f>IFERROR(E3494/L3494,0)</f>
        <v>114.29199999999999</v>
      </c>
      <c r="Q3494" t="str">
        <f>LEFT(N3494,SEARCH("/",N3494)-1)</f>
        <v>theater</v>
      </c>
      <c r="R3494" t="str">
        <f>RIGHT(N3494, LEN(N3494) - SEARCH("/", N3494))</f>
        <v>plays</v>
      </c>
      <c r="S3494" s="14">
        <f>(J3494/86400)+25569+(-6/24)</f>
        <v>42267.759224537032</v>
      </c>
      <c r="T3494" s="15">
        <f>(I3494/86400)+25569+(-5/24)</f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8">
        <f>IFERROR(E3495/L3495,0)</f>
        <v>51.724137931034484</v>
      </c>
      <c r="Q3495" t="str">
        <f>LEFT(N3495,SEARCH("/",N3495)-1)</f>
        <v>theater</v>
      </c>
      <c r="R3495" t="str">
        <f>RIGHT(N3495, LEN(N3495) - SEARCH("/", N3495))</f>
        <v>plays</v>
      </c>
      <c r="S3495" s="14">
        <f>(J3495/86400)+25569+(-6/24)</f>
        <v>41848.616157407407</v>
      </c>
      <c r="T3495" s="15">
        <f>(I3495/86400)+25569+(-5/24)</f>
        <v>41868.007638888885</v>
      </c>
    </row>
    <row r="3496" spans="1:20" ht="60" x14ac:dyDescent="0.25">
      <c r="A3496">
        <v>829</v>
      </c>
      <c r="B3496" s="3" t="s">
        <v>830</v>
      </c>
      <c r="C3496" s="3" t="s">
        <v>4939</v>
      </c>
      <c r="D3496" s="8">
        <v>500</v>
      </c>
      <c r="E3496" s="8">
        <v>520</v>
      </c>
      <c r="F3496" t="s">
        <v>8219</v>
      </c>
      <c r="G3496" t="s">
        <v>8225</v>
      </c>
      <c r="H3496" t="s">
        <v>8247</v>
      </c>
      <c r="I3496">
        <v>1468437240</v>
      </c>
      <c r="J3496">
        <v>1463253240</v>
      </c>
      <c r="K3496" t="b">
        <v>0</v>
      </c>
      <c r="L3496">
        <v>16</v>
      </c>
      <c r="M3496" t="b">
        <v>1</v>
      </c>
      <c r="N3496" t="s">
        <v>8276</v>
      </c>
      <c r="O3496" s="6">
        <f>E3496/D3496</f>
        <v>1.04</v>
      </c>
      <c r="P3496" s="8">
        <f>IFERROR(E3496/L3496,0)</f>
        <v>32.5</v>
      </c>
      <c r="Q3496" t="str">
        <f>LEFT(N3496,SEARCH("/",N3496)-1)</f>
        <v>music</v>
      </c>
      <c r="R3496" t="str">
        <f>RIGHT(N3496, LEN(N3496) - SEARCH("/", N3496))</f>
        <v>rock</v>
      </c>
      <c r="S3496" s="14">
        <f>(J3496/86400)+25569+(-6/24)</f>
        <v>42504.551388888889</v>
      </c>
      <c r="T3496" s="15">
        <f>(I3496/86400)+25569+(-5/24)</f>
        <v>42564.593055555553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8">
        <f>IFERROR(E3497/L3497,0)</f>
        <v>74.208333333333329</v>
      </c>
      <c r="Q3497" t="str">
        <f>LEFT(N3497,SEARCH("/",N3497)-1)</f>
        <v>theater</v>
      </c>
      <c r="R3497" t="str">
        <f>RIGHT(N3497, LEN(N3497) - SEARCH("/", N3497))</f>
        <v>plays</v>
      </c>
      <c r="S3497" s="14">
        <f>(J3497/86400)+25569+(-6/24)</f>
        <v>41915.512835648144</v>
      </c>
      <c r="T3497" s="15">
        <f>(I3497/86400)+25569+(-5/24)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8">
        <f>IFERROR(E3498/L3498,0)</f>
        <v>47.846153846153847</v>
      </c>
      <c r="Q3498" t="str">
        <f>LEFT(N3498,SEARCH("/",N3498)-1)</f>
        <v>theater</v>
      </c>
      <c r="R3498" t="str">
        <f>RIGHT(N3498, LEN(N3498) - SEARCH("/", N3498))</f>
        <v>plays</v>
      </c>
      <c r="S3498" s="14">
        <f>(J3498/86400)+25569+(-6/24)</f>
        <v>42584.596828703703</v>
      </c>
      <c r="T3498" s="15">
        <f>(I3498/86400)+25569+(-5/24)</f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8">
        <f>IFERROR(E3499/L3499,0)</f>
        <v>34.408163265306122</v>
      </c>
      <c r="Q3499" t="str">
        <f>LEFT(N3499,SEARCH("/",N3499)-1)</f>
        <v>theater</v>
      </c>
      <c r="R3499" t="str">
        <f>RIGHT(N3499, LEN(N3499) - SEARCH("/", N3499))</f>
        <v>plays</v>
      </c>
      <c r="S3499" s="14">
        <f>(J3499/86400)+25569+(-6/24)</f>
        <v>42511.491944444446</v>
      </c>
      <c r="T3499" s="15">
        <f>(I3499/86400)+25569+(-5/24)</f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8">
        <f>IFERROR(E3500/L3500,0)</f>
        <v>40.238095238095241</v>
      </c>
      <c r="Q3500" t="str">
        <f>LEFT(N3500,SEARCH("/",N3500)-1)</f>
        <v>theater</v>
      </c>
      <c r="R3500" t="str">
        <f>RIGHT(N3500, LEN(N3500) - SEARCH("/", N3500))</f>
        <v>plays</v>
      </c>
      <c r="S3500" s="14">
        <f>(J3500/86400)+25569+(-6/24)</f>
        <v>42458.90861111111</v>
      </c>
      <c r="T3500" s="15">
        <f>(I3500/86400)+25569+(-5/24)</f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8">
        <f>IFERROR(E3501/L3501,0)</f>
        <v>60.285714285714285</v>
      </c>
      <c r="Q3501" t="str">
        <f>LEFT(N3501,SEARCH("/",N3501)-1)</f>
        <v>theater</v>
      </c>
      <c r="R3501" t="str">
        <f>RIGHT(N3501, LEN(N3501) - SEARCH("/", N3501))</f>
        <v>plays</v>
      </c>
      <c r="S3501" s="14">
        <f>(J3501/86400)+25569+(-6/24)</f>
        <v>42131.786168981482</v>
      </c>
      <c r="T3501" s="15">
        <f>(I3501/86400)+25569+(-5/24)</f>
        <v>42186.082638888889</v>
      </c>
    </row>
    <row r="3502" spans="1:20" ht="75" x14ac:dyDescent="0.25">
      <c r="A3502">
        <v>1835</v>
      </c>
      <c r="B3502" s="3" t="s">
        <v>1836</v>
      </c>
      <c r="C3502" s="3" t="s">
        <v>5945</v>
      </c>
      <c r="D3502" s="8">
        <v>500</v>
      </c>
      <c r="E3502" s="8">
        <v>520</v>
      </c>
      <c r="F3502" t="s">
        <v>8219</v>
      </c>
      <c r="G3502" t="s">
        <v>8225</v>
      </c>
      <c r="H3502" t="s">
        <v>8247</v>
      </c>
      <c r="I3502">
        <v>1459439471</v>
      </c>
      <c r="J3502">
        <v>1456851071</v>
      </c>
      <c r="K3502" t="b">
        <v>0</v>
      </c>
      <c r="L3502">
        <v>11</v>
      </c>
      <c r="M3502" t="b">
        <v>1</v>
      </c>
      <c r="N3502" t="s">
        <v>8276</v>
      </c>
      <c r="O3502" s="6">
        <f>E3502/D3502</f>
        <v>1.04</v>
      </c>
      <c r="P3502" s="8">
        <f>IFERROR(E3502/L3502,0)</f>
        <v>47.272727272727273</v>
      </c>
      <c r="Q3502" t="str">
        <f>LEFT(N3502,SEARCH("/",N3502)-1)</f>
        <v>music</v>
      </c>
      <c r="R3502" t="str">
        <f>RIGHT(N3502, LEN(N3502) - SEARCH("/", N3502))</f>
        <v>rock</v>
      </c>
      <c r="S3502" s="14">
        <f>(J3502/86400)+25569+(-6/24)</f>
        <v>42430.452210648145</v>
      </c>
      <c r="T3502" s="15">
        <f>(I3502/86400)+25569+(-5/24)</f>
        <v>42460.452210648145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8">
        <f>IFERROR(E3503/L3503,0)</f>
        <v>35.952380952380949</v>
      </c>
      <c r="Q3503" t="str">
        <f>LEFT(N3503,SEARCH("/",N3503)-1)</f>
        <v>theater</v>
      </c>
      <c r="R3503" t="str">
        <f>RIGHT(N3503, LEN(N3503) - SEARCH("/", N3503))</f>
        <v>plays</v>
      </c>
      <c r="S3503" s="14">
        <f>(J3503/86400)+25569+(-6/24)</f>
        <v>42233.513831018514</v>
      </c>
      <c r="T3503" s="15">
        <f>(I3503/86400)+25569+(-5/24)</f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8">
        <f>IFERROR(E3504/L3504,0)</f>
        <v>136</v>
      </c>
      <c r="Q3504" t="str">
        <f>LEFT(N3504,SEARCH("/",N3504)-1)</f>
        <v>theater</v>
      </c>
      <c r="R3504" t="str">
        <f>RIGHT(N3504, LEN(N3504) - SEARCH("/", N3504))</f>
        <v>plays</v>
      </c>
      <c r="S3504" s="14">
        <f>(J3504/86400)+25569+(-6/24)</f>
        <v>42430.589398148149</v>
      </c>
      <c r="T3504" s="15">
        <f>(I3504/86400)+25569+(-5/24)</f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8">
        <f>IFERROR(E3505/L3505,0)</f>
        <v>70.763157894736835</v>
      </c>
      <c r="Q3505" t="str">
        <f>LEFT(N3505,SEARCH("/",N3505)-1)</f>
        <v>theater</v>
      </c>
      <c r="R3505" t="str">
        <f>RIGHT(N3505, LEN(N3505) - SEARCH("/", N3505))</f>
        <v>plays</v>
      </c>
      <c r="S3505" s="14">
        <f>(J3505/86400)+25569+(-6/24)</f>
        <v>42545.228333333333</v>
      </c>
      <c r="T3505" s="15">
        <f>(I3505/86400)+25569+(-5/24)</f>
        <v>42575.27</v>
      </c>
    </row>
    <row r="3506" spans="1:20" ht="45" x14ac:dyDescent="0.25">
      <c r="A3506">
        <v>2317</v>
      </c>
      <c r="B3506" s="3" t="s">
        <v>2318</v>
      </c>
      <c r="C3506" s="3" t="s">
        <v>6427</v>
      </c>
      <c r="D3506" s="8">
        <v>400</v>
      </c>
      <c r="E3506" s="8">
        <v>416</v>
      </c>
      <c r="F3506" t="s">
        <v>8219</v>
      </c>
      <c r="G3506" t="s">
        <v>8224</v>
      </c>
      <c r="H3506" t="s">
        <v>8246</v>
      </c>
      <c r="I3506">
        <v>1266210000</v>
      </c>
      <c r="J3506">
        <v>1263474049</v>
      </c>
      <c r="K3506" t="b">
        <v>1</v>
      </c>
      <c r="L3506">
        <v>22</v>
      </c>
      <c r="M3506" t="b">
        <v>1</v>
      </c>
      <c r="N3506" t="s">
        <v>8279</v>
      </c>
      <c r="O3506" s="6">
        <f>E3506/D3506</f>
        <v>1.04</v>
      </c>
      <c r="P3506" s="8">
        <f>IFERROR(E3506/L3506,0)</f>
        <v>18.90909090909091</v>
      </c>
      <c r="Q3506" t="str">
        <f>LEFT(N3506,SEARCH("/",N3506)-1)</f>
        <v>music</v>
      </c>
      <c r="R3506" t="str">
        <f>RIGHT(N3506, LEN(N3506) - SEARCH("/", N3506))</f>
        <v>indie rock</v>
      </c>
      <c r="S3506" s="14">
        <f>(J3506/86400)+25569+(-6/24)</f>
        <v>40192.292233796295</v>
      </c>
      <c r="T3506" s="15">
        <f>(I3506/86400)+25569+(-5/24)</f>
        <v>40224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8">
        <f>IFERROR(E3507/L3507,0)</f>
        <v>66.512820512820511</v>
      </c>
      <c r="Q3507" t="str">
        <f>LEFT(N3507,SEARCH("/",N3507)-1)</f>
        <v>theater</v>
      </c>
      <c r="R3507" t="str">
        <f>RIGHT(N3507, LEN(N3507) - SEARCH("/", N3507))</f>
        <v>plays</v>
      </c>
      <c r="S3507" s="14">
        <f>(J3507/86400)+25569+(-6/24)</f>
        <v>41760.685706018521</v>
      </c>
      <c r="T3507" s="15">
        <f>(I3507/86400)+25569+(-5/24)</f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8">
        <f>IFERROR(E3508/L3508,0)</f>
        <v>105</v>
      </c>
      <c r="Q3508" t="str">
        <f>LEFT(N3508,SEARCH("/",N3508)-1)</f>
        <v>theater</v>
      </c>
      <c r="R3508" t="str">
        <f>RIGHT(N3508, LEN(N3508) - SEARCH("/", N3508))</f>
        <v>plays</v>
      </c>
      <c r="S3508" s="14">
        <f>(J3508/86400)+25569+(-6/24)</f>
        <v>41829.484259259261</v>
      </c>
      <c r="T3508" s="15">
        <f>(I3508/86400)+25569+(-5/24)</f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8">
        <f>IFERROR(E3509/L3509,0)</f>
        <v>145</v>
      </c>
      <c r="Q3509" t="str">
        <f>LEFT(N3509,SEARCH("/",N3509)-1)</f>
        <v>theater</v>
      </c>
      <c r="R3509" t="str">
        <f>RIGHT(N3509, LEN(N3509) - SEARCH("/", N3509))</f>
        <v>plays</v>
      </c>
      <c r="S3509" s="14">
        <f>(J3509/86400)+25569+(-6/24)</f>
        <v>42491.67288194444</v>
      </c>
      <c r="T3509" s="15">
        <f>(I3509/86400)+25569+(-5/24)</f>
        <v>42521.714548611104</v>
      </c>
    </row>
    <row r="3510" spans="1:20" ht="60" x14ac:dyDescent="0.25">
      <c r="A3510">
        <v>3476</v>
      </c>
      <c r="B3510" s="3" t="s">
        <v>3475</v>
      </c>
      <c r="C3510" s="3" t="s">
        <v>7586</v>
      </c>
      <c r="D3510" s="8">
        <v>300</v>
      </c>
      <c r="E3510" s="8">
        <v>312</v>
      </c>
      <c r="F3510" t="s">
        <v>8219</v>
      </c>
      <c r="G3510" t="s">
        <v>8224</v>
      </c>
      <c r="H3510" t="s">
        <v>8246</v>
      </c>
      <c r="I3510">
        <v>1414378800</v>
      </c>
      <c r="J3510">
        <v>1412836990</v>
      </c>
      <c r="K3510" t="b">
        <v>0</v>
      </c>
      <c r="L3510">
        <v>6</v>
      </c>
      <c r="M3510" t="b">
        <v>1</v>
      </c>
      <c r="N3510" t="s">
        <v>8271</v>
      </c>
      <c r="O3510" s="6">
        <f>E3510/D3510</f>
        <v>1.04</v>
      </c>
      <c r="P3510" s="8">
        <f>IFERROR(E3510/L3510,0)</f>
        <v>52</v>
      </c>
      <c r="Q3510" t="str">
        <f>LEFT(N3510,SEARCH("/",N3510)-1)</f>
        <v>theater</v>
      </c>
      <c r="R3510" t="str">
        <f>RIGHT(N3510, LEN(N3510) - SEARCH("/", N3510))</f>
        <v>plays</v>
      </c>
      <c r="S3510" s="14">
        <f>(J3510/86400)+25569+(-6/24)</f>
        <v>41921.029976851853</v>
      </c>
      <c r="T3510" s="15">
        <f>(I3510/86400)+25569+(-5/24)</f>
        <v>41938.916666666664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8">
        <f>IFERROR(E3511/L3511,0)</f>
        <v>96.666666666666671</v>
      </c>
      <c r="Q3511" t="str">
        <f>LEFT(N3511,SEARCH("/",N3511)-1)</f>
        <v>theater</v>
      </c>
      <c r="R3511" t="str">
        <f>RIGHT(N3511, LEN(N3511) - SEARCH("/", N3511))</f>
        <v>plays</v>
      </c>
      <c r="S3511" s="14">
        <f>(J3511/86400)+25569+(-6/24)</f>
        <v>41950.609560185185</v>
      </c>
      <c r="T3511" s="15">
        <f>(I3511/86400)+25569+(-5/24)</f>
        <v>41963.996527777774</v>
      </c>
    </row>
    <row r="3512" spans="1:20" ht="45" x14ac:dyDescent="0.25">
      <c r="A3512">
        <v>3649</v>
      </c>
      <c r="B3512" s="3" t="s">
        <v>3647</v>
      </c>
      <c r="C3512" s="3" t="s">
        <v>7759</v>
      </c>
      <c r="D3512" s="8">
        <v>750</v>
      </c>
      <c r="E3512" s="8">
        <v>780</v>
      </c>
      <c r="F3512" t="s">
        <v>8219</v>
      </c>
      <c r="G3512" t="s">
        <v>8229</v>
      </c>
      <c r="H3512" t="s">
        <v>8251</v>
      </c>
      <c r="I3512">
        <v>1402938394</v>
      </c>
      <c r="J3512">
        <v>1400691994</v>
      </c>
      <c r="K3512" t="b">
        <v>0</v>
      </c>
      <c r="L3512">
        <v>8</v>
      </c>
      <c r="M3512" t="b">
        <v>1</v>
      </c>
      <c r="N3512" t="s">
        <v>8271</v>
      </c>
      <c r="O3512" s="6">
        <f>E3512/D3512</f>
        <v>1.04</v>
      </c>
      <c r="P3512" s="8">
        <f>IFERROR(E3512/L3512,0)</f>
        <v>97.5</v>
      </c>
      <c r="Q3512" t="str">
        <f>LEFT(N3512,SEARCH("/",N3512)-1)</f>
        <v>theater</v>
      </c>
      <c r="R3512" t="str">
        <f>RIGHT(N3512, LEN(N3512) - SEARCH("/", N3512))</f>
        <v>plays</v>
      </c>
      <c r="S3512" s="14">
        <f>(J3512/86400)+25569+(-6/24)</f>
        <v>41780.462893518517</v>
      </c>
      <c r="T3512" s="15">
        <f>(I3512/86400)+25569+(-5/24)</f>
        <v>41806.504560185182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8">
        <f>IFERROR(E3513/L3513,0)</f>
        <v>79.89473684210526</v>
      </c>
      <c r="Q3513" t="str">
        <f>LEFT(N3513,SEARCH("/",N3513)-1)</f>
        <v>theater</v>
      </c>
      <c r="R3513" t="str">
        <f>RIGHT(N3513, LEN(N3513) - SEARCH("/", N3513))</f>
        <v>plays</v>
      </c>
      <c r="S3513" s="14">
        <f>(J3513/86400)+25569+(-6/24)</f>
        <v>41927.623784722222</v>
      </c>
      <c r="T3513" s="15">
        <f>(I3513/86400)+25569+(-5/24)</f>
        <v>41950.5625</v>
      </c>
    </row>
    <row r="3514" spans="1:20" ht="45" x14ac:dyDescent="0.25">
      <c r="A3514">
        <v>3651</v>
      </c>
      <c r="B3514" s="3" t="s">
        <v>3649</v>
      </c>
      <c r="C3514" s="3" t="s">
        <v>7761</v>
      </c>
      <c r="D3514" s="8">
        <v>500</v>
      </c>
      <c r="E3514" s="8">
        <v>520</v>
      </c>
      <c r="F3514" t="s">
        <v>8219</v>
      </c>
      <c r="G3514" t="s">
        <v>8224</v>
      </c>
      <c r="H3514" t="s">
        <v>8246</v>
      </c>
      <c r="I3514">
        <v>1407686340</v>
      </c>
      <c r="J3514">
        <v>1404833442</v>
      </c>
      <c r="K3514" t="b">
        <v>0</v>
      </c>
      <c r="L3514">
        <v>9</v>
      </c>
      <c r="M3514" t="b">
        <v>1</v>
      </c>
      <c r="N3514" t="s">
        <v>8271</v>
      </c>
      <c r="O3514" s="6">
        <f>E3514/D3514</f>
        <v>1.04</v>
      </c>
      <c r="P3514" s="8">
        <f>IFERROR(E3514/L3514,0)</f>
        <v>57.777777777777779</v>
      </c>
      <c r="Q3514" t="str">
        <f>LEFT(N3514,SEARCH("/",N3514)-1)</f>
        <v>theater</v>
      </c>
      <c r="R3514" t="str">
        <f>RIGHT(N3514, LEN(N3514) - SEARCH("/", N3514))</f>
        <v>plays</v>
      </c>
      <c r="S3514" s="14">
        <f>(J3514/86400)+25569+(-6/24)</f>
        <v>41828.396319444444</v>
      </c>
      <c r="T3514" s="15">
        <f>(I3514/86400)+25569+(-5/24)</f>
        <v>41861.457638888889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8">
        <f>IFERROR(E3515/L3515,0)</f>
        <v>75.340909090909093</v>
      </c>
      <c r="Q3515" t="str">
        <f>LEFT(N3515,SEARCH("/",N3515)-1)</f>
        <v>theater</v>
      </c>
      <c r="R3515" t="str">
        <f>RIGHT(N3515, LEN(N3515) - SEARCH("/", N3515))</f>
        <v>plays</v>
      </c>
      <c r="S3515" s="14">
        <f>(J3515/86400)+25569+(-6/24)</f>
        <v>41780.846203703702</v>
      </c>
      <c r="T3515" s="15">
        <f>(I3515/86400)+25569+(-5/24)</f>
        <v>41793.999305555553</v>
      </c>
    </row>
    <row r="3516" spans="1:20" ht="60" x14ac:dyDescent="0.25">
      <c r="A3516">
        <v>3663</v>
      </c>
      <c r="B3516" s="3" t="s">
        <v>3660</v>
      </c>
      <c r="C3516" s="3" t="s">
        <v>7773</v>
      </c>
      <c r="D3516" s="8">
        <v>225</v>
      </c>
      <c r="E3516" s="8">
        <v>234</v>
      </c>
      <c r="F3516" t="s">
        <v>8219</v>
      </c>
      <c r="G3516" t="s">
        <v>8225</v>
      </c>
      <c r="H3516" t="s">
        <v>8247</v>
      </c>
      <c r="I3516">
        <v>1482321030</v>
      </c>
      <c r="J3516">
        <v>1477133430</v>
      </c>
      <c r="K3516" t="b">
        <v>0</v>
      </c>
      <c r="L3516">
        <v>9</v>
      </c>
      <c r="M3516" t="b">
        <v>1</v>
      </c>
      <c r="N3516" t="s">
        <v>8271</v>
      </c>
      <c r="O3516" s="6">
        <f>E3516/D3516</f>
        <v>1.04</v>
      </c>
      <c r="P3516" s="8">
        <f>IFERROR(E3516/L3516,0)</f>
        <v>26</v>
      </c>
      <c r="Q3516" t="str">
        <f>LEFT(N3516,SEARCH("/",N3516)-1)</f>
        <v>theater</v>
      </c>
      <c r="R3516" t="str">
        <f>RIGHT(N3516, LEN(N3516) - SEARCH("/", N3516))</f>
        <v>plays</v>
      </c>
      <c r="S3516" s="14">
        <f>(J3516/86400)+25569+(-6/24)</f>
        <v>42665.201736111107</v>
      </c>
      <c r="T3516" s="15">
        <f>(I3516/86400)+25569+(-5/24)</f>
        <v>42725.285069444442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8">
        <f>IFERROR(E3517/L3517,0)</f>
        <v>66.956521739130437</v>
      </c>
      <c r="Q3517" t="str">
        <f>LEFT(N3517,SEARCH("/",N3517)-1)</f>
        <v>theater</v>
      </c>
      <c r="R3517" t="str">
        <f>RIGHT(N3517, LEN(N3517) - SEARCH("/", N3517))</f>
        <v>plays</v>
      </c>
      <c r="S3517" s="14">
        <f>(J3517/86400)+25569+(-6/24)</f>
        <v>42125.522812499999</v>
      </c>
      <c r="T3517" s="15">
        <f>(I3517/86400)+25569+(-5/24)</f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8">
        <f>IFERROR(E3518/L3518,0)</f>
        <v>227.27272727272728</v>
      </c>
      <c r="Q3518" t="str">
        <f>LEFT(N3518,SEARCH("/",N3518)-1)</f>
        <v>theater</v>
      </c>
      <c r="R3518" t="str">
        <f>RIGHT(N3518, LEN(N3518) - SEARCH("/", N3518))</f>
        <v>plays</v>
      </c>
      <c r="S3518" s="14">
        <f>(J3518/86400)+25569+(-6/24)</f>
        <v>41855.760069444441</v>
      </c>
      <c r="T3518" s="15">
        <f>(I3518/86400)+25569+(-5/24)</f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8">
        <f>IFERROR(E3519/L3519,0)</f>
        <v>307.69230769230768</v>
      </c>
      <c r="Q3519" t="str">
        <f>LEFT(N3519,SEARCH("/",N3519)-1)</f>
        <v>theater</v>
      </c>
      <c r="R3519" t="str">
        <f>RIGHT(N3519, LEN(N3519) - SEARCH("/", N3519))</f>
        <v>plays</v>
      </c>
      <c r="S3519" s="14">
        <f>(J3519/86400)+25569+(-6/24)</f>
        <v>41794.567523148144</v>
      </c>
      <c r="T3519" s="15">
        <f>(I3519/86400)+25569+(-5/24)</f>
        <v>41824.25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8">
        <f>IFERROR(E3520/L3520,0)</f>
        <v>50.020909090909093</v>
      </c>
      <c r="Q3520" t="str">
        <f>LEFT(N3520,SEARCH("/",N3520)-1)</f>
        <v>theater</v>
      </c>
      <c r="R3520" t="str">
        <f>RIGHT(N3520, LEN(N3520) - SEARCH("/", N3520))</f>
        <v>plays</v>
      </c>
      <c r="S3520" s="14">
        <f>(J3520/86400)+25569+(-6/24)</f>
        <v>41893.533553240741</v>
      </c>
      <c r="T3520" s="15">
        <f>(I3520/86400)+25569+(-5/24)</f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8">
        <f>IFERROR(E3521/L3521,0)</f>
        <v>72.392857142857139</v>
      </c>
      <c r="Q3521" t="str">
        <f>LEFT(N3521,SEARCH("/",N3521)-1)</f>
        <v>theater</v>
      </c>
      <c r="R3521" t="str">
        <f>RIGHT(N3521, LEN(N3521) - SEARCH("/", N3521))</f>
        <v>plays</v>
      </c>
      <c r="S3521" s="14">
        <f>(J3521/86400)+25569+(-6/24)</f>
        <v>42037.348958333328</v>
      </c>
      <c r="T3521" s="15">
        <f>(I3521/86400)+25569+(-5/24)</f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8">
        <f>IFERROR(E3522/L3522,0)</f>
        <v>95.952380952380949</v>
      </c>
      <c r="Q3522" t="str">
        <f>LEFT(N3522,SEARCH("/",N3522)-1)</f>
        <v>theater</v>
      </c>
      <c r="R3522" t="str">
        <f>RIGHT(N3522, LEN(N3522) - SEARCH("/", N3522))</f>
        <v>plays</v>
      </c>
      <c r="S3522" s="14">
        <f>(J3522/86400)+25569+(-6/24)</f>
        <v>42227.574212962965</v>
      </c>
      <c r="T3522" s="15">
        <f>(I3522/86400)+25569+(-5/24)</f>
        <v>42253.365972222215</v>
      </c>
    </row>
    <row r="3523" spans="1:20" ht="45" x14ac:dyDescent="0.25">
      <c r="A3523">
        <v>1637</v>
      </c>
      <c r="B3523" s="3" t="s">
        <v>1638</v>
      </c>
      <c r="C3523" s="3" t="s">
        <v>5747</v>
      </c>
      <c r="D3523" s="8">
        <v>500</v>
      </c>
      <c r="E3523" s="8">
        <v>519</v>
      </c>
      <c r="F3523" t="s">
        <v>8219</v>
      </c>
      <c r="G3523" t="s">
        <v>8224</v>
      </c>
      <c r="H3523" t="s">
        <v>8246</v>
      </c>
      <c r="I3523">
        <v>1262302740</v>
      </c>
      <c r="J3523">
        <v>1257444140</v>
      </c>
      <c r="K3523" t="b">
        <v>0</v>
      </c>
      <c r="L3523">
        <v>15</v>
      </c>
      <c r="M3523" t="b">
        <v>1</v>
      </c>
      <c r="N3523" t="s">
        <v>8276</v>
      </c>
      <c r="O3523" s="6">
        <f>E3523/D3523</f>
        <v>1.038</v>
      </c>
      <c r="P3523" s="8">
        <f>IFERROR(E3523/L3523,0)</f>
        <v>34.6</v>
      </c>
      <c r="Q3523" t="str">
        <f>LEFT(N3523,SEARCH("/",N3523)-1)</f>
        <v>music</v>
      </c>
      <c r="R3523" t="str">
        <f>RIGHT(N3523, LEN(N3523) - SEARCH("/", N3523))</f>
        <v>rock</v>
      </c>
      <c r="S3523" s="14">
        <f>(J3523/86400)+25569+(-6/24)</f>
        <v>40122.501620370371</v>
      </c>
      <c r="T3523" s="15">
        <f>(I3523/86400)+25569+(-5/24)</f>
        <v>40178.777083333327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8">
        <f>IFERROR(E3524/L3524,0)</f>
        <v>41.029411764705884</v>
      </c>
      <c r="Q3524" t="str">
        <f>LEFT(N3524,SEARCH("/",N3524)-1)</f>
        <v>theater</v>
      </c>
      <c r="R3524" t="str">
        <f>RIGHT(N3524, LEN(N3524) - SEARCH("/", N3524))</f>
        <v>plays</v>
      </c>
      <c r="S3524" s="14">
        <f>(J3524/86400)+25569+(-6/24)</f>
        <v>42234.539884259255</v>
      </c>
      <c r="T3524" s="15">
        <f>(I3524/86400)+25569+(-5/24)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8">
        <f>IFERROR(E3525/L3525,0)</f>
        <v>56.825000000000003</v>
      </c>
      <c r="Q3525" t="str">
        <f>LEFT(N3525,SEARCH("/",N3525)-1)</f>
        <v>theater</v>
      </c>
      <c r="R3525" t="str">
        <f>RIGHT(N3525, LEN(N3525) - SEARCH("/", N3525))</f>
        <v>plays</v>
      </c>
      <c r="S3525" s="14">
        <f>(J3525/86400)+25569+(-6/24)</f>
        <v>42581.147546296299</v>
      </c>
      <c r="T3525" s="15">
        <f>(I3525/86400)+25569+(-5/24)</f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8">
        <f>IFERROR(E3526/L3526,0)</f>
        <v>137.24324324324326</v>
      </c>
      <c r="Q3526" t="str">
        <f>LEFT(N3526,SEARCH("/",N3526)-1)</f>
        <v>theater</v>
      </c>
      <c r="R3526" t="str">
        <f>RIGHT(N3526, LEN(N3526) - SEARCH("/", N3526))</f>
        <v>plays</v>
      </c>
      <c r="S3526" s="14">
        <f>(J3526/86400)+25569+(-6/24)</f>
        <v>41880.51357638889</v>
      </c>
      <c r="T3526" s="15">
        <f>(I3526/86400)+25569+(-5/24)</f>
        <v>41894.958333333328</v>
      </c>
    </row>
    <row r="3527" spans="1:20" ht="45" x14ac:dyDescent="0.25">
      <c r="A3527">
        <v>2542</v>
      </c>
      <c r="B3527" s="3" t="s">
        <v>2542</v>
      </c>
      <c r="C3527" s="3" t="s">
        <v>6652</v>
      </c>
      <c r="D3527" s="8">
        <v>700</v>
      </c>
      <c r="E3527" s="8">
        <v>725</v>
      </c>
      <c r="F3527" t="s">
        <v>8219</v>
      </c>
      <c r="G3527" t="s">
        <v>8224</v>
      </c>
      <c r="H3527" t="s">
        <v>8246</v>
      </c>
      <c r="I3527">
        <v>1380599940</v>
      </c>
      <c r="J3527">
        <v>1377252857</v>
      </c>
      <c r="K3527" t="b">
        <v>0</v>
      </c>
      <c r="L3527">
        <v>13</v>
      </c>
      <c r="M3527" t="b">
        <v>1</v>
      </c>
      <c r="N3527" t="s">
        <v>8300</v>
      </c>
      <c r="O3527" s="6">
        <f>E3527/D3527</f>
        <v>1.0357142857142858</v>
      </c>
      <c r="P3527" s="8">
        <f>IFERROR(E3527/L3527,0)</f>
        <v>55.769230769230766</v>
      </c>
      <c r="Q3527" t="str">
        <f>LEFT(N3527,SEARCH("/",N3527)-1)</f>
        <v>music</v>
      </c>
      <c r="R3527" t="str">
        <f>RIGHT(N3527, LEN(N3527) - SEARCH("/", N3527))</f>
        <v>classical music</v>
      </c>
      <c r="S3527" s="14">
        <f>(J3527/86400)+25569+(-6/24)</f>
        <v>41509.176585648151</v>
      </c>
      <c r="T3527" s="15">
        <f>(I3527/86400)+25569+(-5/24)</f>
        <v>41547.957638888889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8">
        <f>IFERROR(E3528/L3528,0)</f>
        <v>99</v>
      </c>
      <c r="Q3528" t="str">
        <f>LEFT(N3528,SEARCH("/",N3528)-1)</f>
        <v>theater</v>
      </c>
      <c r="R3528" t="str">
        <f>RIGHT(N3528, LEN(N3528) - SEARCH("/", N3528))</f>
        <v>plays</v>
      </c>
      <c r="S3528" s="14">
        <f>(J3528/86400)+25569+(-6/24)</f>
        <v>42460.085312499999</v>
      </c>
      <c r="T3528" s="15">
        <f>(I3528/86400)+25569+(-5/24)</f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8">
        <f>IFERROR(E3529/L3529,0)</f>
        <v>81.569767441860463</v>
      </c>
      <c r="Q3529" t="str">
        <f>LEFT(N3529,SEARCH("/",N3529)-1)</f>
        <v>theater</v>
      </c>
      <c r="R3529" t="str">
        <f>RIGHT(N3529, LEN(N3529) - SEARCH("/", N3529))</f>
        <v>plays</v>
      </c>
      <c r="S3529" s="14">
        <f>(J3529/86400)+25569+(-6/24)</f>
        <v>42166.773206018523</v>
      </c>
      <c r="T3529" s="15">
        <f>(I3529/86400)+25569+(-5/24)</f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8">
        <f>IFERROR(E3530/L3530,0)</f>
        <v>45.108108108108105</v>
      </c>
      <c r="Q3530" t="str">
        <f>LEFT(N3530,SEARCH("/",N3530)-1)</f>
        <v>theater</v>
      </c>
      <c r="R3530" t="str">
        <f>RIGHT(N3530, LEN(N3530) - SEARCH("/", N3530))</f>
        <v>plays</v>
      </c>
      <c r="S3530" s="14">
        <f>(J3530/86400)+25569+(-6/24)</f>
        <v>42733.25136574074</v>
      </c>
      <c r="T3530" s="15">
        <f>(I3530/86400)+25569+(-5/24)</f>
        <v>42753.293032407404</v>
      </c>
    </row>
    <row r="3531" spans="1:20" ht="45" x14ac:dyDescent="0.25">
      <c r="A3531">
        <v>3372</v>
      </c>
      <c r="B3531" s="3" t="s">
        <v>3371</v>
      </c>
      <c r="C3531" s="3" t="s">
        <v>7482</v>
      </c>
      <c r="D3531" s="8">
        <v>1000</v>
      </c>
      <c r="E3531" s="8">
        <v>1035</v>
      </c>
      <c r="F3531" t="s">
        <v>8219</v>
      </c>
      <c r="G3531" t="s">
        <v>8224</v>
      </c>
      <c r="H3531" t="s">
        <v>8246</v>
      </c>
      <c r="I3531">
        <v>1408942740</v>
      </c>
      <c r="J3531">
        <v>1407157756</v>
      </c>
      <c r="K3531" t="b">
        <v>0</v>
      </c>
      <c r="L3531">
        <v>27</v>
      </c>
      <c r="M3531" t="b">
        <v>1</v>
      </c>
      <c r="N3531" t="s">
        <v>8271</v>
      </c>
      <c r="O3531" s="6">
        <f>E3531/D3531</f>
        <v>1.0349999999999999</v>
      </c>
      <c r="P3531" s="8">
        <f>IFERROR(E3531/L3531,0)</f>
        <v>38.333333333333336</v>
      </c>
      <c r="Q3531" t="str">
        <f>LEFT(N3531,SEARCH("/",N3531)-1)</f>
        <v>theater</v>
      </c>
      <c r="R3531" t="str">
        <f>RIGHT(N3531, LEN(N3531) - SEARCH("/", N3531))</f>
        <v>plays</v>
      </c>
      <c r="S3531" s="14">
        <f>(J3531/86400)+25569+(-6/24)</f>
        <v>41855.298101851848</v>
      </c>
      <c r="T3531" s="15">
        <f>(I3531/86400)+25569+(-5/24)</f>
        <v>41875.999305555553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8">
        <f>IFERROR(E3532/L3532,0)</f>
        <v>125</v>
      </c>
      <c r="Q3532" t="str">
        <f>LEFT(N3532,SEARCH("/",N3532)-1)</f>
        <v>theater</v>
      </c>
      <c r="R3532" t="str">
        <f>RIGHT(N3532, LEN(N3532) - SEARCH("/", N3532))</f>
        <v>plays</v>
      </c>
      <c r="S3532" s="14">
        <f>(J3532/86400)+25569+(-6/24)</f>
        <v>42442.373344907406</v>
      </c>
      <c r="T3532" s="15">
        <f>(I3532/86400)+25569+(-5/24)</f>
        <v>42470.624999999993</v>
      </c>
    </row>
    <row r="3533" spans="1:20" ht="60" x14ac:dyDescent="0.25">
      <c r="A3533">
        <v>3559</v>
      </c>
      <c r="B3533" s="3" t="s">
        <v>3558</v>
      </c>
      <c r="C3533" s="3" t="s">
        <v>7669</v>
      </c>
      <c r="D3533" s="8">
        <v>1000</v>
      </c>
      <c r="E3533" s="8">
        <v>1035</v>
      </c>
      <c r="F3533" t="s">
        <v>8219</v>
      </c>
      <c r="G3533" t="s">
        <v>8226</v>
      </c>
      <c r="H3533" t="s">
        <v>8248</v>
      </c>
      <c r="I3533">
        <v>1438333080</v>
      </c>
      <c r="J3533">
        <v>1436408308</v>
      </c>
      <c r="K3533" t="b">
        <v>0</v>
      </c>
      <c r="L3533">
        <v>24</v>
      </c>
      <c r="M3533" t="b">
        <v>1</v>
      </c>
      <c r="N3533" t="s">
        <v>8271</v>
      </c>
      <c r="O3533" s="6">
        <f>E3533/D3533</f>
        <v>1.0349999999999999</v>
      </c>
      <c r="P3533" s="8">
        <f>IFERROR(E3533/L3533,0)</f>
        <v>43.125</v>
      </c>
      <c r="Q3533" t="str">
        <f>LEFT(N3533,SEARCH("/",N3533)-1)</f>
        <v>theater</v>
      </c>
      <c r="R3533" t="str">
        <f>RIGHT(N3533, LEN(N3533) - SEARCH("/", N3533))</f>
        <v>plays</v>
      </c>
      <c r="S3533" s="14">
        <f>(J3533/86400)+25569+(-6/24)</f>
        <v>42193.846157407403</v>
      </c>
      <c r="T3533" s="15">
        <f>(I3533/86400)+25569+(-5/24)</f>
        <v>42216.165277777771</v>
      </c>
    </row>
    <row r="3534" spans="1:20" ht="60" x14ac:dyDescent="0.25">
      <c r="A3534">
        <v>3668</v>
      </c>
      <c r="B3534" s="3" t="s">
        <v>3665</v>
      </c>
      <c r="C3534" s="3" t="s">
        <v>7778</v>
      </c>
      <c r="D3534" s="8">
        <v>1000</v>
      </c>
      <c r="E3534" s="8">
        <v>1035</v>
      </c>
      <c r="F3534" t="s">
        <v>8219</v>
      </c>
      <c r="G3534" t="s">
        <v>8224</v>
      </c>
      <c r="H3534" t="s">
        <v>8246</v>
      </c>
      <c r="I3534">
        <v>1437676380</v>
      </c>
      <c r="J3534">
        <v>1435670452</v>
      </c>
      <c r="K3534" t="b">
        <v>0</v>
      </c>
      <c r="L3534">
        <v>28</v>
      </c>
      <c r="M3534" t="b">
        <v>1</v>
      </c>
      <c r="N3534" t="s">
        <v>8271</v>
      </c>
      <c r="O3534" s="6">
        <f>E3534/D3534</f>
        <v>1.0349999999999999</v>
      </c>
      <c r="P3534" s="8">
        <f>IFERROR(E3534/L3534,0)</f>
        <v>36.964285714285715</v>
      </c>
      <c r="Q3534" t="str">
        <f>LEFT(N3534,SEARCH("/",N3534)-1)</f>
        <v>theater</v>
      </c>
      <c r="R3534" t="str">
        <f>RIGHT(N3534, LEN(N3534) - SEARCH("/", N3534))</f>
        <v>plays</v>
      </c>
      <c r="S3534" s="14">
        <f>(J3534/86400)+25569+(-6/24)</f>
        <v>42185.306157407409</v>
      </c>
      <c r="T3534" s="15">
        <f>(I3534/86400)+25569+(-5/24)</f>
        <v>42208.564583333333</v>
      </c>
    </row>
    <row r="3535" spans="1:20" ht="60" x14ac:dyDescent="0.25">
      <c r="A3535">
        <v>827</v>
      </c>
      <c r="B3535" s="3" t="s">
        <v>828</v>
      </c>
      <c r="C3535" s="3" t="s">
        <v>4937</v>
      </c>
      <c r="D3535" s="8">
        <v>300</v>
      </c>
      <c r="E3535" s="8">
        <v>310</v>
      </c>
      <c r="F3535" t="s">
        <v>8219</v>
      </c>
      <c r="G3535" t="s">
        <v>8224</v>
      </c>
      <c r="H3535" t="s">
        <v>8246</v>
      </c>
      <c r="I3535">
        <v>1329248940</v>
      </c>
      <c r="J3535">
        <v>1326972107</v>
      </c>
      <c r="K3535" t="b">
        <v>0</v>
      </c>
      <c r="L3535">
        <v>11</v>
      </c>
      <c r="M3535" t="b">
        <v>1</v>
      </c>
      <c r="N3535" t="s">
        <v>8276</v>
      </c>
      <c r="O3535" s="6">
        <f>E3535/D3535</f>
        <v>1.0333333333333334</v>
      </c>
      <c r="P3535" s="8">
        <f>IFERROR(E3535/L3535,0)</f>
        <v>28.181818181818183</v>
      </c>
      <c r="Q3535" t="str">
        <f>LEFT(N3535,SEARCH("/",N3535)-1)</f>
        <v>music</v>
      </c>
      <c r="R3535" t="str">
        <f>RIGHT(N3535, LEN(N3535) - SEARCH("/", N3535))</f>
        <v>rock</v>
      </c>
      <c r="S3535" s="14">
        <f>(J3535/86400)+25569+(-6/24)</f>
        <v>40927.223460648151</v>
      </c>
      <c r="T3535" s="15">
        <f>(I3535/86400)+25569+(-5/24)</f>
        <v>40953.617361111108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8">
        <f>IFERROR(E3536/L3536,0)</f>
        <v>38.284313725490193</v>
      </c>
      <c r="Q3536" t="str">
        <f>LEFT(N3536,SEARCH("/",N3536)-1)</f>
        <v>theater</v>
      </c>
      <c r="R3536" t="str">
        <f>RIGHT(N3536, LEN(N3536) - SEARCH("/", N3536))</f>
        <v>plays</v>
      </c>
      <c r="S3536" s="14">
        <f>(J3536/86400)+25569+(-6/24)</f>
        <v>42243.3752662037</v>
      </c>
      <c r="T3536" s="15">
        <f>(I3536/86400)+25569+(-5/24)</f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8">
        <f>IFERROR(E3537/L3537,0)</f>
        <v>44.847826086956523</v>
      </c>
      <c r="Q3537" t="str">
        <f>LEFT(N3537,SEARCH("/",N3537)-1)</f>
        <v>theater</v>
      </c>
      <c r="R3537" t="str">
        <f>RIGHT(N3537, LEN(N3537) - SEARCH("/", N3537))</f>
        <v>plays</v>
      </c>
      <c r="S3537" s="14">
        <f>(J3537/86400)+25569+(-6/24)</f>
        <v>42248.390162037038</v>
      </c>
      <c r="T3537" s="15">
        <f>(I3537/86400)+25569+(-5/24)</f>
        <v>42279.541666666664</v>
      </c>
    </row>
    <row r="3538" spans="1:20" x14ac:dyDescent="0.25">
      <c r="A3538">
        <v>1927</v>
      </c>
      <c r="B3538" s="3" t="s">
        <v>1928</v>
      </c>
      <c r="C3538" s="3" t="s">
        <v>6037</v>
      </c>
      <c r="D3538" s="8">
        <v>600</v>
      </c>
      <c r="E3538" s="8">
        <v>620</v>
      </c>
      <c r="F3538" t="s">
        <v>8219</v>
      </c>
      <c r="G3538" t="s">
        <v>8224</v>
      </c>
      <c r="H3538" t="s">
        <v>8246</v>
      </c>
      <c r="I3538">
        <v>1331182740</v>
      </c>
      <c r="J3538">
        <v>1329856839</v>
      </c>
      <c r="K3538" t="b">
        <v>0</v>
      </c>
      <c r="L3538">
        <v>11</v>
      </c>
      <c r="M3538" t="b">
        <v>1</v>
      </c>
      <c r="N3538" t="s">
        <v>8279</v>
      </c>
      <c r="O3538" s="6">
        <f>E3538/D3538</f>
        <v>1.0333333333333334</v>
      </c>
      <c r="P3538" s="8">
        <f>IFERROR(E3538/L3538,0)</f>
        <v>56.363636363636367</v>
      </c>
      <c r="Q3538" t="str">
        <f>LEFT(N3538,SEARCH("/",N3538)-1)</f>
        <v>music</v>
      </c>
      <c r="R3538" t="str">
        <f>RIGHT(N3538, LEN(N3538) - SEARCH("/", N3538))</f>
        <v>indie rock</v>
      </c>
      <c r="S3538" s="14">
        <f>(J3538/86400)+25569+(-6/24)</f>
        <v>40960.611562500002</v>
      </c>
      <c r="T3538" s="15">
        <f>(I3538/86400)+25569+(-5/24)</f>
        <v>40975.999305555553</v>
      </c>
    </row>
    <row r="3539" spans="1:20" ht="45" x14ac:dyDescent="0.25">
      <c r="A3539">
        <v>2740</v>
      </c>
      <c r="B3539" s="3" t="s">
        <v>2740</v>
      </c>
      <c r="C3539" s="3" t="s">
        <v>6850</v>
      </c>
      <c r="D3539" s="8">
        <v>300</v>
      </c>
      <c r="E3539" s="8">
        <v>310</v>
      </c>
      <c r="F3539" t="s">
        <v>8219</v>
      </c>
      <c r="G3539" t="s">
        <v>8224</v>
      </c>
      <c r="H3539" t="s">
        <v>8246</v>
      </c>
      <c r="I3539">
        <v>1426117552</v>
      </c>
      <c r="J3539">
        <v>1423529152</v>
      </c>
      <c r="K3539" t="b">
        <v>0</v>
      </c>
      <c r="L3539">
        <v>17</v>
      </c>
      <c r="M3539" t="b">
        <v>1</v>
      </c>
      <c r="N3539" t="s">
        <v>8295</v>
      </c>
      <c r="O3539" s="6">
        <f>E3539/D3539</f>
        <v>1.0333333333333334</v>
      </c>
      <c r="P3539" s="8">
        <f>IFERROR(E3539/L3539,0)</f>
        <v>18.235294117647058</v>
      </c>
      <c r="Q3539" t="str">
        <f>LEFT(N3539,SEARCH("/",N3539)-1)</f>
        <v>technology</v>
      </c>
      <c r="R3539" t="str">
        <f>RIGHT(N3539, LEN(N3539) - SEARCH("/", N3539))</f>
        <v>hardware</v>
      </c>
      <c r="S3539" s="14">
        <f>(J3539/86400)+25569+(-6/24)</f>
        <v>42044.781851851847</v>
      </c>
      <c r="T3539" s="15">
        <f>(I3539/86400)+25569+(-5/24)</f>
        <v>42074.781851851854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8">
        <f>IFERROR(E3540/L3540,0)</f>
        <v>30.951807228915662</v>
      </c>
      <c r="Q3540" t="str">
        <f>LEFT(N3540,SEARCH("/",N3540)-1)</f>
        <v>theater</v>
      </c>
      <c r="R3540" t="str">
        <f>RIGHT(N3540, LEN(N3540) - SEARCH("/", N3540))</f>
        <v>plays</v>
      </c>
      <c r="S3540" s="14">
        <f>(J3540/86400)+25569+(-6/24)</f>
        <v>42571.170601851853</v>
      </c>
      <c r="T3540" s="15">
        <f>(I3540/86400)+25569+(-5/24)</f>
        <v>42599.212268518517</v>
      </c>
    </row>
    <row r="3541" spans="1:20" ht="60" x14ac:dyDescent="0.25">
      <c r="A3541">
        <v>2491</v>
      </c>
      <c r="B3541" s="3" t="s">
        <v>2491</v>
      </c>
      <c r="C3541" s="3" t="s">
        <v>6601</v>
      </c>
      <c r="D3541" s="8">
        <v>500</v>
      </c>
      <c r="E3541" s="8">
        <v>516</v>
      </c>
      <c r="F3541" t="s">
        <v>8219</v>
      </c>
      <c r="G3541" t="s">
        <v>8224</v>
      </c>
      <c r="H3541" t="s">
        <v>8246</v>
      </c>
      <c r="I3541">
        <v>1295142660</v>
      </c>
      <c r="J3541">
        <v>1293739714</v>
      </c>
      <c r="K3541" t="b">
        <v>0</v>
      </c>
      <c r="L3541">
        <v>10</v>
      </c>
      <c r="M3541" t="b">
        <v>1</v>
      </c>
      <c r="N3541" t="s">
        <v>8279</v>
      </c>
      <c r="O3541" s="6">
        <f>E3541/D3541</f>
        <v>1.032</v>
      </c>
      <c r="P3541" s="8">
        <f>IFERROR(E3541/L3541,0)</f>
        <v>51.6</v>
      </c>
      <c r="Q3541" t="str">
        <f>LEFT(N3541,SEARCH("/",N3541)-1)</f>
        <v>music</v>
      </c>
      <c r="R3541" t="str">
        <f>RIGHT(N3541, LEN(N3541) - SEARCH("/", N3541))</f>
        <v>indie rock</v>
      </c>
      <c r="S3541" s="14">
        <f>(J3541/86400)+25569+(-6/24)</f>
        <v>40542.589282407411</v>
      </c>
      <c r="T3541" s="15">
        <f>(I3541/86400)+25569+(-5/24)</f>
        <v>40558.868750000001</v>
      </c>
    </row>
    <row r="3542" spans="1:20" ht="45" x14ac:dyDescent="0.25">
      <c r="A3542">
        <v>2470</v>
      </c>
      <c r="B3542" s="3" t="s">
        <v>2471</v>
      </c>
      <c r="C3542" s="3" t="s">
        <v>6580</v>
      </c>
      <c r="D3542" s="8">
        <v>1000</v>
      </c>
      <c r="E3542" s="8">
        <v>1031.6400000000001</v>
      </c>
      <c r="F3542" t="s">
        <v>8219</v>
      </c>
      <c r="G3542" t="s">
        <v>8224</v>
      </c>
      <c r="H3542" t="s">
        <v>8246</v>
      </c>
      <c r="I3542">
        <v>1337824055</v>
      </c>
      <c r="J3542">
        <v>1335232055</v>
      </c>
      <c r="K3542" t="b">
        <v>0</v>
      </c>
      <c r="L3542">
        <v>36</v>
      </c>
      <c r="M3542" t="b">
        <v>1</v>
      </c>
      <c r="N3542" t="s">
        <v>8279</v>
      </c>
      <c r="O3542" s="6">
        <f>E3542/D3542</f>
        <v>1.0316400000000001</v>
      </c>
      <c r="P3542" s="8">
        <f>IFERROR(E3542/L3542,0)</f>
        <v>28.65666666666667</v>
      </c>
      <c r="Q3542" t="str">
        <f>LEFT(N3542,SEARCH("/",N3542)-1)</f>
        <v>music</v>
      </c>
      <c r="R3542" t="str">
        <f>RIGHT(N3542, LEN(N3542) - SEARCH("/", N3542))</f>
        <v>indie rock</v>
      </c>
      <c r="S3542" s="14">
        <f>(J3542/86400)+25569+(-6/24)</f>
        <v>41022.82471064815</v>
      </c>
      <c r="T3542" s="15">
        <f>(I3542/86400)+25569+(-5/24)</f>
        <v>41052.866377314815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8">
        <f>IFERROR(E3543/L3543,0)</f>
        <v>39.375</v>
      </c>
      <c r="Q3543" t="str">
        <f>LEFT(N3543,SEARCH("/",N3543)-1)</f>
        <v>theater</v>
      </c>
      <c r="R3543" t="str">
        <f>RIGHT(N3543, LEN(N3543) - SEARCH("/", N3543))</f>
        <v>plays</v>
      </c>
      <c r="S3543" s="14">
        <f>(J3543/86400)+25569+(-6/24)</f>
        <v>42222.480034722219</v>
      </c>
      <c r="T3543" s="15">
        <f>(I3543/86400)+25569+(-5/24)</f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8">
        <f>IFERROR(E3544/L3544,0)</f>
        <v>66.152941176470591</v>
      </c>
      <c r="Q3544" t="str">
        <f>LEFT(N3544,SEARCH("/",N3544)-1)</f>
        <v>theater</v>
      </c>
      <c r="R3544" t="str">
        <f>RIGHT(N3544, LEN(N3544) - SEARCH("/", N3544))</f>
        <v>plays</v>
      </c>
      <c r="S3544" s="14">
        <f>(J3544/86400)+25569+(-6/24)</f>
        <v>41829.349791666667</v>
      </c>
      <c r="T3544" s="15">
        <f>(I3544/86400)+25569+(-5/24)</f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8">
        <f>IFERROR(E3545/L3545,0)</f>
        <v>54.137931034482762</v>
      </c>
      <c r="Q3545" t="str">
        <f>LEFT(N3545,SEARCH("/",N3545)-1)</f>
        <v>theater</v>
      </c>
      <c r="R3545" t="str">
        <f>RIGHT(N3545, LEN(N3545) - SEARCH("/", N3545))</f>
        <v>plays</v>
      </c>
      <c r="S3545" s="14">
        <f>(J3545/86400)+25569+(-6/24)</f>
        <v>42150.505312499998</v>
      </c>
      <c r="T3545" s="15">
        <f>(I3545/86400)+25569+(-5/24)</f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8">
        <f>IFERROR(E3546/L3546,0)</f>
        <v>104.16666666666667</v>
      </c>
      <c r="Q3546" t="str">
        <f>LEFT(N3546,SEARCH("/",N3546)-1)</f>
        <v>theater</v>
      </c>
      <c r="R3546" t="str">
        <f>RIGHT(N3546, LEN(N3546) - SEARCH("/", N3546))</f>
        <v>plays</v>
      </c>
      <c r="S3546" s="14">
        <f>(J3546/86400)+25569+(-6/24)</f>
        <v>42040.581678240742</v>
      </c>
      <c r="T3546" s="15">
        <f>(I3546/86400)+25569+(-5/24)</f>
        <v>42070.623344907406</v>
      </c>
    </row>
    <row r="3547" spans="1:20" ht="45" x14ac:dyDescent="0.25">
      <c r="A3547">
        <v>1831</v>
      </c>
      <c r="B3547" s="3" t="s">
        <v>1832</v>
      </c>
      <c r="C3547" s="3" t="s">
        <v>5941</v>
      </c>
      <c r="D3547" s="8">
        <v>1000</v>
      </c>
      <c r="E3547" s="8">
        <v>1030</v>
      </c>
      <c r="F3547" t="s">
        <v>8219</v>
      </c>
      <c r="G3547" t="s">
        <v>8224</v>
      </c>
      <c r="H3547" t="s">
        <v>8246</v>
      </c>
      <c r="I3547">
        <v>1336866863</v>
      </c>
      <c r="J3547">
        <v>1335570863</v>
      </c>
      <c r="K3547" t="b">
        <v>0</v>
      </c>
      <c r="L3547">
        <v>14</v>
      </c>
      <c r="M3547" t="b">
        <v>1</v>
      </c>
      <c r="N3547" t="s">
        <v>8276</v>
      </c>
      <c r="O3547" s="6">
        <f>E3547/D3547</f>
        <v>1.03</v>
      </c>
      <c r="P3547" s="8">
        <f>IFERROR(E3547/L3547,0)</f>
        <v>73.571428571428569</v>
      </c>
      <c r="Q3547" t="str">
        <f>LEFT(N3547,SEARCH("/",N3547)-1)</f>
        <v>music</v>
      </c>
      <c r="R3547" t="str">
        <f>RIGHT(N3547, LEN(N3547) - SEARCH("/", N3547))</f>
        <v>rock</v>
      </c>
      <c r="S3547" s="14">
        <f>(J3547/86400)+25569+(-6/24)</f>
        <v>41026.746099537035</v>
      </c>
      <c r="T3547" s="15">
        <f>(I3547/86400)+25569+(-5/24)</f>
        <v>41041.787766203699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8">
        <f>IFERROR(E3548/L3548,0)</f>
        <v>59.210526315789473</v>
      </c>
      <c r="Q3548" t="str">
        <f>LEFT(N3548,SEARCH("/",N3548)-1)</f>
        <v>theater</v>
      </c>
      <c r="R3548" t="str">
        <f>RIGHT(N3548, LEN(N3548) - SEARCH("/", N3548))</f>
        <v>plays</v>
      </c>
      <c r="S3548" s="14">
        <f>(J3548/86400)+25569+(-6/24)</f>
        <v>42073.410694444443</v>
      </c>
      <c r="T3548" s="15">
        <f>(I3548/86400)+25569+(-5/24)</f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8">
        <f>IFERROR(E3549/L3549,0)</f>
        <v>119.17633928571429</v>
      </c>
      <c r="Q3549" t="str">
        <f>LEFT(N3549,SEARCH("/",N3549)-1)</f>
        <v>theater</v>
      </c>
      <c r="R3549" t="str">
        <f>RIGHT(N3549, LEN(N3549) - SEARCH("/", N3549))</f>
        <v>plays</v>
      </c>
      <c r="S3549" s="14">
        <f>(J3549/86400)+25569+(-6/24)</f>
        <v>42479.828715277778</v>
      </c>
      <c r="T3549" s="15">
        <f>(I3549/86400)+25569+(-5/24)</f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8">
        <f>IFERROR(E3550/L3550,0)</f>
        <v>164.61538461538461</v>
      </c>
      <c r="Q3550" t="str">
        <f>LEFT(N3550,SEARCH("/",N3550)-1)</f>
        <v>theater</v>
      </c>
      <c r="R3550" t="str">
        <f>RIGHT(N3550, LEN(N3550) - SEARCH("/", N3550))</f>
        <v>plays</v>
      </c>
      <c r="S3550" s="14">
        <f>(J3550/86400)+25569+(-6/24)</f>
        <v>42411.692291666666</v>
      </c>
      <c r="T3550" s="15">
        <f>(I3550/86400)+25569+(-5/24)</f>
        <v>42433.833333333336</v>
      </c>
    </row>
    <row r="3551" spans="1:20" ht="60" x14ac:dyDescent="0.25">
      <c r="A3551">
        <v>3023</v>
      </c>
      <c r="B3551" s="3" t="s">
        <v>3023</v>
      </c>
      <c r="C3551" s="3" t="s">
        <v>7133</v>
      </c>
      <c r="D3551" s="8">
        <v>700</v>
      </c>
      <c r="E3551" s="8">
        <v>721</v>
      </c>
      <c r="F3551" t="s">
        <v>8219</v>
      </c>
      <c r="G3551" t="s">
        <v>8225</v>
      </c>
      <c r="H3551" t="s">
        <v>8247</v>
      </c>
      <c r="I3551">
        <v>1434039186</v>
      </c>
      <c r="J3551">
        <v>1430151186</v>
      </c>
      <c r="K3551" t="b">
        <v>0</v>
      </c>
      <c r="L3551">
        <v>6</v>
      </c>
      <c r="M3551" t="b">
        <v>1</v>
      </c>
      <c r="N3551" t="s">
        <v>8303</v>
      </c>
      <c r="O3551" s="6">
        <f>E3551/D3551</f>
        <v>1.03</v>
      </c>
      <c r="P3551" s="8">
        <f>IFERROR(E3551/L3551,0)</f>
        <v>120.16666666666667</v>
      </c>
      <c r="Q3551" t="str">
        <f>LEFT(N3551,SEARCH("/",N3551)-1)</f>
        <v>theater</v>
      </c>
      <c r="R3551" t="str">
        <f>RIGHT(N3551, LEN(N3551) - SEARCH("/", N3551))</f>
        <v>spaces</v>
      </c>
      <c r="S3551" s="14">
        <f>(J3551/86400)+25569+(-6/24)</f>
        <v>42121.425763888888</v>
      </c>
      <c r="T3551" s="15">
        <f>(I3551/86400)+25569+(-5/24)</f>
        <v>42166.467430555553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8">
        <f>IFERROR(E3552/L3552,0)</f>
        <v>40.9375</v>
      </c>
      <c r="Q3552" t="str">
        <f>LEFT(N3552,SEARCH("/",N3552)-1)</f>
        <v>theater</v>
      </c>
      <c r="R3552" t="str">
        <f>RIGHT(N3552, LEN(N3552) - SEARCH("/", N3552))</f>
        <v>plays</v>
      </c>
      <c r="S3552" s="14">
        <f>(J3552/86400)+25569+(-6/24)</f>
        <v>42462.643495370372</v>
      </c>
      <c r="T3552" s="15">
        <f>(I3552/86400)+25569+(-5/24)</f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8">
        <f>IFERROR(E3553/L3553,0)</f>
        <v>61.1</v>
      </c>
      <c r="Q3553" t="str">
        <f>LEFT(N3553,SEARCH("/",N3553)-1)</f>
        <v>theater</v>
      </c>
      <c r="R3553" t="str">
        <f>RIGHT(N3553, LEN(N3553) - SEARCH("/", N3553))</f>
        <v>plays</v>
      </c>
      <c r="S3553" s="14">
        <f>(J3553/86400)+25569+(-6/24)</f>
        <v>41753.265856481477</v>
      </c>
      <c r="T3553" s="15">
        <f>(I3553/86400)+25569+(-5/24)</f>
        <v>41781.713194444441</v>
      </c>
    </row>
    <row r="3554" spans="1:20" ht="60" x14ac:dyDescent="0.25">
      <c r="A3554">
        <v>3295</v>
      </c>
      <c r="B3554" s="3" t="s">
        <v>3295</v>
      </c>
      <c r="C3554" s="3" t="s">
        <v>7405</v>
      </c>
      <c r="D3554" s="8">
        <v>700</v>
      </c>
      <c r="E3554" s="8">
        <v>720.01</v>
      </c>
      <c r="F3554" t="s">
        <v>8219</v>
      </c>
      <c r="G3554" t="s">
        <v>8225</v>
      </c>
      <c r="H3554" t="s">
        <v>8247</v>
      </c>
      <c r="I3554">
        <v>1474886229</v>
      </c>
      <c r="J3554">
        <v>1472294229</v>
      </c>
      <c r="K3554" t="b">
        <v>0</v>
      </c>
      <c r="L3554">
        <v>27</v>
      </c>
      <c r="M3554" t="b">
        <v>1</v>
      </c>
      <c r="N3554" t="s">
        <v>8271</v>
      </c>
      <c r="O3554" s="6">
        <f>E3554/D3554</f>
        <v>1.0285857142857142</v>
      </c>
      <c r="P3554" s="8">
        <f>IFERROR(E3554/L3554,0)</f>
        <v>26.667037037037037</v>
      </c>
      <c r="Q3554" t="str">
        <f>LEFT(N3554,SEARCH("/",N3554)-1)</f>
        <v>theater</v>
      </c>
      <c r="R3554" t="str">
        <f>RIGHT(N3554, LEN(N3554) - SEARCH("/", N3554))</f>
        <v>plays</v>
      </c>
      <c r="S3554" s="14">
        <f>(J3554/86400)+25569+(-6/24)</f>
        <v>42609.192465277782</v>
      </c>
      <c r="T3554" s="15">
        <f>(I3554/86400)+25569+(-5/24)</f>
        <v>42639.234131944446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8">
        <f>IFERROR(E3555/L3555,0)</f>
        <v>56.20192307692308</v>
      </c>
      <c r="Q3555" t="str">
        <f>LEFT(N3555,SEARCH("/",N3555)-1)</f>
        <v>theater</v>
      </c>
      <c r="R3555" t="str">
        <f>RIGHT(N3555, LEN(N3555) - SEARCH("/", N3555))</f>
        <v>plays</v>
      </c>
      <c r="S3555" s="14">
        <f>(J3555/86400)+25569+(-6/24)</f>
        <v>42195.778703703705</v>
      </c>
      <c r="T3555" s="15">
        <f>(I3555/86400)+25569+(-5/24)</f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8">
        <f>IFERROR(E3556/L3556,0)</f>
        <v>107.00207547169811</v>
      </c>
      <c r="Q3556" t="str">
        <f>LEFT(N3556,SEARCH("/",N3556)-1)</f>
        <v>theater</v>
      </c>
      <c r="R3556" t="str">
        <f>RIGHT(N3556, LEN(N3556) - SEARCH("/", N3556))</f>
        <v>plays</v>
      </c>
      <c r="S3556" s="14">
        <f>(J3556/86400)+25569+(-6/24)</f>
        <v>42015.800451388888</v>
      </c>
      <c r="T3556" s="15">
        <f>(I3556/86400)+25569+(-5/24)</f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8">
        <f>IFERROR(E3557/L3557,0)</f>
        <v>171.42857142857142</v>
      </c>
      <c r="Q3557" t="str">
        <f>LEFT(N3557,SEARCH("/",N3557)-1)</f>
        <v>theater</v>
      </c>
      <c r="R3557" t="str">
        <f>RIGHT(N3557, LEN(N3557) - SEARCH("/", N3557))</f>
        <v>plays</v>
      </c>
      <c r="S3557" s="14">
        <f>(J3557/86400)+25569+(-6/24)</f>
        <v>42661.192060185189</v>
      </c>
      <c r="T3557" s="15">
        <f>(I3557/86400)+25569+(-5/24)</f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8">
        <f>IFERROR(E3558/L3558,0)</f>
        <v>110.5</v>
      </c>
      <c r="Q3558" t="str">
        <f>LEFT(N3558,SEARCH("/",N3558)-1)</f>
        <v>theater</v>
      </c>
      <c r="R3558" t="str">
        <f>RIGHT(N3558, LEN(N3558) - SEARCH("/", N3558))</f>
        <v>plays</v>
      </c>
      <c r="S3558" s="14">
        <f>(J3558/86400)+25569+(-6/24)</f>
        <v>41808.399583333332</v>
      </c>
      <c r="T3558" s="15">
        <f>(I3558/86400)+25569+(-5/24)</f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8">
        <f>IFERROR(E3559/L3559,0)</f>
        <v>179.27598566308242</v>
      </c>
      <c r="Q3559" t="str">
        <f>LEFT(N3559,SEARCH("/",N3559)-1)</f>
        <v>theater</v>
      </c>
      <c r="R3559" t="str">
        <f>RIGHT(N3559, LEN(N3559) - SEARCH("/", N3559))</f>
        <v>plays</v>
      </c>
      <c r="S3559" s="14">
        <f>(J3559/86400)+25569+(-6/24)</f>
        <v>41730.026747685188</v>
      </c>
      <c r="T3559" s="15">
        <f>(I3559/86400)+25569+(-5/24)</f>
        <v>41764.068414351852</v>
      </c>
    </row>
    <row r="3560" spans="1:20" ht="60" x14ac:dyDescent="0.25">
      <c r="A3560">
        <v>1670</v>
      </c>
      <c r="B3560" s="3" t="s">
        <v>1671</v>
      </c>
      <c r="C3560" s="3" t="s">
        <v>5780</v>
      </c>
      <c r="D3560" s="8">
        <v>1000</v>
      </c>
      <c r="E3560" s="8">
        <v>1026</v>
      </c>
      <c r="F3560" t="s">
        <v>8219</v>
      </c>
      <c r="G3560" t="s">
        <v>8224</v>
      </c>
      <c r="H3560" t="s">
        <v>8246</v>
      </c>
      <c r="I3560">
        <v>1278302400</v>
      </c>
      <c r="J3560">
        <v>1273961999</v>
      </c>
      <c r="K3560" t="b">
        <v>0</v>
      </c>
      <c r="L3560">
        <v>23</v>
      </c>
      <c r="M3560" t="b">
        <v>1</v>
      </c>
      <c r="N3560" t="s">
        <v>8292</v>
      </c>
      <c r="O3560" s="6">
        <f>E3560/D3560</f>
        <v>1.026</v>
      </c>
      <c r="P3560" s="8">
        <f>IFERROR(E3560/L3560,0)</f>
        <v>44.608695652173914</v>
      </c>
      <c r="Q3560" t="str">
        <f>LEFT(N3560,SEARCH("/",N3560)-1)</f>
        <v>music</v>
      </c>
      <c r="R3560" t="str">
        <f>RIGHT(N3560, LEN(N3560) - SEARCH("/", N3560))</f>
        <v>pop</v>
      </c>
      <c r="S3560" s="14">
        <f>(J3560/86400)+25569+(-6/24)</f>
        <v>40313.680543981478</v>
      </c>
      <c r="T3560" s="15">
        <f>(I3560/86400)+25569+(-5/24)</f>
        <v>40363.958333333328</v>
      </c>
    </row>
    <row r="3561" spans="1:20" ht="45" x14ac:dyDescent="0.25">
      <c r="A3561">
        <v>83</v>
      </c>
      <c r="B3561" s="3" t="s">
        <v>85</v>
      </c>
      <c r="C3561" s="3" t="s">
        <v>4194</v>
      </c>
      <c r="D3561" s="8">
        <v>200</v>
      </c>
      <c r="E3561" s="8">
        <v>205</v>
      </c>
      <c r="F3561" t="s">
        <v>8219</v>
      </c>
      <c r="G3561" t="s">
        <v>8225</v>
      </c>
      <c r="H3561" t="s">
        <v>8247</v>
      </c>
      <c r="I3561">
        <v>1424604600</v>
      </c>
      <c r="J3561">
        <v>1423320389</v>
      </c>
      <c r="K3561" t="b">
        <v>0</v>
      </c>
      <c r="L3561">
        <v>13</v>
      </c>
      <c r="M3561" t="b">
        <v>1</v>
      </c>
      <c r="N3561" t="s">
        <v>8266</v>
      </c>
      <c r="O3561" s="6">
        <f>E3561/D3561</f>
        <v>1.0249999999999999</v>
      </c>
      <c r="P3561" s="8">
        <f>IFERROR(E3561/L3561,0)</f>
        <v>15.76923076923077</v>
      </c>
      <c r="Q3561" t="str">
        <f>LEFT(N3561,SEARCH("/",N3561)-1)</f>
        <v>film &amp; video</v>
      </c>
      <c r="R3561" t="str">
        <f>RIGHT(N3561, LEN(N3561) - SEARCH("/", N3561))</f>
        <v>shorts</v>
      </c>
      <c r="S3561" s="14">
        <f>(J3561/86400)+25569+(-6/24)</f>
        <v>42042.365613425922</v>
      </c>
      <c r="T3561" s="15">
        <f>(I3561/86400)+25569+(-5/24)</f>
        <v>42057.270833333336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8">
        <f>IFERROR(E3562/L3562,0)</f>
        <v>46.891891891891895</v>
      </c>
      <c r="Q3562" t="str">
        <f>LEFT(N3562,SEARCH("/",N3562)-1)</f>
        <v>theater</v>
      </c>
      <c r="R3562" t="str">
        <f>RIGHT(N3562, LEN(N3562) - SEARCH("/", N3562))</f>
        <v>plays</v>
      </c>
      <c r="S3562" s="14">
        <f>(J3562/86400)+25569+(-6/24)</f>
        <v>42115.639652777776</v>
      </c>
      <c r="T3562" s="15">
        <f>(I3562/86400)+25569+(-5/24)</f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8">
        <f>IFERROR(E3563/L3563,0)</f>
        <v>47.407407407407405</v>
      </c>
      <c r="Q3563" t="str">
        <f>LEFT(N3563,SEARCH("/",N3563)-1)</f>
        <v>theater</v>
      </c>
      <c r="R3563" t="str">
        <f>RIGHT(N3563, LEN(N3563) - SEARCH("/", N3563))</f>
        <v>plays</v>
      </c>
      <c r="S3563" s="14">
        <f>(J3563/86400)+25569+(-6/24)</f>
        <v>42203.430300925931</v>
      </c>
      <c r="T3563" s="15">
        <f>(I3563/86400)+25569+(-5/24)</f>
        <v>42221.566666666666</v>
      </c>
    </row>
    <row r="3564" spans="1:20" ht="60" x14ac:dyDescent="0.25">
      <c r="A3564">
        <v>784</v>
      </c>
      <c r="B3564" s="3" t="s">
        <v>785</v>
      </c>
      <c r="C3564" s="3" t="s">
        <v>4894</v>
      </c>
      <c r="D3564" s="8">
        <v>1000</v>
      </c>
      <c r="E3564" s="8">
        <v>1025</v>
      </c>
      <c r="F3564" t="s">
        <v>8219</v>
      </c>
      <c r="G3564" t="s">
        <v>8224</v>
      </c>
      <c r="H3564" t="s">
        <v>8246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8276</v>
      </c>
      <c r="O3564" s="6">
        <f>E3564/D3564</f>
        <v>1.0249999999999999</v>
      </c>
      <c r="P3564" s="8">
        <f>IFERROR(E3564/L3564,0)</f>
        <v>102.5</v>
      </c>
      <c r="Q3564" t="str">
        <f>LEFT(N3564,SEARCH("/",N3564)-1)</f>
        <v>music</v>
      </c>
      <c r="R3564" t="str">
        <f>RIGHT(N3564, LEN(N3564) - SEARCH("/", N3564))</f>
        <v>rock</v>
      </c>
      <c r="S3564" s="14">
        <f>(J3564/86400)+25569+(-6/24)</f>
        <v>41674.899525462963</v>
      </c>
      <c r="T3564" s="15">
        <f>(I3564/86400)+25569+(-5/24)</f>
        <v>41714.899525462963</v>
      </c>
    </row>
    <row r="3565" spans="1:20" ht="30" x14ac:dyDescent="0.25">
      <c r="A3565">
        <v>2074</v>
      </c>
      <c r="B3565" s="3" t="s">
        <v>2075</v>
      </c>
      <c r="C3565" s="3" t="s">
        <v>6184</v>
      </c>
      <c r="D3565" s="8">
        <v>600</v>
      </c>
      <c r="E3565" s="8">
        <v>615</v>
      </c>
      <c r="F3565" t="s">
        <v>8219</v>
      </c>
      <c r="G3565" t="s">
        <v>8224</v>
      </c>
      <c r="H3565" t="s">
        <v>8246</v>
      </c>
      <c r="I3565">
        <v>1462564182</v>
      </c>
      <c r="J3565">
        <v>1459972182</v>
      </c>
      <c r="K3565" t="b">
        <v>0</v>
      </c>
      <c r="L3565">
        <v>3</v>
      </c>
      <c r="M3565" t="b">
        <v>1</v>
      </c>
      <c r="N3565" t="s">
        <v>8295</v>
      </c>
      <c r="O3565" s="6">
        <f>E3565/D3565</f>
        <v>1.0249999999999999</v>
      </c>
      <c r="P3565" s="8">
        <f>IFERROR(E3565/L3565,0)</f>
        <v>205</v>
      </c>
      <c r="Q3565" t="str">
        <f>LEFT(N3565,SEARCH("/",N3565)-1)</f>
        <v>technology</v>
      </c>
      <c r="R3565" t="str">
        <f>RIGHT(N3565, LEN(N3565) - SEARCH("/", N3565))</f>
        <v>hardware</v>
      </c>
      <c r="S3565" s="14">
        <f>(J3565/86400)+25569+(-6/24)</f>
        <v>42466.576180555552</v>
      </c>
      <c r="T3565" s="15">
        <f>(I3565/86400)+25569+(-5/24)</f>
        <v>42496.617847222216</v>
      </c>
    </row>
    <row r="3566" spans="1:20" ht="60" x14ac:dyDescent="0.25">
      <c r="A3566">
        <v>1037</v>
      </c>
      <c r="B3566" s="3" t="s">
        <v>1038</v>
      </c>
      <c r="C3566" s="3" t="s">
        <v>5147</v>
      </c>
      <c r="D3566" s="8">
        <v>1000</v>
      </c>
      <c r="E3566" s="8">
        <v>1021</v>
      </c>
      <c r="F3566" t="s">
        <v>8219</v>
      </c>
      <c r="G3566" t="s">
        <v>8224</v>
      </c>
      <c r="H3566" t="s">
        <v>8246</v>
      </c>
      <c r="I3566">
        <v>1431925200</v>
      </c>
      <c r="J3566">
        <v>1429991062</v>
      </c>
      <c r="K3566" t="b">
        <v>0</v>
      </c>
      <c r="L3566">
        <v>21</v>
      </c>
      <c r="M3566" t="b">
        <v>1</v>
      </c>
      <c r="N3566" t="s">
        <v>8280</v>
      </c>
      <c r="O3566" s="6">
        <f>E3566/D3566</f>
        <v>1.0209999999999999</v>
      </c>
      <c r="P3566" s="8">
        <f>IFERROR(E3566/L3566,0)</f>
        <v>48.61904761904762</v>
      </c>
      <c r="Q3566" t="str">
        <f>LEFT(N3566,SEARCH("/",N3566)-1)</f>
        <v>music</v>
      </c>
      <c r="R3566" t="str">
        <f>RIGHT(N3566, LEN(N3566) - SEARCH("/", N3566))</f>
        <v>electronic music</v>
      </c>
      <c r="S3566" s="14">
        <f>(J3566/86400)+25569+(-6/24)</f>
        <v>42119.572476851856</v>
      </c>
      <c r="T3566" s="15">
        <f>(I3566/86400)+25569+(-5/24)</f>
        <v>42141.999999999993</v>
      </c>
    </row>
    <row r="3567" spans="1:20" ht="60" x14ac:dyDescent="0.25">
      <c r="A3567">
        <v>3549</v>
      </c>
      <c r="B3567" s="3" t="s">
        <v>3548</v>
      </c>
      <c r="C3567" s="3" t="s">
        <v>7659</v>
      </c>
      <c r="D3567" s="8">
        <v>1000</v>
      </c>
      <c r="E3567" s="8">
        <v>1020</v>
      </c>
      <c r="F3567" t="s">
        <v>8219</v>
      </c>
      <c r="G3567" t="s">
        <v>8225</v>
      </c>
      <c r="H3567" t="s">
        <v>8247</v>
      </c>
      <c r="I3567">
        <v>1441358873</v>
      </c>
      <c r="J3567">
        <v>1438939673</v>
      </c>
      <c r="K3567" t="b">
        <v>0</v>
      </c>
      <c r="L3567">
        <v>42</v>
      </c>
      <c r="M3567" t="b">
        <v>1</v>
      </c>
      <c r="N3567" t="s">
        <v>8271</v>
      </c>
      <c r="O3567" s="6">
        <f>E3567/D3567</f>
        <v>1.02</v>
      </c>
      <c r="P3567" s="8">
        <f>IFERROR(E3567/L3567,0)</f>
        <v>24.285714285714285</v>
      </c>
      <c r="Q3567" t="str">
        <f>LEFT(N3567,SEARCH("/",N3567)-1)</f>
        <v>theater</v>
      </c>
      <c r="R3567" t="str">
        <f>RIGHT(N3567, LEN(N3567) - SEARCH("/", N3567))</f>
        <v>plays</v>
      </c>
      <c r="S3567" s="14">
        <f>(J3567/86400)+25569+(-6/24)</f>
        <v>42223.144363425927</v>
      </c>
      <c r="T3567" s="15">
        <f>(I3567/86400)+25569+(-5/24)</f>
        <v>42251.186030092591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8">
        <f>IFERROR(E3568/L3568,0)</f>
        <v>55.131578947368418</v>
      </c>
      <c r="Q3568" t="str">
        <f>LEFT(N3568,SEARCH("/",N3568)-1)</f>
        <v>theater</v>
      </c>
      <c r="R3568" t="str">
        <f>RIGHT(N3568, LEN(N3568) - SEARCH("/", N3568))</f>
        <v>plays</v>
      </c>
      <c r="S3568" s="14">
        <f>(J3568/86400)+25569+(-6/24)</f>
        <v>41997.257905092592</v>
      </c>
      <c r="T3568" s="15">
        <f>(I3568/86400)+25569+(-5/24)</f>
        <v>42027.299571759257</v>
      </c>
    </row>
    <row r="3569" spans="1:20" ht="60" x14ac:dyDescent="0.25">
      <c r="A3569">
        <v>1853</v>
      </c>
      <c r="B3569" s="3" t="s">
        <v>1854</v>
      </c>
      <c r="C3569" s="3" t="s">
        <v>5963</v>
      </c>
      <c r="D3569" s="8">
        <v>800</v>
      </c>
      <c r="E3569" s="8">
        <v>815</v>
      </c>
      <c r="F3569" t="s">
        <v>8219</v>
      </c>
      <c r="G3569" t="s">
        <v>8224</v>
      </c>
      <c r="H3569" t="s">
        <v>8246</v>
      </c>
      <c r="I3569">
        <v>1352860017</v>
      </c>
      <c r="J3569">
        <v>1348536417</v>
      </c>
      <c r="K3569" t="b">
        <v>0</v>
      </c>
      <c r="L3569">
        <v>14</v>
      </c>
      <c r="M3569" t="b">
        <v>1</v>
      </c>
      <c r="N3569" t="s">
        <v>8276</v>
      </c>
      <c r="O3569" s="6">
        <f>E3569/D3569</f>
        <v>1.01875</v>
      </c>
      <c r="P3569" s="8">
        <f>IFERROR(E3569/L3569,0)</f>
        <v>58.214285714285715</v>
      </c>
      <c r="Q3569" t="str">
        <f>LEFT(N3569,SEARCH("/",N3569)-1)</f>
        <v>music</v>
      </c>
      <c r="R3569" t="str">
        <f>RIGHT(N3569, LEN(N3569) - SEARCH("/", N3569))</f>
        <v>rock</v>
      </c>
      <c r="S3569" s="14">
        <f>(J3569/86400)+25569+(-6/24)</f>
        <v>41176.810381944444</v>
      </c>
      <c r="T3569" s="15">
        <f>(I3569/86400)+25569+(-5/24)</f>
        <v>41226.893715277773</v>
      </c>
    </row>
    <row r="3570" spans="1:20" ht="45" x14ac:dyDescent="0.25">
      <c r="A3570">
        <v>2638</v>
      </c>
      <c r="B3570" s="3" t="s">
        <v>2638</v>
      </c>
      <c r="C3570" s="3" t="s">
        <v>6748</v>
      </c>
      <c r="D3570" s="8">
        <v>347</v>
      </c>
      <c r="E3570" s="8">
        <v>353</v>
      </c>
      <c r="F3570" t="s">
        <v>8219</v>
      </c>
      <c r="G3570" t="s">
        <v>8224</v>
      </c>
      <c r="H3570" t="s">
        <v>8246</v>
      </c>
      <c r="I3570">
        <v>1421358895</v>
      </c>
      <c r="J3570">
        <v>1418766895</v>
      </c>
      <c r="K3570" t="b">
        <v>0</v>
      </c>
      <c r="L3570">
        <v>14</v>
      </c>
      <c r="M3570" t="b">
        <v>1</v>
      </c>
      <c r="N3570" t="s">
        <v>8301</v>
      </c>
      <c r="O3570" s="6">
        <f>E3570/D3570</f>
        <v>1.0172910662824208</v>
      </c>
      <c r="P3570" s="8">
        <f>IFERROR(E3570/L3570,0)</f>
        <v>25.214285714285715</v>
      </c>
      <c r="Q3570" t="str">
        <f>LEFT(N3570,SEARCH("/",N3570)-1)</f>
        <v>technology</v>
      </c>
      <c r="R3570" t="str">
        <f>RIGHT(N3570, LEN(N3570) - SEARCH("/", N3570))</f>
        <v>space exploration</v>
      </c>
      <c r="S3570" s="14">
        <f>(J3570/86400)+25569+(-6/24)</f>
        <v>41989.663136574076</v>
      </c>
      <c r="T3570" s="15">
        <f>(I3570/86400)+25569+(-5/24)</f>
        <v>42019.70480324074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8">
        <f>IFERROR(E3571/L3571,0)</f>
        <v>122.53658536585365</v>
      </c>
      <c r="Q3571" t="str">
        <f>LEFT(N3571,SEARCH("/",N3571)-1)</f>
        <v>theater</v>
      </c>
      <c r="R3571" t="str">
        <f>RIGHT(N3571, LEN(N3571) - SEARCH("/", N3571))</f>
        <v>plays</v>
      </c>
      <c r="S3571" s="14">
        <f>(J3571/86400)+25569+(-6/24)</f>
        <v>41982.438611111109</v>
      </c>
      <c r="T3571" s="15">
        <f>(I3571/86400)+25569+(-5/24)</f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8">
        <f>IFERROR(E3572/L3572,0)</f>
        <v>87.961538461538467</v>
      </c>
      <c r="Q3572" t="str">
        <f>LEFT(N3572,SEARCH("/",N3572)-1)</f>
        <v>theater</v>
      </c>
      <c r="R3572" t="str">
        <f>RIGHT(N3572, LEN(N3572) - SEARCH("/", N3572))</f>
        <v>plays</v>
      </c>
      <c r="S3572" s="14">
        <f>(J3572/86400)+25569+(-6/24)</f>
        <v>41976.081979166665</v>
      </c>
      <c r="T3572" s="15">
        <f>(I3572/86400)+25569+(-5/24)</f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8">
        <f>IFERROR(E3573/L3573,0)</f>
        <v>73.239999999999995</v>
      </c>
      <c r="Q3573" t="str">
        <f>LEFT(N3573,SEARCH("/",N3573)-1)</f>
        <v>theater</v>
      </c>
      <c r="R3573" t="str">
        <f>RIGHT(N3573, LEN(N3573) - SEARCH("/", N3573))</f>
        <v>plays</v>
      </c>
      <c r="S3573" s="14">
        <f>(J3573/86400)+25569+(-6/24)</f>
        <v>41912.608946759261</v>
      </c>
      <c r="T3573" s="15">
        <f>(I3573/86400)+25569+(-5/24)</f>
        <v>41942.650613425925</v>
      </c>
    </row>
    <row r="3574" spans="1:20" ht="45" x14ac:dyDescent="0.25">
      <c r="A3574">
        <v>2096</v>
      </c>
      <c r="B3574" s="3" t="s">
        <v>2097</v>
      </c>
      <c r="C3574" s="3" t="s">
        <v>6206</v>
      </c>
      <c r="D3574" s="8">
        <v>600</v>
      </c>
      <c r="E3574" s="8">
        <v>610</v>
      </c>
      <c r="F3574" t="s">
        <v>8219</v>
      </c>
      <c r="G3574" t="s">
        <v>8224</v>
      </c>
      <c r="H3574" t="s">
        <v>8246</v>
      </c>
      <c r="I3574">
        <v>1351223940</v>
      </c>
      <c r="J3574">
        <v>1349892735</v>
      </c>
      <c r="K3574" t="b">
        <v>0</v>
      </c>
      <c r="L3574">
        <v>14</v>
      </c>
      <c r="M3574" t="b">
        <v>1</v>
      </c>
      <c r="N3574" t="s">
        <v>8279</v>
      </c>
      <c r="O3574" s="6">
        <f>E3574/D3574</f>
        <v>1.0166666666666666</v>
      </c>
      <c r="P3574" s="8">
        <f>IFERROR(E3574/L3574,0)</f>
        <v>43.571428571428569</v>
      </c>
      <c r="Q3574" t="str">
        <f>LEFT(N3574,SEARCH("/",N3574)-1)</f>
        <v>music</v>
      </c>
      <c r="R3574" t="str">
        <f>RIGHT(N3574, LEN(N3574) - SEARCH("/", N3574))</f>
        <v>indie rock</v>
      </c>
      <c r="S3574" s="14">
        <f>(J3574/86400)+25569+(-6/24)</f>
        <v>41192.508506944447</v>
      </c>
      <c r="T3574" s="15">
        <f>(I3574/86400)+25569+(-5/24)</f>
        <v>41207.957638888889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8">
        <f>IFERROR(E3575/L3575,0)</f>
        <v>39.53846153846154</v>
      </c>
      <c r="Q3575" t="str">
        <f>LEFT(N3575,SEARCH("/",N3575)-1)</f>
        <v>theater</v>
      </c>
      <c r="R3575" t="str">
        <f>RIGHT(N3575, LEN(N3575) - SEARCH("/", N3575))</f>
        <v>plays</v>
      </c>
      <c r="S3575" s="14">
        <f>(J3575/86400)+25569+(-6/24)</f>
        <v>41921.125532407408</v>
      </c>
      <c r="T3575" s="15">
        <f>(I3575/86400)+25569+(-5/24)</f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8">
        <f>IFERROR(E3576/L3576,0)</f>
        <v>136.77777777777777</v>
      </c>
      <c r="Q3576" t="str">
        <f>LEFT(N3576,SEARCH("/",N3576)-1)</f>
        <v>theater</v>
      </c>
      <c r="R3576" t="str">
        <f>RIGHT(N3576, LEN(N3576) - SEARCH("/", N3576))</f>
        <v>plays</v>
      </c>
      <c r="S3576" s="14">
        <f>(J3576/86400)+25569+(-6/24)</f>
        <v>41926.692685185189</v>
      </c>
      <c r="T3576" s="15">
        <f>(I3576/86400)+25569+(-5/24)</f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8">
        <f>IFERROR(E3577/L3577,0)</f>
        <v>99.343137254901961</v>
      </c>
      <c r="Q3577" t="str">
        <f>LEFT(N3577,SEARCH("/",N3577)-1)</f>
        <v>theater</v>
      </c>
      <c r="R3577" t="str">
        <f>RIGHT(N3577, LEN(N3577) - SEARCH("/", N3577))</f>
        <v>plays</v>
      </c>
      <c r="S3577" s="14">
        <f>(J3577/86400)+25569+(-6/24)</f>
        <v>42561.533877314811</v>
      </c>
      <c r="T3577" s="15">
        <f>(I3577/86400)+25569+(-5/24)</f>
        <v>42592.957638888889</v>
      </c>
    </row>
    <row r="3578" spans="1:20" ht="60" x14ac:dyDescent="0.25">
      <c r="A3578">
        <v>2208</v>
      </c>
      <c r="B3578" s="3" t="s">
        <v>2209</v>
      </c>
      <c r="C3578" s="3" t="s">
        <v>6318</v>
      </c>
      <c r="D3578" s="8">
        <v>1000</v>
      </c>
      <c r="E3578" s="8">
        <v>1016</v>
      </c>
      <c r="F3578" t="s">
        <v>8219</v>
      </c>
      <c r="G3578" t="s">
        <v>8224</v>
      </c>
      <c r="H3578" t="s">
        <v>8246</v>
      </c>
      <c r="I3578">
        <v>1333771200</v>
      </c>
      <c r="J3578">
        <v>1328649026</v>
      </c>
      <c r="K3578" t="b">
        <v>0</v>
      </c>
      <c r="L3578">
        <v>24</v>
      </c>
      <c r="M3578" t="b">
        <v>1</v>
      </c>
      <c r="N3578" t="s">
        <v>8280</v>
      </c>
      <c r="O3578" s="6">
        <f>E3578/D3578</f>
        <v>1.016</v>
      </c>
      <c r="P3578" s="8">
        <f>IFERROR(E3578/L3578,0)</f>
        <v>42.333333333333336</v>
      </c>
      <c r="Q3578" t="str">
        <f>LEFT(N3578,SEARCH("/",N3578)-1)</f>
        <v>music</v>
      </c>
      <c r="R3578" t="str">
        <f>RIGHT(N3578, LEN(N3578) - SEARCH("/", N3578))</f>
        <v>electronic music</v>
      </c>
      <c r="S3578" s="14">
        <f>(J3578/86400)+25569+(-6/24)</f>
        <v>40946.632245370369</v>
      </c>
      <c r="T3578" s="15">
        <f>(I3578/86400)+25569+(-5/24)</f>
        <v>41005.958333333328</v>
      </c>
    </row>
    <row r="3579" spans="1:20" ht="60" x14ac:dyDescent="0.25">
      <c r="A3579">
        <v>1613</v>
      </c>
      <c r="B3579" s="3" t="s">
        <v>1614</v>
      </c>
      <c r="C3579" s="3" t="s">
        <v>5723</v>
      </c>
      <c r="D3579" s="8">
        <v>1000</v>
      </c>
      <c r="E3579" s="8">
        <v>1015</v>
      </c>
      <c r="F3579" t="s">
        <v>8219</v>
      </c>
      <c r="G3579" t="s">
        <v>8224</v>
      </c>
      <c r="H3579" t="s">
        <v>8246</v>
      </c>
      <c r="I3579">
        <v>1342921202</v>
      </c>
      <c r="J3579">
        <v>1340329202</v>
      </c>
      <c r="K3579" t="b">
        <v>0</v>
      </c>
      <c r="L3579">
        <v>26</v>
      </c>
      <c r="M3579" t="b">
        <v>1</v>
      </c>
      <c r="N3579" t="s">
        <v>8276</v>
      </c>
      <c r="O3579" s="6">
        <f>E3579/D3579</f>
        <v>1.0149999999999999</v>
      </c>
      <c r="P3579" s="8">
        <f>IFERROR(E3579/L3579,0)</f>
        <v>39.03846153846154</v>
      </c>
      <c r="Q3579" t="str">
        <f>LEFT(N3579,SEARCH("/",N3579)-1)</f>
        <v>music</v>
      </c>
      <c r="R3579" t="str">
        <f>RIGHT(N3579, LEN(N3579) - SEARCH("/", N3579))</f>
        <v>rock</v>
      </c>
      <c r="S3579" s="14">
        <f>(J3579/86400)+25569+(-6/24)</f>
        <v>41081.819467592592</v>
      </c>
      <c r="T3579" s="15">
        <f>(I3579/86400)+25569+(-5/24)</f>
        <v>41111.861134259256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8">
        <f>IFERROR(E3580/L3580,0)</f>
        <v>40.545945945945945</v>
      </c>
      <c r="Q3580" t="str">
        <f>LEFT(N3580,SEARCH("/",N3580)-1)</f>
        <v>theater</v>
      </c>
      <c r="R3580" t="str">
        <f>RIGHT(N3580, LEN(N3580) - SEARCH("/", N3580))</f>
        <v>plays</v>
      </c>
      <c r="S3580" s="14">
        <f>(J3580/86400)+25569+(-6/24)</f>
        <v>42460.483530092592</v>
      </c>
      <c r="T3580" s="15">
        <f>(I3580/86400)+25569+(-5/24)</f>
        <v>42490.525196759256</v>
      </c>
    </row>
    <row r="3581" spans="1:20" ht="45" x14ac:dyDescent="0.25">
      <c r="A3581">
        <v>2219</v>
      </c>
      <c r="B3581" s="3" t="s">
        <v>2220</v>
      </c>
      <c r="C3581" s="3" t="s">
        <v>6329</v>
      </c>
      <c r="D3581" s="8">
        <v>1000</v>
      </c>
      <c r="E3581" s="8">
        <v>1015</v>
      </c>
      <c r="F3581" t="s">
        <v>8219</v>
      </c>
      <c r="G3581" t="s">
        <v>8224</v>
      </c>
      <c r="H3581" t="s">
        <v>8246</v>
      </c>
      <c r="I3581">
        <v>1440004512</v>
      </c>
      <c r="J3581">
        <v>1437412512</v>
      </c>
      <c r="K3581" t="b">
        <v>0</v>
      </c>
      <c r="L3581">
        <v>19</v>
      </c>
      <c r="M3581" t="b">
        <v>1</v>
      </c>
      <c r="N3581" t="s">
        <v>8280</v>
      </c>
      <c r="O3581" s="6">
        <f>E3581/D3581</f>
        <v>1.0149999999999999</v>
      </c>
      <c r="P3581" s="8">
        <f>IFERROR(E3581/L3581,0)</f>
        <v>53.421052631578945</v>
      </c>
      <c r="Q3581" t="str">
        <f>LEFT(N3581,SEARCH("/",N3581)-1)</f>
        <v>music</v>
      </c>
      <c r="R3581" t="str">
        <f>RIGHT(N3581, LEN(N3581) - SEARCH("/", N3581))</f>
        <v>electronic music</v>
      </c>
      <c r="S3581" s="14">
        <f>(J3581/86400)+25569+(-6/24)</f>
        <v>42205.468888888892</v>
      </c>
      <c r="T3581" s="15">
        <f>(I3581/86400)+25569+(-5/24)</f>
        <v>42235.510555555556</v>
      </c>
    </row>
    <row r="3582" spans="1:20" ht="45" x14ac:dyDescent="0.25">
      <c r="A3582">
        <v>3686</v>
      </c>
      <c r="B3582" s="3" t="s">
        <v>3683</v>
      </c>
      <c r="C3582" s="3" t="s">
        <v>7796</v>
      </c>
      <c r="D3582" s="8">
        <v>350</v>
      </c>
      <c r="E3582" s="8">
        <v>355</v>
      </c>
      <c r="F3582" t="s">
        <v>8219</v>
      </c>
      <c r="G3582" t="s">
        <v>8224</v>
      </c>
      <c r="H3582" t="s">
        <v>8246</v>
      </c>
      <c r="I3582">
        <v>1440820740</v>
      </c>
      <c r="J3582">
        <v>1439567660</v>
      </c>
      <c r="K3582" t="b">
        <v>0</v>
      </c>
      <c r="L3582">
        <v>6</v>
      </c>
      <c r="M3582" t="b">
        <v>1</v>
      </c>
      <c r="N3582" t="s">
        <v>8271</v>
      </c>
      <c r="O3582" s="6">
        <f>E3582/D3582</f>
        <v>1.0142857142857142</v>
      </c>
      <c r="P3582" s="8">
        <f>IFERROR(E3582/L3582,0)</f>
        <v>59.166666666666664</v>
      </c>
      <c r="Q3582" t="str">
        <f>LEFT(N3582,SEARCH("/",N3582)-1)</f>
        <v>theater</v>
      </c>
      <c r="R3582" t="str">
        <f>RIGHT(N3582, LEN(N3582) - SEARCH("/", N3582))</f>
        <v>plays</v>
      </c>
      <c r="S3582" s="14">
        <f>(J3582/86400)+25569+(-6/24)</f>
        <v>42230.412731481483</v>
      </c>
      <c r="T3582" s="15">
        <f>(I3582/86400)+25569+(-5/24)</f>
        <v>42244.957638888889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8">
        <f>IFERROR(E3583/L3583,0)</f>
        <v>33.333333333333336</v>
      </c>
      <c r="Q3583" t="str">
        <f>LEFT(N3583,SEARCH("/",N3583)-1)</f>
        <v>theater</v>
      </c>
      <c r="R3583" t="str">
        <f>RIGHT(N3583, LEN(N3583) - SEARCH("/", N3583))</f>
        <v>plays</v>
      </c>
      <c r="S3583" s="14">
        <f>(J3583/86400)+25569+(-6/24)</f>
        <v>41836.221180555556</v>
      </c>
      <c r="T3583" s="15">
        <f>(I3583/86400)+25569+(-5/24)</f>
        <v>41850.26284722222</v>
      </c>
    </row>
    <row r="3584" spans="1:20" ht="45" x14ac:dyDescent="0.25">
      <c r="A3584">
        <v>2300</v>
      </c>
      <c r="B3584" s="3" t="s">
        <v>2301</v>
      </c>
      <c r="C3584" s="3" t="s">
        <v>6410</v>
      </c>
      <c r="D3584" s="8">
        <v>800</v>
      </c>
      <c r="E3584" s="8">
        <v>810</v>
      </c>
      <c r="F3584" t="s">
        <v>8219</v>
      </c>
      <c r="G3584" t="s">
        <v>8224</v>
      </c>
      <c r="H3584" t="s">
        <v>8246</v>
      </c>
      <c r="I3584">
        <v>1340904416</v>
      </c>
      <c r="J3584">
        <v>1339694816</v>
      </c>
      <c r="K3584" t="b">
        <v>0</v>
      </c>
      <c r="L3584">
        <v>7</v>
      </c>
      <c r="M3584" t="b">
        <v>1</v>
      </c>
      <c r="N3584" t="s">
        <v>8276</v>
      </c>
      <c r="O3584" s="6">
        <f>E3584/D3584</f>
        <v>1.0125</v>
      </c>
      <c r="P3584" s="8">
        <f>IFERROR(E3584/L3584,0)</f>
        <v>115.71428571428571</v>
      </c>
      <c r="Q3584" t="str">
        <f>LEFT(N3584,SEARCH("/",N3584)-1)</f>
        <v>music</v>
      </c>
      <c r="R3584" t="str">
        <f>RIGHT(N3584, LEN(N3584) - SEARCH("/", N3584))</f>
        <v>rock</v>
      </c>
      <c r="S3584" s="14">
        <f>(J3584/86400)+25569+(-6/24)</f>
        <v>41074.477037037039</v>
      </c>
      <c r="T3584" s="15">
        <f>(I3584/86400)+25569+(-5/24)</f>
        <v>41088.518703703703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8">
        <f>IFERROR(E3585/L3585,0)</f>
        <v>135.625</v>
      </c>
      <c r="Q3585" t="str">
        <f>LEFT(N3585,SEARCH("/",N3585)-1)</f>
        <v>theater</v>
      </c>
      <c r="R3585" t="str">
        <f>RIGHT(N3585, LEN(N3585) - SEARCH("/", N3585))</f>
        <v>plays</v>
      </c>
      <c r="S3585" s="14">
        <f>(J3585/86400)+25569+(-6/24)</f>
        <v>42418.175983796296</v>
      </c>
      <c r="T3585" s="15">
        <f>(I3585/86400)+25569+(-5/24)</f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8">
        <f>IFERROR(E3586/L3586,0)</f>
        <v>30.9375</v>
      </c>
      <c r="Q3586" t="str">
        <f>LEFT(N3586,SEARCH("/",N3586)-1)</f>
        <v>theater</v>
      </c>
      <c r="R3586" t="str">
        <f>RIGHT(N3586, LEN(N3586) - SEARCH("/", N3586))</f>
        <v>plays</v>
      </c>
      <c r="S3586" s="14">
        <f>(J3586/86400)+25569+(-6/24)</f>
        <v>42168.066481481481</v>
      </c>
      <c r="T3586" s="15">
        <f>(I3586/86400)+25569+(-5/24)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8">
        <f>IFERROR(E3587/L3587,0)</f>
        <v>176.08695652173913</v>
      </c>
      <c r="Q3587" t="str">
        <f>LEFT(N3587,SEARCH("/",N3587)-1)</f>
        <v>theater</v>
      </c>
      <c r="R3587" t="str">
        <f>RIGHT(N3587, LEN(N3587) - SEARCH("/", N3587))</f>
        <v>plays</v>
      </c>
      <c r="S3587" s="14">
        <f>(J3587/86400)+25569+(-6/24)</f>
        <v>41964.466319444444</v>
      </c>
      <c r="T3587" s="15">
        <f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8">
        <f>IFERROR(E3588/L3588,0)</f>
        <v>151.9814814814815</v>
      </c>
      <c r="Q3588" t="str">
        <f>LEFT(N3588,SEARCH("/",N3588)-1)</f>
        <v>theater</v>
      </c>
      <c r="R3588" t="str">
        <f>RIGHT(N3588, LEN(N3588) - SEARCH("/", N3588))</f>
        <v>plays</v>
      </c>
      <c r="S3588" s="14">
        <f>(J3588/86400)+25569+(-6/24)</f>
        <v>42576.447569444441</v>
      </c>
      <c r="T3588" s="15">
        <f>(I3588/86400)+25569+(-5/24)</f>
        <v>42636.489236111105</v>
      </c>
    </row>
    <row r="3589" spans="1:20" ht="60" x14ac:dyDescent="0.25">
      <c r="A3589">
        <v>3327</v>
      </c>
      <c r="B3589" s="3" t="s">
        <v>3327</v>
      </c>
      <c r="C3589" s="3" t="s">
        <v>7437</v>
      </c>
      <c r="D3589" s="8">
        <v>800</v>
      </c>
      <c r="E3589" s="8">
        <v>810</v>
      </c>
      <c r="F3589" t="s">
        <v>8219</v>
      </c>
      <c r="G3589" t="s">
        <v>8225</v>
      </c>
      <c r="H3589" t="s">
        <v>8247</v>
      </c>
      <c r="I3589">
        <v>1462697966</v>
      </c>
      <c r="J3589">
        <v>1460105966</v>
      </c>
      <c r="K3589" t="b">
        <v>0</v>
      </c>
      <c r="L3589">
        <v>33</v>
      </c>
      <c r="M3589" t="b">
        <v>1</v>
      </c>
      <c r="N3589" t="s">
        <v>8271</v>
      </c>
      <c r="O3589" s="6">
        <f>E3589/D3589</f>
        <v>1.0125</v>
      </c>
      <c r="P3589" s="8">
        <f>IFERROR(E3589/L3589,0)</f>
        <v>24.545454545454547</v>
      </c>
      <c r="Q3589" t="str">
        <f>LEFT(N3589,SEARCH("/",N3589)-1)</f>
        <v>theater</v>
      </c>
      <c r="R3589" t="str">
        <f>RIGHT(N3589, LEN(N3589) - SEARCH("/", N3589))</f>
        <v>plays</v>
      </c>
      <c r="S3589" s="14">
        <f>(J3589/86400)+25569+(-6/24)</f>
        <v>42468.124606481477</v>
      </c>
      <c r="T3589" s="15">
        <f>(I3589/86400)+25569+(-5/24)</f>
        <v>42498.166273148141</v>
      </c>
    </row>
    <row r="3590" spans="1:20" ht="60" x14ac:dyDescent="0.25">
      <c r="A3590">
        <v>3451</v>
      </c>
      <c r="B3590" s="3" t="s">
        <v>3450</v>
      </c>
      <c r="C3590" s="3" t="s">
        <v>7561</v>
      </c>
      <c r="D3590" s="8">
        <v>650</v>
      </c>
      <c r="E3590" s="8">
        <v>658</v>
      </c>
      <c r="F3590" t="s">
        <v>8219</v>
      </c>
      <c r="G3590" t="s">
        <v>8224</v>
      </c>
      <c r="H3590" t="s">
        <v>8246</v>
      </c>
      <c r="I3590">
        <v>1429636927</v>
      </c>
      <c r="J3590">
        <v>1427304127</v>
      </c>
      <c r="K3590" t="b">
        <v>0</v>
      </c>
      <c r="L3590">
        <v>16</v>
      </c>
      <c r="M3590" t="b">
        <v>1</v>
      </c>
      <c r="N3590" t="s">
        <v>8271</v>
      </c>
      <c r="O3590" s="6">
        <f>E3590/D3590</f>
        <v>1.0123076923076924</v>
      </c>
      <c r="P3590" s="8">
        <f>IFERROR(E3590/L3590,0)</f>
        <v>41.125</v>
      </c>
      <c r="Q3590" t="str">
        <f>LEFT(N3590,SEARCH("/",N3590)-1)</f>
        <v>theater</v>
      </c>
      <c r="R3590" t="str">
        <f>RIGHT(N3590, LEN(N3590) - SEARCH("/", N3590))</f>
        <v>plays</v>
      </c>
      <c r="S3590" s="14">
        <f>(J3590/86400)+25569+(-6/24)</f>
        <v>42088.473692129628</v>
      </c>
      <c r="T3590" s="15">
        <f>(I3590/86400)+25569+(-5/24)</f>
        <v>42115.515358796292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8">
        <f>IFERROR(E3591/L3591,0)</f>
        <v>82.258064516129039</v>
      </c>
      <c r="Q3591" t="str">
        <f>LEFT(N3591,SEARCH("/",N3591)-1)</f>
        <v>theater</v>
      </c>
      <c r="R3591" t="str">
        <f>RIGHT(N3591, LEN(N3591) - SEARCH("/", N3591))</f>
        <v>plays</v>
      </c>
      <c r="S3591" s="14">
        <f>(J3591/86400)+25569+(-6/24)</f>
        <v>42125.397534722222</v>
      </c>
      <c r="T3591" s="15">
        <f>(I3591/86400)+25569+(-5/24)</f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8">
        <f>IFERROR(E3592/L3592,0)</f>
        <v>68.534246575342465</v>
      </c>
      <c r="Q3592" t="str">
        <f>LEFT(N3592,SEARCH("/",N3592)-1)</f>
        <v>theater</v>
      </c>
      <c r="R3592" t="str">
        <f>RIGHT(N3592, LEN(N3592) - SEARCH("/", N3592))</f>
        <v>plays</v>
      </c>
      <c r="S3592" s="14">
        <f>(J3592/86400)+25569+(-6/24)</f>
        <v>41902.083726851852</v>
      </c>
      <c r="T3592" s="15">
        <f>(I3592/86400)+25569+(-5/24)</f>
        <v>41932.125393518516</v>
      </c>
    </row>
    <row r="3593" spans="1:20" ht="60" x14ac:dyDescent="0.25">
      <c r="A3593">
        <v>2217</v>
      </c>
      <c r="B3593" s="3" t="s">
        <v>2218</v>
      </c>
      <c r="C3593" s="3" t="s">
        <v>6327</v>
      </c>
      <c r="D3593" s="8">
        <v>420</v>
      </c>
      <c r="E3593" s="8">
        <v>425</v>
      </c>
      <c r="F3593" t="s">
        <v>8219</v>
      </c>
      <c r="G3593" t="s">
        <v>8224</v>
      </c>
      <c r="H3593" t="s">
        <v>8246</v>
      </c>
      <c r="I3593">
        <v>1446451200</v>
      </c>
      <c r="J3593">
        <v>1445539113</v>
      </c>
      <c r="K3593" t="b">
        <v>0</v>
      </c>
      <c r="L3593">
        <v>9</v>
      </c>
      <c r="M3593" t="b">
        <v>1</v>
      </c>
      <c r="N3593" t="s">
        <v>8280</v>
      </c>
      <c r="O3593" s="6">
        <f>E3593/D3593</f>
        <v>1.0119047619047619</v>
      </c>
      <c r="P3593" s="8">
        <f>IFERROR(E3593/L3593,0)</f>
        <v>47.222222222222221</v>
      </c>
      <c r="Q3593" t="str">
        <f>LEFT(N3593,SEARCH("/",N3593)-1)</f>
        <v>music</v>
      </c>
      <c r="R3593" t="str">
        <f>RIGHT(N3593, LEN(N3593) - SEARCH("/", N3593))</f>
        <v>electronic music</v>
      </c>
      <c r="S3593" s="14">
        <f>(J3593/86400)+25569+(-6/24)</f>
        <v>42299.526770833334</v>
      </c>
      <c r="T3593" s="15">
        <f>(I3593/86400)+25569+(-5/24)</f>
        <v>42310.124999999993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8">
        <f>IFERROR(E3594/L3594,0)</f>
        <v>72.714285714285708</v>
      </c>
      <c r="Q3594" t="str">
        <f>LEFT(N3594,SEARCH("/",N3594)-1)</f>
        <v>theater</v>
      </c>
      <c r="R3594" t="str">
        <f>RIGHT(N3594, LEN(N3594) - SEARCH("/", N3594))</f>
        <v>plays</v>
      </c>
      <c r="S3594" s="14">
        <f>(J3594/86400)+25569+(-6/24)</f>
        <v>41988.579942129625</v>
      </c>
      <c r="T3594" s="15">
        <f>(I3594/86400)+25569+(-5/24)</f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8">
        <f>IFERROR(E3595/L3595,0)</f>
        <v>77.186046511627907</v>
      </c>
      <c r="Q3595" t="str">
        <f>LEFT(N3595,SEARCH("/",N3595)-1)</f>
        <v>theater</v>
      </c>
      <c r="R3595" t="str">
        <f>RIGHT(N3595, LEN(N3595) - SEARCH("/", N3595))</f>
        <v>plays</v>
      </c>
      <c r="S3595" s="14">
        <f>(J3595/86400)+25569+(-6/24)</f>
        <v>41974.648599537039</v>
      </c>
      <c r="T3595" s="15">
        <f>(I3595/86400)+25569+(-5/24)</f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8">
        <f>IFERROR(E3596/L3596,0)</f>
        <v>55.972222222222221</v>
      </c>
      <c r="Q3596" t="str">
        <f>LEFT(N3596,SEARCH("/",N3596)-1)</f>
        <v>theater</v>
      </c>
      <c r="R3596" t="str">
        <f>RIGHT(N3596, LEN(N3596) - SEARCH("/", N3596))</f>
        <v>plays</v>
      </c>
      <c r="S3596" s="14">
        <f>(J3596/86400)+25569+(-6/24)</f>
        <v>42591.816921296297</v>
      </c>
      <c r="T3596" s="15">
        <f>(I3596/86400)+25569+(-5/24)</f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8">
        <f>IFERROR(E3597/L3597,0)</f>
        <v>49.693548387096776</v>
      </c>
      <c r="Q3597" t="str">
        <f>LEFT(N3597,SEARCH("/",N3597)-1)</f>
        <v>theater</v>
      </c>
      <c r="R3597" t="str">
        <f>RIGHT(N3597, LEN(N3597) - SEARCH("/", N3597))</f>
        <v>plays</v>
      </c>
      <c r="S3597" s="14">
        <f>(J3597/86400)+25569+(-6/24)</f>
        <v>42049.758368055554</v>
      </c>
      <c r="T3597" s="15">
        <f>(I3597/86400)+25569+(-5/24)</f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8">
        <f>IFERROR(E3598/L3598,0)</f>
        <v>79</v>
      </c>
      <c r="Q3598" t="str">
        <f>LEFT(N3598,SEARCH("/",N3598)-1)</f>
        <v>theater</v>
      </c>
      <c r="R3598" t="str">
        <f>RIGHT(N3598, LEN(N3598) - SEARCH("/", N3598))</f>
        <v>plays</v>
      </c>
      <c r="S3598" s="14">
        <f>(J3598/86400)+25569+(-6/24)</f>
        <v>41856.465069444443</v>
      </c>
      <c r="T3598" s="15">
        <f>(I3598/86400)+25569+(-5/24)</f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8">
        <f>IFERROR(E3599/L3599,0)</f>
        <v>77.727272727272734</v>
      </c>
      <c r="Q3599" t="str">
        <f>LEFT(N3599,SEARCH("/",N3599)-1)</f>
        <v>theater</v>
      </c>
      <c r="R3599" t="str">
        <f>RIGHT(N3599, LEN(N3599) - SEARCH("/", N3599))</f>
        <v>plays</v>
      </c>
      <c r="S3599" s="14">
        <f>(J3599/86400)+25569+(-6/24)</f>
        <v>42417.335532407407</v>
      </c>
      <c r="T3599" s="15">
        <f>(I3599/86400)+25569+(-5/24)</f>
        <v>42432.040972222218</v>
      </c>
    </row>
    <row r="3600" spans="1:20" ht="45" x14ac:dyDescent="0.25">
      <c r="A3600">
        <v>1211</v>
      </c>
      <c r="B3600" s="3" t="s">
        <v>1212</v>
      </c>
      <c r="C3600" s="3" t="s">
        <v>5321</v>
      </c>
      <c r="D3600" s="8">
        <v>1000</v>
      </c>
      <c r="E3600" s="8">
        <v>1011</v>
      </c>
      <c r="F3600" t="s">
        <v>8219</v>
      </c>
      <c r="G3600" t="s">
        <v>8229</v>
      </c>
      <c r="H3600" t="s">
        <v>8251</v>
      </c>
      <c r="I3600">
        <v>1465505261</v>
      </c>
      <c r="J3600">
        <v>1464209261</v>
      </c>
      <c r="K3600" t="b">
        <v>0</v>
      </c>
      <c r="L3600">
        <v>6</v>
      </c>
      <c r="M3600" t="b">
        <v>1</v>
      </c>
      <c r="N3600" t="s">
        <v>8285</v>
      </c>
      <c r="O3600" s="6">
        <f>E3600/D3600</f>
        <v>1.0109999999999999</v>
      </c>
      <c r="P3600" s="8">
        <f>IFERROR(E3600/L3600,0)</f>
        <v>168.5</v>
      </c>
      <c r="Q3600" t="str">
        <f>LEFT(N3600,SEARCH("/",N3600)-1)</f>
        <v>photography</v>
      </c>
      <c r="R3600" t="str">
        <f>RIGHT(N3600, LEN(N3600) - SEARCH("/", N3600))</f>
        <v>photobooks</v>
      </c>
      <c r="S3600" s="14">
        <f>(J3600/86400)+25569+(-6/24)</f>
        <v>42515.616446759261</v>
      </c>
      <c r="T3600" s="15">
        <f>(I3600/86400)+25569+(-5/24)</f>
        <v>42530.658113425925</v>
      </c>
    </row>
    <row r="3601" spans="1:20" ht="60" x14ac:dyDescent="0.25">
      <c r="A3601">
        <v>1623</v>
      </c>
      <c r="B3601" s="3" t="s">
        <v>1624</v>
      </c>
      <c r="C3601" s="3" t="s">
        <v>5733</v>
      </c>
      <c r="D3601" s="8">
        <v>750</v>
      </c>
      <c r="E3601" s="8">
        <v>758</v>
      </c>
      <c r="F3601" t="s">
        <v>8219</v>
      </c>
      <c r="G3601" t="s">
        <v>8225</v>
      </c>
      <c r="H3601" t="s">
        <v>8247</v>
      </c>
      <c r="I3601">
        <v>1377621089</v>
      </c>
      <c r="J3601">
        <v>1372437089</v>
      </c>
      <c r="K3601" t="b">
        <v>0</v>
      </c>
      <c r="L3601">
        <v>18</v>
      </c>
      <c r="M3601" t="b">
        <v>1</v>
      </c>
      <c r="N3601" t="s">
        <v>8276</v>
      </c>
      <c r="O3601" s="6">
        <f>E3601/D3601</f>
        <v>1.0106666666666666</v>
      </c>
      <c r="P3601" s="8">
        <f>IFERROR(E3601/L3601,0)</f>
        <v>42.111111111111114</v>
      </c>
      <c r="Q3601" t="str">
        <f>LEFT(N3601,SEARCH("/",N3601)-1)</f>
        <v>music</v>
      </c>
      <c r="R3601" t="str">
        <f>RIGHT(N3601, LEN(N3601) - SEARCH("/", N3601))</f>
        <v>rock</v>
      </c>
      <c r="S3601" s="14">
        <f>(J3601/86400)+25569+(-6/24)</f>
        <v>41453.438530092593</v>
      </c>
      <c r="T3601" s="15">
        <f>(I3601/86400)+25569+(-5/24)</f>
        <v>41513.480196759258</v>
      </c>
    </row>
    <row r="3602" spans="1:20" ht="60" x14ac:dyDescent="0.25">
      <c r="A3602">
        <v>3454</v>
      </c>
      <c r="B3602" s="3" t="s">
        <v>3453</v>
      </c>
      <c r="C3602" s="3" t="s">
        <v>7564</v>
      </c>
      <c r="D3602" s="8">
        <v>700</v>
      </c>
      <c r="E3602" s="8">
        <v>705</v>
      </c>
      <c r="F3602" t="s">
        <v>8219</v>
      </c>
      <c r="G3602" t="s">
        <v>8225</v>
      </c>
      <c r="H3602" t="s">
        <v>8247</v>
      </c>
      <c r="I3602">
        <v>1406825159</v>
      </c>
      <c r="J3602">
        <v>1404233159</v>
      </c>
      <c r="K3602" t="b">
        <v>0</v>
      </c>
      <c r="L3602">
        <v>21</v>
      </c>
      <c r="M3602" t="b">
        <v>1</v>
      </c>
      <c r="N3602" t="s">
        <v>8271</v>
      </c>
      <c r="O3602" s="6">
        <f>E3602/D3602</f>
        <v>1.0071428571428571</v>
      </c>
      <c r="P3602" s="8">
        <f>IFERROR(E3602/L3602,0)</f>
        <v>33.571428571428569</v>
      </c>
      <c r="Q3602" t="str">
        <f>LEFT(N3602,SEARCH("/",N3602)-1)</f>
        <v>theater</v>
      </c>
      <c r="R3602" t="str">
        <f>RIGHT(N3602, LEN(N3602) - SEARCH("/", N3602))</f>
        <v>plays</v>
      </c>
      <c r="S3602" s="14">
        <f>(J3602/86400)+25569+(-6/24)</f>
        <v>41821.448599537034</v>
      </c>
      <c r="T3602" s="15">
        <f>(I3602/86400)+25569+(-5/24)</f>
        <v>41851.490266203698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8">
        <f>IFERROR(E3603/L3603,0)</f>
        <v>39.377358490566039</v>
      </c>
      <c r="Q3603" t="str">
        <f>LEFT(N3603,SEARCH("/",N3603)-1)</f>
        <v>theater</v>
      </c>
      <c r="R3603" t="str">
        <f>RIGHT(N3603, LEN(N3603) - SEARCH("/", N3603))</f>
        <v>plays</v>
      </c>
      <c r="S3603" s="14">
        <f>(J3603/86400)+25569+(-6/24)</f>
        <v>41990.74863425926</v>
      </c>
      <c r="T3603" s="15">
        <f>(I3603/86400)+25569+(-5/24)</f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8">
        <f>IFERROR(E3604/L3604,0)</f>
        <v>81.673469387755105</v>
      </c>
      <c r="Q3604" t="str">
        <f>LEFT(N3604,SEARCH("/",N3604)-1)</f>
        <v>theater</v>
      </c>
      <c r="R3604" t="str">
        <f>RIGHT(N3604, LEN(N3604) - SEARCH("/", N3604))</f>
        <v>plays</v>
      </c>
      <c r="S3604" s="14">
        <f>(J3604/86400)+25569+(-6/24)</f>
        <v>42447.644432870366</v>
      </c>
      <c r="T3604" s="15">
        <f>(I3604/86400)+25569+(-5/24)</f>
        <v>42507.68609953703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8">
        <f>IFERROR(E3605/L3605,0)</f>
        <v>44.912280701754383</v>
      </c>
      <c r="Q3605" t="str">
        <f>LEFT(N3605,SEARCH("/",N3605)-1)</f>
        <v>theater</v>
      </c>
      <c r="R3605" t="str">
        <f>RIGHT(N3605, LEN(N3605) - SEARCH("/", N3605))</f>
        <v>plays</v>
      </c>
      <c r="S3605" s="14">
        <f>(J3605/86400)+25569+(-6/24)</f>
        <v>42283.614351851851</v>
      </c>
      <c r="T3605" s="15">
        <f>(I3605/86400)+25569+(-5/24)</f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8">
        <f>IFERROR(E3606/L3606,0)</f>
        <v>49.05797101449275</v>
      </c>
      <c r="Q3606" t="str">
        <f>LEFT(N3606,SEARCH("/",N3606)-1)</f>
        <v>theater</v>
      </c>
      <c r="R3606" t="str">
        <f>RIGHT(N3606, LEN(N3606) - SEARCH("/", N3606))</f>
        <v>plays</v>
      </c>
      <c r="S3606" s="14">
        <f>(J3606/86400)+25569+(-6/24)</f>
        <v>42482.765694444446</v>
      </c>
      <c r="T3606" s="15">
        <f>(I3606/86400)+25569+(-5/24)</f>
        <v>42489.082638888889</v>
      </c>
    </row>
    <row r="3607" spans="1:20" ht="45" x14ac:dyDescent="0.25">
      <c r="A3607">
        <v>539</v>
      </c>
      <c r="B3607" s="3" t="s">
        <v>540</v>
      </c>
      <c r="C3607" s="3" t="s">
        <v>4649</v>
      </c>
      <c r="D3607" s="8">
        <v>500</v>
      </c>
      <c r="E3607" s="8">
        <v>503.22</v>
      </c>
      <c r="F3607" t="s">
        <v>8219</v>
      </c>
      <c r="G3607" t="s">
        <v>8225</v>
      </c>
      <c r="H3607" t="s">
        <v>8247</v>
      </c>
      <c r="I3607">
        <v>1467681107</v>
      </c>
      <c r="J3607">
        <v>1465866707</v>
      </c>
      <c r="K3607" t="b">
        <v>0</v>
      </c>
      <c r="L3607">
        <v>20</v>
      </c>
      <c r="M3607" t="b">
        <v>1</v>
      </c>
      <c r="N3607" t="s">
        <v>8271</v>
      </c>
      <c r="O3607" s="6">
        <f>E3607/D3607</f>
        <v>1.00644</v>
      </c>
      <c r="P3607" s="8">
        <f>IFERROR(E3607/L3607,0)</f>
        <v>25.161000000000001</v>
      </c>
      <c r="Q3607" t="str">
        <f>LEFT(N3607,SEARCH("/",N3607)-1)</f>
        <v>theater</v>
      </c>
      <c r="R3607" t="str">
        <f>RIGHT(N3607, LEN(N3607) - SEARCH("/", N3607))</f>
        <v>plays</v>
      </c>
      <c r="S3607" s="14">
        <f>(J3607/86400)+25569+(-6/24)</f>
        <v>42534.799849537041</v>
      </c>
      <c r="T3607" s="15">
        <f>(I3607/86400)+25569+(-5/24)</f>
        <v>42555.841516203705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8">
        <f>IFERROR(E3608/L3608,0)</f>
        <v>61.0625</v>
      </c>
      <c r="Q3608" t="str">
        <f>LEFT(N3608,SEARCH("/",N3608)-1)</f>
        <v>theater</v>
      </c>
      <c r="R3608" t="str">
        <f>RIGHT(N3608, LEN(N3608) - SEARCH("/", N3608))</f>
        <v>plays</v>
      </c>
      <c r="S3608" s="14">
        <f>(J3608/86400)+25569+(-6/24)</f>
        <v>42566.354826388888</v>
      </c>
      <c r="T3608" s="15">
        <f>(I3608/86400)+25569+(-5/24)</f>
        <v>42596.396493055552</v>
      </c>
    </row>
    <row r="3609" spans="1:20" ht="60" x14ac:dyDescent="0.25">
      <c r="A3609">
        <v>1947</v>
      </c>
      <c r="B3609" s="3" t="s">
        <v>1948</v>
      </c>
      <c r="C3609" s="3" t="s">
        <v>6057</v>
      </c>
      <c r="D3609" s="8">
        <v>800</v>
      </c>
      <c r="E3609" s="8">
        <v>805.07</v>
      </c>
      <c r="F3609" t="s">
        <v>8219</v>
      </c>
      <c r="G3609" t="s">
        <v>8224</v>
      </c>
      <c r="H3609" t="s">
        <v>8246</v>
      </c>
      <c r="I3609">
        <v>1258955940</v>
      </c>
      <c r="J3609">
        <v>1255730520</v>
      </c>
      <c r="K3609" t="b">
        <v>1</v>
      </c>
      <c r="L3609">
        <v>23</v>
      </c>
      <c r="M3609" t="b">
        <v>1</v>
      </c>
      <c r="N3609" t="s">
        <v>8295</v>
      </c>
      <c r="O3609" s="6">
        <f>E3609/D3609</f>
        <v>1.0063375000000001</v>
      </c>
      <c r="P3609" s="8">
        <f>IFERROR(E3609/L3609,0)</f>
        <v>35.003043478260871</v>
      </c>
      <c r="Q3609" t="str">
        <f>LEFT(N3609,SEARCH("/",N3609)-1)</f>
        <v>technology</v>
      </c>
      <c r="R3609" t="str">
        <f>RIGHT(N3609, LEN(N3609) - SEARCH("/", N3609))</f>
        <v>hardware</v>
      </c>
      <c r="S3609" s="14">
        <f>(J3609/86400)+25569+(-6/24)</f>
        <v>40102.668055555558</v>
      </c>
      <c r="T3609" s="15">
        <f>(I3609/86400)+25569+(-5/24)</f>
        <v>40140.040972222218</v>
      </c>
    </row>
    <row r="3610" spans="1:20" ht="30" x14ac:dyDescent="0.25">
      <c r="A3610">
        <v>2297</v>
      </c>
      <c r="B3610" s="3" t="s">
        <v>2298</v>
      </c>
      <c r="C3610" s="3" t="s">
        <v>6407</v>
      </c>
      <c r="D3610" s="8">
        <v>1000</v>
      </c>
      <c r="E3610" s="8">
        <v>1006</v>
      </c>
      <c r="F3610" t="s">
        <v>8219</v>
      </c>
      <c r="G3610" t="s">
        <v>8224</v>
      </c>
      <c r="H3610" t="s">
        <v>8246</v>
      </c>
      <c r="I3610">
        <v>1331697540</v>
      </c>
      <c r="J3610">
        <v>1328749249</v>
      </c>
      <c r="K3610" t="b">
        <v>0</v>
      </c>
      <c r="L3610">
        <v>19</v>
      </c>
      <c r="M3610" t="b">
        <v>1</v>
      </c>
      <c r="N3610" t="s">
        <v>8276</v>
      </c>
      <c r="O3610" s="6">
        <f>E3610/D3610</f>
        <v>1.006</v>
      </c>
      <c r="P3610" s="8">
        <f>IFERROR(E3610/L3610,0)</f>
        <v>52.94736842105263</v>
      </c>
      <c r="Q3610" t="str">
        <f>LEFT(N3610,SEARCH("/",N3610)-1)</f>
        <v>music</v>
      </c>
      <c r="R3610" t="str">
        <f>RIGHT(N3610, LEN(N3610) - SEARCH("/", N3610))</f>
        <v>rock</v>
      </c>
      <c r="S3610" s="14">
        <f>(J3610/86400)+25569+(-6/24)</f>
        <v>40947.792233796295</v>
      </c>
      <c r="T3610" s="15">
        <f>(I3610/86400)+25569+(-5/24)</f>
        <v>40981.957638888889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8">
        <f>IFERROR(E3611/L3611,0)</f>
        <v>143.0952380952381</v>
      </c>
      <c r="Q3611" t="str">
        <f>LEFT(N3611,SEARCH("/",N3611)-1)</f>
        <v>theater</v>
      </c>
      <c r="R3611" t="str">
        <f>RIGHT(N3611, LEN(N3611) - SEARCH("/", N3611))</f>
        <v>plays</v>
      </c>
      <c r="S3611" s="14">
        <f>(J3611/86400)+25569+(-6/24)</f>
        <v>42429.741724537038</v>
      </c>
      <c r="T3611" s="15">
        <f>(I3611/86400)+25569+(-5/24)</f>
        <v>42459.741724537038</v>
      </c>
    </row>
    <row r="3612" spans="1:20" ht="60" x14ac:dyDescent="0.25">
      <c r="A3612">
        <v>3510</v>
      </c>
      <c r="B3612" s="3" t="s">
        <v>3509</v>
      </c>
      <c r="C3612" s="3" t="s">
        <v>7620</v>
      </c>
      <c r="D3612" s="8">
        <v>900</v>
      </c>
      <c r="E3612" s="8">
        <v>905</v>
      </c>
      <c r="F3612" t="s">
        <v>8219</v>
      </c>
      <c r="G3612" t="s">
        <v>8224</v>
      </c>
      <c r="H3612" t="s">
        <v>8246</v>
      </c>
      <c r="I3612">
        <v>1404312846</v>
      </c>
      <c r="J3612">
        <v>1402584846</v>
      </c>
      <c r="K3612" t="b">
        <v>0</v>
      </c>
      <c r="L3612">
        <v>15</v>
      </c>
      <c r="M3612" t="b">
        <v>1</v>
      </c>
      <c r="N3612" t="s">
        <v>8271</v>
      </c>
      <c r="O3612" s="6">
        <f>E3612/D3612</f>
        <v>1.0055555555555555</v>
      </c>
      <c r="P3612" s="8">
        <f>IFERROR(E3612/L3612,0)</f>
        <v>60.333333333333336</v>
      </c>
      <c r="Q3612" t="str">
        <f>LEFT(N3612,SEARCH("/",N3612)-1)</f>
        <v>theater</v>
      </c>
      <c r="R3612" t="str">
        <f>RIGHT(N3612, LEN(N3612) - SEARCH("/", N3612))</f>
        <v>plays</v>
      </c>
      <c r="S3612" s="14">
        <f>(J3612/86400)+25569+(-6/24)</f>
        <v>41802.37090277778</v>
      </c>
      <c r="T3612" s="15">
        <f>(I3612/86400)+25569+(-5/24)</f>
        <v>41822.412569444445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8">
        <f>IFERROR(E3613/L3613,0)</f>
        <v>66.666666666666671</v>
      </c>
      <c r="Q3613" t="str">
        <f>LEFT(N3613,SEARCH("/",N3613)-1)</f>
        <v>theater</v>
      </c>
      <c r="R3613" t="str">
        <f>RIGHT(N3613, LEN(N3613) - SEARCH("/", N3613))</f>
        <v>plays</v>
      </c>
      <c r="S3613" s="14">
        <f>(J3613/86400)+25569+(-6/24)</f>
        <v>42072.120381944449</v>
      </c>
      <c r="T3613" s="15">
        <f>(I3613/86400)+25569+(-5/24)</f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8">
        <f>IFERROR(E3614/L3614,0)</f>
        <v>126.66666666666667</v>
      </c>
      <c r="Q3614" t="str">
        <f>LEFT(N3614,SEARCH("/",N3614)-1)</f>
        <v>theater</v>
      </c>
      <c r="R3614" t="str">
        <f>RIGHT(N3614, LEN(N3614) - SEARCH("/", N3614))</f>
        <v>plays</v>
      </c>
      <c r="S3614" s="14">
        <f>(J3614/86400)+25569+(-6/24)</f>
        <v>41789.476979166662</v>
      </c>
      <c r="T3614" s="15">
        <f>(I3614/86400)+25569+(-5/24)</f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8">
        <f>IFERROR(E3615/L3615,0)</f>
        <v>62.5</v>
      </c>
      <c r="Q3615" t="str">
        <f>LEFT(N3615,SEARCH("/",N3615)-1)</f>
        <v>theater</v>
      </c>
      <c r="R3615" t="str">
        <f>RIGHT(N3615, LEN(N3615) - SEARCH("/", N3615))</f>
        <v>plays</v>
      </c>
      <c r="S3615" s="14">
        <f>(J3615/86400)+25569+(-6/24)</f>
        <v>41788.33997685185</v>
      </c>
      <c r="T3615" s="15">
        <f>(I3615/86400)+25569+(-5/24)</f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8">
        <f>IFERROR(E3616/L3616,0)</f>
        <v>35.492957746478872</v>
      </c>
      <c r="Q3616" t="str">
        <f>LEFT(N3616,SEARCH("/",N3616)-1)</f>
        <v>theater</v>
      </c>
      <c r="R3616" t="str">
        <f>RIGHT(N3616, LEN(N3616) - SEARCH("/", N3616))</f>
        <v>plays</v>
      </c>
      <c r="S3616" s="14">
        <f>(J3616/86400)+25569+(-6/24)</f>
        <v>42143.791851851856</v>
      </c>
      <c r="T3616" s="15">
        <f>(I3616/86400)+25569+(-5/24)</f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8">
        <f>IFERROR(E3617/L3617,0)</f>
        <v>37.083333333333336</v>
      </c>
      <c r="Q3617" t="str">
        <f>LEFT(N3617,SEARCH("/",N3617)-1)</f>
        <v>theater</v>
      </c>
      <c r="R3617" t="str">
        <f>RIGHT(N3617, LEN(N3617) - SEARCH("/", N3617))</f>
        <v>plays</v>
      </c>
      <c r="S3617" s="14">
        <f>(J3617/86400)+25569+(-6/24)</f>
        <v>42318.343703703707</v>
      </c>
      <c r="T3617" s="15">
        <f>(I3617/86400)+25569+(-5/24)</f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8">
        <f>IFERROR(E3618/L3618,0)</f>
        <v>69.333333333333329</v>
      </c>
      <c r="Q3618" t="str">
        <f>LEFT(N3618,SEARCH("/",N3618)-1)</f>
        <v>theater</v>
      </c>
      <c r="R3618" t="str">
        <f>RIGHT(N3618, LEN(N3618) - SEARCH("/", N3618))</f>
        <v>plays</v>
      </c>
      <c r="S3618" s="14">
        <f>(J3618/86400)+25569+(-6/24)</f>
        <v>42052.699814814812</v>
      </c>
      <c r="T3618" s="15">
        <f>(I3618/86400)+25569+(-5/24)</f>
        <v>42082.699814814812</v>
      </c>
    </row>
    <row r="3619" spans="1:20" ht="45" x14ac:dyDescent="0.25">
      <c r="A3619">
        <v>3038</v>
      </c>
      <c r="B3619" s="3" t="s">
        <v>3038</v>
      </c>
      <c r="C3619" s="3" t="s">
        <v>7148</v>
      </c>
      <c r="D3619" s="8">
        <v>1000</v>
      </c>
      <c r="E3619" s="8">
        <v>1005</v>
      </c>
      <c r="F3619" t="s">
        <v>8219</v>
      </c>
      <c r="G3619" t="s">
        <v>8224</v>
      </c>
      <c r="H3619" t="s">
        <v>8246</v>
      </c>
      <c r="I3619">
        <v>1457071397</v>
      </c>
      <c r="J3619">
        <v>1451887397</v>
      </c>
      <c r="K3619" t="b">
        <v>0</v>
      </c>
      <c r="L3619">
        <v>27</v>
      </c>
      <c r="M3619" t="b">
        <v>1</v>
      </c>
      <c r="N3619" t="s">
        <v>8303</v>
      </c>
      <c r="O3619" s="6">
        <f>E3619/D3619</f>
        <v>1.0049999999999999</v>
      </c>
      <c r="P3619" s="8">
        <f>IFERROR(E3619/L3619,0)</f>
        <v>37.222222222222221</v>
      </c>
      <c r="Q3619" t="str">
        <f>LEFT(N3619,SEARCH("/",N3619)-1)</f>
        <v>theater</v>
      </c>
      <c r="R3619" t="str">
        <f>RIGHT(N3619, LEN(N3619) - SEARCH("/", N3619))</f>
        <v>spaces</v>
      </c>
      <c r="S3619" s="14">
        <f>(J3619/86400)+25569+(-6/24)</f>
        <v>42373.002280092594</v>
      </c>
      <c r="T3619" s="15">
        <f>(I3619/86400)+25569+(-5/24)</f>
        <v>42433.043946759259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8">
        <f>IFERROR(E3620/L3620,0)</f>
        <v>36.071428571428569</v>
      </c>
      <c r="Q3620" t="str">
        <f>LEFT(N3620,SEARCH("/",N3620)-1)</f>
        <v>theater</v>
      </c>
      <c r="R3620" t="str">
        <f>RIGHT(N3620, LEN(N3620) - SEARCH("/", N3620))</f>
        <v>plays</v>
      </c>
      <c r="S3620" s="14">
        <f>(J3620/86400)+25569+(-6/24)</f>
        <v>42128.377893518518</v>
      </c>
      <c r="T3620" s="15">
        <f>(I3620/86400)+25569+(-5/24)</f>
        <v>42158.419560185182</v>
      </c>
    </row>
    <row r="3621" spans="1:20" ht="45" x14ac:dyDescent="0.25">
      <c r="A3621">
        <v>3564</v>
      </c>
      <c r="B3621" s="3" t="s">
        <v>3563</v>
      </c>
      <c r="C3621" s="3" t="s">
        <v>7674</v>
      </c>
      <c r="D3621" s="8">
        <v>1000</v>
      </c>
      <c r="E3621" s="8">
        <v>1005</v>
      </c>
      <c r="F3621" t="s">
        <v>8219</v>
      </c>
      <c r="G3621" t="s">
        <v>8225</v>
      </c>
      <c r="H3621" t="s">
        <v>8247</v>
      </c>
      <c r="I3621">
        <v>1444060800</v>
      </c>
      <c r="J3621">
        <v>1440082649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1.0049999999999999</v>
      </c>
      <c r="P3621" s="8">
        <f>IFERROR(E3621/L3621,0)</f>
        <v>59.117647058823529</v>
      </c>
      <c r="Q3621" t="str">
        <f>LEFT(N3621,SEARCH("/",N3621)-1)</f>
        <v>theater</v>
      </c>
      <c r="R3621" t="str">
        <f>RIGHT(N3621, LEN(N3621) - SEARCH("/", N3621))</f>
        <v>plays</v>
      </c>
      <c r="S3621" s="14">
        <f>(J3621/86400)+25569+(-6/24)</f>
        <v>42236.373252314814</v>
      </c>
      <c r="T3621" s="15">
        <f>(I3621/86400)+25569+(-5/24)</f>
        <v>42282.458333333336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8">
        <f>IFERROR(E3622/L3622,0)</f>
        <v>56.065989847715734</v>
      </c>
      <c r="Q3622" t="str">
        <f>LEFT(N3622,SEARCH("/",N3622)-1)</f>
        <v>theater</v>
      </c>
      <c r="R3622" t="str">
        <f>RIGHT(N3622, LEN(N3622) - SEARCH("/", N3622))</f>
        <v>plays</v>
      </c>
      <c r="S3622" s="14">
        <f>(J3622/86400)+25569+(-6/24)</f>
        <v>42037.688206018516</v>
      </c>
      <c r="T3622" s="15">
        <f>(I3622/86400)+25569+(-5/24)</f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8">
        <f>IFERROR(E3623/L3623,0)</f>
        <v>47.028571428571432</v>
      </c>
      <c r="Q3623" t="str">
        <f>LEFT(N3623,SEARCH("/",N3623)-1)</f>
        <v>theater</v>
      </c>
      <c r="R3623" t="str">
        <f>RIGHT(N3623, LEN(N3623) - SEARCH("/", N3623))</f>
        <v>plays</v>
      </c>
      <c r="S3623" s="14">
        <f>(J3623/86400)+25569+(-6/24)</f>
        <v>42619.685694444444</v>
      </c>
      <c r="T3623" s="15">
        <f>(I3623/86400)+25569+(-5/24)</f>
        <v>42643.666666666664</v>
      </c>
    </row>
    <row r="3624" spans="1:20" ht="45" x14ac:dyDescent="0.25">
      <c r="A3624">
        <v>3588</v>
      </c>
      <c r="B3624" s="3" t="s">
        <v>3587</v>
      </c>
      <c r="C3624" s="3" t="s">
        <v>7698</v>
      </c>
      <c r="D3624" s="8">
        <v>200</v>
      </c>
      <c r="E3624" s="8">
        <v>201</v>
      </c>
      <c r="F3624" t="s">
        <v>8219</v>
      </c>
      <c r="G3624" t="s">
        <v>8225</v>
      </c>
      <c r="H3624" t="s">
        <v>8247</v>
      </c>
      <c r="I3624">
        <v>1430348400</v>
      </c>
      <c r="J3624">
        <v>1428436410</v>
      </c>
      <c r="K3624" t="b">
        <v>0</v>
      </c>
      <c r="L3624">
        <v>11</v>
      </c>
      <c r="M3624" t="b">
        <v>1</v>
      </c>
      <c r="N3624" t="s">
        <v>8271</v>
      </c>
      <c r="O3624" s="6">
        <f>E3624/D3624</f>
        <v>1.0049999999999999</v>
      </c>
      <c r="P3624" s="8">
        <f>IFERROR(E3624/L3624,0)</f>
        <v>18.272727272727273</v>
      </c>
      <c r="Q3624" t="str">
        <f>LEFT(N3624,SEARCH("/",N3624)-1)</f>
        <v>theater</v>
      </c>
      <c r="R3624" t="str">
        <f>RIGHT(N3624, LEN(N3624) - SEARCH("/", N3624))</f>
        <v>plays</v>
      </c>
      <c r="S3624" s="14">
        <f>(J3624/86400)+25569+(-6/24)</f>
        <v>42101.578819444447</v>
      </c>
      <c r="T3624" s="15">
        <f>(I3624/86400)+25569+(-5/24)</f>
        <v>42123.749999999993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8">
        <f>IFERROR(E3625/L3625,0)</f>
        <v>88.235294117647058</v>
      </c>
      <c r="Q3625" t="str">
        <f>LEFT(N3625,SEARCH("/",N3625)-1)</f>
        <v>theater</v>
      </c>
      <c r="R3625" t="str">
        <f>RIGHT(N3625, LEN(N3625) - SEARCH("/", N3625))</f>
        <v>plays</v>
      </c>
      <c r="S3625" s="14">
        <f>(J3625/86400)+25569+(-6/24)</f>
        <v>41828.486921296295</v>
      </c>
      <c r="T3625" s="15">
        <f>(I3625/86400)+25569+(-5/24)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8">
        <f>IFERROR(E3626/L3626,0)</f>
        <v>80.717948717948715</v>
      </c>
      <c r="Q3626" t="str">
        <f>LEFT(N3626,SEARCH("/",N3626)-1)</f>
        <v>theater</v>
      </c>
      <c r="R3626" t="str">
        <f>RIGHT(N3626, LEN(N3626) - SEARCH("/", N3626))</f>
        <v>plays</v>
      </c>
      <c r="S3626" s="14">
        <f>(J3626/86400)+25569+(-6/24)</f>
        <v>42545.524189814816</v>
      </c>
      <c r="T3626" s="15">
        <f>(I3626/86400)+25569+(-5/24)</f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8">
        <f>IFERROR(E3627/L3627,0)</f>
        <v>39.487179487179489</v>
      </c>
      <c r="Q3627" t="str">
        <f>LEFT(N3627,SEARCH("/",N3627)-1)</f>
        <v>theater</v>
      </c>
      <c r="R3627" t="str">
        <f>RIGHT(N3627, LEN(N3627) - SEARCH("/", N3627))</f>
        <v>plays</v>
      </c>
      <c r="S3627" s="14">
        <f>(J3627/86400)+25569+(-6/24)</f>
        <v>42157.402511574073</v>
      </c>
      <c r="T3627" s="15">
        <f>(I3627/86400)+25569+(-5/24)</f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8">
        <f>IFERROR(E3628/L3628,0)</f>
        <v>84.854166666666671</v>
      </c>
      <c r="Q3628" t="str">
        <f>LEFT(N3628,SEARCH("/",N3628)-1)</f>
        <v>theater</v>
      </c>
      <c r="R3628" t="str">
        <f>RIGHT(N3628, LEN(N3628) - SEARCH("/", N3628))</f>
        <v>plays</v>
      </c>
      <c r="S3628" s="14">
        <f>(J3628/86400)+25569+(-6/24)</f>
        <v>41846.417326388888</v>
      </c>
      <c r="T3628" s="15">
        <f>(I3628/86400)+25569+(-5/24)</f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8">
        <f>IFERROR(E3629/L3629,0)</f>
        <v>68.965517241379317</v>
      </c>
      <c r="Q3629" t="str">
        <f>LEFT(N3629,SEARCH("/",N3629)-1)</f>
        <v>theater</v>
      </c>
      <c r="R3629" t="str">
        <f>RIGHT(N3629, LEN(N3629) - SEARCH("/", N3629))</f>
        <v>plays</v>
      </c>
      <c r="S3629" s="14">
        <f>(J3629/86400)+25569+(-6/24)</f>
        <v>42460.491747685184</v>
      </c>
      <c r="T3629" s="15">
        <f>(I3629/86400)+25569+(-5/24)</f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8">
        <f>IFERROR(E3630/L3630,0)</f>
        <v>0</v>
      </c>
      <c r="Q3630" t="str">
        <f>LEFT(N3630,SEARCH("/",N3630)-1)</f>
        <v>theater</v>
      </c>
      <c r="R3630" t="str">
        <f>RIGHT(N3630, LEN(N3630) - SEARCH("/", N3630))</f>
        <v>musical</v>
      </c>
      <c r="S3630" s="14">
        <f>(J3630/86400)+25569+(-6/24)</f>
        <v>42291.583287037036</v>
      </c>
      <c r="T3630" s="15">
        <f>(I3630/86400)+25569+(-5/24)</f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8">
        <f>IFERROR(E3631/L3631,0)</f>
        <v>1</v>
      </c>
      <c r="Q3631" t="str">
        <f>LEFT(N3631,SEARCH("/",N3631)-1)</f>
        <v>theater</v>
      </c>
      <c r="R3631" t="str">
        <f>RIGHT(N3631, LEN(N3631) - SEARCH("/", N3631))</f>
        <v>musical</v>
      </c>
      <c r="S3631" s="14">
        <f>(J3631/86400)+25569+(-6/24)</f>
        <v>42436.844490740739</v>
      </c>
      <c r="T3631" s="15">
        <f>(I3631/86400)+25569+(-5/24)</f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8">
        <f>IFERROR(E3632/L3632,0)</f>
        <v>1</v>
      </c>
      <c r="Q3632" t="str">
        <f>LEFT(N3632,SEARCH("/",N3632)-1)</f>
        <v>theater</v>
      </c>
      <c r="R3632" t="str">
        <f>RIGHT(N3632, LEN(N3632) - SEARCH("/", N3632))</f>
        <v>musical</v>
      </c>
      <c r="S3632" s="14">
        <f>(J3632/86400)+25569+(-6/24)</f>
        <v>41942.59710648148</v>
      </c>
      <c r="T3632" s="15">
        <f>(I3632/86400)+25569+(-5/24)</f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8">
        <f>IFERROR(E3633/L3633,0)</f>
        <v>147.88135593220338</v>
      </c>
      <c r="Q3633" t="str">
        <f>LEFT(N3633,SEARCH("/",N3633)-1)</f>
        <v>theater</v>
      </c>
      <c r="R3633" t="str">
        <f>RIGHT(N3633, LEN(N3633) - SEARCH("/", N3633))</f>
        <v>musical</v>
      </c>
      <c r="S3633" s="14">
        <f>(J3633/86400)+25569+(-6/24)</f>
        <v>41880.503437499996</v>
      </c>
      <c r="T3633" s="15">
        <f>(I3633/86400)+25569+(-5/24)</f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8">
        <f>IFERROR(E3634/L3634,0)</f>
        <v>100</v>
      </c>
      <c r="Q3634" t="str">
        <f>LEFT(N3634,SEARCH("/",N3634)-1)</f>
        <v>theater</v>
      </c>
      <c r="R3634" t="str">
        <f>RIGHT(N3634, LEN(N3634) - SEARCH("/", N3634))</f>
        <v>musical</v>
      </c>
      <c r="S3634" s="14">
        <f>(J3634/86400)+25569+(-6/24)</f>
        <v>41946.686909722222</v>
      </c>
      <c r="T3634" s="15">
        <f>(I3634/86400)+25569+(-5/24)</f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8">
        <f>IFERROR(E3635/L3635,0)</f>
        <v>56.838709677419352</v>
      </c>
      <c r="Q3635" t="str">
        <f>LEFT(N3635,SEARCH("/",N3635)-1)</f>
        <v>theater</v>
      </c>
      <c r="R3635" t="str">
        <f>RIGHT(N3635, LEN(N3635) - SEARCH("/", N3635))</f>
        <v>musical</v>
      </c>
      <c r="S3635" s="14">
        <f>(J3635/86400)+25569+(-6/24)</f>
        <v>42649.373460648145</v>
      </c>
      <c r="T3635" s="15">
        <f>(I3635/86400)+25569+(-5/24)</f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8">
        <f>IFERROR(E3636/L3636,0)</f>
        <v>176.94444444444446</v>
      </c>
      <c r="Q3636" t="str">
        <f>LEFT(N3636,SEARCH("/",N3636)-1)</f>
        <v>theater</v>
      </c>
      <c r="R3636" t="str">
        <f>RIGHT(N3636, LEN(N3636) - SEARCH("/", N3636))</f>
        <v>musical</v>
      </c>
      <c r="S3636" s="14">
        <f>(J3636/86400)+25569+(-6/24)</f>
        <v>42700.916365740741</v>
      </c>
      <c r="T3636" s="15">
        <f>(I3636/86400)+25569+(-5/24)</f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8">
        <f>IFERROR(E3637/L3637,0)</f>
        <v>127.6</v>
      </c>
      <c r="Q3637" t="str">
        <f>LEFT(N3637,SEARCH("/",N3637)-1)</f>
        <v>theater</v>
      </c>
      <c r="R3637" t="str">
        <f>RIGHT(N3637, LEN(N3637) - SEARCH("/", N3637))</f>
        <v>musical</v>
      </c>
      <c r="S3637" s="14">
        <f>(J3637/86400)+25569+(-6/24)</f>
        <v>42450.63282407407</v>
      </c>
      <c r="T3637" s="15">
        <f>(I3637/86400)+25569+(-5/24)</f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8">
        <f>IFERROR(E3638/L3638,0)</f>
        <v>0</v>
      </c>
      <c r="Q3638" t="str">
        <f>LEFT(N3638,SEARCH("/",N3638)-1)</f>
        <v>theater</v>
      </c>
      <c r="R3638" t="str">
        <f>RIGHT(N3638, LEN(N3638) - SEARCH("/", N3638))</f>
        <v>musical</v>
      </c>
      <c r="S3638" s="14">
        <f>(J3638/86400)+25569+(-6/24)</f>
        <v>42226.444780092592</v>
      </c>
      <c r="T3638" s="15">
        <f>(I3638/86400)+25569+(-5/24)</f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8">
        <f>IFERROR(E3639/L3639,0)</f>
        <v>66.142857142857139</v>
      </c>
      <c r="Q3639" t="str">
        <f>LEFT(N3639,SEARCH("/",N3639)-1)</f>
        <v>theater</v>
      </c>
      <c r="R3639" t="str">
        <f>RIGHT(N3639, LEN(N3639) - SEARCH("/", N3639))</f>
        <v>musical</v>
      </c>
      <c r="S3639" s="14">
        <f>(J3639/86400)+25569+(-6/24)</f>
        <v>41975.450636574074</v>
      </c>
      <c r="T3639" s="15">
        <f>(I3639/86400)+25569+(-5/24)</f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8">
        <f>IFERROR(E3640/L3640,0)</f>
        <v>108</v>
      </c>
      <c r="Q3640" t="str">
        <f>LEFT(N3640,SEARCH("/",N3640)-1)</f>
        <v>theater</v>
      </c>
      <c r="R3640" t="str">
        <f>RIGHT(N3640, LEN(N3640) - SEARCH("/", N3640))</f>
        <v>musical</v>
      </c>
      <c r="S3640" s="14">
        <f>(J3640/86400)+25569+(-6/24)</f>
        <v>42053.422824074078</v>
      </c>
      <c r="T3640" s="15">
        <f>(I3640/86400)+25569+(-5/24)</f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8">
        <f>IFERROR(E3641/L3641,0)</f>
        <v>1</v>
      </c>
      <c r="Q3641" t="str">
        <f>LEFT(N3641,SEARCH("/",N3641)-1)</f>
        <v>theater</v>
      </c>
      <c r="R3641" t="str">
        <f>RIGHT(N3641, LEN(N3641) - SEARCH("/", N3641))</f>
        <v>musical</v>
      </c>
      <c r="S3641" s="14">
        <f>(J3641/86400)+25569+(-6/24)</f>
        <v>42590.427152777775</v>
      </c>
      <c r="T3641" s="15">
        <f>(I3641/86400)+25569+(-5/24)</f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8">
        <f>IFERROR(E3642/L3642,0)</f>
        <v>18.333333333333332</v>
      </c>
      <c r="Q3642" t="str">
        <f>LEFT(N3642,SEARCH("/",N3642)-1)</f>
        <v>theater</v>
      </c>
      <c r="R3642" t="str">
        <f>RIGHT(N3642, LEN(N3642) - SEARCH("/", N3642))</f>
        <v>musical</v>
      </c>
      <c r="S3642" s="14">
        <f>(J3642/86400)+25569+(-6/24)</f>
        <v>42104.531597222223</v>
      </c>
      <c r="T3642" s="15">
        <f>(I3642/86400)+25569+(-5/24)</f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8">
        <f>IFERROR(E3643/L3643,0)</f>
        <v>0</v>
      </c>
      <c r="Q3643" t="str">
        <f>LEFT(N3643,SEARCH("/",N3643)-1)</f>
        <v>theater</v>
      </c>
      <c r="R3643" t="str">
        <f>RIGHT(N3643, LEN(N3643) - SEARCH("/", N3643))</f>
        <v>musical</v>
      </c>
      <c r="S3643" s="14">
        <f>(J3643/86400)+25569+(-6/24)</f>
        <v>41899.377071759256</v>
      </c>
      <c r="T3643" s="15">
        <f>(I3643/86400)+25569+(-5/24)</f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8">
        <f>IFERROR(E3644/L3644,0)</f>
        <v>7.5</v>
      </c>
      <c r="Q3644" t="str">
        <f>LEFT(N3644,SEARCH("/",N3644)-1)</f>
        <v>theater</v>
      </c>
      <c r="R3644" t="str">
        <f>RIGHT(N3644, LEN(N3644) - SEARCH("/", N3644))</f>
        <v>musical</v>
      </c>
      <c r="S3644" s="14">
        <f>(J3644/86400)+25569+(-6/24)</f>
        <v>42297.566284722227</v>
      </c>
      <c r="T3644" s="15">
        <f>(I3644/86400)+25569+(-5/24)</f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8">
        <f>IFERROR(E3645/L3645,0)</f>
        <v>0</v>
      </c>
      <c r="Q3645" t="str">
        <f>LEFT(N3645,SEARCH("/",N3645)-1)</f>
        <v>theater</v>
      </c>
      <c r="R3645" t="str">
        <f>RIGHT(N3645, LEN(N3645) - SEARCH("/", N3645))</f>
        <v>musical</v>
      </c>
      <c r="S3645" s="14">
        <f>(J3645/86400)+25569+(-6/24)</f>
        <v>42284.893969907411</v>
      </c>
      <c r="T3645" s="15">
        <f>(I3645/86400)+25569+(-5/24)</f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8">
        <f>IFERROR(E3646/L3646,0)</f>
        <v>68.416666666666671</v>
      </c>
      <c r="Q3646" t="str">
        <f>LEFT(N3646,SEARCH("/",N3646)-1)</f>
        <v>theater</v>
      </c>
      <c r="R3646" t="str">
        <f>RIGHT(N3646, LEN(N3646) - SEARCH("/", N3646))</f>
        <v>musical</v>
      </c>
      <c r="S3646" s="14">
        <f>(J3646/86400)+25569+(-6/24)</f>
        <v>42408.991747685184</v>
      </c>
      <c r="T3646" s="15">
        <f>(I3646/86400)+25569+(-5/24)</f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8">
        <f>IFERROR(E3647/L3647,0)</f>
        <v>1</v>
      </c>
      <c r="Q3647" t="str">
        <f>LEFT(N3647,SEARCH("/",N3647)-1)</f>
        <v>theater</v>
      </c>
      <c r="R3647" t="str">
        <f>RIGHT(N3647, LEN(N3647) - SEARCH("/", N3647))</f>
        <v>musical</v>
      </c>
      <c r="S3647" s="14">
        <f>(J3647/86400)+25569+(-6/24)</f>
        <v>42665.720347222217</v>
      </c>
      <c r="T3647" s="15">
        <f>(I3647/86400)+25569+(-5/24)</f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8">
        <f>IFERROR(E3648/L3648,0)</f>
        <v>60.125</v>
      </c>
      <c r="Q3648" t="str">
        <f>LEFT(N3648,SEARCH("/",N3648)-1)</f>
        <v>theater</v>
      </c>
      <c r="R3648" t="str">
        <f>RIGHT(N3648, LEN(N3648) - SEARCH("/", N3648))</f>
        <v>musical</v>
      </c>
      <c r="S3648" s="14">
        <f>(J3648/86400)+25569+(-6/24)</f>
        <v>42140.171319444446</v>
      </c>
      <c r="T3648" s="15">
        <f>(I3648/86400)+25569+(-5/24)</f>
        <v>42171.770833333336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8">
        <f>IFERROR(E3649/L3649,0)</f>
        <v>15</v>
      </c>
      <c r="Q3649" t="str">
        <f>LEFT(N3649,SEARCH("/",N3649)-1)</f>
        <v>theater</v>
      </c>
      <c r="R3649" t="str">
        <f>RIGHT(N3649, LEN(N3649) - SEARCH("/", N3649))</f>
        <v>musical</v>
      </c>
      <c r="S3649" s="14">
        <f>(J3649/86400)+25569+(-6/24)</f>
        <v>42598.499155092592</v>
      </c>
      <c r="T3649" s="15">
        <f>(I3649/86400)+25569+(-5/24)</f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8">
        <f>IFERROR(E3650/L3650,0)</f>
        <v>550.04109589041093</v>
      </c>
      <c r="Q3650" t="str">
        <f>LEFT(N3650,SEARCH("/",N3650)-1)</f>
        <v>theater</v>
      </c>
      <c r="R3650" t="str">
        <f>RIGHT(N3650, LEN(N3650) - SEARCH("/", N3650))</f>
        <v>plays</v>
      </c>
      <c r="S3650" s="14">
        <f>(J3650/86400)+25569+(-6/24)</f>
        <v>41887.042187500003</v>
      </c>
      <c r="T3650" s="15">
        <f>(I3650/86400)+25569+(-5/24)</f>
        <v>41917.083854166667</v>
      </c>
    </row>
    <row r="3651" spans="1:20" ht="30" x14ac:dyDescent="0.25">
      <c r="A3651">
        <v>90</v>
      </c>
      <c r="B3651" s="3" t="s">
        <v>92</v>
      </c>
      <c r="C3651" s="3" t="s">
        <v>4201</v>
      </c>
      <c r="D3651" s="8">
        <v>500</v>
      </c>
      <c r="E3651" s="8">
        <v>502</v>
      </c>
      <c r="F3651" t="s">
        <v>8219</v>
      </c>
      <c r="G3651" t="s">
        <v>8224</v>
      </c>
      <c r="H3651" t="s">
        <v>8246</v>
      </c>
      <c r="I3651">
        <v>1310454499</v>
      </c>
      <c r="J3651">
        <v>1307862499</v>
      </c>
      <c r="K3651" t="b">
        <v>0</v>
      </c>
      <c r="L3651">
        <v>16</v>
      </c>
      <c r="M3651" t="b">
        <v>1</v>
      </c>
      <c r="N3651" t="s">
        <v>8266</v>
      </c>
      <c r="O3651" s="6">
        <f>E3651/D3651</f>
        <v>1.004</v>
      </c>
      <c r="P3651" s="8">
        <f>IFERROR(E3651/L3651,0)</f>
        <v>31.375</v>
      </c>
      <c r="Q3651" t="str">
        <f>LEFT(N3651,SEARCH("/",N3651)-1)</f>
        <v>film &amp; video</v>
      </c>
      <c r="R3651" t="str">
        <f>RIGHT(N3651, LEN(N3651) - SEARCH("/", N3651))</f>
        <v>shorts</v>
      </c>
      <c r="S3651" s="14">
        <f>(J3651/86400)+25569+(-6/24)</f>
        <v>40706.047442129631</v>
      </c>
      <c r="T3651" s="15">
        <f>(I3651/86400)+25569+(-5/24)</f>
        <v>40736.089108796295</v>
      </c>
    </row>
    <row r="3652" spans="1:20" ht="60" x14ac:dyDescent="0.25">
      <c r="A3652">
        <v>3545</v>
      </c>
      <c r="B3652" s="3" t="s">
        <v>3544</v>
      </c>
      <c r="C3652" s="3" t="s">
        <v>7655</v>
      </c>
      <c r="D3652" s="8">
        <v>250</v>
      </c>
      <c r="E3652" s="8">
        <v>251</v>
      </c>
      <c r="F3652" t="s">
        <v>8219</v>
      </c>
      <c r="G3652" t="s">
        <v>8224</v>
      </c>
      <c r="H3652" t="s">
        <v>8246</v>
      </c>
      <c r="I3652">
        <v>1428780159</v>
      </c>
      <c r="J3652">
        <v>1426188159</v>
      </c>
      <c r="K3652" t="b">
        <v>0</v>
      </c>
      <c r="L3652">
        <v>8</v>
      </c>
      <c r="M3652" t="b">
        <v>1</v>
      </c>
      <c r="N3652" t="s">
        <v>8271</v>
      </c>
      <c r="O3652" s="6">
        <f>E3652/D3652</f>
        <v>1.004</v>
      </c>
      <c r="P3652" s="8">
        <f>IFERROR(E3652/L3652,0)</f>
        <v>31.375</v>
      </c>
      <c r="Q3652" t="str">
        <f>LEFT(N3652,SEARCH("/",N3652)-1)</f>
        <v>theater</v>
      </c>
      <c r="R3652" t="str">
        <f>RIGHT(N3652, LEN(N3652) - SEARCH("/", N3652))</f>
        <v>plays</v>
      </c>
      <c r="S3652" s="14">
        <f>(J3652/86400)+25569+(-6/24)</f>
        <v>42075.557395833333</v>
      </c>
      <c r="T3652" s="15">
        <f>(I3652/86400)+25569+(-5/24)</f>
        <v>42105.599062499998</v>
      </c>
    </row>
    <row r="3653" spans="1:20" ht="45" x14ac:dyDescent="0.25">
      <c r="A3653">
        <v>1849</v>
      </c>
      <c r="B3653" s="3" t="s">
        <v>1850</v>
      </c>
      <c r="C3653" s="3" t="s">
        <v>5959</v>
      </c>
      <c r="D3653" s="8">
        <v>300</v>
      </c>
      <c r="E3653" s="8">
        <v>301</v>
      </c>
      <c r="F3653" t="s">
        <v>8219</v>
      </c>
      <c r="G3653" t="s">
        <v>8224</v>
      </c>
      <c r="H3653" t="s">
        <v>8246</v>
      </c>
      <c r="I3653">
        <v>1350505059</v>
      </c>
      <c r="J3653">
        <v>1347913059</v>
      </c>
      <c r="K3653" t="b">
        <v>0</v>
      </c>
      <c r="L3653">
        <v>8</v>
      </c>
      <c r="M3653" t="b">
        <v>1</v>
      </c>
      <c r="N3653" t="s">
        <v>8276</v>
      </c>
      <c r="O3653" s="6">
        <f>E3653/D3653</f>
        <v>1.0033333333333334</v>
      </c>
      <c r="P3653" s="8">
        <f>IFERROR(E3653/L3653,0)</f>
        <v>37.625</v>
      </c>
      <c r="Q3653" t="str">
        <f>LEFT(N3653,SEARCH("/",N3653)-1)</f>
        <v>music</v>
      </c>
      <c r="R3653" t="str">
        <f>RIGHT(N3653, LEN(N3653) - SEARCH("/", N3653))</f>
        <v>rock</v>
      </c>
      <c r="S3653" s="14">
        <f>(J3653/86400)+25569+(-6/24)</f>
        <v>41169.595590277779</v>
      </c>
      <c r="T3653" s="15">
        <f>(I3653/86400)+25569+(-5/24)</f>
        <v>41199.637256944443</v>
      </c>
    </row>
    <row r="3654" spans="1:20" x14ac:dyDescent="0.25">
      <c r="A3654">
        <v>2993</v>
      </c>
      <c r="B3654" s="3" t="s">
        <v>2993</v>
      </c>
      <c r="C3654" s="3" t="s">
        <v>7103</v>
      </c>
      <c r="D3654" s="8">
        <v>1000</v>
      </c>
      <c r="E3654" s="8">
        <v>1003</v>
      </c>
      <c r="F3654" t="s">
        <v>8219</v>
      </c>
      <c r="G3654" t="s">
        <v>8224</v>
      </c>
      <c r="H3654" t="s">
        <v>8246</v>
      </c>
      <c r="I3654">
        <v>1455998867</v>
      </c>
      <c r="J3654">
        <v>1453406867</v>
      </c>
      <c r="K3654" t="b">
        <v>0</v>
      </c>
      <c r="L3654">
        <v>22</v>
      </c>
      <c r="M3654" t="b">
        <v>1</v>
      </c>
      <c r="N3654" t="s">
        <v>8303</v>
      </c>
      <c r="O3654" s="6">
        <f>E3654/D3654</f>
        <v>1.0029999999999999</v>
      </c>
      <c r="P3654" s="8">
        <f>IFERROR(E3654/L3654,0)</f>
        <v>45.590909090909093</v>
      </c>
      <c r="Q3654" t="str">
        <f>LEFT(N3654,SEARCH("/",N3654)-1)</f>
        <v>theater</v>
      </c>
      <c r="R3654" t="str">
        <f>RIGHT(N3654, LEN(N3654) - SEARCH("/", N3654))</f>
        <v>spaces</v>
      </c>
      <c r="S3654" s="14">
        <f>(J3654/86400)+25569+(-6/24)</f>
        <v>42390.588738425926</v>
      </c>
      <c r="T3654" s="15">
        <f>(I3654/86400)+25569+(-5/24)</f>
        <v>42420.63040509259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8">
        <f>IFERROR(E3655/L3655,0)</f>
        <v>60.909090909090907</v>
      </c>
      <c r="Q3655" t="str">
        <f>LEFT(N3655,SEARCH("/",N3655)-1)</f>
        <v>theater</v>
      </c>
      <c r="R3655" t="str">
        <f>RIGHT(N3655, LEN(N3655) - SEARCH("/", N3655))</f>
        <v>plays</v>
      </c>
      <c r="S3655" s="14">
        <f>(J3655/86400)+25569+(-6/24)</f>
        <v>42191.113506944443</v>
      </c>
      <c r="T3655" s="15">
        <f>(I3655/86400)+25569+(-5/24)</f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8">
        <f>IFERROR(E3656/L3656,0)</f>
        <v>68.84210526315789</v>
      </c>
      <c r="Q3656" t="str">
        <f>LEFT(N3656,SEARCH("/",N3656)-1)</f>
        <v>theater</v>
      </c>
      <c r="R3656" t="str">
        <f>RIGHT(N3656, LEN(N3656) - SEARCH("/", N3656))</f>
        <v>plays</v>
      </c>
      <c r="S3656" s="14">
        <f>(J3656/86400)+25569+(-6/24)</f>
        <v>42440.166504629626</v>
      </c>
      <c r="T3656" s="15">
        <f>(I3656/86400)+25569+(-5/24)</f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8">
        <f>IFERROR(E3657/L3657,0)</f>
        <v>73.582278481012665</v>
      </c>
      <c r="Q3657" t="str">
        <f>LEFT(N3657,SEARCH("/",N3657)-1)</f>
        <v>theater</v>
      </c>
      <c r="R3657" t="str">
        <f>RIGHT(N3657, LEN(N3657) - SEARCH("/", N3657))</f>
        <v>plays</v>
      </c>
      <c r="S3657" s="14">
        <f>(J3657/86400)+25569+(-6/24)</f>
        <v>42173.553217592591</v>
      </c>
      <c r="T3657" s="15">
        <f>(I3657/86400)+25569+(-5/24)</f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8">
        <f>IFERROR(E3658/L3658,0)</f>
        <v>115.02173913043478</v>
      </c>
      <c r="Q3658" t="str">
        <f>LEFT(N3658,SEARCH("/",N3658)-1)</f>
        <v>theater</v>
      </c>
      <c r="R3658" t="str">
        <f>RIGHT(N3658, LEN(N3658) - SEARCH("/", N3658))</f>
        <v>plays</v>
      </c>
      <c r="S3658" s="14">
        <f>(J3658/86400)+25569+(-6/24)</f>
        <v>42737.660138888888</v>
      </c>
      <c r="T3658" s="15">
        <f>(I3658/86400)+25569+(-5/24)</f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8">
        <f>IFERROR(E3659/L3659,0)</f>
        <v>110.75</v>
      </c>
      <c r="Q3659" t="str">
        <f>LEFT(N3659,SEARCH("/",N3659)-1)</f>
        <v>theater</v>
      </c>
      <c r="R3659" t="str">
        <f>RIGHT(N3659, LEN(N3659) - SEARCH("/", N3659))</f>
        <v>plays</v>
      </c>
      <c r="S3659" s="14">
        <f>(J3659/86400)+25569+(-6/24)</f>
        <v>42499.379849537036</v>
      </c>
      <c r="T3659" s="15">
        <f>(I3659/86400)+25569+(-5/24)</f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8">
        <f>IFERROR(E3660/L3660,0)</f>
        <v>75.5</v>
      </c>
      <c r="Q3660" t="str">
        <f>LEFT(N3660,SEARCH("/",N3660)-1)</f>
        <v>theater</v>
      </c>
      <c r="R3660" t="str">
        <f>RIGHT(N3660, LEN(N3660) - SEARCH("/", N3660))</f>
        <v>plays</v>
      </c>
      <c r="S3660" s="14">
        <f>(J3660/86400)+25569+(-6/24)</f>
        <v>41775.608564814815</v>
      </c>
      <c r="T3660" s="15">
        <f>(I3660/86400)+25569+(-5/24)</f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8">
        <f>IFERROR(E3661/L3661,0)</f>
        <v>235.46153846153845</v>
      </c>
      <c r="Q3661" t="str">
        <f>LEFT(N3661,SEARCH("/",N3661)-1)</f>
        <v>theater</v>
      </c>
      <c r="R3661" t="str">
        <f>RIGHT(N3661, LEN(N3661) - SEARCH("/", N3661))</f>
        <v>plays</v>
      </c>
      <c r="S3661" s="14">
        <f>(J3661/86400)+25569+(-6/24)</f>
        <v>42055.027199074073</v>
      </c>
      <c r="T3661" s="15">
        <f>(I3661/86400)+25569+(-5/24)</f>
        <v>42082.402083333327</v>
      </c>
    </row>
    <row r="3662" spans="1:20" ht="45" x14ac:dyDescent="0.25">
      <c r="A3662">
        <v>3787</v>
      </c>
      <c r="B3662" s="3" t="s">
        <v>3784</v>
      </c>
      <c r="C3662" s="3" t="s">
        <v>7897</v>
      </c>
      <c r="D3662" s="8">
        <v>350</v>
      </c>
      <c r="E3662" s="8">
        <v>351</v>
      </c>
      <c r="F3662" t="s">
        <v>8219</v>
      </c>
      <c r="G3662" t="s">
        <v>8224</v>
      </c>
      <c r="H3662" t="s">
        <v>8246</v>
      </c>
      <c r="I3662">
        <v>1436587140</v>
      </c>
      <c r="J3662">
        <v>1434113406</v>
      </c>
      <c r="K3662" t="b">
        <v>0</v>
      </c>
      <c r="L3662">
        <v>10</v>
      </c>
      <c r="M3662" t="b">
        <v>1</v>
      </c>
      <c r="N3662" t="s">
        <v>8305</v>
      </c>
      <c r="O3662" s="6">
        <f>E3662/D3662</f>
        <v>1.0028571428571429</v>
      </c>
      <c r="P3662" s="8">
        <f>IFERROR(E3662/L3662,0)</f>
        <v>35.1</v>
      </c>
      <c r="Q3662" t="str">
        <f>LEFT(N3662,SEARCH("/",N3662)-1)</f>
        <v>theater</v>
      </c>
      <c r="R3662" t="str">
        <f>RIGHT(N3662, LEN(N3662) - SEARCH("/", N3662))</f>
        <v>musical</v>
      </c>
      <c r="S3662" s="14">
        <f>(J3662/86400)+25569+(-6/24)</f>
        <v>42167.284791666665</v>
      </c>
      <c r="T3662" s="15">
        <f>(I3662/86400)+25569+(-5/24)</f>
        <v>42195.957638888889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8">
        <f>IFERROR(E3663/L3663,0)</f>
        <v>92.5</v>
      </c>
      <c r="Q3663" t="str">
        <f>LEFT(N3663,SEARCH("/",N3663)-1)</f>
        <v>theater</v>
      </c>
      <c r="R3663" t="str">
        <f>RIGHT(N3663, LEN(N3663) - SEARCH("/", N3663))</f>
        <v>plays</v>
      </c>
      <c r="S3663" s="14">
        <f>(J3663/86400)+25569+(-6/24)</f>
        <v>42447.646666666667</v>
      </c>
      <c r="T3663" s="15">
        <f>(I3663/86400)+25569+(-5/24)</f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8">
        <f>IFERROR(E3664/L3664,0)</f>
        <v>202.85</v>
      </c>
      <c r="Q3664" t="str">
        <f>LEFT(N3664,SEARCH("/",N3664)-1)</f>
        <v>theater</v>
      </c>
      <c r="R3664" t="str">
        <f>RIGHT(N3664, LEN(N3664) - SEARCH("/", N3664))</f>
        <v>plays</v>
      </c>
      <c r="S3664" s="14">
        <f>(J3664/86400)+25569+(-6/24)</f>
        <v>42063.970069444447</v>
      </c>
      <c r="T3664" s="15">
        <f>(I3664/86400)+25569+(-5/24)</f>
        <v>42093.97006944444</v>
      </c>
    </row>
    <row r="3665" spans="1:20" ht="60" x14ac:dyDescent="0.25">
      <c r="A3665">
        <v>3829</v>
      </c>
      <c r="B3665" s="3" t="s">
        <v>3826</v>
      </c>
      <c r="C3665" s="3" t="s">
        <v>7938</v>
      </c>
      <c r="D3665" s="8">
        <v>500</v>
      </c>
      <c r="E3665" s="8">
        <v>501</v>
      </c>
      <c r="F3665" t="s">
        <v>8219</v>
      </c>
      <c r="G3665" t="s">
        <v>8224</v>
      </c>
      <c r="H3665" t="s">
        <v>8246</v>
      </c>
      <c r="I3665">
        <v>1472676371</v>
      </c>
      <c r="J3665">
        <v>1470948371</v>
      </c>
      <c r="K3665" t="b">
        <v>0</v>
      </c>
      <c r="L3665">
        <v>8</v>
      </c>
      <c r="M3665" t="b">
        <v>1</v>
      </c>
      <c r="N3665" t="s">
        <v>8271</v>
      </c>
      <c r="O3665" s="6">
        <f>E3665/D3665</f>
        <v>1.002</v>
      </c>
      <c r="P3665" s="8">
        <f>IFERROR(E3665/L3665,0)</f>
        <v>62.625</v>
      </c>
      <c r="Q3665" t="str">
        <f>LEFT(N3665,SEARCH("/",N3665)-1)</f>
        <v>theater</v>
      </c>
      <c r="R3665" t="str">
        <f>RIGHT(N3665, LEN(N3665) - SEARCH("/", N3665))</f>
        <v>plays</v>
      </c>
      <c r="S3665" s="14">
        <f>(J3665/86400)+25569+(-6/24)</f>
        <v>42593.615405092598</v>
      </c>
      <c r="T3665" s="15">
        <f>(I3665/86400)+25569+(-5/24)</f>
        <v>42613.657071759262</v>
      </c>
    </row>
    <row r="3666" spans="1:20" ht="60" x14ac:dyDescent="0.25">
      <c r="A3666">
        <v>386</v>
      </c>
      <c r="B3666" s="3" t="s">
        <v>387</v>
      </c>
      <c r="C3666" s="3" t="s">
        <v>4496</v>
      </c>
      <c r="D3666" s="8">
        <v>600</v>
      </c>
      <c r="E3666" s="8">
        <v>601</v>
      </c>
      <c r="F3666" t="s">
        <v>8219</v>
      </c>
      <c r="G3666" t="s">
        <v>8224</v>
      </c>
      <c r="H3666" t="s">
        <v>8246</v>
      </c>
      <c r="I3666">
        <v>1439246991</v>
      </c>
      <c r="J3666">
        <v>1437950991</v>
      </c>
      <c r="K3666" t="b">
        <v>0</v>
      </c>
      <c r="L3666">
        <v>13</v>
      </c>
      <c r="M3666" t="b">
        <v>1</v>
      </c>
      <c r="N3666" t="s">
        <v>8269</v>
      </c>
      <c r="O3666" s="6">
        <f>E3666/D3666</f>
        <v>1.0016666666666667</v>
      </c>
      <c r="P3666" s="8">
        <f>IFERROR(E3666/L3666,0)</f>
        <v>46.230769230769234</v>
      </c>
      <c r="Q3666" t="str">
        <f>LEFT(N3666,SEARCH("/",N3666)-1)</f>
        <v>film &amp; video</v>
      </c>
      <c r="R3666" t="str">
        <f>RIGHT(N3666, LEN(N3666) - SEARCH("/", N3666))</f>
        <v>documentary</v>
      </c>
      <c r="S3666" s="14">
        <f>(J3666/86400)+25569+(-6/24)</f>
        <v>42211.701284722221</v>
      </c>
      <c r="T3666" s="15">
        <f>(I3666/86400)+25569+(-5/24)</f>
        <v>42226.742951388886</v>
      </c>
    </row>
    <row r="3667" spans="1:20" ht="60" x14ac:dyDescent="0.25">
      <c r="A3667">
        <v>1838</v>
      </c>
      <c r="B3667" s="3" t="s">
        <v>1839</v>
      </c>
      <c r="C3667" s="3" t="s">
        <v>5948</v>
      </c>
      <c r="D3667" s="8">
        <v>1000</v>
      </c>
      <c r="E3667" s="8">
        <v>1001.49</v>
      </c>
      <c r="F3667" t="s">
        <v>8219</v>
      </c>
      <c r="G3667" t="s">
        <v>8224</v>
      </c>
      <c r="H3667" t="s">
        <v>8246</v>
      </c>
      <c r="I3667">
        <v>1317438000</v>
      </c>
      <c r="J3667">
        <v>1314989557</v>
      </c>
      <c r="K3667" t="b">
        <v>0</v>
      </c>
      <c r="L3667">
        <v>28</v>
      </c>
      <c r="M3667" t="b">
        <v>1</v>
      </c>
      <c r="N3667" t="s">
        <v>8276</v>
      </c>
      <c r="O3667" s="6">
        <f>E3667/D3667</f>
        <v>1.00149</v>
      </c>
      <c r="P3667" s="8">
        <f>IFERROR(E3667/L3667,0)</f>
        <v>35.767499999999998</v>
      </c>
      <c r="Q3667" t="str">
        <f>LEFT(N3667,SEARCH("/",N3667)-1)</f>
        <v>music</v>
      </c>
      <c r="R3667" t="str">
        <f>RIGHT(N3667, LEN(N3667) - SEARCH("/", N3667))</f>
        <v>rock</v>
      </c>
      <c r="S3667" s="14">
        <f>(J3667/86400)+25569+(-6/24)</f>
        <v>40788.536539351851</v>
      </c>
      <c r="T3667" s="15">
        <f>(I3667/86400)+25569+(-5/24)</f>
        <v>40816.916666666664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8">
        <f>IFERROR(E3668/L3668,0)</f>
        <v>31.578947368421051</v>
      </c>
      <c r="Q3668" t="str">
        <f>LEFT(N3668,SEARCH("/",N3668)-1)</f>
        <v>theater</v>
      </c>
      <c r="R3668" t="str">
        <f>RIGHT(N3668, LEN(N3668) - SEARCH("/", N3668))</f>
        <v>plays</v>
      </c>
      <c r="S3668" s="14">
        <f>(J3668/86400)+25569+(-6/24)</f>
        <v>41822.65488425926</v>
      </c>
      <c r="T3668" s="15">
        <f>(I3668/86400)+25569+(-5/24)</f>
        <v>41844.083333333328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8">
        <f>IFERROR(E3669/L3669,0)</f>
        <v>53.363965517241382</v>
      </c>
      <c r="Q3669" t="str">
        <f>LEFT(N3669,SEARCH("/",N3669)-1)</f>
        <v>theater</v>
      </c>
      <c r="R3669" t="str">
        <f>RIGHT(N3669, LEN(N3669) - SEARCH("/", N3669))</f>
        <v>plays</v>
      </c>
      <c r="S3669" s="14">
        <f>(J3669/86400)+25569+(-6/24)</f>
        <v>42173.720127314809</v>
      </c>
      <c r="T3669" s="15">
        <f>(I3669/86400)+25569+(-5/24)</f>
        <v>42203.761793981474</v>
      </c>
    </row>
    <row r="3670" spans="1:20" ht="45" x14ac:dyDescent="0.25">
      <c r="A3670">
        <v>2288</v>
      </c>
      <c r="B3670" s="3" t="s">
        <v>2289</v>
      </c>
      <c r="C3670" s="3" t="s">
        <v>6398</v>
      </c>
      <c r="D3670" s="8">
        <v>1000</v>
      </c>
      <c r="E3670" s="8">
        <v>1001</v>
      </c>
      <c r="F3670" t="s">
        <v>8219</v>
      </c>
      <c r="G3670" t="s">
        <v>8224</v>
      </c>
      <c r="H3670" t="s">
        <v>8246</v>
      </c>
      <c r="I3670">
        <v>1340733600</v>
      </c>
      <c r="J3670">
        <v>1339098689</v>
      </c>
      <c r="K3670" t="b">
        <v>0</v>
      </c>
      <c r="L3670">
        <v>25</v>
      </c>
      <c r="M3670" t="b">
        <v>1</v>
      </c>
      <c r="N3670" t="s">
        <v>8276</v>
      </c>
      <c r="O3670" s="6">
        <f>E3670/D3670</f>
        <v>1.0009999999999999</v>
      </c>
      <c r="P3670" s="8">
        <f>IFERROR(E3670/L3670,0)</f>
        <v>40.04</v>
      </c>
      <c r="Q3670" t="str">
        <f>LEFT(N3670,SEARCH("/",N3670)-1)</f>
        <v>music</v>
      </c>
      <c r="R3670" t="str">
        <f>RIGHT(N3670, LEN(N3670) - SEARCH("/", N3670))</f>
        <v>rock</v>
      </c>
      <c r="S3670" s="14">
        <f>(J3670/86400)+25569+(-6/24)</f>
        <v>41067.577418981484</v>
      </c>
      <c r="T3670" s="15">
        <f>(I3670/86400)+25569+(-5/24)</f>
        <v>41086.541666666664</v>
      </c>
    </row>
    <row r="3671" spans="1:20" ht="60" x14ac:dyDescent="0.25">
      <c r="A3671">
        <v>2482</v>
      </c>
      <c r="B3671" s="3" t="s">
        <v>2482</v>
      </c>
      <c r="C3671" s="3" t="s">
        <v>6592</v>
      </c>
      <c r="D3671" s="8">
        <v>1000</v>
      </c>
      <c r="E3671" s="8">
        <v>1001</v>
      </c>
      <c r="F3671" t="s">
        <v>8219</v>
      </c>
      <c r="G3671" t="s">
        <v>8224</v>
      </c>
      <c r="H3671" t="s">
        <v>8246</v>
      </c>
      <c r="I3671">
        <v>1312224383</v>
      </c>
      <c r="J3671">
        <v>1308336383</v>
      </c>
      <c r="K3671" t="b">
        <v>0</v>
      </c>
      <c r="L3671">
        <v>25</v>
      </c>
      <c r="M3671" t="b">
        <v>1</v>
      </c>
      <c r="N3671" t="s">
        <v>8279</v>
      </c>
      <c r="O3671" s="6">
        <f>E3671/D3671</f>
        <v>1.0009999999999999</v>
      </c>
      <c r="P3671" s="8">
        <f>IFERROR(E3671/L3671,0)</f>
        <v>40.04</v>
      </c>
      <c r="Q3671" t="str">
        <f>LEFT(N3671,SEARCH("/",N3671)-1)</f>
        <v>music</v>
      </c>
      <c r="R3671" t="str">
        <f>RIGHT(N3671, LEN(N3671) - SEARCH("/", N3671))</f>
        <v>indie rock</v>
      </c>
      <c r="S3671" s="14">
        <f>(J3671/86400)+25569+(-6/24)</f>
        <v>40711.532210648147</v>
      </c>
      <c r="T3671" s="15">
        <f>(I3671/86400)+25569+(-5/24)</f>
        <v>40756.573877314811</v>
      </c>
    </row>
    <row r="3672" spans="1:20" ht="30" x14ac:dyDescent="0.25">
      <c r="A3672">
        <v>3622</v>
      </c>
      <c r="B3672" s="3" t="s">
        <v>3620</v>
      </c>
      <c r="C3672" s="3" t="s">
        <v>7732</v>
      </c>
      <c r="D3672" s="8">
        <v>1000</v>
      </c>
      <c r="E3672" s="8">
        <v>1000.99</v>
      </c>
      <c r="F3672" t="s">
        <v>8219</v>
      </c>
      <c r="G3672" t="s">
        <v>8224</v>
      </c>
      <c r="H3672" t="s">
        <v>8246</v>
      </c>
      <c r="I3672">
        <v>1411874580</v>
      </c>
      <c r="J3672">
        <v>1409030371</v>
      </c>
      <c r="K3672" t="b">
        <v>0</v>
      </c>
      <c r="L3672">
        <v>21</v>
      </c>
      <c r="M3672" t="b">
        <v>1</v>
      </c>
      <c r="N3672" t="s">
        <v>8271</v>
      </c>
      <c r="O3672" s="6">
        <f>E3672/D3672</f>
        <v>1.00099</v>
      </c>
      <c r="P3672" s="8">
        <f>IFERROR(E3672/L3672,0)</f>
        <v>47.666190476190479</v>
      </c>
      <c r="Q3672" t="str">
        <f>LEFT(N3672,SEARCH("/",N3672)-1)</f>
        <v>theater</v>
      </c>
      <c r="R3672" t="str">
        <f>RIGHT(N3672, LEN(N3672) - SEARCH("/", N3672))</f>
        <v>plays</v>
      </c>
      <c r="S3672" s="14">
        <f>(J3672/86400)+25569+(-6/24)</f>
        <v>41876.971886574072</v>
      </c>
      <c r="T3672" s="15">
        <f>(I3672/86400)+25569+(-5/24)</f>
        <v>41909.932638888888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8">
        <f>IFERROR(E3673/L3673,0)</f>
        <v>88.25</v>
      </c>
      <c r="Q3673" t="str">
        <f>LEFT(N3673,SEARCH("/",N3673)-1)</f>
        <v>theater</v>
      </c>
      <c r="R3673" t="str">
        <f>RIGHT(N3673, LEN(N3673) - SEARCH("/", N3673))</f>
        <v>plays</v>
      </c>
      <c r="S3673" s="14">
        <f>(J3673/86400)+25569+(-6/24)</f>
        <v>41820.37809027778</v>
      </c>
      <c r="T3673" s="15">
        <f>(I3673/86400)+25569+(-5/24)</f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8">
        <f>IFERROR(E3674/L3674,0)</f>
        <v>53.438596491228068</v>
      </c>
      <c r="Q3674" t="str">
        <f>LEFT(N3674,SEARCH("/",N3674)-1)</f>
        <v>theater</v>
      </c>
      <c r="R3674" t="str">
        <f>RIGHT(N3674, LEN(N3674) - SEARCH("/", N3674))</f>
        <v>plays</v>
      </c>
      <c r="S3674" s="14">
        <f>(J3674/86400)+25569+(-6/24)</f>
        <v>41878.696574074071</v>
      </c>
      <c r="T3674" s="15">
        <f>(I3674/86400)+25569+(-5/24)</f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8">
        <f>IFERROR(E3675/L3675,0)</f>
        <v>39.868421052631582</v>
      </c>
      <c r="Q3675" t="str">
        <f>LEFT(N3675,SEARCH("/",N3675)-1)</f>
        <v>theater</v>
      </c>
      <c r="R3675" t="str">
        <f>RIGHT(N3675, LEN(N3675) - SEARCH("/", N3675))</f>
        <v>plays</v>
      </c>
      <c r="S3675" s="14">
        <f>(J3675/86400)+25569+(-6/24)</f>
        <v>41914.045104166667</v>
      </c>
      <c r="T3675" s="15">
        <f>(I3675/86400)+25569+(-5/24)</f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8">
        <f>IFERROR(E3676/L3676,0)</f>
        <v>145.16129032258064</v>
      </c>
      <c r="Q3676" t="str">
        <f>LEFT(N3676,SEARCH("/",N3676)-1)</f>
        <v>theater</v>
      </c>
      <c r="R3676" t="str">
        <f>RIGHT(N3676, LEN(N3676) - SEARCH("/", N3676))</f>
        <v>plays</v>
      </c>
      <c r="S3676" s="14">
        <f>(J3676/86400)+25569+(-6/24)</f>
        <v>42556.623020833329</v>
      </c>
      <c r="T3676" s="15">
        <f>(I3676/86400)+25569+(-5/24)</f>
        <v>42616.664687499993</v>
      </c>
    </row>
    <row r="3677" spans="1:20" ht="30" x14ac:dyDescent="0.25">
      <c r="A3677">
        <v>3815</v>
      </c>
      <c r="B3677" s="3" t="s">
        <v>3812</v>
      </c>
      <c r="C3677" s="3" t="s">
        <v>7925</v>
      </c>
      <c r="D3677" s="8">
        <v>1000</v>
      </c>
      <c r="E3677" s="8">
        <v>1000.01</v>
      </c>
      <c r="F3677" t="s">
        <v>8219</v>
      </c>
      <c r="G3677" t="s">
        <v>8225</v>
      </c>
      <c r="H3677" t="s">
        <v>8247</v>
      </c>
      <c r="I3677">
        <v>1440111600</v>
      </c>
      <c r="J3677">
        <v>1437545657</v>
      </c>
      <c r="K3677" t="b">
        <v>0</v>
      </c>
      <c r="L3677">
        <v>20</v>
      </c>
      <c r="M3677" t="b">
        <v>1</v>
      </c>
      <c r="N3677" t="s">
        <v>8271</v>
      </c>
      <c r="O3677" s="6">
        <f>E3677/D3677</f>
        <v>1.0000100000000001</v>
      </c>
      <c r="P3677" s="8">
        <f>IFERROR(E3677/L3677,0)</f>
        <v>50.000500000000002</v>
      </c>
      <c r="Q3677" t="str">
        <f>LEFT(N3677,SEARCH("/",N3677)-1)</f>
        <v>theater</v>
      </c>
      <c r="R3677" t="str">
        <f>RIGHT(N3677, LEN(N3677) - SEARCH("/", N3677))</f>
        <v>plays</v>
      </c>
      <c r="S3677" s="14">
        <f>(J3677/86400)+25569+(-6/24)</f>
        <v>42207.009918981479</v>
      </c>
      <c r="T3677" s="15">
        <f>(I3677/86400)+25569+(-5/24)</f>
        <v>42236.749999999993</v>
      </c>
    </row>
    <row r="3678" spans="1:20" ht="45" x14ac:dyDescent="0.25">
      <c r="A3678">
        <v>31</v>
      </c>
      <c r="B3678" s="3" t="s">
        <v>33</v>
      </c>
      <c r="C3678" s="3" t="s">
        <v>4142</v>
      </c>
      <c r="D3678" s="8">
        <v>13</v>
      </c>
      <c r="E3678" s="8">
        <v>13</v>
      </c>
      <c r="F3678" t="s">
        <v>8219</v>
      </c>
      <c r="G3678" t="s">
        <v>8224</v>
      </c>
      <c r="H3678" t="s">
        <v>8246</v>
      </c>
      <c r="I3678">
        <v>1453748434</v>
      </c>
      <c r="J3678">
        <v>1452193234</v>
      </c>
      <c r="K3678" t="b">
        <v>0</v>
      </c>
      <c r="L3678">
        <v>1</v>
      </c>
      <c r="M3678" t="b">
        <v>1</v>
      </c>
      <c r="N3678" t="s">
        <v>8265</v>
      </c>
      <c r="O3678" s="6">
        <f>E3678/D3678</f>
        <v>1</v>
      </c>
      <c r="P3678" s="8">
        <f>IFERROR(E3678/L3678,0)</f>
        <v>13</v>
      </c>
      <c r="Q3678" t="str">
        <f>LEFT(N3678,SEARCH("/",N3678)-1)</f>
        <v>film &amp; video</v>
      </c>
      <c r="R3678" t="str">
        <f>RIGHT(N3678, LEN(N3678) - SEARCH("/", N3678))</f>
        <v>television</v>
      </c>
      <c r="S3678" s="14">
        <f>(J3678/86400)+25569+(-6/24)</f>
        <v>42376.54206018518</v>
      </c>
      <c r="T3678" s="15">
        <f>(I3678/86400)+25569+(-5/24)</f>
        <v>42394.583726851844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8">
        <f>IFERROR(E3679/L3679,0)</f>
        <v>62.052763819095475</v>
      </c>
      <c r="Q3679" t="str">
        <f>LEFT(N3679,SEARCH("/",N3679)-1)</f>
        <v>theater</v>
      </c>
      <c r="R3679" t="str">
        <f>RIGHT(N3679, LEN(N3679) - SEARCH("/", N3679))</f>
        <v>plays</v>
      </c>
      <c r="S3679" s="14">
        <f>(J3679/86400)+25569+(-6/24)</f>
        <v>41802.324282407411</v>
      </c>
      <c r="T3679" s="15">
        <f>(I3679/86400)+25569+(-5/24)</f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8">
        <f>IFERROR(E3680/L3680,0)</f>
        <v>66.129032258064512</v>
      </c>
      <c r="Q3680" t="str">
        <f>LEFT(N3680,SEARCH("/",N3680)-1)</f>
        <v>theater</v>
      </c>
      <c r="R3680" t="str">
        <f>RIGHT(N3680, LEN(N3680) - SEARCH("/", N3680))</f>
        <v>plays</v>
      </c>
      <c r="S3680" s="14">
        <f>(J3680/86400)+25569+(-6/24)</f>
        <v>42120.281226851846</v>
      </c>
      <c r="T3680" s="15">
        <f>(I3680/86400)+25569+(-5/24)</f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8">
        <f>IFERROR(E3681/L3681,0)</f>
        <v>73.400000000000006</v>
      </c>
      <c r="Q3681" t="str">
        <f>LEFT(N3681,SEARCH("/",N3681)-1)</f>
        <v>theater</v>
      </c>
      <c r="R3681" t="str">
        <f>RIGHT(N3681, LEN(N3681) - SEARCH("/", N3681))</f>
        <v>plays</v>
      </c>
      <c r="S3681" s="14">
        <f>(J3681/86400)+25569+(-6/24)</f>
        <v>41786.511354166665</v>
      </c>
      <c r="T3681" s="15">
        <f>(I3681/86400)+25569+(-5/24)</f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8">
        <f>IFERROR(E3682/L3682,0)</f>
        <v>99.5</v>
      </c>
      <c r="Q3682" t="str">
        <f>LEFT(N3682,SEARCH("/",N3682)-1)</f>
        <v>theater</v>
      </c>
      <c r="R3682" t="str">
        <f>RIGHT(N3682, LEN(N3682) - SEARCH("/", N3682))</f>
        <v>plays</v>
      </c>
      <c r="S3682" s="14">
        <f>(J3682/86400)+25569+(-6/24)</f>
        <v>42627.204097222224</v>
      </c>
      <c r="T3682" s="15">
        <f>(I3682/86400)+25569+(-5/24)</f>
        <v>42648.245763888888</v>
      </c>
    </row>
    <row r="3683" spans="1:20" ht="45" x14ac:dyDescent="0.25">
      <c r="A3683">
        <v>50</v>
      </c>
      <c r="B3683" s="3" t="s">
        <v>52</v>
      </c>
      <c r="C3683" s="3" t="s">
        <v>4161</v>
      </c>
      <c r="D3683" s="8">
        <v>600</v>
      </c>
      <c r="E3683" s="8">
        <v>600</v>
      </c>
      <c r="F3683" t="s">
        <v>8219</v>
      </c>
      <c r="G3683" t="s">
        <v>8225</v>
      </c>
      <c r="H3683" t="s">
        <v>8247</v>
      </c>
      <c r="I3683">
        <v>1422637200</v>
      </c>
      <c r="J3683">
        <v>1419271458</v>
      </c>
      <c r="K3683" t="b">
        <v>0</v>
      </c>
      <c r="L3683">
        <v>22</v>
      </c>
      <c r="M3683" t="b">
        <v>1</v>
      </c>
      <c r="N3683" t="s">
        <v>8265</v>
      </c>
      <c r="O3683" s="6">
        <f>E3683/D3683</f>
        <v>1</v>
      </c>
      <c r="P3683" s="8">
        <f>IFERROR(E3683/L3683,0)</f>
        <v>27.272727272727273</v>
      </c>
      <c r="Q3683" t="str">
        <f>LEFT(N3683,SEARCH("/",N3683)-1)</f>
        <v>film &amp; video</v>
      </c>
      <c r="R3683" t="str">
        <f>RIGHT(N3683, LEN(N3683) - SEARCH("/", N3683))</f>
        <v>television</v>
      </c>
      <c r="S3683" s="14">
        <f>(J3683/86400)+25569+(-6/24)</f>
        <v>41995.502986111111</v>
      </c>
      <c r="T3683" s="15">
        <f>(I3683/86400)+25569+(-5/24)</f>
        <v>42034.499999999993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8">
        <f>IFERROR(E3684/L3684,0)</f>
        <v>62.328358208955223</v>
      </c>
      <c r="Q3684" t="str">
        <f>LEFT(N3684,SEARCH("/",N3684)-1)</f>
        <v>theater</v>
      </c>
      <c r="R3684" t="str">
        <f>RIGHT(N3684, LEN(N3684) - SEARCH("/", N3684))</f>
        <v>plays</v>
      </c>
      <c r="S3684" s="14">
        <f>(J3684/86400)+25569+(-6/24)</f>
        <v>41772.435393518521</v>
      </c>
      <c r="T3684" s="15">
        <f>(I3684/86400)+25569+(-5/24)</f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8">
        <f>IFERROR(E3685/L3685,0)</f>
        <v>58.787878787878789</v>
      </c>
      <c r="Q3685" t="str">
        <f>LEFT(N3685,SEARCH("/",N3685)-1)</f>
        <v>theater</v>
      </c>
      <c r="R3685" t="str">
        <f>RIGHT(N3685, LEN(N3685) - SEARCH("/", N3685))</f>
        <v>plays</v>
      </c>
      <c r="S3685" s="14">
        <f>(J3685/86400)+25569+(-6/24)</f>
        <v>42632.866851851853</v>
      </c>
      <c r="T3685" s="15">
        <f>(I3685/86400)+25569+(-5/24)</f>
        <v>42662.908518518518</v>
      </c>
    </row>
    <row r="3686" spans="1:20" ht="60" x14ac:dyDescent="0.25">
      <c r="A3686">
        <v>73</v>
      </c>
      <c r="B3686" s="3" t="s">
        <v>75</v>
      </c>
      <c r="C3686" s="3" t="s">
        <v>4184</v>
      </c>
      <c r="D3686" s="8">
        <v>900</v>
      </c>
      <c r="E3686" s="8">
        <v>900</v>
      </c>
      <c r="F3686" t="s">
        <v>8219</v>
      </c>
      <c r="G3686" t="s">
        <v>8224</v>
      </c>
      <c r="H3686" t="s">
        <v>8246</v>
      </c>
      <c r="I3686">
        <v>1304395140</v>
      </c>
      <c r="J3686">
        <v>1297620584</v>
      </c>
      <c r="K3686" t="b">
        <v>0</v>
      </c>
      <c r="L3686">
        <v>18</v>
      </c>
      <c r="M3686" t="b">
        <v>1</v>
      </c>
      <c r="N3686" t="s">
        <v>8266</v>
      </c>
      <c r="O3686" s="6">
        <f>E3686/D3686</f>
        <v>1</v>
      </c>
      <c r="P3686" s="8">
        <f>IFERROR(E3686/L3686,0)</f>
        <v>50</v>
      </c>
      <c r="Q3686" t="str">
        <f>LEFT(N3686,SEARCH("/",N3686)-1)</f>
        <v>film &amp; video</v>
      </c>
      <c r="R3686" t="str">
        <f>RIGHT(N3686, LEN(N3686) - SEARCH("/", N3686))</f>
        <v>shorts</v>
      </c>
      <c r="S3686" s="14">
        <f>(J3686/86400)+25569+(-6/24)</f>
        <v>40587.50675925926</v>
      </c>
      <c r="T3686" s="15">
        <f>(I3686/86400)+25569+(-5/24)</f>
        <v>40665.957638888889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8">
        <f>IFERROR(E3687/L3687,0)</f>
        <v>41.944444444444443</v>
      </c>
      <c r="Q3687" t="str">
        <f>LEFT(N3687,SEARCH("/",N3687)-1)</f>
        <v>theater</v>
      </c>
      <c r="R3687" t="str">
        <f>RIGHT(N3687, LEN(N3687) - SEARCH("/", N3687))</f>
        <v>plays</v>
      </c>
      <c r="S3687" s="14">
        <f>(J3687/86400)+25569+(-6/24)</f>
        <v>41753.343275462961</v>
      </c>
      <c r="T3687" s="15">
        <f>(I3687/86400)+25569+(-5/24)</f>
        <v>41778.666666666664</v>
      </c>
    </row>
    <row r="3688" spans="1:20" ht="45" x14ac:dyDescent="0.25">
      <c r="A3688">
        <v>84</v>
      </c>
      <c r="B3688" s="3" t="s">
        <v>86</v>
      </c>
      <c r="C3688" s="3" t="s">
        <v>4195</v>
      </c>
      <c r="D3688" s="8">
        <v>500</v>
      </c>
      <c r="E3688" s="8">
        <v>500</v>
      </c>
      <c r="F3688" t="s">
        <v>8219</v>
      </c>
      <c r="G3688" t="s">
        <v>8224</v>
      </c>
      <c r="H3688" t="s">
        <v>8246</v>
      </c>
      <c r="I3688">
        <v>1305483086</v>
      </c>
      <c r="J3688">
        <v>1302891086</v>
      </c>
      <c r="K3688" t="b">
        <v>0</v>
      </c>
      <c r="L3688">
        <v>7</v>
      </c>
      <c r="M3688" t="b">
        <v>1</v>
      </c>
      <c r="N3688" t="s">
        <v>8266</v>
      </c>
      <c r="O3688" s="6">
        <f>E3688/D3688</f>
        <v>1</v>
      </c>
      <c r="P3688" s="8">
        <f>IFERROR(E3688/L3688,0)</f>
        <v>71.428571428571431</v>
      </c>
      <c r="Q3688" t="str">
        <f>LEFT(N3688,SEARCH("/",N3688)-1)</f>
        <v>film &amp; video</v>
      </c>
      <c r="R3688" t="str">
        <f>RIGHT(N3688, LEN(N3688) - SEARCH("/", N3688))</f>
        <v>shorts</v>
      </c>
      <c r="S3688" s="14">
        <f>(J3688/86400)+25569+(-6/24)</f>
        <v>40648.507939814815</v>
      </c>
      <c r="T3688" s="15">
        <f>(I3688/86400)+25569+(-5/24)</f>
        <v>40678.54960648148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8">
        <f>IFERROR(E3689/L3689,0)</f>
        <v>200.49</v>
      </c>
      <c r="Q3689" t="str">
        <f>LEFT(N3689,SEARCH("/",N3689)-1)</f>
        <v>theater</v>
      </c>
      <c r="R3689" t="str">
        <f>RIGHT(N3689, LEN(N3689) - SEARCH("/", N3689))</f>
        <v>plays</v>
      </c>
      <c r="S3689" s="14">
        <f>(J3689/86400)+25569+(-6/24)</f>
        <v>41786.968229166669</v>
      </c>
      <c r="T3689" s="15">
        <f>(I3689/86400)+25569+(-5/24)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8">
        <f>IFERROR(E3690/L3690,0)</f>
        <v>83.974358974358978</v>
      </c>
      <c r="Q3690" t="str">
        <f>LEFT(N3690,SEARCH("/",N3690)-1)</f>
        <v>theater</v>
      </c>
      <c r="R3690" t="str">
        <f>RIGHT(N3690, LEN(N3690) - SEARCH("/", N3690))</f>
        <v>plays</v>
      </c>
      <c r="S3690" s="14">
        <f>(J3690/86400)+25569+(-6/24)</f>
        <v>41829.537083333329</v>
      </c>
      <c r="T3690" s="15">
        <f>(I3690/86400)+25569+(-5/24)</f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8">
        <f>IFERROR(E3691/L3691,0)</f>
        <v>57.258064516129032</v>
      </c>
      <c r="Q3691" t="str">
        <f>LEFT(N3691,SEARCH("/",N3691)-1)</f>
        <v>theater</v>
      </c>
      <c r="R3691" t="str">
        <f>RIGHT(N3691, LEN(N3691) - SEARCH("/", N3691))</f>
        <v>plays</v>
      </c>
      <c r="S3691" s="14">
        <f>(J3691/86400)+25569+(-6/24)</f>
        <v>42147.576840277776</v>
      </c>
      <c r="T3691" s="15">
        <f>(I3691/86400)+25569+(-5/24)</f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8">
        <f>IFERROR(E3692/L3692,0)</f>
        <v>58.064516129032256</v>
      </c>
      <c r="Q3692" t="str">
        <f>LEFT(N3692,SEARCH("/",N3692)-1)</f>
        <v>theater</v>
      </c>
      <c r="R3692" t="str">
        <f>RIGHT(N3692, LEN(N3692) - SEARCH("/", N3692))</f>
        <v>plays</v>
      </c>
      <c r="S3692" s="14">
        <f>(J3692/86400)+25569+(-6/24)</f>
        <v>41940.348182870366</v>
      </c>
      <c r="T3692" s="15">
        <f>(I3692/86400)+25569+(-5/24)</f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8">
        <f>IFERROR(E3693/L3693,0)</f>
        <v>186.80291970802921</v>
      </c>
      <c r="Q3693" t="str">
        <f>LEFT(N3693,SEARCH("/",N3693)-1)</f>
        <v>theater</v>
      </c>
      <c r="R3693" t="str">
        <f>RIGHT(N3693, LEN(N3693) - SEARCH("/", N3693))</f>
        <v>plays</v>
      </c>
      <c r="S3693" s="14">
        <f>(J3693/86400)+25569+(-6/24)</f>
        <v>42020.450567129628</v>
      </c>
      <c r="T3693" s="15">
        <f>(I3693/86400)+25569+(-5/24)</f>
        <v>42064.999305555553</v>
      </c>
    </row>
    <row r="3694" spans="1:20" ht="45" x14ac:dyDescent="0.25">
      <c r="A3694">
        <v>390</v>
      </c>
      <c r="B3694" s="3" t="s">
        <v>391</v>
      </c>
      <c r="C3694" s="3" t="s">
        <v>4500</v>
      </c>
      <c r="D3694" s="8">
        <v>1000</v>
      </c>
      <c r="E3694" s="8">
        <v>1000</v>
      </c>
      <c r="F3694" t="s">
        <v>8219</v>
      </c>
      <c r="G3694" t="s">
        <v>8224</v>
      </c>
      <c r="H3694" t="s">
        <v>8246</v>
      </c>
      <c r="I3694">
        <v>1431046372</v>
      </c>
      <c r="J3694">
        <v>1429318372</v>
      </c>
      <c r="K3694" t="b">
        <v>0</v>
      </c>
      <c r="L3694">
        <v>14</v>
      </c>
      <c r="M3694" t="b">
        <v>1</v>
      </c>
      <c r="N3694" t="s">
        <v>8269</v>
      </c>
      <c r="O3694" s="6">
        <f>E3694/D3694</f>
        <v>1</v>
      </c>
      <c r="P3694" s="8">
        <f>IFERROR(E3694/L3694,0)</f>
        <v>71.428571428571431</v>
      </c>
      <c r="Q3694" t="str">
        <f>LEFT(N3694,SEARCH("/",N3694)-1)</f>
        <v>film &amp; video</v>
      </c>
      <c r="R3694" t="str">
        <f>RIGHT(N3694, LEN(N3694) - SEARCH("/", N3694))</f>
        <v>documentary</v>
      </c>
      <c r="S3694" s="14">
        <f>(J3694/86400)+25569+(-6/24)</f>
        <v>42111.786712962959</v>
      </c>
      <c r="T3694" s="15">
        <f>(I3694/86400)+25569+(-5/24)</f>
        <v>42131.828379629624</v>
      </c>
    </row>
    <row r="3695" spans="1:20" ht="45" x14ac:dyDescent="0.25">
      <c r="A3695">
        <v>782</v>
      </c>
      <c r="B3695" s="3" t="s">
        <v>783</v>
      </c>
      <c r="C3695" s="3" t="s">
        <v>4892</v>
      </c>
      <c r="D3695" s="8">
        <v>700</v>
      </c>
      <c r="E3695" s="8">
        <v>700</v>
      </c>
      <c r="F3695" t="s">
        <v>8219</v>
      </c>
      <c r="G3695" t="s">
        <v>8224</v>
      </c>
      <c r="H3695" t="s">
        <v>8246</v>
      </c>
      <c r="I3695">
        <v>1345918302</v>
      </c>
      <c r="J3695">
        <v>1343326302</v>
      </c>
      <c r="K3695" t="b">
        <v>0</v>
      </c>
      <c r="L3695">
        <v>14</v>
      </c>
      <c r="M3695" t="b">
        <v>1</v>
      </c>
      <c r="N3695" t="s">
        <v>8276</v>
      </c>
      <c r="O3695" s="6">
        <f>E3695/D3695</f>
        <v>1</v>
      </c>
      <c r="P3695" s="8">
        <f>IFERROR(E3695/L3695,0)</f>
        <v>50</v>
      </c>
      <c r="Q3695" t="str">
        <f>LEFT(N3695,SEARCH("/",N3695)-1)</f>
        <v>music</v>
      </c>
      <c r="R3695" t="str">
        <f>RIGHT(N3695, LEN(N3695) - SEARCH("/", N3695))</f>
        <v>rock</v>
      </c>
      <c r="S3695" s="14">
        <f>(J3695/86400)+25569+(-6/24)</f>
        <v>41116.508125</v>
      </c>
      <c r="T3695" s="15">
        <f>(I3695/86400)+25569+(-5/24)</f>
        <v>41146.549791666665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8">
        <f>IFERROR(E3696/L3696,0)</f>
        <v>62.666666666666664</v>
      </c>
      <c r="Q3696" t="str">
        <f>LEFT(N3696,SEARCH("/",N3696)-1)</f>
        <v>theater</v>
      </c>
      <c r="R3696" t="str">
        <f>RIGHT(N3696, LEN(N3696) - SEARCH("/", N3696))</f>
        <v>plays</v>
      </c>
      <c r="S3696" s="14">
        <f>(J3696/86400)+25569+(-6/24)</f>
        <v>42489.883877314816</v>
      </c>
      <c r="T3696" s="15">
        <f>(I3696/86400)+25569+(-5/24)</f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8">
        <f>IFERROR(E3697/L3697,0)</f>
        <v>121.36363636363636</v>
      </c>
      <c r="Q3697" t="str">
        <f>LEFT(N3697,SEARCH("/",N3697)-1)</f>
        <v>theater</v>
      </c>
      <c r="R3697" t="str">
        <f>RIGHT(N3697, LEN(N3697) - SEARCH("/", N3697))</f>
        <v>plays</v>
      </c>
      <c r="S3697" s="14">
        <f>(J3697/86400)+25569+(-6/24)</f>
        <v>41995.620486111111</v>
      </c>
      <c r="T3697" s="15">
        <f>(I3697/86400)+25569+(-5/24)</f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8">
        <f>IFERROR(E3698/L3698,0)</f>
        <v>39.743589743589745</v>
      </c>
      <c r="Q3698" t="str">
        <f>LEFT(N3698,SEARCH("/",N3698)-1)</f>
        <v>theater</v>
      </c>
      <c r="R3698" t="str">
        <f>RIGHT(N3698, LEN(N3698) - SEARCH("/", N3698))</f>
        <v>plays</v>
      </c>
      <c r="S3698" s="14">
        <f>(J3698/86400)+25569+(-6/24)</f>
        <v>41988.367083333331</v>
      </c>
      <c r="T3698" s="15">
        <f>(I3698/86400)+25569+(-5/24)</f>
        <v>42048.408749999995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8">
        <f>IFERROR(E3699/L3699,0)</f>
        <v>72</v>
      </c>
      <c r="Q3699" t="str">
        <f>LEFT(N3699,SEARCH("/",N3699)-1)</f>
        <v>theater</v>
      </c>
      <c r="R3699" t="str">
        <f>RIGHT(N3699, LEN(N3699) - SEARCH("/", N3699))</f>
        <v>plays</v>
      </c>
      <c r="S3699" s="14">
        <f>(J3699/86400)+25569+(-6/24)</f>
        <v>42479.215833333335</v>
      </c>
      <c r="T3699" s="15">
        <f>(I3699/86400)+25569+(-5/24)</f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8">
        <f>IFERROR(E3700/L3700,0)</f>
        <v>40.632352941176471</v>
      </c>
      <c r="Q3700" t="str">
        <f>LEFT(N3700,SEARCH("/",N3700)-1)</f>
        <v>theater</v>
      </c>
      <c r="R3700" t="str">
        <f>RIGHT(N3700, LEN(N3700) - SEARCH("/", N3700))</f>
        <v>plays</v>
      </c>
      <c r="S3700" s="14">
        <f>(J3700/86400)+25569+(-6/24)</f>
        <v>42401.556562500002</v>
      </c>
      <c r="T3700" s="15">
        <f>(I3700/86400)+25569+(-5/24)</f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8">
        <f>IFERROR(E3701/L3701,0)</f>
        <v>63</v>
      </c>
      <c r="Q3701" t="str">
        <f>LEFT(N3701,SEARCH("/",N3701)-1)</f>
        <v>theater</v>
      </c>
      <c r="R3701" t="str">
        <f>RIGHT(N3701, LEN(N3701) - SEARCH("/", N3701))</f>
        <v>plays</v>
      </c>
      <c r="S3701" s="14">
        <f>(J3701/86400)+25569+(-6/24)</f>
        <v>41897.352037037039</v>
      </c>
      <c r="T3701" s="15">
        <f>(I3701/86400)+25569+(-5/24)</f>
        <v>41927.393703703703</v>
      </c>
    </row>
    <row r="3702" spans="1:20" ht="30" x14ac:dyDescent="0.25">
      <c r="A3702">
        <v>847</v>
      </c>
      <c r="B3702" s="3" t="s">
        <v>848</v>
      </c>
      <c r="C3702" s="3" t="s">
        <v>4957</v>
      </c>
      <c r="D3702" s="8">
        <v>10</v>
      </c>
      <c r="E3702" s="8">
        <v>10</v>
      </c>
      <c r="F3702" t="s">
        <v>8219</v>
      </c>
      <c r="G3702" t="s">
        <v>8224</v>
      </c>
      <c r="H3702" t="s">
        <v>8246</v>
      </c>
      <c r="I3702">
        <v>1436555376</v>
      </c>
      <c r="J3702">
        <v>1433963376</v>
      </c>
      <c r="K3702" t="b">
        <v>0</v>
      </c>
      <c r="L3702">
        <v>1</v>
      </c>
      <c r="M3702" t="b">
        <v>1</v>
      </c>
      <c r="N3702" t="s">
        <v>8277</v>
      </c>
      <c r="O3702" s="6">
        <f>E3702/D3702</f>
        <v>1</v>
      </c>
      <c r="P3702" s="8">
        <f>IFERROR(E3702/L3702,0)</f>
        <v>10</v>
      </c>
      <c r="Q3702" t="str">
        <f>LEFT(N3702,SEARCH("/",N3702)-1)</f>
        <v>music</v>
      </c>
      <c r="R3702" t="str">
        <f>RIGHT(N3702, LEN(N3702) - SEARCH("/", N3702))</f>
        <v>metal</v>
      </c>
      <c r="S3702" s="14">
        <f>(J3702/86400)+25569+(-6/24)</f>
        <v>42165.548333333332</v>
      </c>
      <c r="T3702" s="15">
        <f>(I3702/86400)+25569+(-5/24)</f>
        <v>42195.59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8">
        <f>IFERROR(E3703/L3703,0)</f>
        <v>38.589743589743591</v>
      </c>
      <c r="Q3703" t="str">
        <f>LEFT(N3703,SEARCH("/",N3703)-1)</f>
        <v>theater</v>
      </c>
      <c r="R3703" t="str">
        <f>RIGHT(N3703, LEN(N3703) - SEARCH("/", N3703))</f>
        <v>plays</v>
      </c>
      <c r="S3703" s="14">
        <f>(J3703/86400)+25569+(-6/24)</f>
        <v>42129.291585648149</v>
      </c>
      <c r="T3703" s="15">
        <f>(I3703/86400)+25569+(-5/24)</f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8">
        <f>IFERROR(E3704/L3704,0)</f>
        <v>155.95238095238096</v>
      </c>
      <c r="Q3704" t="str">
        <f>LEFT(N3704,SEARCH("/",N3704)-1)</f>
        <v>theater</v>
      </c>
      <c r="R3704" t="str">
        <f>RIGHT(N3704, LEN(N3704) - SEARCH("/", N3704))</f>
        <v>plays</v>
      </c>
      <c r="S3704" s="14">
        <f>(J3704/86400)+25569+(-6/24)</f>
        <v>42524.28800925926</v>
      </c>
      <c r="T3704" s="15">
        <f>(I3704/86400)+25569+(-5/24)</f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8">
        <f>IFERROR(E3705/L3705,0)</f>
        <v>43.2</v>
      </c>
      <c r="Q3705" t="str">
        <f>LEFT(N3705,SEARCH("/",N3705)-1)</f>
        <v>theater</v>
      </c>
      <c r="R3705" t="str">
        <f>RIGHT(N3705, LEN(N3705) - SEARCH("/", N3705))</f>
        <v>plays</v>
      </c>
      <c r="S3705" s="14">
        <f>(J3705/86400)+25569+(-6/24)</f>
        <v>42556.254490740743</v>
      </c>
      <c r="T3705" s="15">
        <f>(I3705/86400)+25569+(-5/24)</f>
        <v>42595.082638888889</v>
      </c>
    </row>
    <row r="3706" spans="1:20" ht="45" x14ac:dyDescent="0.25">
      <c r="A3706">
        <v>848</v>
      </c>
      <c r="B3706" s="3" t="s">
        <v>849</v>
      </c>
      <c r="C3706" s="3" t="s">
        <v>4958</v>
      </c>
      <c r="D3706" s="8">
        <v>300</v>
      </c>
      <c r="E3706" s="8">
        <v>300</v>
      </c>
      <c r="F3706" t="s">
        <v>8219</v>
      </c>
      <c r="G3706" t="s">
        <v>8224</v>
      </c>
      <c r="H3706" t="s">
        <v>8246</v>
      </c>
      <c r="I3706">
        <v>1429038033</v>
      </c>
      <c r="J3706">
        <v>1426446033</v>
      </c>
      <c r="K3706" t="b">
        <v>0</v>
      </c>
      <c r="L3706">
        <v>16</v>
      </c>
      <c r="M3706" t="b">
        <v>1</v>
      </c>
      <c r="N3706" t="s">
        <v>8277</v>
      </c>
      <c r="O3706" s="6">
        <f>E3706/D3706</f>
        <v>1</v>
      </c>
      <c r="P3706" s="8">
        <f>IFERROR(E3706/L3706,0)</f>
        <v>18.75</v>
      </c>
      <c r="Q3706" t="str">
        <f>LEFT(N3706,SEARCH("/",N3706)-1)</f>
        <v>music</v>
      </c>
      <c r="R3706" t="str">
        <f>RIGHT(N3706, LEN(N3706) - SEARCH("/", N3706))</f>
        <v>metal</v>
      </c>
      <c r="S3706" s="14">
        <f>(J3706/86400)+25569+(-6/24)</f>
        <v>42078.542048611111</v>
      </c>
      <c r="T3706" s="15">
        <f>(I3706/86400)+25569+(-5/24)</f>
        <v>42108.583715277775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8">
        <f>IFERROR(E3707/L3707,0)</f>
        <v>83.571428571428569</v>
      </c>
      <c r="Q3707" t="str">
        <f>LEFT(N3707,SEARCH("/",N3707)-1)</f>
        <v>theater</v>
      </c>
      <c r="R3707" t="str">
        <f>RIGHT(N3707, LEN(N3707) - SEARCH("/", N3707))</f>
        <v>plays</v>
      </c>
      <c r="S3707" s="14">
        <f>(J3707/86400)+25569+(-6/24)</f>
        <v>41792.292986111112</v>
      </c>
      <c r="T3707" s="15">
        <f>(I3707/86400)+25569+(-5/24)</f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8">
        <f>IFERROR(E3708/L3708,0)</f>
        <v>140</v>
      </c>
      <c r="Q3708" t="str">
        <f>LEFT(N3708,SEARCH("/",N3708)-1)</f>
        <v>theater</v>
      </c>
      <c r="R3708" t="str">
        <f>RIGHT(N3708, LEN(N3708) - SEARCH("/", N3708))</f>
        <v>plays</v>
      </c>
      <c r="S3708" s="14">
        <f>(J3708/86400)+25569+(-6/24)</f>
        <v>41879.663761574076</v>
      </c>
      <c r="T3708" s="15">
        <f>(I3708/86400)+25569+(-5/24)</f>
        <v>41894.705428240741</v>
      </c>
    </row>
    <row r="3709" spans="1:20" ht="45" x14ac:dyDescent="0.25">
      <c r="A3709">
        <v>853</v>
      </c>
      <c r="B3709" s="3" t="s">
        <v>854</v>
      </c>
      <c r="C3709" s="3" t="s">
        <v>4963</v>
      </c>
      <c r="D3709" s="8">
        <v>300</v>
      </c>
      <c r="E3709" s="8">
        <v>300</v>
      </c>
      <c r="F3709" t="s">
        <v>8219</v>
      </c>
      <c r="G3709" t="s">
        <v>8224</v>
      </c>
      <c r="H3709" t="s">
        <v>8246</v>
      </c>
      <c r="I3709">
        <v>1424116709</v>
      </c>
      <c r="J3709">
        <v>1421524709</v>
      </c>
      <c r="K3709" t="b">
        <v>0</v>
      </c>
      <c r="L3709">
        <v>10</v>
      </c>
      <c r="M3709" t="b">
        <v>1</v>
      </c>
      <c r="N3709" t="s">
        <v>8277</v>
      </c>
      <c r="O3709" s="6">
        <f>E3709/D3709</f>
        <v>1</v>
      </c>
      <c r="P3709" s="8">
        <f>IFERROR(E3709/L3709,0)</f>
        <v>30</v>
      </c>
      <c r="Q3709" t="str">
        <f>LEFT(N3709,SEARCH("/",N3709)-1)</f>
        <v>music</v>
      </c>
      <c r="R3709" t="str">
        <f>RIGHT(N3709, LEN(N3709) - SEARCH("/", N3709))</f>
        <v>metal</v>
      </c>
      <c r="S3709" s="14">
        <f>(J3709/86400)+25569+(-6/24)</f>
        <v>42021.582280092596</v>
      </c>
      <c r="T3709" s="15">
        <f>(I3709/86400)+25569+(-5/24)</f>
        <v>42051.62394675926</v>
      </c>
    </row>
    <row r="3710" spans="1:20" ht="60" x14ac:dyDescent="0.25">
      <c r="A3710">
        <v>1363</v>
      </c>
      <c r="B3710" s="3" t="s">
        <v>1364</v>
      </c>
      <c r="C3710" s="3" t="s">
        <v>5473</v>
      </c>
      <c r="D3710" s="8">
        <v>200</v>
      </c>
      <c r="E3710" s="8">
        <v>200</v>
      </c>
      <c r="F3710" t="s">
        <v>8219</v>
      </c>
      <c r="G3710" t="s">
        <v>8224</v>
      </c>
      <c r="H3710" t="s">
        <v>8246</v>
      </c>
      <c r="I3710">
        <v>1455523140</v>
      </c>
      <c r="J3710">
        <v>1453925727</v>
      </c>
      <c r="K3710" t="b">
        <v>0</v>
      </c>
      <c r="L3710">
        <v>5</v>
      </c>
      <c r="M3710" t="b">
        <v>1</v>
      </c>
      <c r="N3710" t="s">
        <v>8274</v>
      </c>
      <c r="O3710" s="6">
        <f>E3710/D3710</f>
        <v>1</v>
      </c>
      <c r="P3710" s="8">
        <f>IFERROR(E3710/L3710,0)</f>
        <v>40</v>
      </c>
      <c r="Q3710" t="str">
        <f>LEFT(N3710,SEARCH("/",N3710)-1)</f>
        <v>publishing</v>
      </c>
      <c r="R3710" t="str">
        <f>RIGHT(N3710, LEN(N3710) - SEARCH("/", N3710))</f>
        <v>nonfiction</v>
      </c>
      <c r="S3710" s="14">
        <f>(J3710/86400)+25569+(-6/24)</f>
        <v>42396.5940625</v>
      </c>
      <c r="T3710" s="15">
        <f>(I3710/86400)+25569+(-5/24)</f>
        <v>42415.124305555553</v>
      </c>
    </row>
    <row r="3711" spans="1:20" ht="30" x14ac:dyDescent="0.25">
      <c r="A3711">
        <v>1822</v>
      </c>
      <c r="B3711" s="3" t="s">
        <v>1823</v>
      </c>
      <c r="C3711" s="3" t="s">
        <v>5932</v>
      </c>
      <c r="D3711" s="8">
        <v>300</v>
      </c>
      <c r="E3711" s="8">
        <v>300</v>
      </c>
      <c r="F3711" t="s">
        <v>8219</v>
      </c>
      <c r="G3711" t="s">
        <v>8229</v>
      </c>
      <c r="H3711" t="s">
        <v>8251</v>
      </c>
      <c r="I3711">
        <v>1391194860</v>
      </c>
      <c r="J3711">
        <v>1388084862</v>
      </c>
      <c r="K3711" t="b">
        <v>0</v>
      </c>
      <c r="L3711">
        <v>11</v>
      </c>
      <c r="M3711" t="b">
        <v>1</v>
      </c>
      <c r="N3711" t="s">
        <v>8276</v>
      </c>
      <c r="O3711" s="6">
        <f>E3711/D3711</f>
        <v>1</v>
      </c>
      <c r="P3711" s="8">
        <f>IFERROR(E3711/L3711,0)</f>
        <v>27.272727272727273</v>
      </c>
      <c r="Q3711" t="str">
        <f>LEFT(N3711,SEARCH("/",N3711)-1)</f>
        <v>music</v>
      </c>
      <c r="R3711" t="str">
        <f>RIGHT(N3711, LEN(N3711) - SEARCH("/", N3711))</f>
        <v>rock</v>
      </c>
      <c r="S3711" s="14">
        <f>(J3711/86400)+25569+(-6/24)</f>
        <v>41634.547013888892</v>
      </c>
      <c r="T3711" s="15">
        <f>(I3711/86400)+25569+(-5/24)</f>
        <v>41670.584027777775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8">
        <f>IFERROR(E3712/L3712,0)</f>
        <v>67.962962962962962</v>
      </c>
      <c r="Q3712" t="str">
        <f>LEFT(N3712,SEARCH("/",N3712)-1)</f>
        <v>theater</v>
      </c>
      <c r="R3712" t="str">
        <f>RIGHT(N3712, LEN(N3712) - SEARCH("/", N3712))</f>
        <v>plays</v>
      </c>
      <c r="S3712" s="14">
        <f>(J3712/86400)+25569+(-6/24)</f>
        <v>42072.326249999998</v>
      </c>
      <c r="T3712" s="15">
        <f>(I3712/86400)+25569+(-5/24)</f>
        <v>42097.367916666662</v>
      </c>
    </row>
    <row r="3713" spans="1:20" ht="90" x14ac:dyDescent="0.25">
      <c r="A3713">
        <v>1845</v>
      </c>
      <c r="B3713" s="3" t="s">
        <v>1846</v>
      </c>
      <c r="C3713" s="3" t="s">
        <v>5955</v>
      </c>
      <c r="D3713" s="8">
        <v>1000</v>
      </c>
      <c r="E3713" s="8">
        <v>1000</v>
      </c>
      <c r="F3713" t="s">
        <v>8219</v>
      </c>
      <c r="G3713" t="s">
        <v>8224</v>
      </c>
      <c r="H3713" t="s">
        <v>8246</v>
      </c>
      <c r="I3713">
        <v>1466139300</v>
      </c>
      <c r="J3713">
        <v>1464854398</v>
      </c>
      <c r="K3713" t="b">
        <v>0</v>
      </c>
      <c r="L3713">
        <v>19</v>
      </c>
      <c r="M3713" t="b">
        <v>1</v>
      </c>
      <c r="N3713" t="s">
        <v>8276</v>
      </c>
      <c r="O3713" s="6">
        <f>E3713/D3713</f>
        <v>1</v>
      </c>
      <c r="P3713" s="8">
        <f>IFERROR(E3713/L3713,0)</f>
        <v>52.631578947368418</v>
      </c>
      <c r="Q3713" t="str">
        <f>LEFT(N3713,SEARCH("/",N3713)-1)</f>
        <v>music</v>
      </c>
      <c r="R3713" t="str">
        <f>RIGHT(N3713, LEN(N3713) - SEARCH("/", N3713))</f>
        <v>rock</v>
      </c>
      <c r="S3713" s="14">
        <f>(J3713/86400)+25569+(-6/24)</f>
        <v>42523.083310185189</v>
      </c>
      <c r="T3713" s="15">
        <f>(I3713/86400)+25569+(-5/24)</f>
        <v>42537.996527777774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8">
        <f>IFERROR(E3714/L3714,0)</f>
        <v>110.86538461538461</v>
      </c>
      <c r="Q3714" t="str">
        <f>LEFT(N3714,SEARCH("/",N3714)-1)</f>
        <v>theater</v>
      </c>
      <c r="R3714" t="str">
        <f>RIGHT(N3714, LEN(N3714) - SEARCH("/", N3714))</f>
        <v>plays</v>
      </c>
      <c r="S3714" s="14">
        <f>(J3714/86400)+25569+(-6/24)</f>
        <v>42133.922071759254</v>
      </c>
      <c r="T3714" s="15">
        <f>(I3714/86400)+25569+(-5/24)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8">
        <f>IFERROR(E3715/L3715,0)</f>
        <v>106.84210526315789</v>
      </c>
      <c r="Q3715" t="str">
        <f>LEFT(N3715,SEARCH("/",N3715)-1)</f>
        <v>theater</v>
      </c>
      <c r="R3715" t="str">
        <f>RIGHT(N3715, LEN(N3715) - SEARCH("/", N3715))</f>
        <v>plays</v>
      </c>
      <c r="S3715" s="14">
        <f>(J3715/86400)+25569+(-6/24)</f>
        <v>42505.488032407404</v>
      </c>
      <c r="T3715" s="15">
        <f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8">
        <f>IFERROR(E3716/L3716,0)</f>
        <v>105.51546391752578</v>
      </c>
      <c r="Q3716" t="str">
        <f>LEFT(N3716,SEARCH("/",N3716)-1)</f>
        <v>theater</v>
      </c>
      <c r="R3716" t="str">
        <f>RIGHT(N3716, LEN(N3716) - SEARCH("/", N3716))</f>
        <v>plays</v>
      </c>
      <c r="S3716" s="14">
        <f>(J3716/86400)+25569+(-6/24)</f>
        <v>42118.306331018517</v>
      </c>
      <c r="T3716" s="15">
        <f>(I3716/86400)+25569+(-5/24)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8">
        <f>IFERROR(E3717/L3717,0)</f>
        <v>132.96296296296296</v>
      </c>
      <c r="Q3717" t="str">
        <f>LEFT(N3717,SEARCH("/",N3717)-1)</f>
        <v>theater</v>
      </c>
      <c r="R3717" t="str">
        <f>RIGHT(N3717, LEN(N3717) - SEARCH("/", N3717))</f>
        <v>plays</v>
      </c>
      <c r="S3717" s="14">
        <f>(J3717/86400)+25569+(-6/24)</f>
        <v>42036.745590277773</v>
      </c>
      <c r="T3717" s="15">
        <f>(I3717/86400)+25569+(-5/24)</f>
        <v>42094.327777777777</v>
      </c>
    </row>
    <row r="3718" spans="1:20" ht="45" x14ac:dyDescent="0.25">
      <c r="A3718">
        <v>2112</v>
      </c>
      <c r="B3718" s="3" t="s">
        <v>2113</v>
      </c>
      <c r="C3718" s="3" t="s">
        <v>6222</v>
      </c>
      <c r="D3718" s="8">
        <v>300</v>
      </c>
      <c r="E3718" s="8">
        <v>300</v>
      </c>
      <c r="F3718" t="s">
        <v>8219</v>
      </c>
      <c r="G3718" t="s">
        <v>8224</v>
      </c>
      <c r="H3718" t="s">
        <v>8246</v>
      </c>
      <c r="I3718">
        <v>1366064193</v>
      </c>
      <c r="J3718">
        <v>1364854593</v>
      </c>
      <c r="K3718" t="b">
        <v>0</v>
      </c>
      <c r="L3718">
        <v>11</v>
      </c>
      <c r="M3718" t="b">
        <v>1</v>
      </c>
      <c r="N3718" t="s">
        <v>8279</v>
      </c>
      <c r="O3718" s="6">
        <f>E3718/D3718</f>
        <v>1</v>
      </c>
      <c r="P3718" s="8">
        <f>IFERROR(E3718/L3718,0)</f>
        <v>27.272727272727273</v>
      </c>
      <c r="Q3718" t="str">
        <f>LEFT(N3718,SEARCH("/",N3718)-1)</f>
        <v>music</v>
      </c>
      <c r="R3718" t="str">
        <f>RIGHT(N3718, LEN(N3718) - SEARCH("/", N3718))</f>
        <v>indie rock</v>
      </c>
      <c r="S3718" s="14">
        <f>(J3718/86400)+25569+(-6/24)</f>
        <v>41365.678159722222</v>
      </c>
      <c r="T3718" s="15">
        <f>(I3718/86400)+25569+(-5/24)</f>
        <v>41379.719826388886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8">
        <f>IFERROR(E3719/L3719,0)</f>
        <v>310</v>
      </c>
      <c r="Q3719" t="str">
        <f>LEFT(N3719,SEARCH("/",N3719)-1)</f>
        <v>theater</v>
      </c>
      <c r="R3719" t="str">
        <f>RIGHT(N3719, LEN(N3719) - SEARCH("/", N3719))</f>
        <v>plays</v>
      </c>
      <c r="S3719" s="14">
        <f>(J3719/86400)+25569+(-6/24)</f>
        <v>42102.616307870368</v>
      </c>
      <c r="T3719" s="15">
        <f>(I3719/86400)+25569+(-5/24)</f>
        <v>42133.657974537033</v>
      </c>
    </row>
    <row r="3720" spans="1:20" ht="60" x14ac:dyDescent="0.25">
      <c r="A3720">
        <v>2169</v>
      </c>
      <c r="B3720" s="3" t="s">
        <v>2170</v>
      </c>
      <c r="C3720" s="3" t="s">
        <v>6279</v>
      </c>
      <c r="D3720" s="8">
        <v>153</v>
      </c>
      <c r="E3720" s="8">
        <v>153</v>
      </c>
      <c r="F3720" t="s">
        <v>8219</v>
      </c>
      <c r="G3720" t="s">
        <v>8224</v>
      </c>
      <c r="H3720" t="s">
        <v>8246</v>
      </c>
      <c r="I3720">
        <v>1488473351</v>
      </c>
      <c r="J3720">
        <v>1488214151</v>
      </c>
      <c r="K3720" t="b">
        <v>0</v>
      </c>
      <c r="L3720">
        <v>7</v>
      </c>
      <c r="M3720" t="b">
        <v>1</v>
      </c>
      <c r="N3720" t="s">
        <v>8276</v>
      </c>
      <c r="O3720" s="6">
        <f>E3720/D3720</f>
        <v>1</v>
      </c>
      <c r="P3720" s="8">
        <f>IFERROR(E3720/L3720,0)</f>
        <v>21.857142857142858</v>
      </c>
      <c r="Q3720" t="str">
        <f>LEFT(N3720,SEARCH("/",N3720)-1)</f>
        <v>music</v>
      </c>
      <c r="R3720" t="str">
        <f>RIGHT(N3720, LEN(N3720) - SEARCH("/", N3720))</f>
        <v>rock</v>
      </c>
      <c r="S3720" s="14">
        <f>(J3720/86400)+25569+(-6/24)</f>
        <v>42793.450821759259</v>
      </c>
      <c r="T3720" s="15">
        <f>(I3720/86400)+25569+(-5/24)</f>
        <v>42796.492488425924</v>
      </c>
    </row>
    <row r="3721" spans="1:20" ht="45" x14ac:dyDescent="0.25">
      <c r="A3721">
        <v>2172</v>
      </c>
      <c r="B3721" s="3" t="s">
        <v>2173</v>
      </c>
      <c r="C3721" s="3" t="s">
        <v>6282</v>
      </c>
      <c r="D3721" s="8">
        <v>1000</v>
      </c>
      <c r="E3721" s="8">
        <v>1000</v>
      </c>
      <c r="F3721" t="s">
        <v>8219</v>
      </c>
      <c r="G3721" t="s">
        <v>8224</v>
      </c>
      <c r="H3721" t="s">
        <v>8246</v>
      </c>
      <c r="I3721">
        <v>1429365320</v>
      </c>
      <c r="J3721">
        <v>1426773320</v>
      </c>
      <c r="K3721" t="b">
        <v>0</v>
      </c>
      <c r="L3721">
        <v>13</v>
      </c>
      <c r="M3721" t="b">
        <v>1</v>
      </c>
      <c r="N3721" t="s">
        <v>8276</v>
      </c>
      <c r="O3721" s="6">
        <f>E3721/D3721</f>
        <v>1</v>
      </c>
      <c r="P3721" s="8">
        <f>IFERROR(E3721/L3721,0)</f>
        <v>76.92307692307692</v>
      </c>
      <c r="Q3721" t="str">
        <f>LEFT(N3721,SEARCH("/",N3721)-1)</f>
        <v>music</v>
      </c>
      <c r="R3721" t="str">
        <f>RIGHT(N3721, LEN(N3721) - SEARCH("/", N3721))</f>
        <v>rock</v>
      </c>
      <c r="S3721" s="14">
        <f>(J3721/86400)+25569+(-6/24)</f>
        <v>42082.330092592594</v>
      </c>
      <c r="T3721" s="15">
        <f>(I3721/86400)+25569+(-5/24)</f>
        <v>42112.371759259258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8">
        <f>IFERROR(E3722/L3722,0)</f>
        <v>86.224999999999994</v>
      </c>
      <c r="Q3722" t="str">
        <f>LEFT(N3722,SEARCH("/",N3722)-1)</f>
        <v>theater</v>
      </c>
      <c r="R3722" t="str">
        <f>RIGHT(N3722, LEN(N3722) - SEARCH("/", N3722))</f>
        <v>plays</v>
      </c>
      <c r="S3722" s="14">
        <f>(J3722/86400)+25569+(-6/24)</f>
        <v>42165.743125000001</v>
      </c>
      <c r="T3722" s="15">
        <f>(I3722/86400)+25569+(-5/24)</f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8">
        <f>IFERROR(E3723/L3723,0)</f>
        <v>114.54545454545455</v>
      </c>
      <c r="Q3723" t="str">
        <f>LEFT(N3723,SEARCH("/",N3723)-1)</f>
        <v>theater</v>
      </c>
      <c r="R3723" t="str">
        <f>RIGHT(N3723, LEN(N3723) - SEARCH("/", N3723))</f>
        <v>plays</v>
      </c>
      <c r="S3723" s="14">
        <f>(J3723/86400)+25569+(-6/24)</f>
        <v>41927.686157407406</v>
      </c>
      <c r="T3723" s="15">
        <f>(I3723/86400)+25569+(-5/24)</f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8">
        <f>IFERROR(E3724/L3724,0)</f>
        <v>47.657142857142858</v>
      </c>
      <c r="Q3724" t="str">
        <f>LEFT(N3724,SEARCH("/",N3724)-1)</f>
        <v>theater</v>
      </c>
      <c r="R3724" t="str">
        <f>RIGHT(N3724, LEN(N3724) - SEARCH("/", N3724))</f>
        <v>plays</v>
      </c>
      <c r="S3724" s="14">
        <f>(J3724/86400)+25569+(-6/24)</f>
        <v>42381.421840277777</v>
      </c>
      <c r="T3724" s="15">
        <f>(I3724/86400)+25569+(-5/24)</f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8">
        <f>IFERROR(E3725/L3725,0)</f>
        <v>72.888888888888886</v>
      </c>
      <c r="Q3725" t="str">
        <f>LEFT(N3725,SEARCH("/",N3725)-1)</f>
        <v>theater</v>
      </c>
      <c r="R3725" t="str">
        <f>RIGHT(N3725, LEN(N3725) - SEARCH("/", N3725))</f>
        <v>plays</v>
      </c>
      <c r="S3725" s="14">
        <f>(J3725/86400)+25569+(-6/24)</f>
        <v>41943.503032407403</v>
      </c>
      <c r="T3725" s="15">
        <f>(I3725/86400)+25569+(-5/24)</f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8">
        <f>IFERROR(E3726/L3726,0)</f>
        <v>49.545505617977533</v>
      </c>
      <c r="Q3726" t="str">
        <f>LEFT(N3726,SEARCH("/",N3726)-1)</f>
        <v>theater</v>
      </c>
      <c r="R3726" t="str">
        <f>RIGHT(N3726, LEN(N3726) - SEARCH("/", N3726))</f>
        <v>plays</v>
      </c>
      <c r="S3726" s="14">
        <f>(J3726/86400)+25569+(-6/24)</f>
        <v>42465.241435185184</v>
      </c>
      <c r="T3726" s="15">
        <f>(I3726/86400)+25569+(-5/24)</f>
        <v>42494.749999999993</v>
      </c>
    </row>
    <row r="3727" spans="1:20" ht="60" x14ac:dyDescent="0.25">
      <c r="A3727">
        <v>2821</v>
      </c>
      <c r="B3727" s="3" t="s">
        <v>2821</v>
      </c>
      <c r="C3727" s="3" t="s">
        <v>6931</v>
      </c>
      <c r="D3727" s="8">
        <v>1000</v>
      </c>
      <c r="E3727" s="8">
        <v>1000</v>
      </c>
      <c r="F3727" t="s">
        <v>8219</v>
      </c>
      <c r="G3727" t="s">
        <v>8225</v>
      </c>
      <c r="H3727" t="s">
        <v>8247</v>
      </c>
      <c r="I3727">
        <v>1411510135</v>
      </c>
      <c r="J3727">
        <v>1408918135</v>
      </c>
      <c r="K3727" t="b">
        <v>0</v>
      </c>
      <c r="L3727">
        <v>35</v>
      </c>
      <c r="M3727" t="b">
        <v>1</v>
      </c>
      <c r="N3727" t="s">
        <v>8271</v>
      </c>
      <c r="O3727" s="6">
        <f>E3727/D3727</f>
        <v>1</v>
      </c>
      <c r="P3727" s="8">
        <f>IFERROR(E3727/L3727,0)</f>
        <v>28.571428571428573</v>
      </c>
      <c r="Q3727" t="str">
        <f>LEFT(N3727,SEARCH("/",N3727)-1)</f>
        <v>theater</v>
      </c>
      <c r="R3727" t="str">
        <f>RIGHT(N3727, LEN(N3727) - SEARCH("/", N3727))</f>
        <v>plays</v>
      </c>
      <c r="S3727" s="14">
        <f>(J3727/86400)+25569+(-6/24)</f>
        <v>41875.672858796301</v>
      </c>
      <c r="T3727" s="15">
        <f>(I3727/86400)+25569+(-5/24)</f>
        <v>41905.714525462965</v>
      </c>
    </row>
    <row r="3728" spans="1:20" ht="60" x14ac:dyDescent="0.25">
      <c r="A3728">
        <v>2837</v>
      </c>
      <c r="B3728" s="3" t="s">
        <v>2837</v>
      </c>
      <c r="C3728" s="3" t="s">
        <v>6947</v>
      </c>
      <c r="D3728" s="8">
        <v>850</v>
      </c>
      <c r="E3728" s="8">
        <v>850</v>
      </c>
      <c r="F3728" t="s">
        <v>8219</v>
      </c>
      <c r="G3728" t="s">
        <v>8229</v>
      </c>
      <c r="H3728" t="s">
        <v>8251</v>
      </c>
      <c r="I3728">
        <v>1449701284</v>
      </c>
      <c r="J3728">
        <v>1446241684</v>
      </c>
      <c r="K3728" t="b">
        <v>0</v>
      </c>
      <c r="L3728">
        <v>21</v>
      </c>
      <c r="M3728" t="b">
        <v>1</v>
      </c>
      <c r="N3728" t="s">
        <v>8271</v>
      </c>
      <c r="O3728" s="6">
        <f>E3728/D3728</f>
        <v>1</v>
      </c>
      <c r="P3728" s="8">
        <f>IFERROR(E3728/L3728,0)</f>
        <v>40.476190476190474</v>
      </c>
      <c r="Q3728" t="str">
        <f>LEFT(N3728,SEARCH("/",N3728)-1)</f>
        <v>theater</v>
      </c>
      <c r="R3728" t="str">
        <f>RIGHT(N3728, LEN(N3728) - SEARCH("/", N3728))</f>
        <v>plays</v>
      </c>
      <c r="S3728" s="14">
        <f>(J3728/86400)+25569+(-6/24)</f>
        <v>42307.658379629633</v>
      </c>
      <c r="T3728" s="15">
        <f>(I3728/86400)+25569+(-5/24)</f>
        <v>42347.741712962961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8">
        <f>IFERROR(E3729/L3729,0)</f>
        <v>61.060606060606062</v>
      </c>
      <c r="Q3729" t="str">
        <f>LEFT(N3729,SEARCH("/",N3729)-1)</f>
        <v>theater</v>
      </c>
      <c r="R3729" t="str">
        <f>RIGHT(N3729, LEN(N3729) - SEARCH("/", N3729))</f>
        <v>plays</v>
      </c>
      <c r="S3729" s="14">
        <f>(J3729/86400)+25569+(-6/24)</f>
        <v>42632.098310185189</v>
      </c>
      <c r="T3729" s="15">
        <f>(I3729/86400)+25569+(-5/24)</f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8">
        <f>IFERROR(E3730/L3730,0)</f>
        <v>60.064516129032256</v>
      </c>
      <c r="Q3730" t="str">
        <f>LEFT(N3730,SEARCH("/",N3730)-1)</f>
        <v>theater</v>
      </c>
      <c r="R3730" t="str">
        <f>RIGHT(N3730, LEN(N3730) - SEARCH("/", N3730))</f>
        <v>plays</v>
      </c>
      <c r="S3730" s="14">
        <f>(J3730/86400)+25569+(-6/24)</f>
        <v>42204.921018518522</v>
      </c>
      <c r="T3730" s="15">
        <f>(I3730/86400)+25569+(-5/24)</f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8">
        <f>IFERROR(E3731/L3731,0)</f>
        <v>72.400000000000006</v>
      </c>
      <c r="Q3731" t="str">
        <f>LEFT(N3731,SEARCH("/",N3731)-1)</f>
        <v>theater</v>
      </c>
      <c r="R3731" t="str">
        <f>RIGHT(N3731, LEN(N3731) - SEARCH("/", N3731))</f>
        <v>plays</v>
      </c>
      <c r="S3731" s="14">
        <f>(J3731/86400)+25569+(-6/24)</f>
        <v>42040.955000000002</v>
      </c>
      <c r="T3731" s="15">
        <f>(I3731/86400)+25569+(-5/24)</f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8">
        <f>IFERROR(E3732/L3732,0)</f>
        <v>100</v>
      </c>
      <c r="Q3732" t="str">
        <f>LEFT(N3732,SEARCH("/",N3732)-1)</f>
        <v>theater</v>
      </c>
      <c r="R3732" t="str">
        <f>RIGHT(N3732, LEN(N3732) - SEARCH("/", N3732))</f>
        <v>plays</v>
      </c>
      <c r="S3732" s="14">
        <f>(J3732/86400)+25569+(-6/24)</f>
        <v>42203.427766203706</v>
      </c>
      <c r="T3732" s="15">
        <f>(I3732/86400)+25569+(-5/24)</f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8">
        <f>IFERROR(E3733/L3733,0)</f>
        <v>51.666666666666664</v>
      </c>
      <c r="Q3733" t="str">
        <f>LEFT(N3733,SEARCH("/",N3733)-1)</f>
        <v>theater</v>
      </c>
      <c r="R3733" t="str">
        <f>RIGHT(N3733, LEN(N3733) - SEARCH("/", N3733))</f>
        <v>plays</v>
      </c>
      <c r="S3733" s="14">
        <f>(J3733/86400)+25569+(-6/24)</f>
        <v>41983.502847222218</v>
      </c>
      <c r="T3733" s="15">
        <f>(I3733/86400)+25569+(-5/24)</f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8">
        <f>IFERROR(E3734/L3734,0)</f>
        <v>32.75</v>
      </c>
      <c r="Q3734" t="str">
        <f>LEFT(N3734,SEARCH("/",N3734)-1)</f>
        <v>theater</v>
      </c>
      <c r="R3734" t="str">
        <f>RIGHT(N3734, LEN(N3734) - SEARCH("/", N3734))</f>
        <v>plays</v>
      </c>
      <c r="S3734" s="14">
        <f>(J3734/86400)+25569+(-6/24)</f>
        <v>41968.427465277782</v>
      </c>
      <c r="T3734" s="15">
        <f>(I3734/86400)+25569+(-5/24)</f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8">
        <f>IFERROR(E3735/L3735,0)</f>
        <v>0</v>
      </c>
      <c r="Q3735" t="str">
        <f>LEFT(N3735,SEARCH("/",N3735)-1)</f>
        <v>theater</v>
      </c>
      <c r="R3735" t="str">
        <f>RIGHT(N3735, LEN(N3735) - SEARCH("/", N3735))</f>
        <v>plays</v>
      </c>
      <c r="S3735" s="14">
        <f>(J3735/86400)+25569+(-6/24)</f>
        <v>42102.774398148147</v>
      </c>
      <c r="T3735" s="15">
        <f>(I3735/86400)+25569+(-5/24)</f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8">
        <f>IFERROR(E3736/L3736,0)</f>
        <v>61</v>
      </c>
      <c r="Q3736" t="str">
        <f>LEFT(N3736,SEARCH("/",N3736)-1)</f>
        <v>theater</v>
      </c>
      <c r="R3736" t="str">
        <f>RIGHT(N3736, LEN(N3736) - SEARCH("/", N3736))</f>
        <v>plays</v>
      </c>
      <c r="S3736" s="14">
        <f>(J3736/86400)+25569+(-6/24)</f>
        <v>42089.651574074072</v>
      </c>
      <c r="T3736" s="15">
        <f>(I3736/86400)+25569+(-5/24)</f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8">
        <f>IFERROR(E3737/L3737,0)</f>
        <v>10</v>
      </c>
      <c r="Q3737" t="str">
        <f>LEFT(N3737,SEARCH("/",N3737)-1)</f>
        <v>theater</v>
      </c>
      <c r="R3737" t="str">
        <f>RIGHT(N3737, LEN(N3737) - SEARCH("/", N3737))</f>
        <v>plays</v>
      </c>
      <c r="S3737" s="14">
        <f>(J3737/86400)+25569+(-6/24)</f>
        <v>42122.443159722221</v>
      </c>
      <c r="T3737" s="15">
        <f>(I3737/86400)+25569+(-5/24)</f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8">
        <f>IFERROR(E3738/L3738,0)</f>
        <v>10</v>
      </c>
      <c r="Q3738" t="str">
        <f>LEFT(N3738,SEARCH("/",N3738)-1)</f>
        <v>theater</v>
      </c>
      <c r="R3738" t="str">
        <f>RIGHT(N3738, LEN(N3738) - SEARCH("/", N3738))</f>
        <v>plays</v>
      </c>
      <c r="S3738" s="14">
        <f>(J3738/86400)+25569+(-6/24)</f>
        <v>42048.461724537032</v>
      </c>
      <c r="T3738" s="15">
        <f>(I3738/86400)+25569+(-5/24)</f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8">
        <f>IFERROR(E3739/L3739,0)</f>
        <v>37.5</v>
      </c>
      <c r="Q3739" t="str">
        <f>LEFT(N3739,SEARCH("/",N3739)-1)</f>
        <v>theater</v>
      </c>
      <c r="R3739" t="str">
        <f>RIGHT(N3739, LEN(N3739) - SEARCH("/", N3739))</f>
        <v>plays</v>
      </c>
      <c r="S3739" s="14">
        <f>(J3739/86400)+25569+(-6/24)</f>
        <v>42297.441006944442</v>
      </c>
      <c r="T3739" s="15">
        <f>(I3739/86400)+25569+(-5/24)</f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8">
        <f>IFERROR(E3740/L3740,0)</f>
        <v>45</v>
      </c>
      <c r="Q3740" t="str">
        <f>LEFT(N3740,SEARCH("/",N3740)-1)</f>
        <v>theater</v>
      </c>
      <c r="R3740" t="str">
        <f>RIGHT(N3740, LEN(N3740) - SEARCH("/", N3740))</f>
        <v>plays</v>
      </c>
      <c r="S3740" s="14">
        <f>(J3740/86400)+25569+(-6/24)</f>
        <v>41813.688715277778</v>
      </c>
      <c r="T3740" s="15">
        <f>(I3740/86400)+25569+(-5/24)</f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8">
        <f>IFERROR(E3741/L3741,0)</f>
        <v>100.625</v>
      </c>
      <c r="Q3741" t="str">
        <f>LEFT(N3741,SEARCH("/",N3741)-1)</f>
        <v>theater</v>
      </c>
      <c r="R3741" t="str">
        <f>RIGHT(N3741, LEN(N3741) - SEARCH("/", N3741))</f>
        <v>plays</v>
      </c>
      <c r="S3741" s="14">
        <f>(J3741/86400)+25569+(-6/24)</f>
        <v>42548.199861111112</v>
      </c>
      <c r="T3741" s="15">
        <f>(I3741/86400)+25569+(-5/24)</f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8">
        <f>IFERROR(E3742/L3742,0)</f>
        <v>25.571428571428573</v>
      </c>
      <c r="Q3742" t="str">
        <f>LEFT(N3742,SEARCH("/",N3742)-1)</f>
        <v>theater</v>
      </c>
      <c r="R3742" t="str">
        <f>RIGHT(N3742, LEN(N3742) - SEARCH("/", N3742))</f>
        <v>plays</v>
      </c>
      <c r="S3742" s="14">
        <f>(J3742/86400)+25569+(-6/24)</f>
        <v>41832.839756944442</v>
      </c>
      <c r="T3742" s="15">
        <f>(I3742/86400)+25569+(-5/24)</f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8">
        <f>IFERROR(E3743/L3743,0)</f>
        <v>0</v>
      </c>
      <c r="Q3743" t="str">
        <f>LEFT(N3743,SEARCH("/",N3743)-1)</f>
        <v>theater</v>
      </c>
      <c r="R3743" t="str">
        <f>RIGHT(N3743, LEN(N3743) - SEARCH("/", N3743))</f>
        <v>plays</v>
      </c>
      <c r="S3743" s="14">
        <f>(J3743/86400)+25569+(-6/24)</f>
        <v>42325.670717592591</v>
      </c>
      <c r="T3743" s="15">
        <f>(I3743/86400)+25569+(-5/24)</f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8">
        <f>IFERROR(E3744/L3744,0)</f>
        <v>25</v>
      </c>
      <c r="Q3744" t="str">
        <f>LEFT(N3744,SEARCH("/",N3744)-1)</f>
        <v>theater</v>
      </c>
      <c r="R3744" t="str">
        <f>RIGHT(N3744, LEN(N3744) - SEARCH("/", N3744))</f>
        <v>plays</v>
      </c>
      <c r="S3744" s="14">
        <f>(J3744/86400)+25569+(-6/24)</f>
        <v>41857.964629629627</v>
      </c>
      <c r="T3744" s="15">
        <f>(I3744/86400)+25569+(-5/24)</f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>
        <f>IFERROR(E3745/L3745,0)</f>
        <v>0</v>
      </c>
      <c r="Q3745" t="str">
        <f>LEFT(N3745,SEARCH("/",N3745)-1)</f>
        <v>theater</v>
      </c>
      <c r="R3745" t="str">
        <f>RIGHT(N3745, LEN(N3745) - SEARCH("/", N3745))</f>
        <v>plays</v>
      </c>
      <c r="S3745" s="14">
        <f>(J3745/86400)+25569+(-6/24)</f>
        <v>41793.460231481484</v>
      </c>
      <c r="T3745" s="15">
        <f>(I3745/86400)+25569+(-5/24)</f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>
        <f>IFERROR(E3746/L3746,0)</f>
        <v>0</v>
      </c>
      <c r="Q3746" t="str">
        <f>LEFT(N3746,SEARCH("/",N3746)-1)</f>
        <v>theater</v>
      </c>
      <c r="R3746" t="str">
        <f>RIGHT(N3746, LEN(N3746) - SEARCH("/", N3746))</f>
        <v>plays</v>
      </c>
      <c r="S3746" s="14">
        <f>(J3746/86400)+25569+(-6/24)</f>
        <v>41793.564259259263</v>
      </c>
      <c r="T3746" s="15">
        <f>(I3746/86400)+25569+(-5/24)</f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8">
        <f>IFERROR(E3747/L3747,0)</f>
        <v>10</v>
      </c>
      <c r="Q3747" t="str">
        <f>LEFT(N3747,SEARCH("/",N3747)-1)</f>
        <v>theater</v>
      </c>
      <c r="R3747" t="str">
        <f>RIGHT(N3747, LEN(N3747) - SEARCH("/", N3747))</f>
        <v>plays</v>
      </c>
      <c r="S3747" s="14">
        <f>(J3747/86400)+25569+(-6/24)</f>
        <v>41831.447939814811</v>
      </c>
      <c r="T3747" s="15">
        <f>(I3747/86400)+25569+(-5/24)</f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8">
        <f>IFERROR(E3748/L3748,0)</f>
        <v>202</v>
      </c>
      <c r="Q3748" t="str">
        <f>LEFT(N3748,SEARCH("/",N3748)-1)</f>
        <v>theater</v>
      </c>
      <c r="R3748" t="str">
        <f>RIGHT(N3748, LEN(N3748) - SEARCH("/", N3748))</f>
        <v>plays</v>
      </c>
      <c r="S3748" s="14">
        <f>(J3748/86400)+25569+(-6/24)</f>
        <v>42621.139340277776</v>
      </c>
      <c r="T3748" s="15">
        <f>(I3748/86400)+25569+(-5/24)</f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8">
        <f>IFERROR(E3749/L3749,0)</f>
        <v>25</v>
      </c>
      <c r="Q3749" t="str">
        <f>LEFT(N3749,SEARCH("/",N3749)-1)</f>
        <v>theater</v>
      </c>
      <c r="R3749" t="str">
        <f>RIGHT(N3749, LEN(N3749) - SEARCH("/", N3749))</f>
        <v>plays</v>
      </c>
      <c r="S3749" s="14">
        <f>(J3749/86400)+25569+(-6/24)</f>
        <v>42164.049722222218</v>
      </c>
      <c r="T3749" s="15">
        <f>(I3749/86400)+25569+(-5/24)</f>
        <v>42190.749305555553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8">
        <f>IFERROR(E3750/L3750,0)</f>
        <v>99.538461538461533</v>
      </c>
      <c r="Q3750" t="str">
        <f>LEFT(N3750,SEARCH("/",N3750)-1)</f>
        <v>theater</v>
      </c>
      <c r="R3750" t="str">
        <f>RIGHT(N3750, LEN(N3750) - SEARCH("/", N3750))</f>
        <v>musical</v>
      </c>
      <c r="S3750" s="14">
        <f>(J3750/86400)+25569+(-6/24)</f>
        <v>42395.456435185188</v>
      </c>
      <c r="T3750" s="15">
        <f>(I3750/86400)+25569+(-5/24)</f>
        <v>42416.040972222218</v>
      </c>
    </row>
    <row r="3751" spans="1:20" ht="60" x14ac:dyDescent="0.25">
      <c r="A3751">
        <v>2922</v>
      </c>
      <c r="B3751" s="3" t="s">
        <v>2922</v>
      </c>
      <c r="C3751" s="3" t="s">
        <v>7032</v>
      </c>
      <c r="D3751" s="8">
        <v>500</v>
      </c>
      <c r="E3751" s="8">
        <v>500</v>
      </c>
      <c r="F3751" t="s">
        <v>8219</v>
      </c>
      <c r="G3751" t="s">
        <v>8225</v>
      </c>
      <c r="H3751" t="s">
        <v>8247</v>
      </c>
      <c r="I3751">
        <v>1431982727</v>
      </c>
      <c r="J3751">
        <v>1428094727</v>
      </c>
      <c r="K3751" t="b">
        <v>0</v>
      </c>
      <c r="L3751">
        <v>6</v>
      </c>
      <c r="M3751" t="b">
        <v>1</v>
      </c>
      <c r="N3751" t="s">
        <v>8305</v>
      </c>
      <c r="O3751" s="6">
        <f>E3751/D3751</f>
        <v>1</v>
      </c>
      <c r="P3751" s="8">
        <f>IFERROR(E3751/L3751,0)</f>
        <v>83.333333333333329</v>
      </c>
      <c r="Q3751" t="str">
        <f>LEFT(N3751,SEARCH("/",N3751)-1)</f>
        <v>theater</v>
      </c>
      <c r="R3751" t="str">
        <f>RIGHT(N3751, LEN(N3751) - SEARCH("/", N3751))</f>
        <v>musical</v>
      </c>
      <c r="S3751" s="14">
        <f>(J3751/86400)+25569+(-6/24)</f>
        <v>42097.624155092592</v>
      </c>
      <c r="T3751" s="15">
        <f>(I3751/86400)+25569+(-5/24)</f>
        <v>42142.665821759256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8">
        <f>IFERROR(E3752/L3752,0)</f>
        <v>215.25</v>
      </c>
      <c r="Q3752" t="str">
        <f>LEFT(N3752,SEARCH("/",N3752)-1)</f>
        <v>theater</v>
      </c>
      <c r="R3752" t="str">
        <f>RIGHT(N3752, LEN(N3752) - SEARCH("/", N3752))</f>
        <v>musical</v>
      </c>
      <c r="S3752" s="14">
        <f>(J3752/86400)+25569+(-6/24)</f>
        <v>42016.731574074074</v>
      </c>
      <c r="T3752" s="15">
        <f>(I3752/86400)+25569+(-5/24)</f>
        <v>42045.124305555553</v>
      </c>
    </row>
    <row r="3753" spans="1:20" ht="45" x14ac:dyDescent="0.25">
      <c r="A3753">
        <v>2923</v>
      </c>
      <c r="B3753" s="3" t="s">
        <v>2923</v>
      </c>
      <c r="C3753" s="3" t="s">
        <v>7033</v>
      </c>
      <c r="D3753" s="8">
        <v>300</v>
      </c>
      <c r="E3753" s="8">
        <v>300</v>
      </c>
      <c r="F3753" t="s">
        <v>8219</v>
      </c>
      <c r="G3753" t="s">
        <v>8224</v>
      </c>
      <c r="H3753" t="s">
        <v>8246</v>
      </c>
      <c r="I3753">
        <v>1422068400</v>
      </c>
      <c r="J3753">
        <v>1420774779</v>
      </c>
      <c r="K3753" t="b">
        <v>0</v>
      </c>
      <c r="L3753">
        <v>10</v>
      </c>
      <c r="M3753" t="b">
        <v>1</v>
      </c>
      <c r="N3753" t="s">
        <v>8305</v>
      </c>
      <c r="O3753" s="6">
        <f>E3753/D3753</f>
        <v>1</v>
      </c>
      <c r="P3753" s="8">
        <f>IFERROR(E3753/L3753,0)</f>
        <v>30</v>
      </c>
      <c r="Q3753" t="str">
        <f>LEFT(N3753,SEARCH("/",N3753)-1)</f>
        <v>theater</v>
      </c>
      <c r="R3753" t="str">
        <f>RIGHT(N3753, LEN(N3753) - SEARCH("/", N3753))</f>
        <v>musical</v>
      </c>
      <c r="S3753" s="14">
        <f>(J3753/86400)+25569+(-6/24)</f>
        <v>42012.90253472222</v>
      </c>
      <c r="T3753" s="15">
        <f>(I3753/86400)+25569+(-5/24)</f>
        <v>42027.916666666664</v>
      </c>
    </row>
    <row r="3754" spans="1:20" ht="30" x14ac:dyDescent="0.25">
      <c r="A3754">
        <v>2928</v>
      </c>
      <c r="B3754" s="3" t="s">
        <v>2928</v>
      </c>
      <c r="C3754" s="3" t="s">
        <v>7038</v>
      </c>
      <c r="D3754" s="8">
        <v>1000</v>
      </c>
      <c r="E3754" s="8">
        <v>1000</v>
      </c>
      <c r="F3754" t="s">
        <v>8219</v>
      </c>
      <c r="G3754" t="s">
        <v>8224</v>
      </c>
      <c r="H3754" t="s">
        <v>8246</v>
      </c>
      <c r="I3754">
        <v>1457135846</v>
      </c>
      <c r="J3754">
        <v>1454543846</v>
      </c>
      <c r="K3754" t="b">
        <v>0</v>
      </c>
      <c r="L3754">
        <v>24</v>
      </c>
      <c r="M3754" t="b">
        <v>1</v>
      </c>
      <c r="N3754" t="s">
        <v>8305</v>
      </c>
      <c r="O3754" s="6">
        <f>E3754/D3754</f>
        <v>1</v>
      </c>
      <c r="P3754" s="8">
        <f>IFERROR(E3754/L3754,0)</f>
        <v>41.666666666666664</v>
      </c>
      <c r="Q3754" t="str">
        <f>LEFT(N3754,SEARCH("/",N3754)-1)</f>
        <v>theater</v>
      </c>
      <c r="R3754" t="str">
        <f>RIGHT(N3754, LEN(N3754) - SEARCH("/", N3754))</f>
        <v>musical</v>
      </c>
      <c r="S3754" s="14">
        <f>(J3754/86400)+25569+(-6/24)</f>
        <v>42403.748217592598</v>
      </c>
      <c r="T3754" s="15">
        <f>(I3754/86400)+25569+(-5/24)</f>
        <v>42433.789884259262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8">
        <f>IFERROR(E3755/L3755,0)</f>
        <v>172.23333333333332</v>
      </c>
      <c r="Q3755" t="str">
        <f>LEFT(N3755,SEARCH("/",N3755)-1)</f>
        <v>theater</v>
      </c>
      <c r="R3755" t="str">
        <f>RIGHT(N3755, LEN(N3755) - SEARCH("/", N3755))</f>
        <v>musical</v>
      </c>
      <c r="S3755" s="14">
        <f>(J3755/86400)+25569+(-6/24)</f>
        <v>42128.574074074073</v>
      </c>
      <c r="T3755" s="15">
        <f>(I3755/86400)+25569+(-5/24)</f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8">
        <f>IFERROR(E3756/L3756,0)</f>
        <v>111.11111111111111</v>
      </c>
      <c r="Q3756" t="str">
        <f>LEFT(N3756,SEARCH("/",N3756)-1)</f>
        <v>theater</v>
      </c>
      <c r="R3756" t="str">
        <f>RIGHT(N3756, LEN(N3756) - SEARCH("/", N3756))</f>
        <v>musical</v>
      </c>
      <c r="S3756" s="14">
        <f>(J3756/86400)+25569+(-6/24)</f>
        <v>41808.631215277775</v>
      </c>
      <c r="T3756" s="15">
        <f>(I3756/86400)+25569+(-5/24)</f>
        <v>41845.999305555553</v>
      </c>
    </row>
    <row r="3757" spans="1:20" ht="60" x14ac:dyDescent="0.25">
      <c r="A3757">
        <v>2988</v>
      </c>
      <c r="B3757" s="3" t="s">
        <v>2988</v>
      </c>
      <c r="C3757" s="3" t="s">
        <v>7098</v>
      </c>
      <c r="D3757" s="8">
        <v>1000</v>
      </c>
      <c r="E3757" s="8">
        <v>1000</v>
      </c>
      <c r="F3757" t="s">
        <v>8219</v>
      </c>
      <c r="G3757" t="s">
        <v>8225</v>
      </c>
      <c r="H3757" t="s">
        <v>8247</v>
      </c>
      <c r="I3757">
        <v>1466412081</v>
      </c>
      <c r="J3757">
        <v>1463820081</v>
      </c>
      <c r="K3757" t="b">
        <v>0</v>
      </c>
      <c r="L3757">
        <v>28</v>
      </c>
      <c r="M3757" t="b">
        <v>1</v>
      </c>
      <c r="N3757" t="s">
        <v>8303</v>
      </c>
      <c r="O3757" s="6">
        <f>E3757/D3757</f>
        <v>1</v>
      </c>
      <c r="P3757" s="8">
        <f>IFERROR(E3757/L3757,0)</f>
        <v>35.714285714285715</v>
      </c>
      <c r="Q3757" t="str">
        <f>LEFT(N3757,SEARCH("/",N3757)-1)</f>
        <v>theater</v>
      </c>
      <c r="R3757" t="str">
        <f>RIGHT(N3757, LEN(N3757) - SEARCH("/", N3757))</f>
        <v>spaces</v>
      </c>
      <c r="S3757" s="14">
        <f>(J3757/86400)+25569+(-6/24)</f>
        <v>42511.11204861111</v>
      </c>
      <c r="T3757" s="15">
        <f>(I3757/86400)+25569+(-5/24)</f>
        <v>42541.153715277775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8">
        <f>IFERROR(E3758/L3758,0)</f>
        <v>267.64705882352939</v>
      </c>
      <c r="Q3758" t="str">
        <f>LEFT(N3758,SEARCH("/",N3758)-1)</f>
        <v>theater</v>
      </c>
      <c r="R3758" t="str">
        <f>RIGHT(N3758, LEN(N3758) - SEARCH("/", N3758))</f>
        <v>musical</v>
      </c>
      <c r="S3758" s="14">
        <f>(J3758/86400)+25569+(-6/24)</f>
        <v>41771.564791666664</v>
      </c>
      <c r="T3758" s="15">
        <f>(I3758/86400)+25569+(-5/24)</f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8">
        <f>IFERROR(E3759/L3759,0)</f>
        <v>75.959999999999994</v>
      </c>
      <c r="Q3759" t="str">
        <f>LEFT(N3759,SEARCH("/",N3759)-1)</f>
        <v>theater</v>
      </c>
      <c r="R3759" t="str">
        <f>RIGHT(N3759, LEN(N3759) - SEARCH("/", N3759))</f>
        <v>musical</v>
      </c>
      <c r="S3759" s="14">
        <f>(J3759/86400)+25569+(-6/24)</f>
        <v>41954.600868055553</v>
      </c>
      <c r="T3759" s="15">
        <f>(I3759/86400)+25569+(-5/24)</f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8">
        <f>IFERROR(E3760/L3760,0)</f>
        <v>59.03846153846154</v>
      </c>
      <c r="Q3760" t="str">
        <f>LEFT(N3760,SEARCH("/",N3760)-1)</f>
        <v>theater</v>
      </c>
      <c r="R3760" t="str">
        <f>RIGHT(N3760, LEN(N3760) - SEARCH("/", N3760))</f>
        <v>musical</v>
      </c>
      <c r="S3760" s="14">
        <f>(J3760/86400)+25569+(-6/24)</f>
        <v>41747.221504629633</v>
      </c>
      <c r="T3760" s="15">
        <f>(I3760/86400)+25569+(-5/24)</f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8">
        <f>IFERROR(E3761/L3761,0)</f>
        <v>50.111022727272733</v>
      </c>
      <c r="Q3761" t="str">
        <f>LEFT(N3761,SEARCH("/",N3761)-1)</f>
        <v>theater</v>
      </c>
      <c r="R3761" t="str">
        <f>RIGHT(N3761, LEN(N3761) - SEARCH("/", N3761))</f>
        <v>musical</v>
      </c>
      <c r="S3761" s="14">
        <f>(J3761/86400)+25569+(-6/24)</f>
        <v>42181.858252314814</v>
      </c>
      <c r="T3761" s="15">
        <f>(I3761/86400)+25569+(-5/24)</f>
        <v>42241.899918981479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8">
        <f>IFERROR(E3762/L3762,0)</f>
        <v>55.502967032967035</v>
      </c>
      <c r="Q3762" t="str">
        <f>LEFT(N3762,SEARCH("/",N3762)-1)</f>
        <v>theater</v>
      </c>
      <c r="R3762" t="str">
        <f>RIGHT(N3762, LEN(N3762) - SEARCH("/", N3762))</f>
        <v>musical</v>
      </c>
      <c r="S3762" s="14">
        <f>(J3762/86400)+25569+(-6/24)</f>
        <v>41739.275300925925</v>
      </c>
      <c r="T3762" s="15">
        <f>(I3762/86400)+25569+(-5/24)</f>
        <v>41764.316967592589</v>
      </c>
    </row>
    <row r="3763" spans="1:20" ht="60" x14ac:dyDescent="0.25">
      <c r="A3763">
        <v>3000</v>
      </c>
      <c r="B3763" s="3" t="s">
        <v>3000</v>
      </c>
      <c r="C3763" s="3" t="s">
        <v>7110</v>
      </c>
      <c r="D3763" s="8">
        <v>500</v>
      </c>
      <c r="E3763" s="8">
        <v>500</v>
      </c>
      <c r="F3763" t="s">
        <v>8219</v>
      </c>
      <c r="G3763" t="s">
        <v>8224</v>
      </c>
      <c r="H3763" t="s">
        <v>8246</v>
      </c>
      <c r="I3763">
        <v>1485885600</v>
      </c>
      <c r="J3763">
        <v>1484682670</v>
      </c>
      <c r="K3763" t="b">
        <v>0</v>
      </c>
      <c r="L3763">
        <v>8</v>
      </c>
      <c r="M3763" t="b">
        <v>1</v>
      </c>
      <c r="N3763" t="s">
        <v>8303</v>
      </c>
      <c r="O3763" s="6">
        <f>E3763/D3763</f>
        <v>1</v>
      </c>
      <c r="P3763" s="8">
        <f>IFERROR(E3763/L3763,0)</f>
        <v>62.5</v>
      </c>
      <c r="Q3763" t="str">
        <f>LEFT(N3763,SEARCH("/",N3763)-1)</f>
        <v>theater</v>
      </c>
      <c r="R3763" t="str">
        <f>RIGHT(N3763, LEN(N3763) - SEARCH("/", N3763))</f>
        <v>spaces</v>
      </c>
      <c r="S3763" s="14">
        <f>(J3763/86400)+25569+(-6/24)</f>
        <v>42752.577199074076</v>
      </c>
      <c r="T3763" s="15">
        <f>(I3763/86400)+25569+(-5/24)</f>
        <v>42766.541666666664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8">
        <f>IFERROR(E3764/L3764,0)</f>
        <v>47.428571428571431</v>
      </c>
      <c r="Q3764" t="str">
        <f>LEFT(N3764,SEARCH("/",N3764)-1)</f>
        <v>theater</v>
      </c>
      <c r="R3764" t="str">
        <f>RIGHT(N3764, LEN(N3764) - SEARCH("/", N3764))</f>
        <v>musical</v>
      </c>
      <c r="S3764" s="14">
        <f>(J3764/86400)+25569+(-6/24)</f>
        <v>42193.563530092593</v>
      </c>
      <c r="T3764" s="15">
        <f>(I3764/86400)+25569+(-5/24)</f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8">
        <f>IFERROR(E3765/L3765,0)</f>
        <v>64.935064935064929</v>
      </c>
      <c r="Q3765" t="str">
        <f>LEFT(N3765,SEARCH("/",N3765)-1)</f>
        <v>theater</v>
      </c>
      <c r="R3765" t="str">
        <f>RIGHT(N3765, LEN(N3765) - SEARCH("/", N3765))</f>
        <v>musical</v>
      </c>
      <c r="S3765" s="14">
        <f>(J3765/86400)+25569+(-6/24)</f>
        <v>42065.500300925924</v>
      </c>
      <c r="T3765" s="15">
        <f>(I3765/86400)+25569+(-5/24)</f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8">
        <f>IFERROR(E3766/L3766,0)</f>
        <v>55.555555555555557</v>
      </c>
      <c r="Q3766" t="str">
        <f>LEFT(N3766,SEARCH("/",N3766)-1)</f>
        <v>theater</v>
      </c>
      <c r="R3766" t="str">
        <f>RIGHT(N3766, LEN(N3766) - SEARCH("/", N3766))</f>
        <v>musical</v>
      </c>
      <c r="S3766" s="14">
        <f>(J3766/86400)+25569+(-6/24)</f>
        <v>42499.592962962968</v>
      </c>
      <c r="T3766" s="15">
        <f>(I3766/86400)+25569+(-5/24)</f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8">
        <f>IFERROR(E3767/L3767,0)</f>
        <v>74.224299065420567</v>
      </c>
      <c r="Q3767" t="str">
        <f>LEFT(N3767,SEARCH("/",N3767)-1)</f>
        <v>theater</v>
      </c>
      <c r="R3767" t="str">
        <f>RIGHT(N3767, LEN(N3767) - SEARCH("/", N3767))</f>
        <v>musical</v>
      </c>
      <c r="S3767" s="14">
        <f>(J3767/86400)+25569+(-6/24)</f>
        <v>41820.526412037041</v>
      </c>
      <c r="T3767" s="15">
        <f>(I3767/86400)+25569+(-5/24)</f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8">
        <f>IFERROR(E3768/L3768,0)</f>
        <v>106.9271875</v>
      </c>
      <c r="Q3768" t="str">
        <f>LEFT(N3768,SEARCH("/",N3768)-1)</f>
        <v>theater</v>
      </c>
      <c r="R3768" t="str">
        <f>RIGHT(N3768, LEN(N3768) - SEARCH("/", N3768))</f>
        <v>musical</v>
      </c>
      <c r="S3768" s="14">
        <f>(J3768/86400)+25569+(-6/24)</f>
        <v>41787.917187500003</v>
      </c>
      <c r="T3768" s="15">
        <f>(I3768/86400)+25569+(-5/24)</f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8">
        <f>IFERROR(E3769/L3769,0)</f>
        <v>41.696428571428569</v>
      </c>
      <c r="Q3769" t="str">
        <f>LEFT(N3769,SEARCH("/",N3769)-1)</f>
        <v>theater</v>
      </c>
      <c r="R3769" t="str">
        <f>RIGHT(N3769, LEN(N3769) - SEARCH("/", N3769))</f>
        <v>musical</v>
      </c>
      <c r="S3769" s="14">
        <f>(J3769/86400)+25569+(-6/24)</f>
        <v>42049.769641203704</v>
      </c>
      <c r="T3769" s="15">
        <f>(I3769/86400)+25569+(-5/24)</f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8">
        <f>IFERROR(E3770/L3770,0)</f>
        <v>74.243275862068955</v>
      </c>
      <c r="Q3770" t="str">
        <f>LEFT(N3770,SEARCH("/",N3770)-1)</f>
        <v>theater</v>
      </c>
      <c r="R3770" t="str">
        <f>RIGHT(N3770, LEN(N3770) - SEARCH("/", N3770))</f>
        <v>musical</v>
      </c>
      <c r="S3770" s="14">
        <f>(J3770/86400)+25569+(-6/24)</f>
        <v>41772.477893518517</v>
      </c>
      <c r="T3770" s="15">
        <f>(I3770/86400)+25569+(-5/24)</f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8">
        <f>IFERROR(E3771/L3771,0)</f>
        <v>73.333333333333329</v>
      </c>
      <c r="Q3771" t="str">
        <f>LEFT(N3771,SEARCH("/",N3771)-1)</f>
        <v>theater</v>
      </c>
      <c r="R3771" t="str">
        <f>RIGHT(N3771, LEN(N3771) - SEARCH("/", N3771))</f>
        <v>musical</v>
      </c>
      <c r="S3771" s="14">
        <f>(J3771/86400)+25569+(-6/24)</f>
        <v>42445.348136574074</v>
      </c>
      <c r="T3771" s="15">
        <f>(I3771/86400)+25569+(-5/24)</f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8">
        <f>IFERROR(E3772/L3772,0)</f>
        <v>100</v>
      </c>
      <c r="Q3772" t="str">
        <f>LEFT(N3772,SEARCH("/",N3772)-1)</f>
        <v>theater</v>
      </c>
      <c r="R3772" t="str">
        <f>RIGHT(N3772, LEN(N3772) - SEARCH("/", N3772))</f>
        <v>musical</v>
      </c>
      <c r="S3772" s="14">
        <f>(J3772/86400)+25569+(-6/24)</f>
        <v>42138.680671296301</v>
      </c>
      <c r="T3772" s="15">
        <f>(I3772/86400)+25569+(-5/24)</f>
        <v>42168.722337962965</v>
      </c>
    </row>
    <row r="3773" spans="1:20" ht="60" x14ac:dyDescent="0.25">
      <c r="A3773">
        <v>3185</v>
      </c>
      <c r="B3773" s="3" t="s">
        <v>3185</v>
      </c>
      <c r="C3773" s="3" t="s">
        <v>7295</v>
      </c>
      <c r="D3773" s="8">
        <v>1000</v>
      </c>
      <c r="E3773" s="8">
        <v>1000</v>
      </c>
      <c r="F3773" t="s">
        <v>8219</v>
      </c>
      <c r="G3773" t="s">
        <v>8225</v>
      </c>
      <c r="H3773" t="s">
        <v>8247</v>
      </c>
      <c r="I3773">
        <v>1405553241</v>
      </c>
      <c r="J3773">
        <v>1404948441</v>
      </c>
      <c r="K3773" t="b">
        <v>1</v>
      </c>
      <c r="L3773">
        <v>24</v>
      </c>
      <c r="M3773" t="b">
        <v>1</v>
      </c>
      <c r="N3773" t="s">
        <v>8271</v>
      </c>
      <c r="O3773" s="6">
        <f>E3773/D3773</f>
        <v>1</v>
      </c>
      <c r="P3773" s="8">
        <f>IFERROR(E3773/L3773,0)</f>
        <v>41.666666666666664</v>
      </c>
      <c r="Q3773" t="str">
        <f>LEFT(N3773,SEARCH("/",N3773)-1)</f>
        <v>theater</v>
      </c>
      <c r="R3773" t="str">
        <f>RIGHT(N3773, LEN(N3773) - SEARCH("/", N3773))</f>
        <v>plays</v>
      </c>
      <c r="S3773" s="14">
        <f>(J3773/86400)+25569+(-6/24)</f>
        <v>41829.727326388893</v>
      </c>
      <c r="T3773" s="15">
        <f>(I3773/86400)+25569+(-5/24)</f>
        <v>41836.768993055557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8">
        <f>IFERROR(E3774/L3774,0)</f>
        <v>166.96969696969697</v>
      </c>
      <c r="Q3774" t="str">
        <f>LEFT(N3774,SEARCH("/",N3774)-1)</f>
        <v>theater</v>
      </c>
      <c r="R3774" t="str">
        <f>RIGHT(N3774, LEN(N3774) - SEARCH("/", N3774))</f>
        <v>musical</v>
      </c>
      <c r="S3774" s="14">
        <f>(J3774/86400)+25569+(-6/24)</f>
        <v>42682.366967592592</v>
      </c>
      <c r="T3774" s="15">
        <f>(I3774/86400)+25569+(-5/24)</f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8">
        <f>IFERROR(E3775/L3775,0)</f>
        <v>94.912280701754383</v>
      </c>
      <c r="Q3775" t="str">
        <f>LEFT(N3775,SEARCH("/",N3775)-1)</f>
        <v>theater</v>
      </c>
      <c r="R3775" t="str">
        <f>RIGHT(N3775, LEN(N3775) - SEARCH("/", N3775))</f>
        <v>musical</v>
      </c>
      <c r="S3775" s="14">
        <f>(J3775/86400)+25569+(-6/24)</f>
        <v>42655.755173611113</v>
      </c>
      <c r="T3775" s="15">
        <f>(I3775/86400)+25569+(-5/24)</f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8">
        <f>IFERROR(E3776/L3776,0)</f>
        <v>100</v>
      </c>
      <c r="Q3776" t="str">
        <f>LEFT(N3776,SEARCH("/",N3776)-1)</f>
        <v>theater</v>
      </c>
      <c r="R3776" t="str">
        <f>RIGHT(N3776, LEN(N3776) - SEARCH("/", N3776))</f>
        <v>musical</v>
      </c>
      <c r="S3776" s="14">
        <f>(J3776/86400)+25569+(-6/24)</f>
        <v>42087.542303240742</v>
      </c>
      <c r="T3776" s="15">
        <f>(I3776/86400)+25569+(-5/24)</f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8">
        <f>IFERROR(E3777/L3777,0)</f>
        <v>143.21428571428572</v>
      </c>
      <c r="Q3777" t="str">
        <f>LEFT(N3777,SEARCH("/",N3777)-1)</f>
        <v>theater</v>
      </c>
      <c r="R3777" t="str">
        <f>RIGHT(N3777, LEN(N3777) - SEARCH("/", N3777))</f>
        <v>musical</v>
      </c>
      <c r="S3777" s="14">
        <f>(J3777/86400)+25569+(-6/24)</f>
        <v>42075.692627314813</v>
      </c>
      <c r="T3777" s="15">
        <f>(I3777/86400)+25569+(-5/24)</f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8">
        <f>IFERROR(E3778/L3778,0)</f>
        <v>90.819148936170208</v>
      </c>
      <c r="Q3778" t="str">
        <f>LEFT(N3778,SEARCH("/",N3778)-1)</f>
        <v>theater</v>
      </c>
      <c r="R3778" t="str">
        <f>RIGHT(N3778, LEN(N3778) - SEARCH("/", N3778))</f>
        <v>musical</v>
      </c>
      <c r="S3778" s="14">
        <f>(J3778/86400)+25569+(-6/24)</f>
        <v>41814.117800925924</v>
      </c>
      <c r="T3778" s="15">
        <f>(I3778/86400)+25569+(-5/24)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8">
        <f>IFERROR(E3779/L3779,0)</f>
        <v>48.542372881355931</v>
      </c>
      <c r="Q3779" t="str">
        <f>LEFT(N3779,SEARCH("/",N3779)-1)</f>
        <v>theater</v>
      </c>
      <c r="R3779" t="str">
        <f>RIGHT(N3779, LEN(N3779) - SEARCH("/", N3779))</f>
        <v>musical</v>
      </c>
      <c r="S3779" s="14">
        <f>(J3779/86400)+25569+(-6/24)</f>
        <v>41886.861354166671</v>
      </c>
      <c r="T3779" s="15">
        <f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8">
        <f>IFERROR(E3780/L3780,0)</f>
        <v>70.027777777777771</v>
      </c>
      <c r="Q3780" t="str">
        <f>LEFT(N3780,SEARCH("/",N3780)-1)</f>
        <v>theater</v>
      </c>
      <c r="R3780" t="str">
        <f>RIGHT(N3780, LEN(N3780) - SEARCH("/", N3780))</f>
        <v>musical</v>
      </c>
      <c r="S3780" s="14">
        <f>(J3780/86400)+25569+(-6/24)</f>
        <v>41989.569212962961</v>
      </c>
      <c r="T3780" s="15">
        <f>(I3780/86400)+25569+(-5/24)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8">
        <f>IFERROR(E3781/L3781,0)</f>
        <v>135.62608695652173</v>
      </c>
      <c r="Q3781" t="str">
        <f>LEFT(N3781,SEARCH("/",N3781)-1)</f>
        <v>theater</v>
      </c>
      <c r="R3781" t="str">
        <f>RIGHT(N3781, LEN(N3781) - SEARCH("/", N3781))</f>
        <v>musical</v>
      </c>
      <c r="S3781" s="14">
        <f>(J3781/86400)+25569+(-6/24)</f>
        <v>42425.485416666663</v>
      </c>
      <c r="T3781" s="15">
        <f>(I3781/86400)+25569+(-5/24)</f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8">
        <f>IFERROR(E3782/L3782,0)</f>
        <v>100</v>
      </c>
      <c r="Q3782" t="str">
        <f>LEFT(N3782,SEARCH("/",N3782)-1)</f>
        <v>theater</v>
      </c>
      <c r="R3782" t="str">
        <f>RIGHT(N3782, LEN(N3782) - SEARCH("/", N3782))</f>
        <v>musical</v>
      </c>
      <c r="S3782" s="14">
        <f>(J3782/86400)+25569+(-6/24)</f>
        <v>42165.969733796301</v>
      </c>
      <c r="T3782" s="15">
        <f>(I3782/86400)+25569+(-5/24)</f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8">
        <f>IFERROR(E3783/L3783,0)</f>
        <v>94.90384615384616</v>
      </c>
      <c r="Q3783" t="str">
        <f>LEFT(N3783,SEARCH("/",N3783)-1)</f>
        <v>theater</v>
      </c>
      <c r="R3783" t="str">
        <f>RIGHT(N3783, LEN(N3783) - SEARCH("/", N3783))</f>
        <v>musical</v>
      </c>
      <c r="S3783" s="14">
        <f>(J3783/86400)+25569+(-6/24)</f>
        <v>41865.632928240739</v>
      </c>
      <c r="T3783" s="15">
        <f>(I3783/86400)+25569+(-5/24)</f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8">
        <f>IFERROR(E3784/L3784,0)</f>
        <v>75.370370370370367</v>
      </c>
      <c r="Q3784" t="str">
        <f>LEFT(N3784,SEARCH("/",N3784)-1)</f>
        <v>theater</v>
      </c>
      <c r="R3784" t="str">
        <f>RIGHT(N3784, LEN(N3784) - SEARCH("/", N3784))</f>
        <v>musical</v>
      </c>
      <c r="S3784" s="14">
        <f>(J3784/86400)+25569+(-6/24)</f>
        <v>42546.612233796295</v>
      </c>
      <c r="T3784" s="15">
        <f>(I3784/86400)+25569+(-5/24)</f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8">
        <f>IFERROR(E3785/L3785,0)</f>
        <v>64.458333333333329</v>
      </c>
      <c r="Q3785" t="str">
        <f>LEFT(N3785,SEARCH("/",N3785)-1)</f>
        <v>theater</v>
      </c>
      <c r="R3785" t="str">
        <f>RIGHT(N3785, LEN(N3785) - SEARCH("/", N3785))</f>
        <v>musical</v>
      </c>
      <c r="S3785" s="14">
        <f>(J3785/86400)+25569+(-6/24)</f>
        <v>42419.890277777777</v>
      </c>
      <c r="T3785" s="15">
        <f>(I3785/86400)+25569+(-5/24)</f>
        <v>42444.458333333336</v>
      </c>
    </row>
    <row r="3786" spans="1:20" ht="45" x14ac:dyDescent="0.25">
      <c r="A3786">
        <v>3336</v>
      </c>
      <c r="B3786" s="3" t="s">
        <v>3336</v>
      </c>
      <c r="C3786" s="3" t="s">
        <v>7446</v>
      </c>
      <c r="D3786" s="8">
        <v>250</v>
      </c>
      <c r="E3786" s="8">
        <v>250</v>
      </c>
      <c r="F3786" t="s">
        <v>8219</v>
      </c>
      <c r="G3786" t="s">
        <v>8225</v>
      </c>
      <c r="H3786" t="s">
        <v>8247</v>
      </c>
      <c r="I3786">
        <v>1459845246</v>
      </c>
      <c r="J3786">
        <v>1457429646</v>
      </c>
      <c r="K3786" t="b">
        <v>0</v>
      </c>
      <c r="L3786">
        <v>9</v>
      </c>
      <c r="M3786" t="b">
        <v>1</v>
      </c>
      <c r="N3786" t="s">
        <v>8271</v>
      </c>
      <c r="O3786" s="6">
        <f>E3786/D3786</f>
        <v>1</v>
      </c>
      <c r="P3786" s="8">
        <f>IFERROR(E3786/L3786,0)</f>
        <v>27.777777777777779</v>
      </c>
      <c r="Q3786" t="str">
        <f>LEFT(N3786,SEARCH("/",N3786)-1)</f>
        <v>theater</v>
      </c>
      <c r="R3786" t="str">
        <f>RIGHT(N3786, LEN(N3786) - SEARCH("/", N3786))</f>
        <v>plays</v>
      </c>
      <c r="S3786" s="14">
        <f>(J3786/86400)+25569+(-6/24)</f>
        <v>42437.148680555554</v>
      </c>
      <c r="T3786" s="15">
        <f>(I3786/86400)+25569+(-5/24)</f>
        <v>42465.148680555554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8">
        <f>IFERROR(E3787/L3787,0)</f>
        <v>100.5</v>
      </c>
      <c r="Q3787" t="str">
        <f>LEFT(N3787,SEARCH("/",N3787)-1)</f>
        <v>theater</v>
      </c>
      <c r="R3787" t="str">
        <f>RIGHT(N3787, LEN(N3787) - SEARCH("/", N3787))</f>
        <v>musical</v>
      </c>
      <c r="S3787" s="14">
        <f>(J3787/86400)+25569+(-6/24)</f>
        <v>42548.38853009259</v>
      </c>
      <c r="T3787" s="15">
        <f>(I3787/86400)+25569+(-5/24)</f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8">
        <f>IFERROR(E3788/L3788,0)</f>
        <v>93.774647887323937</v>
      </c>
      <c r="Q3788" t="str">
        <f>LEFT(N3788,SEARCH("/",N3788)-1)</f>
        <v>theater</v>
      </c>
      <c r="R3788" t="str">
        <f>RIGHT(N3788, LEN(N3788) - SEARCH("/", N3788))</f>
        <v>musical</v>
      </c>
      <c r="S3788" s="14">
        <f>(J3788/86400)+25569+(-6/24)</f>
        <v>42486.787905092591</v>
      </c>
      <c r="T3788" s="15">
        <f>(I3788/86400)+25569+(-5/24)</f>
        <v>42516.829571759255</v>
      </c>
    </row>
    <row r="3789" spans="1:20" ht="60" x14ac:dyDescent="0.25">
      <c r="A3789">
        <v>3392</v>
      </c>
      <c r="B3789" s="3" t="s">
        <v>3391</v>
      </c>
      <c r="C3789" s="3" t="s">
        <v>7502</v>
      </c>
      <c r="D3789" s="8">
        <v>500</v>
      </c>
      <c r="E3789" s="8">
        <v>500</v>
      </c>
      <c r="F3789" t="s">
        <v>8219</v>
      </c>
      <c r="G3789" t="s">
        <v>8225</v>
      </c>
      <c r="H3789" t="s">
        <v>8247</v>
      </c>
      <c r="I3789">
        <v>1462565855</v>
      </c>
      <c r="J3789">
        <v>1458245855</v>
      </c>
      <c r="K3789" t="b">
        <v>0</v>
      </c>
      <c r="L3789">
        <v>12</v>
      </c>
      <c r="M3789" t="b">
        <v>1</v>
      </c>
      <c r="N3789" t="s">
        <v>8271</v>
      </c>
      <c r="O3789" s="6">
        <f>E3789/D3789</f>
        <v>1</v>
      </c>
      <c r="P3789" s="8">
        <f>IFERROR(E3789/L3789,0)</f>
        <v>41.666666666666664</v>
      </c>
      <c r="Q3789" t="str">
        <f>LEFT(N3789,SEARCH("/",N3789)-1)</f>
        <v>theater</v>
      </c>
      <c r="R3789" t="str">
        <f>RIGHT(N3789, LEN(N3789) - SEARCH("/", N3789))</f>
        <v>plays</v>
      </c>
      <c r="S3789" s="14">
        <f>(J3789/86400)+25569+(-6/24)</f>
        <v>42446.595543981486</v>
      </c>
      <c r="T3789" s="15">
        <f>(I3789/86400)+25569+(-5/24)</f>
        <v>42496.63721064815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8">
        <f>IFERROR(E3790/L3790,0)</f>
        <v>500</v>
      </c>
      <c r="Q3790" t="str">
        <f>LEFT(N3790,SEARCH("/",N3790)-1)</f>
        <v>theater</v>
      </c>
      <c r="R3790" t="str">
        <f>RIGHT(N3790, LEN(N3790) - SEARCH("/", N3790))</f>
        <v>musical</v>
      </c>
      <c r="S3790" s="14">
        <f>(J3790/86400)+25569+(-6/24)</f>
        <v>42333.445821759262</v>
      </c>
      <c r="T3790" s="15">
        <f>(I3790/86400)+25569+(-5/24)</f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8">
        <f>IFERROR(E3791/L3791,0)</f>
        <v>29</v>
      </c>
      <c r="Q3791" t="str">
        <f>LEFT(N3791,SEARCH("/",N3791)-1)</f>
        <v>theater</v>
      </c>
      <c r="R3791" t="str">
        <f>RIGHT(N3791, LEN(N3791) - SEARCH("/", N3791))</f>
        <v>musical</v>
      </c>
      <c r="S3791" s="14">
        <f>(J3791/86400)+25569+(-6/24)</f>
        <v>42138.548819444448</v>
      </c>
      <c r="T3791" s="15">
        <f>(I3791/86400)+25569+(-5/24)</f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8">
        <f>IFERROR(E3792/L3792,0)</f>
        <v>0</v>
      </c>
      <c r="Q3792" t="str">
        <f>LEFT(N3792,SEARCH("/",N3792)-1)</f>
        <v>theater</v>
      </c>
      <c r="R3792" t="str">
        <f>RIGHT(N3792, LEN(N3792) - SEARCH("/", N3792))</f>
        <v>musical</v>
      </c>
      <c r="S3792" s="14">
        <f>(J3792/86400)+25569+(-6/24)</f>
        <v>42666.416932870372</v>
      </c>
      <c r="T3792" s="15">
        <f>(I3792/86400)+25569+(-5/24)</f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8">
        <f>IFERROR(E3793/L3793,0)</f>
        <v>0</v>
      </c>
      <c r="Q3793" t="str">
        <f>LEFT(N3793,SEARCH("/",N3793)-1)</f>
        <v>theater</v>
      </c>
      <c r="R3793" t="str">
        <f>RIGHT(N3793, LEN(N3793) - SEARCH("/", N3793))</f>
        <v>musical</v>
      </c>
      <c r="S3793" s="14">
        <f>(J3793/86400)+25569+(-6/24)</f>
        <v>41766.442037037035</v>
      </c>
      <c r="T3793" s="15">
        <f>(I3793/86400)+25569+(-5/24)</f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8">
        <f>IFERROR(E3794/L3794,0)</f>
        <v>17.5</v>
      </c>
      <c r="Q3794" t="str">
        <f>LEFT(N3794,SEARCH("/",N3794)-1)</f>
        <v>theater</v>
      </c>
      <c r="R3794" t="str">
        <f>RIGHT(N3794, LEN(N3794) - SEARCH("/", N3794))</f>
        <v>musical</v>
      </c>
      <c r="S3794" s="14">
        <f>(J3794/86400)+25569+(-6/24)</f>
        <v>42170.197013888886</v>
      </c>
      <c r="T3794" s="15">
        <f>(I3794/86400)+25569+(-5/24)</f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8">
        <f>IFERROR(E3795/L3795,0)</f>
        <v>174</v>
      </c>
      <c r="Q3795" t="str">
        <f>LEFT(N3795,SEARCH("/",N3795)-1)</f>
        <v>theater</v>
      </c>
      <c r="R3795" t="str">
        <f>RIGHT(N3795, LEN(N3795) - SEARCH("/", N3795))</f>
        <v>musical</v>
      </c>
      <c r="S3795" s="14">
        <f>(J3795/86400)+25569+(-6/24)</f>
        <v>41968.688993055555</v>
      </c>
      <c r="T3795" s="15">
        <f>(I3795/86400)+25569+(-5/24)</f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8">
        <f>IFERROR(E3796/L3796,0)</f>
        <v>50</v>
      </c>
      <c r="Q3796" t="str">
        <f>LEFT(N3796,SEARCH("/",N3796)-1)</f>
        <v>theater</v>
      </c>
      <c r="R3796" t="str">
        <f>RIGHT(N3796, LEN(N3796) - SEARCH("/", N3796))</f>
        <v>musical</v>
      </c>
      <c r="S3796" s="14">
        <f>(J3796/86400)+25569+(-6/24)</f>
        <v>42132.33048611111</v>
      </c>
      <c r="T3796" s="15">
        <f>(I3796/86400)+25569+(-5/24)</f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8">
        <f>IFERROR(E3797/L3797,0)</f>
        <v>5</v>
      </c>
      <c r="Q3797" t="str">
        <f>LEFT(N3797,SEARCH("/",N3797)-1)</f>
        <v>theater</v>
      </c>
      <c r="R3797" t="str">
        <f>RIGHT(N3797, LEN(N3797) - SEARCH("/", N3797))</f>
        <v>musical</v>
      </c>
      <c r="S3797" s="14">
        <f>(J3797/86400)+25569+(-6/24)</f>
        <v>42201.186226851853</v>
      </c>
      <c r="T3797" s="15">
        <f>(I3797/86400)+25569+(-5/24)</f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8">
        <f>IFERROR(E3798/L3798,0)</f>
        <v>1</v>
      </c>
      <c r="Q3798" t="str">
        <f>LEFT(N3798,SEARCH("/",N3798)-1)</f>
        <v>theater</v>
      </c>
      <c r="R3798" t="str">
        <f>RIGHT(N3798, LEN(N3798) - SEARCH("/", N3798))</f>
        <v>musical</v>
      </c>
      <c r="S3798" s="14">
        <f>(J3798/86400)+25569+(-6/24)</f>
        <v>42688.779583333337</v>
      </c>
      <c r="T3798" s="15">
        <f>(I3798/86400)+25569+(-5/24)</f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8">
        <f>IFERROR(E3799/L3799,0)</f>
        <v>145.40540540540542</v>
      </c>
      <c r="Q3799" t="str">
        <f>LEFT(N3799,SEARCH("/",N3799)-1)</f>
        <v>theater</v>
      </c>
      <c r="R3799" t="str">
        <f>RIGHT(N3799, LEN(N3799) - SEARCH("/", N3799))</f>
        <v>musical</v>
      </c>
      <c r="S3799" s="14">
        <f>(J3799/86400)+25569+(-6/24)</f>
        <v>42084.631539351853</v>
      </c>
      <c r="T3799" s="15">
        <f>(I3799/86400)+25569+(-5/24)</f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8">
        <f>IFERROR(E3800/L3800,0)</f>
        <v>205</v>
      </c>
      <c r="Q3800" t="str">
        <f>LEFT(N3800,SEARCH("/",N3800)-1)</f>
        <v>theater</v>
      </c>
      <c r="R3800" t="str">
        <f>RIGHT(N3800, LEN(N3800) - SEARCH("/", N3800))</f>
        <v>musical</v>
      </c>
      <c r="S3800" s="14">
        <f>(J3800/86400)+25569+(-6/24)</f>
        <v>41831.472777777773</v>
      </c>
      <c r="T3800" s="15">
        <f>(I3800/86400)+25569+(-5/24)</f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8">
        <f>IFERROR(E3801/L3801,0)</f>
        <v>100.5</v>
      </c>
      <c r="Q3801" t="str">
        <f>LEFT(N3801,SEARCH("/",N3801)-1)</f>
        <v>theater</v>
      </c>
      <c r="R3801" t="str">
        <f>RIGHT(N3801, LEN(N3801) - SEARCH("/", N3801))</f>
        <v>musical</v>
      </c>
      <c r="S3801" s="14">
        <f>(J3801/86400)+25569+(-6/24)</f>
        <v>42410.68105324074</v>
      </c>
      <c r="T3801" s="15">
        <f>(I3801/86400)+25569+(-5/24)</f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8">
        <f>IFERROR(E3802/L3802,0)</f>
        <v>55.0625</v>
      </c>
      <c r="Q3802" t="str">
        <f>LEFT(N3802,SEARCH("/",N3802)-1)</f>
        <v>theater</v>
      </c>
      <c r="R3802" t="str">
        <f>RIGHT(N3802, LEN(N3802) - SEARCH("/", N3802))</f>
        <v>musical</v>
      </c>
      <c r="S3802" s="14">
        <f>(J3802/86400)+25569+(-6/24)</f>
        <v>41982.487071759257</v>
      </c>
      <c r="T3802" s="15">
        <f>(I3802/86400)+25569+(-5/24)</f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8">
        <f>IFERROR(E3803/L3803,0)</f>
        <v>47.333333333333336</v>
      </c>
      <c r="Q3803" t="str">
        <f>LEFT(N3803,SEARCH("/",N3803)-1)</f>
        <v>theater</v>
      </c>
      <c r="R3803" t="str">
        <f>RIGHT(N3803, LEN(N3803) - SEARCH("/", N3803))</f>
        <v>musical</v>
      </c>
      <c r="S3803" s="14">
        <f>(J3803/86400)+25569+(-6/24)</f>
        <v>41975.426111111112</v>
      </c>
      <c r="T3803" s="15">
        <f>(I3803/86400)+25569+(-5/24)</f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8">
        <f>IFERROR(E3804/L3804,0)</f>
        <v>0</v>
      </c>
      <c r="Q3804" t="str">
        <f>LEFT(N3804,SEARCH("/",N3804)-1)</f>
        <v>theater</v>
      </c>
      <c r="R3804" t="str">
        <f>RIGHT(N3804, LEN(N3804) - SEARCH("/", N3804))</f>
        <v>musical</v>
      </c>
      <c r="S3804" s="14">
        <f>(J3804/86400)+25569+(-6/24)</f>
        <v>42268.876226851848</v>
      </c>
      <c r="T3804" s="15">
        <f>(I3804/86400)+25569+(-5/24)</f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8">
        <f>IFERROR(E3805/L3805,0)</f>
        <v>58.95</v>
      </c>
      <c r="Q3805" t="str">
        <f>LEFT(N3805,SEARCH("/",N3805)-1)</f>
        <v>theater</v>
      </c>
      <c r="R3805" t="str">
        <f>RIGHT(N3805, LEN(N3805) - SEARCH("/", N3805))</f>
        <v>musical</v>
      </c>
      <c r="S3805" s="14">
        <f>(J3805/86400)+25569+(-6/24)</f>
        <v>42403.721851851849</v>
      </c>
      <c r="T3805" s="15">
        <f>(I3805/86400)+25569+(-5/24)</f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8">
        <f>IFERROR(E3806/L3806,0)</f>
        <v>0</v>
      </c>
      <c r="Q3806" t="str">
        <f>LEFT(N3806,SEARCH("/",N3806)-1)</f>
        <v>theater</v>
      </c>
      <c r="R3806" t="str">
        <f>RIGHT(N3806, LEN(N3806) - SEARCH("/", N3806))</f>
        <v>musical</v>
      </c>
      <c r="S3806" s="14">
        <f>(J3806/86400)+25569+(-6/24)</f>
        <v>42526.75953703704</v>
      </c>
      <c r="T3806" s="15">
        <f>(I3806/86400)+25569+(-5/24)</f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8">
        <f>IFERROR(E3807/L3807,0)</f>
        <v>1.5</v>
      </c>
      <c r="Q3807" t="str">
        <f>LEFT(N3807,SEARCH("/",N3807)-1)</f>
        <v>theater</v>
      </c>
      <c r="R3807" t="str">
        <f>RIGHT(N3807, LEN(N3807) - SEARCH("/", N3807))</f>
        <v>musical</v>
      </c>
      <c r="S3807" s="14">
        <f>(J3807/86400)+25569+(-6/24)</f>
        <v>41849.637037037035</v>
      </c>
      <c r="T3807" s="15">
        <f>(I3807/86400)+25569+(-5/24)</f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8">
        <f>IFERROR(E3808/L3808,0)</f>
        <v>5</v>
      </c>
      <c r="Q3808" t="str">
        <f>LEFT(N3808,SEARCH("/",N3808)-1)</f>
        <v>theater</v>
      </c>
      <c r="R3808" t="str">
        <f>RIGHT(N3808, LEN(N3808) - SEARCH("/", N3808))</f>
        <v>musical</v>
      </c>
      <c r="S3808" s="14">
        <f>(J3808/86400)+25569+(-6/24)</f>
        <v>41799.009039351848</v>
      </c>
      <c r="T3808" s="15">
        <f>(I3808/86400)+25569+(-5/24)</f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8">
        <f>IFERROR(E3809/L3809,0)</f>
        <v>50.555555555555557</v>
      </c>
      <c r="Q3809" t="str">
        <f>LEFT(N3809,SEARCH("/",N3809)-1)</f>
        <v>theater</v>
      </c>
      <c r="R3809" t="str">
        <f>RIGHT(N3809, LEN(N3809) - SEARCH("/", N3809))</f>
        <v>musical</v>
      </c>
      <c r="S3809" s="14">
        <f>(J3809/86400)+25569+(-6/24)</f>
        <v>42090.659016203703</v>
      </c>
      <c r="T3809" s="15">
        <f>(I3809/86400)+25569+(-5/24)</f>
        <v>42097.700682870367</v>
      </c>
    </row>
    <row r="3810" spans="1:20" ht="45" x14ac:dyDescent="0.25">
      <c r="A3810">
        <v>3415</v>
      </c>
      <c r="B3810" s="3" t="s">
        <v>3414</v>
      </c>
      <c r="C3810" s="3" t="s">
        <v>7525</v>
      </c>
      <c r="D3810" s="8">
        <v>200</v>
      </c>
      <c r="E3810" s="8">
        <v>200</v>
      </c>
      <c r="F3810" t="s">
        <v>8219</v>
      </c>
      <c r="G3810" t="s">
        <v>8224</v>
      </c>
      <c r="H3810" t="s">
        <v>8246</v>
      </c>
      <c r="I3810">
        <v>1460935800</v>
      </c>
      <c r="J3810">
        <v>1459999656</v>
      </c>
      <c r="K3810" t="b">
        <v>0</v>
      </c>
      <c r="L3810">
        <v>9</v>
      </c>
      <c r="M3810" t="b">
        <v>1</v>
      </c>
      <c r="N3810" t="s">
        <v>8271</v>
      </c>
      <c r="O3810" s="6">
        <f>E3810/D3810</f>
        <v>1</v>
      </c>
      <c r="P3810" s="8">
        <f>IFERROR(E3810/L3810,0)</f>
        <v>22.222222222222221</v>
      </c>
      <c r="Q3810" t="str">
        <f>LEFT(N3810,SEARCH("/",N3810)-1)</f>
        <v>theater</v>
      </c>
      <c r="R3810" t="str">
        <f>RIGHT(N3810, LEN(N3810) - SEARCH("/", N3810))</f>
        <v>plays</v>
      </c>
      <c r="S3810" s="14">
        <f>(J3810/86400)+25569+(-6/24)</f>
        <v>42466.894166666665</v>
      </c>
      <c r="T3810" s="15">
        <f>(I3810/86400)+25569+(-5/24)</f>
        <v>42477.770833333336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8">
        <f>IFERROR(E3811/L3811,0)</f>
        <v>53.289473684210527</v>
      </c>
      <c r="Q3811" t="str">
        <f>LEFT(N3811,SEARCH("/",N3811)-1)</f>
        <v>theater</v>
      </c>
      <c r="R3811" t="str">
        <f>RIGHT(N3811, LEN(N3811) - SEARCH("/", N3811))</f>
        <v>plays</v>
      </c>
      <c r="S3811" s="14">
        <f>(J3811/86400)+25569+(-6/24)</f>
        <v>41800.276701388888</v>
      </c>
      <c r="T3811" s="15">
        <f>(I3811/86400)+25569+(-5/24)</f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8">
        <f>IFERROR(E3812/L3812,0)</f>
        <v>70.230769230769226</v>
      </c>
      <c r="Q3812" t="str">
        <f>LEFT(N3812,SEARCH("/",N3812)-1)</f>
        <v>theater</v>
      </c>
      <c r="R3812" t="str">
        <f>RIGHT(N3812, LEN(N3812) - SEARCH("/", N3812))</f>
        <v>plays</v>
      </c>
      <c r="S3812" s="14">
        <f>(J3812/86400)+25569+(-6/24)</f>
        <v>42054.599050925928</v>
      </c>
      <c r="T3812" s="15">
        <f>(I3812/86400)+25569+(-5/24)</f>
        <v>42084.599050925921</v>
      </c>
    </row>
    <row r="3813" spans="1:20" ht="60" x14ac:dyDescent="0.25">
      <c r="A3813">
        <v>3442</v>
      </c>
      <c r="B3813" s="3" t="s">
        <v>3441</v>
      </c>
      <c r="C3813" s="3" t="s">
        <v>7552</v>
      </c>
      <c r="D3813" s="8">
        <v>250</v>
      </c>
      <c r="E3813" s="8">
        <v>250</v>
      </c>
      <c r="F3813" t="s">
        <v>8219</v>
      </c>
      <c r="G3813" t="s">
        <v>8224</v>
      </c>
      <c r="H3813" t="s">
        <v>8246</v>
      </c>
      <c r="I3813">
        <v>1433016672</v>
      </c>
      <c r="J3813">
        <v>1430424672</v>
      </c>
      <c r="K3813" t="b">
        <v>0</v>
      </c>
      <c r="L3813">
        <v>8</v>
      </c>
      <c r="M3813" t="b">
        <v>1</v>
      </c>
      <c r="N3813" t="s">
        <v>8271</v>
      </c>
      <c r="O3813" s="6">
        <f>E3813/D3813</f>
        <v>1</v>
      </c>
      <c r="P3813" s="8">
        <f>IFERROR(E3813/L3813,0)</f>
        <v>31.25</v>
      </c>
      <c r="Q3813" t="str">
        <f>LEFT(N3813,SEARCH("/",N3813)-1)</f>
        <v>theater</v>
      </c>
      <c r="R3813" t="str">
        <f>RIGHT(N3813, LEN(N3813) - SEARCH("/", N3813))</f>
        <v>plays</v>
      </c>
      <c r="S3813" s="14">
        <f>(J3813/86400)+25569+(-6/24)</f>
        <v>42124.591111111113</v>
      </c>
      <c r="T3813" s="15">
        <f>(I3813/86400)+25569+(-5/24)</f>
        <v>42154.632777777777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8">
        <f>IFERROR(E3814/L3814,0)</f>
        <v>199.18181818181819</v>
      </c>
      <c r="Q3814" t="str">
        <f>LEFT(N3814,SEARCH("/",N3814)-1)</f>
        <v>theater</v>
      </c>
      <c r="R3814" t="str">
        <f>RIGHT(N3814, LEN(N3814) - SEARCH("/", N3814))</f>
        <v>plays</v>
      </c>
      <c r="S3814" s="14">
        <f>(J3814/86400)+25569+(-6/24)</f>
        <v>42109.501250000001</v>
      </c>
      <c r="T3814" s="15">
        <f>(I3814/86400)+25569+(-5/24)</f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8">
        <f>IFERROR(E3815/L3815,0)</f>
        <v>78.518148148148143</v>
      </c>
      <c r="Q3815" t="str">
        <f>LEFT(N3815,SEARCH("/",N3815)-1)</f>
        <v>theater</v>
      </c>
      <c r="R3815" t="str">
        <f>RIGHT(N3815, LEN(N3815) - SEARCH("/", N3815))</f>
        <v>plays</v>
      </c>
      <c r="S3815" s="14">
        <f>(J3815/86400)+25569+(-6/24)</f>
        <v>42497.025706018518</v>
      </c>
      <c r="T3815" s="15">
        <f>(I3815/86400)+25569+(-5/24)</f>
        <v>42535.696527777771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8">
        <f>IFERROR(E3816/L3816,0)</f>
        <v>61.823529411764703</v>
      </c>
      <c r="Q3816" t="str">
        <f>LEFT(N3816,SEARCH("/",N3816)-1)</f>
        <v>theater</v>
      </c>
      <c r="R3816" t="str">
        <f>RIGHT(N3816, LEN(N3816) - SEARCH("/", N3816))</f>
        <v>plays</v>
      </c>
      <c r="S3816" s="14">
        <f>(J3816/86400)+25569+(-6/24)</f>
        <v>42058.654074074075</v>
      </c>
      <c r="T3816" s="15">
        <f>(I3816/86400)+25569+(-5/24)</f>
        <v>42094.957638888889</v>
      </c>
    </row>
    <row r="3817" spans="1:20" ht="60" x14ac:dyDescent="0.25">
      <c r="A3817">
        <v>3494</v>
      </c>
      <c r="B3817" s="3" t="s">
        <v>3493</v>
      </c>
      <c r="C3817" s="3" t="s">
        <v>7604</v>
      </c>
      <c r="D3817" s="8">
        <v>400</v>
      </c>
      <c r="E3817" s="8">
        <v>400</v>
      </c>
      <c r="F3817" t="s">
        <v>8219</v>
      </c>
      <c r="G3817" t="s">
        <v>8224</v>
      </c>
      <c r="H3817" t="s">
        <v>8246</v>
      </c>
      <c r="I3817">
        <v>1480140000</v>
      </c>
      <c r="J3817">
        <v>1479186575</v>
      </c>
      <c r="K3817" t="b">
        <v>0</v>
      </c>
      <c r="L3817">
        <v>13</v>
      </c>
      <c r="M3817" t="b">
        <v>1</v>
      </c>
      <c r="N3817" t="s">
        <v>8271</v>
      </c>
      <c r="O3817" s="6">
        <f>E3817/D3817</f>
        <v>1</v>
      </c>
      <c r="P3817" s="8">
        <f>IFERROR(E3817/L3817,0)</f>
        <v>30.76923076923077</v>
      </c>
      <c r="Q3817" t="str">
        <f>LEFT(N3817,SEARCH("/",N3817)-1)</f>
        <v>theater</v>
      </c>
      <c r="R3817" t="str">
        <f>RIGHT(N3817, LEN(N3817) - SEARCH("/", N3817))</f>
        <v>plays</v>
      </c>
      <c r="S3817" s="14">
        <f>(J3817/86400)+25569+(-6/24)</f>
        <v>42688.964988425927</v>
      </c>
      <c r="T3817" s="15">
        <f>(I3817/86400)+25569+(-5/24)</f>
        <v>42700.041666666664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8">
        <f>IFERROR(E3818/L3818,0)</f>
        <v>48.339729729729726</v>
      </c>
      <c r="Q3818" t="str">
        <f>LEFT(N3818,SEARCH("/",N3818)-1)</f>
        <v>theater</v>
      </c>
      <c r="R3818" t="str">
        <f>RIGHT(N3818, LEN(N3818) - SEARCH("/", N3818))</f>
        <v>plays</v>
      </c>
      <c r="S3818" s="14">
        <f>(J3818/86400)+25569+(-6/24)</f>
        <v>41807.440081018518</v>
      </c>
      <c r="T3818" s="15">
        <f>(I3818/86400)+25569+(-5/24)</f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8">
        <f>IFERROR(E3819/L3819,0)</f>
        <v>107.25</v>
      </c>
      <c r="Q3819" t="str">
        <f>LEFT(N3819,SEARCH("/",N3819)-1)</f>
        <v>theater</v>
      </c>
      <c r="R3819" t="str">
        <f>RIGHT(N3819, LEN(N3819) - SEARCH("/", N3819))</f>
        <v>plays</v>
      </c>
      <c r="S3819" s="14">
        <f>(J3819/86400)+25569+(-6/24)</f>
        <v>42284.44694444444</v>
      </c>
      <c r="T3819" s="15">
        <f>(I3819/86400)+25569+(-5/24)</f>
        <v>42300.957638888889</v>
      </c>
    </row>
    <row r="3820" spans="1:20" ht="60" x14ac:dyDescent="0.25">
      <c r="A3820">
        <v>3504</v>
      </c>
      <c r="B3820" s="3" t="s">
        <v>3503</v>
      </c>
      <c r="C3820" s="3" t="s">
        <v>7614</v>
      </c>
      <c r="D3820" s="8">
        <v>1000</v>
      </c>
      <c r="E3820" s="8">
        <v>1000</v>
      </c>
      <c r="F3820" t="s">
        <v>8219</v>
      </c>
      <c r="G3820" t="s">
        <v>8224</v>
      </c>
      <c r="H3820" t="s">
        <v>8246</v>
      </c>
      <c r="I3820">
        <v>1447959491</v>
      </c>
      <c r="J3820">
        <v>1445363891</v>
      </c>
      <c r="K3820" t="b">
        <v>0</v>
      </c>
      <c r="L3820">
        <v>8</v>
      </c>
      <c r="M3820" t="b">
        <v>1</v>
      </c>
      <c r="N3820" t="s">
        <v>8271</v>
      </c>
      <c r="O3820" s="6">
        <f>E3820/D3820</f>
        <v>1</v>
      </c>
      <c r="P3820" s="8">
        <f>IFERROR(E3820/L3820,0)</f>
        <v>125</v>
      </c>
      <c r="Q3820" t="str">
        <f>LEFT(N3820,SEARCH("/",N3820)-1)</f>
        <v>theater</v>
      </c>
      <c r="R3820" t="str">
        <f>RIGHT(N3820, LEN(N3820) - SEARCH("/", N3820))</f>
        <v>plays</v>
      </c>
      <c r="S3820" s="14">
        <f>(J3820/86400)+25569+(-6/24)</f>
        <v>42297.498738425929</v>
      </c>
      <c r="T3820" s="15">
        <f>(I3820/86400)+25569+(-5/24)</f>
        <v>42327.582071759258</v>
      </c>
    </row>
    <row r="3821" spans="1:20" ht="60" x14ac:dyDescent="0.25">
      <c r="A3821">
        <v>3512</v>
      </c>
      <c r="B3821" s="3" t="s">
        <v>3511</v>
      </c>
      <c r="C3821" s="3" t="s">
        <v>7622</v>
      </c>
      <c r="D3821" s="8">
        <v>1000</v>
      </c>
      <c r="E3821" s="8">
        <v>1000</v>
      </c>
      <c r="F3821" t="s">
        <v>8219</v>
      </c>
      <c r="G3821" t="s">
        <v>8225</v>
      </c>
      <c r="H3821" t="s">
        <v>8247</v>
      </c>
      <c r="I3821">
        <v>1429789992</v>
      </c>
      <c r="J3821">
        <v>1424609592</v>
      </c>
      <c r="K3821" t="b">
        <v>0</v>
      </c>
      <c r="L3821">
        <v>17</v>
      </c>
      <c r="M3821" t="b">
        <v>1</v>
      </c>
      <c r="N3821" t="s">
        <v>8271</v>
      </c>
      <c r="O3821" s="6">
        <f>E3821/D3821</f>
        <v>1</v>
      </c>
      <c r="P3821" s="8">
        <f>IFERROR(E3821/L3821,0)</f>
        <v>58.823529411764703</v>
      </c>
      <c r="Q3821" t="str">
        <f>LEFT(N3821,SEARCH("/",N3821)-1)</f>
        <v>theater</v>
      </c>
      <c r="R3821" t="str">
        <f>RIGHT(N3821, LEN(N3821) - SEARCH("/", N3821))</f>
        <v>plays</v>
      </c>
      <c r="S3821" s="14">
        <f>(J3821/86400)+25569+(-6/24)</f>
        <v>42057.286944444444</v>
      </c>
      <c r="T3821" s="15">
        <f>(I3821/86400)+25569+(-5/24)</f>
        <v>42117.286944444444</v>
      </c>
    </row>
    <row r="3822" spans="1:20" ht="60" x14ac:dyDescent="0.25">
      <c r="A3822">
        <v>3552</v>
      </c>
      <c r="B3822" s="3" t="s">
        <v>3551</v>
      </c>
      <c r="C3822" s="3" t="s">
        <v>7662</v>
      </c>
      <c r="D3822" s="8">
        <v>773</v>
      </c>
      <c r="E3822" s="8">
        <v>773</v>
      </c>
      <c r="F3822" t="s">
        <v>8219</v>
      </c>
      <c r="G3822" t="s">
        <v>8225</v>
      </c>
      <c r="H3822" t="s">
        <v>8247</v>
      </c>
      <c r="I3822">
        <v>1403964324</v>
      </c>
      <c r="J3822">
        <v>1401372324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</v>
      </c>
      <c r="P3822" s="8">
        <f>IFERROR(E3822/L3822,0)</f>
        <v>38.65</v>
      </c>
      <c r="Q3822" t="str">
        <f>LEFT(N3822,SEARCH("/",N3822)-1)</f>
        <v>theater</v>
      </c>
      <c r="R3822" t="str">
        <f>RIGHT(N3822, LEN(N3822) - SEARCH("/", N3822))</f>
        <v>plays</v>
      </c>
      <c r="S3822" s="14">
        <f>(J3822/86400)+25569+(-6/24)</f>
        <v>41788.337083333332</v>
      </c>
      <c r="T3822" s="15">
        <f>(I3822/86400)+25569+(-5/24)</f>
        <v>41818.378749999996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8">
        <f>IFERROR(E3823/L3823,0)</f>
        <v>79.543478260869563</v>
      </c>
      <c r="Q3823" t="str">
        <f>LEFT(N3823,SEARCH("/",N3823)-1)</f>
        <v>theater</v>
      </c>
      <c r="R3823" t="str">
        <f>RIGHT(N3823, LEN(N3823) - SEARCH("/", N3823))</f>
        <v>plays</v>
      </c>
      <c r="S3823" s="14">
        <f>(J3823/86400)+25569+(-6/24)</f>
        <v>42340.930636574078</v>
      </c>
      <c r="T3823" s="15">
        <f>(I3823/86400)+25569+(-5/24)</f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8">
        <f>IFERROR(E3824/L3824,0)</f>
        <v>72.381578947368425</v>
      </c>
      <c r="Q3824" t="str">
        <f>LEFT(N3824,SEARCH("/",N3824)-1)</f>
        <v>theater</v>
      </c>
      <c r="R3824" t="str">
        <f>RIGHT(N3824, LEN(N3824) - SEARCH("/", N3824))</f>
        <v>plays</v>
      </c>
      <c r="S3824" s="14">
        <f>(J3824/86400)+25569+(-6/24)</f>
        <v>42329.588159722218</v>
      </c>
      <c r="T3824" s="15">
        <f>(I3824/86400)+25569+(-5/24)</f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8">
        <f>IFERROR(E3825/L3825,0)</f>
        <v>64.634146341463421</v>
      </c>
      <c r="Q3825" t="str">
        <f>LEFT(N3825,SEARCH("/",N3825)-1)</f>
        <v>theater</v>
      </c>
      <c r="R3825" t="str">
        <f>RIGHT(N3825, LEN(N3825) - SEARCH("/", N3825))</f>
        <v>plays</v>
      </c>
      <c r="S3825" s="14">
        <f>(J3825/86400)+25569+(-6/24)</f>
        <v>42170.660231481481</v>
      </c>
      <c r="T3825" s="15">
        <f>(I3825/86400)+25569+(-5/24)</f>
        <v>42204.957638888889</v>
      </c>
    </row>
    <row r="3826" spans="1:20" ht="30" x14ac:dyDescent="0.25">
      <c r="A3826">
        <v>3572</v>
      </c>
      <c r="B3826" s="3" t="s">
        <v>3571</v>
      </c>
      <c r="C3826" s="3" t="s">
        <v>7682</v>
      </c>
      <c r="D3826" s="8">
        <v>500</v>
      </c>
      <c r="E3826" s="8">
        <v>500</v>
      </c>
      <c r="F3826" t="s">
        <v>8219</v>
      </c>
      <c r="G3826" t="s">
        <v>8225</v>
      </c>
      <c r="H3826" t="s">
        <v>8247</v>
      </c>
      <c r="I3826">
        <v>1434894082</v>
      </c>
      <c r="J3826">
        <v>1432302082</v>
      </c>
      <c r="K3826" t="b">
        <v>0</v>
      </c>
      <c r="L3826">
        <v>9</v>
      </c>
      <c r="M3826" t="b">
        <v>1</v>
      </c>
      <c r="N3826" t="s">
        <v>8271</v>
      </c>
      <c r="O3826" s="6">
        <f>E3826/D3826</f>
        <v>1</v>
      </c>
      <c r="P3826" s="8">
        <f>IFERROR(E3826/L3826,0)</f>
        <v>55.555555555555557</v>
      </c>
      <c r="Q3826" t="str">
        <f>LEFT(N3826,SEARCH("/",N3826)-1)</f>
        <v>theater</v>
      </c>
      <c r="R3826" t="str">
        <f>RIGHT(N3826, LEN(N3826) - SEARCH("/", N3826))</f>
        <v>plays</v>
      </c>
      <c r="S3826" s="14">
        <f>(J3826/86400)+25569+(-6/24)</f>
        <v>42146.320393518516</v>
      </c>
      <c r="T3826" s="15">
        <f>(I3826/86400)+25569+(-5/24)</f>
        <v>42176.36206018518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8">
        <f>IFERROR(E3827/L3827,0)</f>
        <v>107.57142857142857</v>
      </c>
      <c r="Q3827" t="str">
        <f>LEFT(N3827,SEARCH("/",N3827)-1)</f>
        <v>theater</v>
      </c>
      <c r="R3827" t="str">
        <f>RIGHT(N3827, LEN(N3827) - SEARCH("/", N3827))</f>
        <v>plays</v>
      </c>
      <c r="S3827" s="14">
        <f>(J3827/86400)+25569+(-6/24)</f>
        <v>42150.819606481484</v>
      </c>
      <c r="T3827" s="15">
        <f>(I3827/86400)+25569+(-5/24)</f>
        <v>42171.861273148148</v>
      </c>
    </row>
    <row r="3828" spans="1:20" ht="45" x14ac:dyDescent="0.25">
      <c r="A3828">
        <v>3576</v>
      </c>
      <c r="B3828" s="3" t="s">
        <v>3575</v>
      </c>
      <c r="C3828" s="3" t="s">
        <v>7686</v>
      </c>
      <c r="D3828" s="8">
        <v>100</v>
      </c>
      <c r="E3828" s="8">
        <v>100</v>
      </c>
      <c r="F3828" t="s">
        <v>8219</v>
      </c>
      <c r="G3828" t="s">
        <v>8224</v>
      </c>
      <c r="H3828" t="s">
        <v>8246</v>
      </c>
      <c r="I3828">
        <v>1480947054</v>
      </c>
      <c r="J3828">
        <v>1475759454</v>
      </c>
      <c r="K3828" t="b">
        <v>0</v>
      </c>
      <c r="L3828">
        <v>5</v>
      </c>
      <c r="M3828" t="b">
        <v>1</v>
      </c>
      <c r="N3828" t="s">
        <v>8271</v>
      </c>
      <c r="O3828" s="6">
        <f>E3828/D3828</f>
        <v>1</v>
      </c>
      <c r="P3828" s="8">
        <f>IFERROR(E3828/L3828,0)</f>
        <v>20</v>
      </c>
      <c r="Q3828" t="str">
        <f>LEFT(N3828,SEARCH("/",N3828)-1)</f>
        <v>theater</v>
      </c>
      <c r="R3828" t="str">
        <f>RIGHT(N3828, LEN(N3828) - SEARCH("/", N3828))</f>
        <v>plays</v>
      </c>
      <c r="S3828" s="14">
        <f>(J3828/86400)+25569+(-6/24)</f>
        <v>42649.29923611111</v>
      </c>
      <c r="T3828" s="15">
        <f>(I3828/86400)+25569+(-5/24)</f>
        <v>42709.382569444446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8">
        <f>IFERROR(E3829/L3829,0)</f>
        <v>70.461538461538467</v>
      </c>
      <c r="Q3829" t="str">
        <f>LEFT(N3829,SEARCH("/",N3829)-1)</f>
        <v>theater</v>
      </c>
      <c r="R3829" t="str">
        <f>RIGHT(N3829, LEN(N3829) - SEARCH("/", N3829))</f>
        <v>plays</v>
      </c>
      <c r="S3829" s="14">
        <f>(J3829/86400)+25569+(-6/24)</f>
        <v>42034.678252314814</v>
      </c>
      <c r="T3829" s="15">
        <f>(I3829/86400)+25569+(-5/24)</f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8">
        <f>IFERROR(E3830/L3830,0)</f>
        <v>178.57142857142858</v>
      </c>
      <c r="Q3830" t="str">
        <f>LEFT(N3830,SEARCH("/",N3830)-1)</f>
        <v>theater</v>
      </c>
      <c r="R3830" t="str">
        <f>RIGHT(N3830, LEN(N3830) - SEARCH("/", N3830))</f>
        <v>plays</v>
      </c>
      <c r="S3830" s="14">
        <f>(J3830/86400)+25569+(-6/24)</f>
        <v>41944.277627314819</v>
      </c>
      <c r="T3830" s="15">
        <f>(I3830/86400)+25569+(-5/24)</f>
        <v>42004.36096064814</v>
      </c>
    </row>
    <row r="3831" spans="1:20" ht="60" x14ac:dyDescent="0.25">
      <c r="A3831">
        <v>3579</v>
      </c>
      <c r="B3831" s="3" t="s">
        <v>3578</v>
      </c>
      <c r="C3831" s="3" t="s">
        <v>7689</v>
      </c>
      <c r="D3831" s="8">
        <v>500</v>
      </c>
      <c r="E3831" s="8">
        <v>500</v>
      </c>
      <c r="F3831" t="s">
        <v>8219</v>
      </c>
      <c r="G3831" t="s">
        <v>8225</v>
      </c>
      <c r="H3831" t="s">
        <v>8247</v>
      </c>
      <c r="I3831">
        <v>1459444656</v>
      </c>
      <c r="J3831">
        <v>1456856256</v>
      </c>
      <c r="K3831" t="b">
        <v>0</v>
      </c>
      <c r="L3831">
        <v>14</v>
      </c>
      <c r="M3831" t="b">
        <v>1</v>
      </c>
      <c r="N3831" t="s">
        <v>8271</v>
      </c>
      <c r="O3831" s="6">
        <f>E3831/D3831</f>
        <v>1</v>
      </c>
      <c r="P3831" s="8">
        <f>IFERROR(E3831/L3831,0)</f>
        <v>35.714285714285715</v>
      </c>
      <c r="Q3831" t="str">
        <f>LEFT(N3831,SEARCH("/",N3831)-1)</f>
        <v>theater</v>
      </c>
      <c r="R3831" t="str">
        <f>RIGHT(N3831, LEN(N3831) - SEARCH("/", N3831))</f>
        <v>plays</v>
      </c>
      <c r="S3831" s="14">
        <f>(J3831/86400)+25569+(-6/24)</f>
        <v>42430.512222222227</v>
      </c>
      <c r="T3831" s="15">
        <f>(I3831/86400)+25569+(-5/24)</f>
        <v>42460.51222222222</v>
      </c>
    </row>
    <row r="3832" spans="1:20" ht="60" x14ac:dyDescent="0.25">
      <c r="A3832">
        <v>3608</v>
      </c>
      <c r="B3832" s="3" t="s">
        <v>3607</v>
      </c>
      <c r="C3832" s="3" t="s">
        <v>7718</v>
      </c>
      <c r="D3832" s="8">
        <v>800</v>
      </c>
      <c r="E3832" s="8">
        <v>800</v>
      </c>
      <c r="F3832" t="s">
        <v>8219</v>
      </c>
      <c r="G3832" t="s">
        <v>8225</v>
      </c>
      <c r="H3832" t="s">
        <v>8247</v>
      </c>
      <c r="I3832">
        <v>1466172000</v>
      </c>
      <c r="J3832">
        <v>1463418090</v>
      </c>
      <c r="K3832" t="b">
        <v>0</v>
      </c>
      <c r="L3832">
        <v>27</v>
      </c>
      <c r="M3832" t="b">
        <v>1</v>
      </c>
      <c r="N3832" t="s">
        <v>8271</v>
      </c>
      <c r="O3832" s="6">
        <f>E3832/D3832</f>
        <v>1</v>
      </c>
      <c r="P3832" s="8">
        <f>IFERROR(E3832/L3832,0)</f>
        <v>29.62962962962963</v>
      </c>
      <c r="Q3832" t="str">
        <f>LEFT(N3832,SEARCH("/",N3832)-1)</f>
        <v>theater</v>
      </c>
      <c r="R3832" t="str">
        <f>RIGHT(N3832, LEN(N3832) - SEARCH("/", N3832))</f>
        <v>plays</v>
      </c>
      <c r="S3832" s="14">
        <f>(J3832/86400)+25569+(-6/24)</f>
        <v>42506.459374999999</v>
      </c>
      <c r="T3832" s="15">
        <f>(I3832/86400)+25569+(-5/24)</f>
        <v>42538.374999999993</v>
      </c>
    </row>
    <row r="3833" spans="1:20" ht="60" x14ac:dyDescent="0.25">
      <c r="A3833">
        <v>3650</v>
      </c>
      <c r="B3833" s="3" t="s">
        <v>3648</v>
      </c>
      <c r="C3833" s="3" t="s">
        <v>7760</v>
      </c>
      <c r="D3833" s="8">
        <v>500</v>
      </c>
      <c r="E3833" s="8">
        <v>500</v>
      </c>
      <c r="F3833" t="s">
        <v>8219</v>
      </c>
      <c r="G3833" t="s">
        <v>8225</v>
      </c>
      <c r="H3833" t="s">
        <v>8247</v>
      </c>
      <c r="I3833">
        <v>1454412584</v>
      </c>
      <c r="J3833">
        <v>1452598184</v>
      </c>
      <c r="K3833" t="b">
        <v>0</v>
      </c>
      <c r="L3833">
        <v>17</v>
      </c>
      <c r="M3833" t="b">
        <v>1</v>
      </c>
      <c r="N3833" t="s">
        <v>8271</v>
      </c>
      <c r="O3833" s="6">
        <f>E3833/D3833</f>
        <v>1</v>
      </c>
      <c r="P3833" s="8">
        <f>IFERROR(E3833/L3833,0)</f>
        <v>29.411764705882351</v>
      </c>
      <c r="Q3833" t="str">
        <f>LEFT(N3833,SEARCH("/",N3833)-1)</f>
        <v>theater</v>
      </c>
      <c r="R3833" t="str">
        <f>RIGHT(N3833, LEN(N3833) - SEARCH("/", N3833))</f>
        <v>plays</v>
      </c>
      <c r="S3833" s="14">
        <f>(J3833/86400)+25569+(-6/24)</f>
        <v>42381.228981481487</v>
      </c>
      <c r="T3833" s="15">
        <f>(I3833/86400)+25569+(-5/24)</f>
        <v>42402.270648148151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8">
        <f>IFERROR(E3834/L3834,0)</f>
        <v>139.55555555555554</v>
      </c>
      <c r="Q3834" t="str">
        <f>LEFT(N3834,SEARCH("/",N3834)-1)</f>
        <v>theater</v>
      </c>
      <c r="R3834" t="str">
        <f>RIGHT(N3834, LEN(N3834) - SEARCH("/", N3834))</f>
        <v>plays</v>
      </c>
      <c r="S3834" s="14">
        <f>(J3834/86400)+25569+(-6/24)</f>
        <v>42374.864988425921</v>
      </c>
      <c r="T3834" s="15">
        <f>(I3834/86400)+25569+(-5/24)</f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8">
        <f>IFERROR(E3835/L3835,0)</f>
        <v>70</v>
      </c>
      <c r="Q3835" t="str">
        <f>LEFT(N3835,SEARCH("/",N3835)-1)</f>
        <v>theater</v>
      </c>
      <c r="R3835" t="str">
        <f>RIGHT(N3835, LEN(N3835) - SEARCH("/", N3835))</f>
        <v>plays</v>
      </c>
      <c r="S3835" s="14">
        <f>(J3835/86400)+25569+(-6/24)</f>
        <v>41963.622361111113</v>
      </c>
      <c r="T3835" s="15">
        <f>(I3835/86400)+25569+(-5/24)</f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8">
        <f>IFERROR(E3836/L3836,0)</f>
        <v>57.385964912280699</v>
      </c>
      <c r="Q3836" t="str">
        <f>LEFT(N3836,SEARCH("/",N3836)-1)</f>
        <v>theater</v>
      </c>
      <c r="R3836" t="str">
        <f>RIGHT(N3836, LEN(N3836) - SEARCH("/", N3836))</f>
        <v>plays</v>
      </c>
      <c r="S3836" s="14">
        <f>(J3836/86400)+25569+(-6/24)</f>
        <v>42143.195219907408</v>
      </c>
      <c r="T3836" s="15">
        <f>(I3836/86400)+25569+(-5/24)</f>
        <v>42173.236886574072</v>
      </c>
    </row>
    <row r="3837" spans="1:20" ht="60" x14ac:dyDescent="0.25">
      <c r="A3837">
        <v>3660</v>
      </c>
      <c r="B3837" s="3" t="s">
        <v>3657</v>
      </c>
      <c r="C3837" s="3" t="s">
        <v>7770</v>
      </c>
      <c r="D3837" s="8">
        <v>250</v>
      </c>
      <c r="E3837" s="8">
        <v>250</v>
      </c>
      <c r="F3837" t="s">
        <v>8219</v>
      </c>
      <c r="G3837" t="s">
        <v>8225</v>
      </c>
      <c r="H3837" t="s">
        <v>8247</v>
      </c>
      <c r="I3837">
        <v>1419368925</v>
      </c>
      <c r="J3837">
        <v>1417208925</v>
      </c>
      <c r="K3837" t="b">
        <v>0</v>
      </c>
      <c r="L3837">
        <v>22</v>
      </c>
      <c r="M3837" t="b">
        <v>1</v>
      </c>
      <c r="N3837" t="s">
        <v>8271</v>
      </c>
      <c r="O3837" s="6">
        <f>E3837/D3837</f>
        <v>1</v>
      </c>
      <c r="P3837" s="8">
        <f>IFERROR(E3837/L3837,0)</f>
        <v>11.363636363636363</v>
      </c>
      <c r="Q3837" t="str">
        <f>LEFT(N3837,SEARCH("/",N3837)-1)</f>
        <v>theater</v>
      </c>
      <c r="R3837" t="str">
        <f>RIGHT(N3837, LEN(N3837) - SEARCH("/", N3837))</f>
        <v>plays</v>
      </c>
      <c r="S3837" s="14">
        <f>(J3837/86400)+25569+(-6/24)</f>
        <v>41971.631076388891</v>
      </c>
      <c r="T3837" s="15">
        <f>(I3837/86400)+25569+(-5/24)</f>
        <v>41996.672743055555</v>
      </c>
    </row>
    <row r="3838" spans="1:20" ht="60" x14ac:dyDescent="0.25">
      <c r="A3838">
        <v>3761</v>
      </c>
      <c r="B3838" s="3" t="s">
        <v>3758</v>
      </c>
      <c r="C3838" s="3" t="s">
        <v>7871</v>
      </c>
      <c r="D3838" s="8">
        <v>500</v>
      </c>
      <c r="E3838" s="8">
        <v>500</v>
      </c>
      <c r="F3838" t="s">
        <v>8219</v>
      </c>
      <c r="G3838" t="s">
        <v>8225</v>
      </c>
      <c r="H3838" t="s">
        <v>8247</v>
      </c>
      <c r="I3838">
        <v>1439247600</v>
      </c>
      <c r="J3838">
        <v>1434625937</v>
      </c>
      <c r="K3838" t="b">
        <v>0</v>
      </c>
      <c r="L3838">
        <v>3</v>
      </c>
      <c r="M3838" t="b">
        <v>1</v>
      </c>
      <c r="N3838" t="s">
        <v>8305</v>
      </c>
      <c r="O3838" s="6">
        <f>E3838/D3838</f>
        <v>1</v>
      </c>
      <c r="P3838" s="8">
        <f>IFERROR(E3838/L3838,0)</f>
        <v>166.66666666666666</v>
      </c>
      <c r="Q3838" t="str">
        <f>LEFT(N3838,SEARCH("/",N3838)-1)</f>
        <v>theater</v>
      </c>
      <c r="R3838" t="str">
        <f>RIGHT(N3838, LEN(N3838) - SEARCH("/", N3838))</f>
        <v>musical</v>
      </c>
      <c r="S3838" s="14">
        <f>(J3838/86400)+25569+(-6/24)</f>
        <v>42173.216863425929</v>
      </c>
      <c r="T3838" s="15">
        <f>(I3838/86400)+25569+(-5/24)</f>
        <v>42226.749999999993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8">
        <f>IFERROR(E3839/L3839,0)</f>
        <v>120.11764705882354</v>
      </c>
      <c r="Q3839" t="str">
        <f>LEFT(N3839,SEARCH("/",N3839)-1)</f>
        <v>theater</v>
      </c>
      <c r="R3839" t="str">
        <f>RIGHT(N3839, LEN(N3839) - SEARCH("/", N3839))</f>
        <v>plays</v>
      </c>
      <c r="S3839" s="14">
        <f>(J3839/86400)+25569+(-6/24)</f>
        <v>42152.515717592592</v>
      </c>
      <c r="T3839" s="15">
        <f>(I3839/86400)+25569+(-5/24)</f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8">
        <f>IFERROR(E3840/L3840,0)</f>
        <v>1008.24</v>
      </c>
      <c r="Q3840" t="str">
        <f>LEFT(N3840,SEARCH("/",N3840)-1)</f>
        <v>theater</v>
      </c>
      <c r="R3840" t="str">
        <f>RIGHT(N3840, LEN(N3840) - SEARCH("/", N3840))</f>
        <v>plays</v>
      </c>
      <c r="S3840" s="14">
        <f>(J3840/86400)+25569+(-6/24)</f>
        <v>42116.460752314815</v>
      </c>
      <c r="T3840" s="15">
        <f>(I3840/86400)+25569+(-5/24)</f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8">
        <f>IFERROR(E3841/L3841,0)</f>
        <v>63.28125</v>
      </c>
      <c r="Q3841" t="str">
        <f>LEFT(N3841,SEARCH("/",N3841)-1)</f>
        <v>theater</v>
      </c>
      <c r="R3841" t="str">
        <f>RIGHT(N3841, LEN(N3841) - SEARCH("/", N3841))</f>
        <v>plays</v>
      </c>
      <c r="S3841" s="14">
        <f>(J3841/86400)+25569+(-6/24)</f>
        <v>42154.892638888894</v>
      </c>
      <c r="T3841" s="15">
        <f>(I3841/86400)+25569+(-5/24)</f>
        <v>42214.934305555558</v>
      </c>
    </row>
    <row r="3842" spans="1:20" ht="45" x14ac:dyDescent="0.25">
      <c r="A3842">
        <v>3808</v>
      </c>
      <c r="B3842" s="3" t="s">
        <v>3805</v>
      </c>
      <c r="C3842" s="3" t="s">
        <v>7918</v>
      </c>
      <c r="D3842" s="8">
        <v>1000</v>
      </c>
      <c r="E3842" s="8">
        <v>1000</v>
      </c>
      <c r="F3842" t="s">
        <v>8219</v>
      </c>
      <c r="G3842" t="s">
        <v>8225</v>
      </c>
      <c r="H3842" t="s">
        <v>8247</v>
      </c>
      <c r="I3842">
        <v>1429955619</v>
      </c>
      <c r="J3842">
        <v>1424775219</v>
      </c>
      <c r="K3842" t="b">
        <v>0</v>
      </c>
      <c r="L3842">
        <v>24</v>
      </c>
      <c r="M3842" t="b">
        <v>1</v>
      </c>
      <c r="N3842" t="s">
        <v>8271</v>
      </c>
      <c r="O3842" s="6">
        <f>E3842/D3842</f>
        <v>1</v>
      </c>
      <c r="P3842" s="8">
        <f>IFERROR(E3842/L3842,0)</f>
        <v>41.666666666666664</v>
      </c>
      <c r="Q3842" t="str">
        <f>LEFT(N3842,SEARCH("/",N3842)-1)</f>
        <v>theater</v>
      </c>
      <c r="R3842" t="str">
        <f>RIGHT(N3842, LEN(N3842) - SEARCH("/", N3842))</f>
        <v>plays</v>
      </c>
      <c r="S3842" s="14">
        <f>(J3842/86400)+25569+(-6/24)</f>
        <v>42059.203923611116</v>
      </c>
      <c r="T3842" s="15">
        <f>(I3842/86400)+25569+(-5/24)</f>
        <v>42119.203923611109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6">E3843/D3843</f>
        <v>8.72E-2</v>
      </c>
      <c r="P3843" s="8">
        <f t="shared" ref="P3843:P3906" si="7">IFERROR(E3843/L3843,0)</f>
        <v>25.647058823529413</v>
      </c>
      <c r="Q3843" t="str">
        <f t="shared" ref="Q3843:Q3906" si="8">LEFT(N3843,SEARCH("/",N3843)-1)</f>
        <v>theater</v>
      </c>
      <c r="R3843" t="str">
        <f t="shared" ref="R3843:R3906" si="9">RIGHT(N3843, LEN(N3843) - SEARCH("/", N3843))</f>
        <v>plays</v>
      </c>
      <c r="S3843" s="14">
        <f t="shared" ref="S3843:S3906" si="10">(J3843/86400)+25569+(-6/24)</f>
        <v>41780.535729166666</v>
      </c>
      <c r="T3843" s="15">
        <f t="shared" ref="T3843:T3906" si="11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6"/>
        <v>0.21940000000000001</v>
      </c>
      <c r="P3844" s="8">
        <f t="shared" si="7"/>
        <v>47.695652173913047</v>
      </c>
      <c r="Q3844" t="str">
        <f t="shared" si="8"/>
        <v>theater</v>
      </c>
      <c r="R3844" t="str">
        <f t="shared" si="9"/>
        <v>plays</v>
      </c>
      <c r="S3844" s="14">
        <f t="shared" si="10"/>
        <v>41740.243657407409</v>
      </c>
      <c r="T3844" s="15">
        <f t="shared" si="11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6"/>
        <v>0.21299999999999999</v>
      </c>
      <c r="P3845" s="8">
        <f t="shared" si="7"/>
        <v>56.05263157894737</v>
      </c>
      <c r="Q3845" t="str">
        <f t="shared" si="8"/>
        <v>theater</v>
      </c>
      <c r="R3845" t="str">
        <f t="shared" si="9"/>
        <v>plays</v>
      </c>
      <c r="S3845" s="14">
        <f t="shared" si="10"/>
        <v>41765.822500000002</v>
      </c>
      <c r="T3845" s="15">
        <f t="shared" si="11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6"/>
        <v>0.41489795918367345</v>
      </c>
      <c r="P3846" s="8">
        <f t="shared" si="7"/>
        <v>81.319999999999993</v>
      </c>
      <c r="Q3846" t="str">
        <f t="shared" si="8"/>
        <v>theater</v>
      </c>
      <c r="R3846" t="str">
        <f t="shared" si="9"/>
        <v>plays</v>
      </c>
      <c r="S3846" s="14">
        <f t="shared" si="10"/>
        <v>41766.367291666669</v>
      </c>
      <c r="T3846" s="15">
        <f t="shared" si="11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6"/>
        <v>2.1049999999999999E-2</v>
      </c>
      <c r="P3847" s="8">
        <f t="shared" si="7"/>
        <v>70.166666666666671</v>
      </c>
      <c r="Q3847" t="str">
        <f t="shared" si="8"/>
        <v>theater</v>
      </c>
      <c r="R3847" t="str">
        <f t="shared" si="9"/>
        <v>plays</v>
      </c>
      <c r="S3847" s="14">
        <f t="shared" si="10"/>
        <v>42248.377013888894</v>
      </c>
      <c r="T3847" s="15">
        <f t="shared" si="11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6"/>
        <v>2.7E-2</v>
      </c>
      <c r="P3848" s="8">
        <f t="shared" si="7"/>
        <v>23.625</v>
      </c>
      <c r="Q3848" t="str">
        <f t="shared" si="8"/>
        <v>theater</v>
      </c>
      <c r="R3848" t="str">
        <f t="shared" si="9"/>
        <v>plays</v>
      </c>
      <c r="S3848" s="14">
        <f t="shared" si="10"/>
        <v>41884.971550925926</v>
      </c>
      <c r="T3848" s="15">
        <f t="shared" si="11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6"/>
        <v>0.16161904761904761</v>
      </c>
      <c r="P3849" s="8">
        <f t="shared" si="7"/>
        <v>188.55555555555554</v>
      </c>
      <c r="Q3849" t="str">
        <f t="shared" si="8"/>
        <v>theater</v>
      </c>
      <c r="R3849" t="str">
        <f t="shared" si="9"/>
        <v>plays</v>
      </c>
      <c r="S3849" s="14">
        <f t="shared" si="10"/>
        <v>42158.974432870367</v>
      </c>
      <c r="T3849" s="15">
        <f t="shared" si="11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6"/>
        <v>0.16376923076923078</v>
      </c>
      <c r="P3850" s="8">
        <f t="shared" si="7"/>
        <v>49.511627906976742</v>
      </c>
      <c r="Q3850" t="str">
        <f t="shared" si="8"/>
        <v>theater</v>
      </c>
      <c r="R3850" t="str">
        <f t="shared" si="9"/>
        <v>plays</v>
      </c>
      <c r="S3850" s="14">
        <f t="shared" si="10"/>
        <v>42265.567002314812</v>
      </c>
      <c r="T3850" s="15">
        <f t="shared" si="11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6"/>
        <v>7.0433333333333334E-2</v>
      </c>
      <c r="P3851" s="8">
        <f t="shared" si="7"/>
        <v>75.464285714285708</v>
      </c>
      <c r="Q3851" t="str">
        <f t="shared" si="8"/>
        <v>theater</v>
      </c>
      <c r="R3851" t="str">
        <f t="shared" si="9"/>
        <v>plays</v>
      </c>
      <c r="S3851" s="14">
        <f t="shared" si="10"/>
        <v>42136.517175925925</v>
      </c>
      <c r="T3851" s="15">
        <f t="shared" si="11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6"/>
        <v>3.7999999999999999E-2</v>
      </c>
      <c r="P3852" s="8">
        <f t="shared" si="7"/>
        <v>9.5</v>
      </c>
      <c r="Q3852" t="str">
        <f t="shared" si="8"/>
        <v>theater</v>
      </c>
      <c r="R3852" t="str">
        <f t="shared" si="9"/>
        <v>plays</v>
      </c>
      <c r="S3852" s="14">
        <f t="shared" si="10"/>
        <v>41974.874340277776</v>
      </c>
      <c r="T3852" s="15">
        <f t="shared" si="11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6"/>
        <v>0.34079999999999999</v>
      </c>
      <c r="P3853" s="8">
        <f t="shared" si="7"/>
        <v>35.5</v>
      </c>
      <c r="Q3853" t="str">
        <f t="shared" si="8"/>
        <v>theater</v>
      </c>
      <c r="R3853" t="str">
        <f t="shared" si="9"/>
        <v>plays</v>
      </c>
      <c r="S3853" s="14">
        <f t="shared" si="10"/>
        <v>42172.189571759256</v>
      </c>
      <c r="T3853" s="15">
        <f t="shared" si="11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6"/>
        <v>2E-3</v>
      </c>
      <c r="P3854" s="8">
        <f t="shared" si="7"/>
        <v>10</v>
      </c>
      <c r="Q3854" t="str">
        <f t="shared" si="8"/>
        <v>theater</v>
      </c>
      <c r="R3854" t="str">
        <f t="shared" si="9"/>
        <v>plays</v>
      </c>
      <c r="S3854" s="14">
        <f t="shared" si="10"/>
        <v>42064.940694444449</v>
      </c>
      <c r="T3854" s="15">
        <f t="shared" si="11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6"/>
        <v>2.5999999999999998E-4</v>
      </c>
      <c r="P3855" s="8">
        <f t="shared" si="7"/>
        <v>13</v>
      </c>
      <c r="Q3855" t="str">
        <f t="shared" si="8"/>
        <v>theater</v>
      </c>
      <c r="R3855" t="str">
        <f t="shared" si="9"/>
        <v>plays</v>
      </c>
      <c r="S3855" s="14">
        <f t="shared" si="10"/>
        <v>41848.59002314815</v>
      </c>
      <c r="T3855" s="15">
        <f t="shared" si="11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6"/>
        <v>0.16254545454545455</v>
      </c>
      <c r="P3856" s="8">
        <f t="shared" si="7"/>
        <v>89.4</v>
      </c>
      <c r="Q3856" t="str">
        <f t="shared" si="8"/>
        <v>theater</v>
      </c>
      <c r="R3856" t="str">
        <f t="shared" si="9"/>
        <v>plays</v>
      </c>
      <c r="S3856" s="14">
        <f t="shared" si="10"/>
        <v>42103.634930555556</v>
      </c>
      <c r="T3856" s="15">
        <f t="shared" si="11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6"/>
        <v>2.5000000000000001E-2</v>
      </c>
      <c r="P3857" s="8">
        <f t="shared" si="7"/>
        <v>25</v>
      </c>
      <c r="Q3857" t="str">
        <f t="shared" si="8"/>
        <v>theater</v>
      </c>
      <c r="R3857" t="str">
        <f t="shared" si="9"/>
        <v>plays</v>
      </c>
      <c r="S3857" s="14">
        <f t="shared" si="10"/>
        <v>42059.720729166671</v>
      </c>
      <c r="T3857" s="15">
        <f t="shared" si="11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6"/>
        <v>2.0000000000000001E-4</v>
      </c>
      <c r="P3858" s="8">
        <f t="shared" si="7"/>
        <v>1</v>
      </c>
      <c r="Q3858" t="str">
        <f t="shared" si="8"/>
        <v>theater</v>
      </c>
      <c r="R3858" t="str">
        <f t="shared" si="9"/>
        <v>plays</v>
      </c>
      <c r="S3858" s="14">
        <f t="shared" si="10"/>
        <v>42041.493090277778</v>
      </c>
      <c r="T3858" s="15">
        <f t="shared" si="11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6"/>
        <v>5.1999999999999998E-2</v>
      </c>
      <c r="P3859" s="8">
        <f t="shared" si="7"/>
        <v>65</v>
      </c>
      <c r="Q3859" t="str">
        <f t="shared" si="8"/>
        <v>theater</v>
      </c>
      <c r="R3859" t="str">
        <f t="shared" si="9"/>
        <v>plays</v>
      </c>
      <c r="S3859" s="14">
        <f t="shared" si="10"/>
        <v>41829.48715277778</v>
      </c>
      <c r="T3859" s="15">
        <f t="shared" si="11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6"/>
        <v>0.02</v>
      </c>
      <c r="P3860" s="8">
        <f t="shared" si="7"/>
        <v>10</v>
      </c>
      <c r="Q3860" t="str">
        <f t="shared" si="8"/>
        <v>theater</v>
      </c>
      <c r="R3860" t="str">
        <f t="shared" si="9"/>
        <v>plays</v>
      </c>
      <c r="S3860" s="14">
        <f t="shared" si="10"/>
        <v>42128.181064814809</v>
      </c>
      <c r="T3860" s="15">
        <f t="shared" si="11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6"/>
        <v>4.0000000000000002E-4</v>
      </c>
      <c r="P3861" s="8">
        <f t="shared" si="7"/>
        <v>1</v>
      </c>
      <c r="Q3861" t="str">
        <f t="shared" si="8"/>
        <v>theater</v>
      </c>
      <c r="R3861" t="str">
        <f t="shared" si="9"/>
        <v>plays</v>
      </c>
      <c r="S3861" s="14">
        <f t="shared" si="10"/>
        <v>41789.643599537041</v>
      </c>
      <c r="T3861" s="15">
        <f t="shared" si="11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6"/>
        <v>0.17666666666666667</v>
      </c>
      <c r="P3862" s="8">
        <f t="shared" si="7"/>
        <v>81.538461538461533</v>
      </c>
      <c r="Q3862" t="str">
        <f t="shared" si="8"/>
        <v>theater</v>
      </c>
      <c r="R3862" t="str">
        <f t="shared" si="9"/>
        <v>plays</v>
      </c>
      <c r="S3862" s="14">
        <f t="shared" si="10"/>
        <v>41833.410995370374</v>
      </c>
      <c r="T3862" s="15">
        <f t="shared" si="11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6"/>
        <v>0.05</v>
      </c>
      <c r="P3863" s="8">
        <f t="shared" si="7"/>
        <v>100</v>
      </c>
      <c r="Q3863" t="str">
        <f t="shared" si="8"/>
        <v>theater</v>
      </c>
      <c r="R3863" t="str">
        <f t="shared" si="9"/>
        <v>plays</v>
      </c>
      <c r="S3863" s="14">
        <f t="shared" si="10"/>
        <v>41914.340011574073</v>
      </c>
      <c r="T3863" s="15">
        <f t="shared" si="11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6"/>
        <v>1.3333333333333334E-4</v>
      </c>
      <c r="P3864" s="8">
        <f t="shared" si="7"/>
        <v>1</v>
      </c>
      <c r="Q3864" t="str">
        <f t="shared" si="8"/>
        <v>theater</v>
      </c>
      <c r="R3864" t="str">
        <f t="shared" si="9"/>
        <v>plays</v>
      </c>
      <c r="S3864" s="14">
        <f t="shared" si="10"/>
        <v>42611.011064814811</v>
      </c>
      <c r="T3864" s="15">
        <f t="shared" si="11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6"/>
        <v>0</v>
      </c>
      <c r="P3865" s="8">
        <f t="shared" si="7"/>
        <v>0</v>
      </c>
      <c r="Q3865" t="str">
        <f t="shared" si="8"/>
        <v>theater</v>
      </c>
      <c r="R3865" t="str">
        <f t="shared" si="9"/>
        <v>plays</v>
      </c>
      <c r="S3865" s="14">
        <f t="shared" si="10"/>
        <v>42253.383159722223</v>
      </c>
      <c r="T3865" s="15">
        <f t="shared" si="11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6"/>
        <v>1.2E-2</v>
      </c>
      <c r="P3866" s="8">
        <f t="shared" si="7"/>
        <v>20</v>
      </c>
      <c r="Q3866" t="str">
        <f t="shared" si="8"/>
        <v>theater</v>
      </c>
      <c r="R3866" t="str">
        <f t="shared" si="9"/>
        <v>plays</v>
      </c>
      <c r="S3866" s="14">
        <f t="shared" si="10"/>
        <v>42295.641828703709</v>
      </c>
      <c r="T3866" s="15">
        <f t="shared" si="11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6"/>
        <v>0.26937422295897223</v>
      </c>
      <c r="P3867" s="8">
        <f t="shared" si="7"/>
        <v>46.428571428571431</v>
      </c>
      <c r="Q3867" t="str">
        <f t="shared" si="8"/>
        <v>theater</v>
      </c>
      <c r="R3867" t="str">
        <f t="shared" si="9"/>
        <v>plays</v>
      </c>
      <c r="S3867" s="14">
        <f t="shared" si="10"/>
        <v>41841.401597222226</v>
      </c>
      <c r="T3867" s="15">
        <f t="shared" si="11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6"/>
        <v>5.4999999999999997E-3</v>
      </c>
      <c r="P3868" s="8">
        <f t="shared" si="7"/>
        <v>5.5</v>
      </c>
      <c r="Q3868" t="str">
        <f t="shared" si="8"/>
        <v>theater</v>
      </c>
      <c r="R3868" t="str">
        <f t="shared" si="9"/>
        <v>plays</v>
      </c>
      <c r="S3868" s="14">
        <f t="shared" si="10"/>
        <v>42402.697002314817</v>
      </c>
      <c r="T3868" s="15">
        <f t="shared" si="11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6"/>
        <v>0.1255</v>
      </c>
      <c r="P3869" s="8">
        <f t="shared" si="7"/>
        <v>50.2</v>
      </c>
      <c r="Q3869" t="str">
        <f t="shared" si="8"/>
        <v>theater</v>
      </c>
      <c r="R3869" t="str">
        <f t="shared" si="9"/>
        <v>plays</v>
      </c>
      <c r="S3869" s="14">
        <f t="shared" si="10"/>
        <v>42509.564108796301</v>
      </c>
      <c r="T3869" s="15">
        <f t="shared" si="11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6"/>
        <v>2E-3</v>
      </c>
      <c r="P3870" s="8">
        <f t="shared" si="7"/>
        <v>10</v>
      </c>
      <c r="Q3870" t="str">
        <f t="shared" si="8"/>
        <v>theater</v>
      </c>
      <c r="R3870" t="str">
        <f t="shared" si="9"/>
        <v>musical</v>
      </c>
      <c r="S3870" s="14">
        <f t="shared" si="10"/>
        <v>41865.409780092596</v>
      </c>
      <c r="T3870" s="15">
        <f t="shared" si="11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6"/>
        <v>3.44748684310884E-2</v>
      </c>
      <c r="P3871" s="8">
        <f t="shared" si="7"/>
        <v>30.133333333333333</v>
      </c>
      <c r="Q3871" t="str">
        <f t="shared" si="8"/>
        <v>theater</v>
      </c>
      <c r="R3871" t="str">
        <f t="shared" si="9"/>
        <v>musical</v>
      </c>
      <c r="S3871" s="14">
        <f t="shared" si="10"/>
        <v>42047.474444444444</v>
      </c>
      <c r="T3871" s="15">
        <f t="shared" si="11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6"/>
        <v>0.15</v>
      </c>
      <c r="P3872" s="8">
        <f t="shared" si="7"/>
        <v>150</v>
      </c>
      <c r="Q3872" t="str">
        <f t="shared" si="8"/>
        <v>theater</v>
      </c>
      <c r="R3872" t="str">
        <f t="shared" si="9"/>
        <v>musical</v>
      </c>
      <c r="S3872" s="14">
        <f t="shared" si="10"/>
        <v>41792.922199074077</v>
      </c>
      <c r="T3872" s="15">
        <f t="shared" si="11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6"/>
        <v>2.6666666666666668E-2</v>
      </c>
      <c r="P3873" s="8">
        <f t="shared" si="7"/>
        <v>13.333333333333334</v>
      </c>
      <c r="Q3873" t="str">
        <f t="shared" si="8"/>
        <v>theater</v>
      </c>
      <c r="R3873" t="str">
        <f t="shared" si="9"/>
        <v>musical</v>
      </c>
      <c r="S3873" s="14">
        <f t="shared" si="10"/>
        <v>42763.530671296292</v>
      </c>
      <c r="T3873" s="15">
        <f t="shared" si="11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6"/>
        <v>0</v>
      </c>
      <c r="P3874" s="8">
        <f t="shared" si="7"/>
        <v>0</v>
      </c>
      <c r="Q3874" t="str">
        <f t="shared" si="8"/>
        <v>theater</v>
      </c>
      <c r="R3874" t="str">
        <f t="shared" si="9"/>
        <v>musical</v>
      </c>
      <c r="S3874" s="14">
        <f t="shared" si="10"/>
        <v>42179.895787037036</v>
      </c>
      <c r="T3874" s="15">
        <f t="shared" si="11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6"/>
        <v>0</v>
      </c>
      <c r="P3875" s="8">
        <f t="shared" si="7"/>
        <v>0</v>
      </c>
      <c r="Q3875" t="str">
        <f t="shared" si="8"/>
        <v>theater</v>
      </c>
      <c r="R3875" t="str">
        <f t="shared" si="9"/>
        <v>musical</v>
      </c>
      <c r="S3875" s="14">
        <f t="shared" si="10"/>
        <v>42255.446006944447</v>
      </c>
      <c r="T3875" s="15">
        <f t="shared" si="11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6"/>
        <v>0</v>
      </c>
      <c r="P3876" s="8">
        <f t="shared" si="7"/>
        <v>0</v>
      </c>
      <c r="Q3876" t="str">
        <f t="shared" si="8"/>
        <v>theater</v>
      </c>
      <c r="R3876" t="str">
        <f t="shared" si="9"/>
        <v>musical</v>
      </c>
      <c r="S3876" s="14">
        <f t="shared" si="10"/>
        <v>42006.766458333332</v>
      </c>
      <c r="T3876" s="15">
        <f t="shared" si="11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6"/>
        <v>0</v>
      </c>
      <c r="P3877" s="8">
        <f t="shared" si="7"/>
        <v>0</v>
      </c>
      <c r="Q3877" t="str">
        <f t="shared" si="8"/>
        <v>theater</v>
      </c>
      <c r="R3877" t="str">
        <f t="shared" si="9"/>
        <v>musical</v>
      </c>
      <c r="S3877" s="14">
        <f t="shared" si="10"/>
        <v>42615.096817129626</v>
      </c>
      <c r="T3877" s="15">
        <f t="shared" si="11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6"/>
        <v>0.52794871794871789</v>
      </c>
      <c r="P3878" s="8">
        <f t="shared" si="7"/>
        <v>44.760869565217391</v>
      </c>
      <c r="Q3878" t="str">
        <f t="shared" si="8"/>
        <v>theater</v>
      </c>
      <c r="R3878" t="str">
        <f t="shared" si="9"/>
        <v>musical</v>
      </c>
      <c r="S3878" s="14">
        <f t="shared" si="10"/>
        <v>42372.374166666668</v>
      </c>
      <c r="T3878" s="15">
        <f t="shared" si="11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6"/>
        <v>4.9639999999999997E-2</v>
      </c>
      <c r="P3879" s="8">
        <f t="shared" si="7"/>
        <v>88.642857142857139</v>
      </c>
      <c r="Q3879" t="str">
        <f t="shared" si="8"/>
        <v>theater</v>
      </c>
      <c r="R3879" t="str">
        <f t="shared" si="9"/>
        <v>musical</v>
      </c>
      <c r="S3879" s="14">
        <f t="shared" si="10"/>
        <v>42682.42768518519</v>
      </c>
      <c r="T3879" s="15">
        <f t="shared" si="11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6"/>
        <v>5.5555555555555556E-4</v>
      </c>
      <c r="P3880" s="8">
        <f t="shared" si="7"/>
        <v>10</v>
      </c>
      <c r="Q3880" t="str">
        <f t="shared" si="8"/>
        <v>theater</v>
      </c>
      <c r="R3880" t="str">
        <f t="shared" si="9"/>
        <v>musical</v>
      </c>
      <c r="S3880" s="14">
        <f t="shared" si="10"/>
        <v>42154.568819444445</v>
      </c>
      <c r="T3880" s="15">
        <f t="shared" si="11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6"/>
        <v>0</v>
      </c>
      <c r="P3881" s="8">
        <f t="shared" si="7"/>
        <v>0</v>
      </c>
      <c r="Q3881" t="str">
        <f t="shared" si="8"/>
        <v>theater</v>
      </c>
      <c r="R3881" t="str">
        <f t="shared" si="9"/>
        <v>musical</v>
      </c>
      <c r="S3881" s="14">
        <f t="shared" si="10"/>
        <v>41999.611064814817</v>
      </c>
      <c r="T3881" s="15">
        <f t="shared" si="11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6"/>
        <v>0.13066666666666665</v>
      </c>
      <c r="P3882" s="8">
        <f t="shared" si="7"/>
        <v>57.647058823529413</v>
      </c>
      <c r="Q3882" t="str">
        <f t="shared" si="8"/>
        <v>theater</v>
      </c>
      <c r="R3882" t="str">
        <f t="shared" si="9"/>
        <v>musical</v>
      </c>
      <c r="S3882" s="14">
        <f t="shared" si="10"/>
        <v>41815.565046296295</v>
      </c>
      <c r="T3882" s="15">
        <f t="shared" si="11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6"/>
        <v>0.05</v>
      </c>
      <c r="P3883" s="8">
        <f t="shared" si="7"/>
        <v>25</v>
      </c>
      <c r="Q3883" t="str">
        <f t="shared" si="8"/>
        <v>theater</v>
      </c>
      <c r="R3883" t="str">
        <f t="shared" si="9"/>
        <v>musical</v>
      </c>
      <c r="S3883" s="14">
        <f t="shared" si="10"/>
        <v>42755.768506944441</v>
      </c>
      <c r="T3883" s="15">
        <f t="shared" si="11"/>
        <v>42785.810173611106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6"/>
        <v>0</v>
      </c>
      <c r="P3884" s="8">
        <f t="shared" si="7"/>
        <v>0</v>
      </c>
      <c r="Q3884" t="str">
        <f t="shared" si="8"/>
        <v>theater</v>
      </c>
      <c r="R3884" t="str">
        <f t="shared" si="9"/>
        <v>musical</v>
      </c>
      <c r="S3884" s="14">
        <f t="shared" si="10"/>
        <v>42373.733449074076</v>
      </c>
      <c r="T3884" s="15">
        <f t="shared" si="11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6"/>
        <v>0</v>
      </c>
      <c r="P3885" s="8">
        <f t="shared" si="7"/>
        <v>0</v>
      </c>
      <c r="Q3885" t="str">
        <f t="shared" si="8"/>
        <v>theater</v>
      </c>
      <c r="R3885" t="str">
        <f t="shared" si="9"/>
        <v>musical</v>
      </c>
      <c r="S3885" s="14">
        <f t="shared" si="10"/>
        <v>41854.352650462963</v>
      </c>
      <c r="T3885" s="15">
        <f t="shared" si="11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6"/>
        <v>0</v>
      </c>
      <c r="P3886" s="8">
        <f t="shared" si="7"/>
        <v>0</v>
      </c>
      <c r="Q3886" t="str">
        <f t="shared" si="8"/>
        <v>theater</v>
      </c>
      <c r="R3886" t="str">
        <f t="shared" si="9"/>
        <v>musical</v>
      </c>
      <c r="S3886" s="14">
        <f t="shared" si="10"/>
        <v>42065.541574074072</v>
      </c>
      <c r="T3886" s="15">
        <f t="shared" si="11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6"/>
        <v>0</v>
      </c>
      <c r="P3887" s="8">
        <f t="shared" si="7"/>
        <v>0</v>
      </c>
      <c r="Q3887" t="str">
        <f t="shared" si="8"/>
        <v>theater</v>
      </c>
      <c r="R3887" t="str">
        <f t="shared" si="9"/>
        <v>musical</v>
      </c>
      <c r="S3887" s="14">
        <f t="shared" si="10"/>
        <v>42469.701284722221</v>
      </c>
      <c r="T3887" s="15">
        <f t="shared" si="11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6"/>
        <v>0</v>
      </c>
      <c r="P3888" s="8">
        <f t="shared" si="7"/>
        <v>0</v>
      </c>
      <c r="Q3888" t="str">
        <f t="shared" si="8"/>
        <v>theater</v>
      </c>
      <c r="R3888" t="str">
        <f t="shared" si="9"/>
        <v>musical</v>
      </c>
      <c r="S3888" s="14">
        <f t="shared" si="10"/>
        <v>41953.978032407409</v>
      </c>
      <c r="T3888" s="15">
        <f t="shared" si="11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6"/>
        <v>1.7500000000000002E-2</v>
      </c>
      <c r="P3889" s="8">
        <f t="shared" si="7"/>
        <v>17.5</v>
      </c>
      <c r="Q3889" t="str">
        <f t="shared" si="8"/>
        <v>theater</v>
      </c>
      <c r="R3889" t="str">
        <f t="shared" si="9"/>
        <v>musical</v>
      </c>
      <c r="S3889" s="14">
        <f t="shared" si="10"/>
        <v>42079.607974537037</v>
      </c>
      <c r="T3889" s="15">
        <f t="shared" si="11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6"/>
        <v>0.27100000000000002</v>
      </c>
      <c r="P3890" s="8">
        <f t="shared" si="7"/>
        <v>38.714285714285715</v>
      </c>
      <c r="Q3890" t="str">
        <f t="shared" si="8"/>
        <v>theater</v>
      </c>
      <c r="R3890" t="str">
        <f t="shared" si="9"/>
        <v>plays</v>
      </c>
      <c r="S3890" s="14">
        <f t="shared" si="10"/>
        <v>42762.295810185184</v>
      </c>
      <c r="T3890" s="15">
        <f t="shared" si="11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6"/>
        <v>1.4749999999999999E-2</v>
      </c>
      <c r="P3891" s="8">
        <f t="shared" si="7"/>
        <v>13.111111111111111</v>
      </c>
      <c r="Q3891" t="str">
        <f t="shared" si="8"/>
        <v>theater</v>
      </c>
      <c r="R3891" t="str">
        <f t="shared" si="9"/>
        <v>plays</v>
      </c>
      <c r="S3891" s="14">
        <f t="shared" si="10"/>
        <v>41976.754976851851</v>
      </c>
      <c r="T3891" s="15">
        <f t="shared" si="11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6"/>
        <v>0.16826666666666668</v>
      </c>
      <c r="P3892" s="8">
        <f t="shared" si="7"/>
        <v>315.5</v>
      </c>
      <c r="Q3892" t="str">
        <f t="shared" si="8"/>
        <v>theater</v>
      </c>
      <c r="R3892" t="str">
        <f t="shared" si="9"/>
        <v>plays</v>
      </c>
      <c r="S3892" s="14">
        <f t="shared" si="10"/>
        <v>42171.508611111116</v>
      </c>
      <c r="T3892" s="15">
        <f t="shared" si="11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6"/>
        <v>0.32500000000000001</v>
      </c>
      <c r="P3893" s="8">
        <f t="shared" si="7"/>
        <v>37.142857142857146</v>
      </c>
      <c r="Q3893" t="str">
        <f t="shared" si="8"/>
        <v>theater</v>
      </c>
      <c r="R3893" t="str">
        <f t="shared" si="9"/>
        <v>plays</v>
      </c>
      <c r="S3893" s="14">
        <f t="shared" si="10"/>
        <v>42055.8824537037</v>
      </c>
      <c r="T3893" s="15">
        <f t="shared" si="11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6"/>
        <v>0</v>
      </c>
      <c r="P3894" s="8">
        <f t="shared" si="7"/>
        <v>0</v>
      </c>
      <c r="Q3894" t="str">
        <f t="shared" si="8"/>
        <v>theater</v>
      </c>
      <c r="R3894" t="str">
        <f t="shared" si="9"/>
        <v>plays</v>
      </c>
      <c r="S3894" s="14">
        <f t="shared" si="10"/>
        <v>41867.402280092589</v>
      </c>
      <c r="T3894" s="15">
        <f t="shared" si="11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6"/>
        <v>0.2155</v>
      </c>
      <c r="P3895" s="8">
        <f t="shared" si="7"/>
        <v>128.27380952380952</v>
      </c>
      <c r="Q3895" t="str">
        <f t="shared" si="8"/>
        <v>theater</v>
      </c>
      <c r="R3895" t="str">
        <f t="shared" si="9"/>
        <v>plays</v>
      </c>
      <c r="S3895" s="14">
        <f t="shared" si="10"/>
        <v>41779.407870370371</v>
      </c>
      <c r="T3895" s="15">
        <f t="shared" si="11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6"/>
        <v>3.4666666666666665E-2</v>
      </c>
      <c r="P3896" s="8">
        <f t="shared" si="7"/>
        <v>47.272727272727273</v>
      </c>
      <c r="Q3896" t="str">
        <f t="shared" si="8"/>
        <v>theater</v>
      </c>
      <c r="R3896" t="str">
        <f t="shared" si="9"/>
        <v>plays</v>
      </c>
      <c r="S3896" s="14">
        <f t="shared" si="10"/>
        <v>42679.708472222221</v>
      </c>
      <c r="T3896" s="15">
        <f t="shared" si="11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6"/>
        <v>0.05</v>
      </c>
      <c r="P3897" s="8">
        <f t="shared" si="7"/>
        <v>50</v>
      </c>
      <c r="Q3897" t="str">
        <f t="shared" si="8"/>
        <v>theater</v>
      </c>
      <c r="R3897" t="str">
        <f t="shared" si="9"/>
        <v>plays</v>
      </c>
      <c r="S3897" s="14">
        <f t="shared" si="10"/>
        <v>42032.000208333338</v>
      </c>
      <c r="T3897" s="15">
        <f t="shared" si="11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6"/>
        <v>0.10625</v>
      </c>
      <c r="P3898" s="8">
        <f t="shared" si="7"/>
        <v>42.5</v>
      </c>
      <c r="Q3898" t="str">
        <f t="shared" si="8"/>
        <v>theater</v>
      </c>
      <c r="R3898" t="str">
        <f t="shared" si="9"/>
        <v>plays</v>
      </c>
      <c r="S3898" s="14">
        <f t="shared" si="10"/>
        <v>41792.941875000004</v>
      </c>
      <c r="T3898" s="15">
        <f t="shared" si="11"/>
        <v>41806.983541666668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6"/>
        <v>0.17599999999999999</v>
      </c>
      <c r="P3899" s="8">
        <f t="shared" si="7"/>
        <v>44</v>
      </c>
      <c r="Q3899" t="str">
        <f t="shared" si="8"/>
        <v>theater</v>
      </c>
      <c r="R3899" t="str">
        <f t="shared" si="9"/>
        <v>plays</v>
      </c>
      <c r="S3899" s="14">
        <f t="shared" si="10"/>
        <v>41982.62364583333</v>
      </c>
      <c r="T3899" s="15">
        <f t="shared" si="11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6"/>
        <v>0.3256</v>
      </c>
      <c r="P3900" s="8">
        <f t="shared" si="7"/>
        <v>50.875</v>
      </c>
      <c r="Q3900" t="str">
        <f t="shared" si="8"/>
        <v>theater</v>
      </c>
      <c r="R3900" t="str">
        <f t="shared" si="9"/>
        <v>plays</v>
      </c>
      <c r="S3900" s="14">
        <f t="shared" si="10"/>
        <v>42193.232291666667</v>
      </c>
      <c r="T3900" s="15">
        <f t="shared" si="11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6"/>
        <v>1.2500000000000001E-2</v>
      </c>
      <c r="P3901" s="8">
        <f t="shared" si="7"/>
        <v>62.5</v>
      </c>
      <c r="Q3901" t="str">
        <f t="shared" si="8"/>
        <v>theater</v>
      </c>
      <c r="R3901" t="str">
        <f t="shared" si="9"/>
        <v>plays</v>
      </c>
      <c r="S3901" s="14">
        <f t="shared" si="10"/>
        <v>41843.525011574078</v>
      </c>
      <c r="T3901" s="15">
        <f t="shared" si="11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6"/>
        <v>5.3999999999999999E-2</v>
      </c>
      <c r="P3902" s="8">
        <f t="shared" si="7"/>
        <v>27</v>
      </c>
      <c r="Q3902" t="str">
        <f t="shared" si="8"/>
        <v>theater</v>
      </c>
      <c r="R3902" t="str">
        <f t="shared" si="9"/>
        <v>plays</v>
      </c>
      <c r="S3902" s="14">
        <f t="shared" si="10"/>
        <v>42135.842488425929</v>
      </c>
      <c r="T3902" s="15">
        <f t="shared" si="11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6"/>
        <v>8.3333333333333332E-3</v>
      </c>
      <c r="P3903" s="8">
        <f t="shared" si="7"/>
        <v>25</v>
      </c>
      <c r="Q3903" t="str">
        <f t="shared" si="8"/>
        <v>theater</v>
      </c>
      <c r="R3903" t="str">
        <f t="shared" si="9"/>
        <v>plays</v>
      </c>
      <c r="S3903" s="14">
        <f t="shared" si="10"/>
        <v>42317.576377314814</v>
      </c>
      <c r="T3903" s="15">
        <f t="shared" si="11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6"/>
        <v>0.48833333333333334</v>
      </c>
      <c r="P3904" s="8">
        <f t="shared" si="7"/>
        <v>47.258064516129032</v>
      </c>
      <c r="Q3904" t="str">
        <f t="shared" si="8"/>
        <v>theater</v>
      </c>
      <c r="R3904" t="str">
        <f t="shared" si="9"/>
        <v>plays</v>
      </c>
      <c r="S3904" s="14">
        <f t="shared" si="10"/>
        <v>42663.218078703707</v>
      </c>
      <c r="T3904" s="15">
        <f t="shared" si="11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6"/>
        <v>0</v>
      </c>
      <c r="P3905" s="8">
        <f t="shared" si="7"/>
        <v>0</v>
      </c>
      <c r="Q3905" t="str">
        <f t="shared" si="8"/>
        <v>theater</v>
      </c>
      <c r="R3905" t="str">
        <f t="shared" si="9"/>
        <v>plays</v>
      </c>
      <c r="S3905" s="14">
        <f t="shared" si="10"/>
        <v>42185.76116898148</v>
      </c>
      <c r="T3905" s="15">
        <f t="shared" si="11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6"/>
        <v>2.9999999999999997E-4</v>
      </c>
      <c r="P3906" s="8">
        <f t="shared" si="7"/>
        <v>1.5</v>
      </c>
      <c r="Q3906" t="str">
        <f t="shared" si="8"/>
        <v>theater</v>
      </c>
      <c r="R3906" t="str">
        <f t="shared" si="9"/>
        <v>plays</v>
      </c>
      <c r="S3906" s="14">
        <f t="shared" si="10"/>
        <v>42094.979166666672</v>
      </c>
      <c r="T3906" s="15">
        <f t="shared" si="11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">E3907/D3907</f>
        <v>0.11533333333333333</v>
      </c>
      <c r="P3907" s="8">
        <f t="shared" ref="P3907:P3970" si="13">IFERROR(E3907/L3907,0)</f>
        <v>24.714285714285715</v>
      </c>
      <c r="Q3907" t="str">
        <f t="shared" ref="Q3907:Q3970" si="14">LEFT(N3907,SEARCH("/",N3907)-1)</f>
        <v>theater</v>
      </c>
      <c r="R3907" t="str">
        <f t="shared" ref="R3907:R3970" si="15">RIGHT(N3907, LEN(N3907) - SEARCH("/", N3907))</f>
        <v>plays</v>
      </c>
      <c r="S3907" s="14">
        <f t="shared" ref="S3907:S3970" si="16">(J3907/86400)+25569+(-6/24)</f>
        <v>42124.373877314814</v>
      </c>
      <c r="T3907" s="15">
        <f t="shared" ref="T3907:T3970" si="1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"/>
        <v>0.67333333333333334</v>
      </c>
      <c r="P3908" s="8">
        <f t="shared" si="13"/>
        <v>63.125</v>
      </c>
      <c r="Q3908" t="str">
        <f t="shared" si="14"/>
        <v>theater</v>
      </c>
      <c r="R3908" t="str">
        <f t="shared" si="15"/>
        <v>plays</v>
      </c>
      <c r="S3908" s="14">
        <f t="shared" si="16"/>
        <v>42143.667743055557</v>
      </c>
      <c r="T3908" s="15">
        <f t="shared" si="1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"/>
        <v>0.153</v>
      </c>
      <c r="P3909" s="8">
        <f t="shared" si="13"/>
        <v>38.25</v>
      </c>
      <c r="Q3909" t="str">
        <f t="shared" si="14"/>
        <v>theater</v>
      </c>
      <c r="R3909" t="str">
        <f t="shared" si="15"/>
        <v>plays</v>
      </c>
      <c r="S3909" s="14">
        <f t="shared" si="16"/>
        <v>41906.569513888891</v>
      </c>
      <c r="T3909" s="15">
        <f t="shared" si="1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"/>
        <v>8.666666666666667E-2</v>
      </c>
      <c r="P3910" s="8">
        <f t="shared" si="13"/>
        <v>16.25</v>
      </c>
      <c r="Q3910" t="str">
        <f t="shared" si="14"/>
        <v>theater</v>
      </c>
      <c r="R3910" t="str">
        <f t="shared" si="15"/>
        <v>plays</v>
      </c>
      <c r="S3910" s="14">
        <f t="shared" si="16"/>
        <v>41833.885370370372</v>
      </c>
      <c r="T3910" s="15">
        <f t="shared" si="1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"/>
        <v>2.2499999999999998E-3</v>
      </c>
      <c r="P3911" s="8">
        <f t="shared" si="13"/>
        <v>33.75</v>
      </c>
      <c r="Q3911" t="str">
        <f t="shared" si="14"/>
        <v>theater</v>
      </c>
      <c r="R3911" t="str">
        <f t="shared" si="15"/>
        <v>plays</v>
      </c>
      <c r="S3911" s="14">
        <f t="shared" si="16"/>
        <v>41863.109282407408</v>
      </c>
      <c r="T3911" s="15">
        <f t="shared" si="1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"/>
        <v>3.0833333333333334E-2</v>
      </c>
      <c r="P3912" s="8">
        <f t="shared" si="13"/>
        <v>61.666666666666664</v>
      </c>
      <c r="Q3912" t="str">
        <f t="shared" si="14"/>
        <v>theater</v>
      </c>
      <c r="R3912" t="str">
        <f t="shared" si="15"/>
        <v>plays</v>
      </c>
      <c r="S3912" s="14">
        <f t="shared" si="16"/>
        <v>42224.506909722222</v>
      </c>
      <c r="T3912" s="15">
        <f t="shared" si="1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"/>
        <v>0.37412499999999999</v>
      </c>
      <c r="P3913" s="8">
        <f t="shared" si="13"/>
        <v>83.138888888888886</v>
      </c>
      <c r="Q3913" t="str">
        <f t="shared" si="14"/>
        <v>theater</v>
      </c>
      <c r="R3913" t="str">
        <f t="shared" si="15"/>
        <v>plays</v>
      </c>
      <c r="S3913" s="14">
        <f t="shared" si="16"/>
        <v>41939.5622337963</v>
      </c>
      <c r="T3913" s="15">
        <f t="shared" si="1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"/>
        <v>6.666666666666667E-5</v>
      </c>
      <c r="P3914" s="8">
        <f t="shared" si="13"/>
        <v>1</v>
      </c>
      <c r="Q3914" t="str">
        <f t="shared" si="14"/>
        <v>theater</v>
      </c>
      <c r="R3914" t="str">
        <f t="shared" si="15"/>
        <v>plays</v>
      </c>
      <c r="S3914" s="14">
        <f t="shared" si="16"/>
        <v>42059.020023148143</v>
      </c>
      <c r="T3914" s="15">
        <f t="shared" si="1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"/>
        <v>0.1</v>
      </c>
      <c r="P3915" s="8">
        <f t="shared" si="13"/>
        <v>142.85714285714286</v>
      </c>
      <c r="Q3915" t="str">
        <f t="shared" si="14"/>
        <v>theater</v>
      </c>
      <c r="R3915" t="str">
        <f t="shared" si="15"/>
        <v>plays</v>
      </c>
      <c r="S3915" s="14">
        <f t="shared" si="16"/>
        <v>42307.961215277777</v>
      </c>
      <c r="T3915" s="15">
        <f t="shared" si="1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"/>
        <v>0.36359999999999998</v>
      </c>
      <c r="P3916" s="8">
        <f t="shared" si="13"/>
        <v>33.666666666666664</v>
      </c>
      <c r="Q3916" t="str">
        <f t="shared" si="14"/>
        <v>theater</v>
      </c>
      <c r="R3916" t="str">
        <f t="shared" si="15"/>
        <v>plays</v>
      </c>
      <c r="S3916" s="14">
        <f t="shared" si="16"/>
        <v>42114.568935185191</v>
      </c>
      <c r="T3916" s="15">
        <f t="shared" si="1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"/>
        <v>3.3333333333333335E-3</v>
      </c>
      <c r="P3917" s="8">
        <f t="shared" si="13"/>
        <v>5</v>
      </c>
      <c r="Q3917" t="str">
        <f t="shared" si="14"/>
        <v>theater</v>
      </c>
      <c r="R3917" t="str">
        <f t="shared" si="15"/>
        <v>plays</v>
      </c>
      <c r="S3917" s="14">
        <f t="shared" si="16"/>
        <v>42492.73505787037</v>
      </c>
      <c r="T3917" s="15">
        <f t="shared" si="17"/>
        <v>42522.776724537034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"/>
        <v>0</v>
      </c>
      <c r="P3918" s="8">
        <f t="shared" si="13"/>
        <v>0</v>
      </c>
      <c r="Q3918" t="str">
        <f t="shared" si="14"/>
        <v>theater</v>
      </c>
      <c r="R3918" t="str">
        <f t="shared" si="15"/>
        <v>plays</v>
      </c>
      <c r="S3918" s="14">
        <f t="shared" si="16"/>
        <v>42494.221666666665</v>
      </c>
      <c r="T3918" s="15">
        <f t="shared" si="1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"/>
        <v>2.8571428571428571E-3</v>
      </c>
      <c r="P3919" s="8">
        <f t="shared" si="13"/>
        <v>10</v>
      </c>
      <c r="Q3919" t="str">
        <f t="shared" si="14"/>
        <v>theater</v>
      </c>
      <c r="R3919" t="str">
        <f t="shared" si="15"/>
        <v>plays</v>
      </c>
      <c r="S3919" s="14">
        <f t="shared" si="16"/>
        <v>41863.277326388888</v>
      </c>
      <c r="T3919" s="15">
        <f t="shared" si="1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"/>
        <v>2E-3</v>
      </c>
      <c r="P3920" s="8">
        <f t="shared" si="13"/>
        <v>40</v>
      </c>
      <c r="Q3920" t="str">
        <f t="shared" si="14"/>
        <v>theater</v>
      </c>
      <c r="R3920" t="str">
        <f t="shared" si="15"/>
        <v>plays</v>
      </c>
      <c r="S3920" s="14">
        <f t="shared" si="16"/>
        <v>41843.414618055554</v>
      </c>
      <c r="T3920" s="15">
        <f t="shared" si="1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"/>
        <v>1.7999999999999999E-2</v>
      </c>
      <c r="P3921" s="8">
        <f t="shared" si="13"/>
        <v>30</v>
      </c>
      <c r="Q3921" t="str">
        <f t="shared" si="14"/>
        <v>theater</v>
      </c>
      <c r="R3921" t="str">
        <f t="shared" si="15"/>
        <v>plays</v>
      </c>
      <c r="S3921" s="14">
        <f t="shared" si="16"/>
        <v>42358.434872685189</v>
      </c>
      <c r="T3921" s="15">
        <f t="shared" si="1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"/>
        <v>5.3999999999999999E-2</v>
      </c>
      <c r="P3922" s="8">
        <f t="shared" si="13"/>
        <v>45</v>
      </c>
      <c r="Q3922" t="str">
        <f t="shared" si="14"/>
        <v>theater</v>
      </c>
      <c r="R3922" t="str">
        <f t="shared" si="15"/>
        <v>plays</v>
      </c>
      <c r="S3922" s="14">
        <f t="shared" si="16"/>
        <v>42657.13726851852</v>
      </c>
      <c r="T3922" s="15">
        <f t="shared" si="1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"/>
        <v>0</v>
      </c>
      <c r="P3923" s="8">
        <f t="shared" si="13"/>
        <v>0</v>
      </c>
      <c r="Q3923" t="str">
        <f t="shared" si="14"/>
        <v>theater</v>
      </c>
      <c r="R3923" t="str">
        <f t="shared" si="15"/>
        <v>plays</v>
      </c>
      <c r="S3923" s="14">
        <f t="shared" si="16"/>
        <v>41926.292303240742</v>
      </c>
      <c r="T3923" s="15">
        <f t="shared" si="1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"/>
        <v>8.1333333333333327E-2</v>
      </c>
      <c r="P3924" s="8">
        <f t="shared" si="13"/>
        <v>10.166666666666666</v>
      </c>
      <c r="Q3924" t="str">
        <f t="shared" si="14"/>
        <v>theater</v>
      </c>
      <c r="R3924" t="str">
        <f t="shared" si="15"/>
        <v>plays</v>
      </c>
      <c r="S3924" s="14">
        <f t="shared" si="16"/>
        <v>42020.518634259264</v>
      </c>
      <c r="T3924" s="15">
        <f t="shared" si="1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"/>
        <v>0.12034782608695652</v>
      </c>
      <c r="P3925" s="8">
        <f t="shared" si="13"/>
        <v>81.411764705882348</v>
      </c>
      <c r="Q3925" t="str">
        <f t="shared" si="14"/>
        <v>theater</v>
      </c>
      <c r="R3925" t="str">
        <f t="shared" si="15"/>
        <v>plays</v>
      </c>
      <c r="S3925" s="14">
        <f t="shared" si="16"/>
        <v>42075.729988425926</v>
      </c>
      <c r="T3925" s="15">
        <f t="shared" si="1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"/>
        <v>0.15266666666666667</v>
      </c>
      <c r="P3926" s="8">
        <f t="shared" si="13"/>
        <v>57.25</v>
      </c>
      <c r="Q3926" t="str">
        <f t="shared" si="14"/>
        <v>theater</v>
      </c>
      <c r="R3926" t="str">
        <f t="shared" si="15"/>
        <v>plays</v>
      </c>
      <c r="S3926" s="14">
        <f t="shared" si="16"/>
        <v>41786.709745370368</v>
      </c>
      <c r="T3926" s="15">
        <f t="shared" si="1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"/>
        <v>0.1</v>
      </c>
      <c r="P3927" s="8">
        <f t="shared" si="13"/>
        <v>5</v>
      </c>
      <c r="Q3927" t="str">
        <f t="shared" si="14"/>
        <v>theater</v>
      </c>
      <c r="R3927" t="str">
        <f t="shared" si="15"/>
        <v>plays</v>
      </c>
      <c r="S3927" s="14">
        <f t="shared" si="16"/>
        <v>41820.620821759258</v>
      </c>
      <c r="T3927" s="15">
        <f t="shared" si="1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"/>
        <v>3.0000000000000001E-3</v>
      </c>
      <c r="P3928" s="8">
        <f t="shared" si="13"/>
        <v>15</v>
      </c>
      <c r="Q3928" t="str">
        <f t="shared" si="14"/>
        <v>theater</v>
      </c>
      <c r="R3928" t="str">
        <f t="shared" si="15"/>
        <v>plays</v>
      </c>
      <c r="S3928" s="14">
        <f t="shared" si="16"/>
        <v>41969.835046296299</v>
      </c>
      <c r="T3928" s="15">
        <f t="shared" si="1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"/>
        <v>0.01</v>
      </c>
      <c r="P3929" s="8">
        <f t="shared" si="13"/>
        <v>12.5</v>
      </c>
      <c r="Q3929" t="str">
        <f t="shared" si="14"/>
        <v>theater</v>
      </c>
      <c r="R3929" t="str">
        <f t="shared" si="15"/>
        <v>plays</v>
      </c>
      <c r="S3929" s="14">
        <f t="shared" si="16"/>
        <v>41830.017407407409</v>
      </c>
      <c r="T3929" s="15">
        <f t="shared" si="1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"/>
        <v>0.13020000000000001</v>
      </c>
      <c r="P3930" s="8">
        <f t="shared" si="13"/>
        <v>93</v>
      </c>
      <c r="Q3930" t="str">
        <f t="shared" si="14"/>
        <v>theater</v>
      </c>
      <c r="R3930" t="str">
        <f t="shared" si="15"/>
        <v>plays</v>
      </c>
      <c r="S3930" s="14">
        <f t="shared" si="16"/>
        <v>42265.433182870373</v>
      </c>
      <c r="T3930" s="15">
        <f t="shared" si="1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"/>
        <v>2.265E-2</v>
      </c>
      <c r="P3931" s="8">
        <f t="shared" si="13"/>
        <v>32.357142857142854</v>
      </c>
      <c r="Q3931" t="str">
        <f t="shared" si="14"/>
        <v>theater</v>
      </c>
      <c r="R3931" t="str">
        <f t="shared" si="15"/>
        <v>plays</v>
      </c>
      <c r="S3931" s="14">
        <f t="shared" si="16"/>
        <v>42601.577141203699</v>
      </c>
      <c r="T3931" s="15">
        <f t="shared" si="1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"/>
        <v>0</v>
      </c>
      <c r="P3932" s="8">
        <f t="shared" si="13"/>
        <v>0</v>
      </c>
      <c r="Q3932" t="str">
        <f t="shared" si="14"/>
        <v>theater</v>
      </c>
      <c r="R3932" t="str">
        <f t="shared" si="15"/>
        <v>plays</v>
      </c>
      <c r="S3932" s="14">
        <f t="shared" si="16"/>
        <v>42433.088749999995</v>
      </c>
      <c r="T3932" s="15">
        <f t="shared" si="1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"/>
        <v>0</v>
      </c>
      <c r="P3933" s="8">
        <f t="shared" si="13"/>
        <v>0</v>
      </c>
      <c r="Q3933" t="str">
        <f t="shared" si="14"/>
        <v>theater</v>
      </c>
      <c r="R3933" t="str">
        <f t="shared" si="15"/>
        <v>plays</v>
      </c>
      <c r="S3933" s="14">
        <f t="shared" si="16"/>
        <v>42227.901701388888</v>
      </c>
      <c r="T3933" s="15">
        <f t="shared" si="1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"/>
        <v>8.3333333333333331E-5</v>
      </c>
      <c r="P3934" s="8">
        <f t="shared" si="13"/>
        <v>1</v>
      </c>
      <c r="Q3934" t="str">
        <f t="shared" si="14"/>
        <v>theater</v>
      </c>
      <c r="R3934" t="str">
        <f t="shared" si="15"/>
        <v>plays</v>
      </c>
      <c r="S3934" s="14">
        <f t="shared" si="16"/>
        <v>42414.918564814812</v>
      </c>
      <c r="T3934" s="15">
        <f t="shared" si="1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"/>
        <v>0.15742857142857142</v>
      </c>
      <c r="P3935" s="8">
        <f t="shared" si="13"/>
        <v>91.833333333333329</v>
      </c>
      <c r="Q3935" t="str">
        <f t="shared" si="14"/>
        <v>theater</v>
      </c>
      <c r="R3935" t="str">
        <f t="shared" si="15"/>
        <v>plays</v>
      </c>
      <c r="S3935" s="14">
        <f t="shared" si="16"/>
        <v>42538.718310185184</v>
      </c>
      <c r="T3935" s="15">
        <f t="shared" si="1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"/>
        <v>0.11</v>
      </c>
      <c r="P3936" s="8">
        <f t="shared" si="13"/>
        <v>45.833333333333336</v>
      </c>
      <c r="Q3936" t="str">
        <f t="shared" si="14"/>
        <v>theater</v>
      </c>
      <c r="R3936" t="str">
        <f t="shared" si="15"/>
        <v>plays</v>
      </c>
      <c r="S3936" s="14">
        <f t="shared" si="16"/>
        <v>42233.421747685185</v>
      </c>
      <c r="T3936" s="15">
        <f t="shared" si="1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"/>
        <v>0.43833333333333335</v>
      </c>
      <c r="P3937" s="8">
        <f t="shared" si="13"/>
        <v>57.173913043478258</v>
      </c>
      <c r="Q3937" t="str">
        <f t="shared" si="14"/>
        <v>theater</v>
      </c>
      <c r="R3937" t="str">
        <f t="shared" si="15"/>
        <v>plays</v>
      </c>
      <c r="S3937" s="14">
        <f t="shared" si="16"/>
        <v>42221.406782407408</v>
      </c>
      <c r="T3937" s="15">
        <f t="shared" si="1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"/>
        <v>0</v>
      </c>
      <c r="P3938" s="8">
        <f t="shared" si="13"/>
        <v>0</v>
      </c>
      <c r="Q3938" t="str">
        <f t="shared" si="14"/>
        <v>theater</v>
      </c>
      <c r="R3938" t="str">
        <f t="shared" si="15"/>
        <v>plays</v>
      </c>
      <c r="S3938" s="14">
        <f t="shared" si="16"/>
        <v>42675.012962962966</v>
      </c>
      <c r="T3938" s="15">
        <f t="shared" si="1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"/>
        <v>0.86135181975736563</v>
      </c>
      <c r="P3939" s="8">
        <f t="shared" si="13"/>
        <v>248.5</v>
      </c>
      <c r="Q3939" t="str">
        <f t="shared" si="14"/>
        <v>theater</v>
      </c>
      <c r="R3939" t="str">
        <f t="shared" si="15"/>
        <v>plays</v>
      </c>
      <c r="S3939" s="14">
        <f t="shared" si="16"/>
        <v>42534.381481481483</v>
      </c>
      <c r="T3939" s="15">
        <f t="shared" si="1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"/>
        <v>0.12196620583717357</v>
      </c>
      <c r="P3940" s="8">
        <f t="shared" si="13"/>
        <v>79.400000000000006</v>
      </c>
      <c r="Q3940" t="str">
        <f t="shared" si="14"/>
        <v>theater</v>
      </c>
      <c r="R3940" t="str">
        <f t="shared" si="15"/>
        <v>plays</v>
      </c>
      <c r="S3940" s="14">
        <f t="shared" si="16"/>
        <v>42151.655717592592</v>
      </c>
      <c r="T3940" s="15">
        <f t="shared" si="1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"/>
        <v>1E-3</v>
      </c>
      <c r="P3941" s="8">
        <f t="shared" si="13"/>
        <v>5</v>
      </c>
      <c r="Q3941" t="str">
        <f t="shared" si="14"/>
        <v>theater</v>
      </c>
      <c r="R3941" t="str">
        <f t="shared" si="15"/>
        <v>plays</v>
      </c>
      <c r="S3941" s="14">
        <f t="shared" si="16"/>
        <v>41915.150219907409</v>
      </c>
      <c r="T3941" s="15">
        <f t="shared" si="17"/>
        <v>41918.979166666664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"/>
        <v>2.2000000000000001E-3</v>
      </c>
      <c r="P3942" s="8">
        <f t="shared" si="13"/>
        <v>5.5</v>
      </c>
      <c r="Q3942" t="str">
        <f t="shared" si="14"/>
        <v>theater</v>
      </c>
      <c r="R3942" t="str">
        <f t="shared" si="15"/>
        <v>plays</v>
      </c>
      <c r="S3942" s="14">
        <f t="shared" si="16"/>
        <v>41961.242488425924</v>
      </c>
      <c r="T3942" s="15">
        <f t="shared" si="1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"/>
        <v>9.0909090909090905E-3</v>
      </c>
      <c r="P3943" s="8">
        <f t="shared" si="13"/>
        <v>25</v>
      </c>
      <c r="Q3943" t="str">
        <f t="shared" si="14"/>
        <v>theater</v>
      </c>
      <c r="R3943" t="str">
        <f t="shared" si="15"/>
        <v>plays</v>
      </c>
      <c r="S3943" s="14">
        <f t="shared" si="16"/>
        <v>41940.337233796294</v>
      </c>
      <c r="T3943" s="15">
        <f t="shared" si="1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"/>
        <v>0</v>
      </c>
      <c r="P3944" s="8">
        <f t="shared" si="13"/>
        <v>0</v>
      </c>
      <c r="Q3944" t="str">
        <f t="shared" si="14"/>
        <v>theater</v>
      </c>
      <c r="R3944" t="str">
        <f t="shared" si="15"/>
        <v>plays</v>
      </c>
      <c r="S3944" s="14">
        <f t="shared" si="16"/>
        <v>42111.654097222221</v>
      </c>
      <c r="T3944" s="15">
        <f t="shared" si="1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"/>
        <v>0.35639999999999999</v>
      </c>
      <c r="P3945" s="8">
        <f t="shared" si="13"/>
        <v>137.07692307692307</v>
      </c>
      <c r="Q3945" t="str">
        <f t="shared" si="14"/>
        <v>theater</v>
      </c>
      <c r="R3945" t="str">
        <f t="shared" si="15"/>
        <v>plays</v>
      </c>
      <c r="S3945" s="14">
        <f t="shared" si="16"/>
        <v>42279.528564814813</v>
      </c>
      <c r="T3945" s="15">
        <f t="shared" si="1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"/>
        <v>0</v>
      </c>
      <c r="P3946" s="8">
        <f t="shared" si="13"/>
        <v>0</v>
      </c>
      <c r="Q3946" t="str">
        <f t="shared" si="14"/>
        <v>theater</v>
      </c>
      <c r="R3946" t="str">
        <f t="shared" si="15"/>
        <v>plays</v>
      </c>
      <c r="S3946" s="14">
        <f t="shared" si="16"/>
        <v>42213.412905092591</v>
      </c>
      <c r="T3946" s="15">
        <f t="shared" si="1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"/>
        <v>2.5000000000000001E-3</v>
      </c>
      <c r="P3947" s="8">
        <f t="shared" si="13"/>
        <v>5</v>
      </c>
      <c r="Q3947" t="str">
        <f t="shared" si="14"/>
        <v>theater</v>
      </c>
      <c r="R3947" t="str">
        <f t="shared" si="15"/>
        <v>plays</v>
      </c>
      <c r="S3947" s="14">
        <f t="shared" si="16"/>
        <v>42109.551712962959</v>
      </c>
      <c r="T3947" s="15">
        <f t="shared" si="1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"/>
        <v>3.2500000000000001E-2</v>
      </c>
      <c r="P3948" s="8">
        <f t="shared" si="13"/>
        <v>39</v>
      </c>
      <c r="Q3948" t="str">
        <f t="shared" si="14"/>
        <v>theater</v>
      </c>
      <c r="R3948" t="str">
        <f t="shared" si="15"/>
        <v>plays</v>
      </c>
      <c r="S3948" s="14">
        <f t="shared" si="16"/>
        <v>42031.583587962959</v>
      </c>
      <c r="T3948" s="15">
        <f t="shared" si="1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"/>
        <v>3.3666666666666664E-2</v>
      </c>
      <c r="P3949" s="8">
        <f t="shared" si="13"/>
        <v>50.5</v>
      </c>
      <c r="Q3949" t="str">
        <f t="shared" si="14"/>
        <v>theater</v>
      </c>
      <c r="R3949" t="str">
        <f t="shared" si="15"/>
        <v>plays</v>
      </c>
      <c r="S3949" s="14">
        <f t="shared" si="16"/>
        <v>42614.892870370371</v>
      </c>
      <c r="T3949" s="15">
        <f t="shared" si="1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"/>
        <v>0</v>
      </c>
      <c r="P3950" s="8">
        <f t="shared" si="13"/>
        <v>0</v>
      </c>
      <c r="Q3950" t="str">
        <f t="shared" si="14"/>
        <v>theater</v>
      </c>
      <c r="R3950" t="str">
        <f t="shared" si="15"/>
        <v>plays</v>
      </c>
      <c r="S3950" s="14">
        <f t="shared" si="16"/>
        <v>41829.075497685189</v>
      </c>
      <c r="T3950" s="15">
        <f t="shared" si="1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"/>
        <v>0.15770000000000001</v>
      </c>
      <c r="P3951" s="8">
        <f t="shared" si="13"/>
        <v>49.28125</v>
      </c>
      <c r="Q3951" t="str">
        <f t="shared" si="14"/>
        <v>theater</v>
      </c>
      <c r="R3951" t="str">
        <f t="shared" si="15"/>
        <v>plays</v>
      </c>
      <c r="S3951" s="14">
        <f t="shared" si="16"/>
        <v>42015.870613425926</v>
      </c>
      <c r="T3951" s="15">
        <f t="shared" si="1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"/>
        <v>6.2500000000000003E-3</v>
      </c>
      <c r="P3952" s="8">
        <f t="shared" si="13"/>
        <v>25</v>
      </c>
      <c r="Q3952" t="str">
        <f t="shared" si="14"/>
        <v>theater</v>
      </c>
      <c r="R3952" t="str">
        <f t="shared" si="15"/>
        <v>plays</v>
      </c>
      <c r="S3952" s="14">
        <f t="shared" si="16"/>
        <v>42439.452314814815</v>
      </c>
      <c r="T3952" s="15">
        <f t="shared" si="17"/>
        <v>42468.565972222219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"/>
        <v>5.0000000000000004E-6</v>
      </c>
      <c r="P3953" s="8">
        <f t="shared" si="13"/>
        <v>1</v>
      </c>
      <c r="Q3953" t="str">
        <f t="shared" si="14"/>
        <v>theater</v>
      </c>
      <c r="R3953" t="str">
        <f t="shared" si="15"/>
        <v>plays</v>
      </c>
      <c r="S3953" s="14">
        <f t="shared" si="16"/>
        <v>42433.575717592597</v>
      </c>
      <c r="T3953" s="15">
        <f t="shared" si="1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"/>
        <v>9.6153846153846159E-4</v>
      </c>
      <c r="P3954" s="8">
        <f t="shared" si="13"/>
        <v>25</v>
      </c>
      <c r="Q3954" t="str">
        <f t="shared" si="14"/>
        <v>theater</v>
      </c>
      <c r="R3954" t="str">
        <f t="shared" si="15"/>
        <v>plays</v>
      </c>
      <c r="S3954" s="14">
        <f t="shared" si="16"/>
        <v>42243.540393518517</v>
      </c>
      <c r="T3954" s="15">
        <f t="shared" si="1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"/>
        <v>0</v>
      </c>
      <c r="P3955" s="8">
        <f t="shared" si="13"/>
        <v>0</v>
      </c>
      <c r="Q3955" t="str">
        <f t="shared" si="14"/>
        <v>theater</v>
      </c>
      <c r="R3955" t="str">
        <f t="shared" si="15"/>
        <v>plays</v>
      </c>
      <c r="S3955" s="14">
        <f t="shared" si="16"/>
        <v>42549.798449074078</v>
      </c>
      <c r="T3955" s="15">
        <f t="shared" si="1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"/>
        <v>0</v>
      </c>
      <c r="P3956" s="8">
        <f t="shared" si="13"/>
        <v>0</v>
      </c>
      <c r="Q3956" t="str">
        <f t="shared" si="14"/>
        <v>theater</v>
      </c>
      <c r="R3956" t="str">
        <f t="shared" si="15"/>
        <v>plays</v>
      </c>
      <c r="S3956" s="14">
        <f t="shared" si="16"/>
        <v>41774.401203703703</v>
      </c>
      <c r="T3956" s="15">
        <f t="shared" si="17"/>
        <v>41834.442870370367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"/>
        <v>0.24285714285714285</v>
      </c>
      <c r="P3957" s="8">
        <f t="shared" si="13"/>
        <v>53.125</v>
      </c>
      <c r="Q3957" t="str">
        <f t="shared" si="14"/>
        <v>theater</v>
      </c>
      <c r="R3957" t="str">
        <f t="shared" si="15"/>
        <v>plays</v>
      </c>
      <c r="S3957" s="14">
        <f t="shared" si="16"/>
        <v>42306.598854166667</v>
      </c>
      <c r="T3957" s="15">
        <f t="shared" si="1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"/>
        <v>0</v>
      </c>
      <c r="P3958" s="8">
        <f t="shared" si="13"/>
        <v>0</v>
      </c>
      <c r="Q3958" t="str">
        <f t="shared" si="14"/>
        <v>theater</v>
      </c>
      <c r="R3958" t="str">
        <f t="shared" si="15"/>
        <v>plays</v>
      </c>
      <c r="S3958" s="14">
        <f t="shared" si="16"/>
        <v>42457.682025462964</v>
      </c>
      <c r="T3958" s="15">
        <f t="shared" si="1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"/>
        <v>2.5000000000000001E-4</v>
      </c>
      <c r="P3959" s="8">
        <f t="shared" si="13"/>
        <v>7</v>
      </c>
      <c r="Q3959" t="str">
        <f t="shared" si="14"/>
        <v>theater</v>
      </c>
      <c r="R3959" t="str">
        <f t="shared" si="15"/>
        <v>plays</v>
      </c>
      <c r="S3959" s="14">
        <f t="shared" si="16"/>
        <v>42513.726319444446</v>
      </c>
      <c r="T3959" s="15">
        <f t="shared" si="1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"/>
        <v>0.32050000000000001</v>
      </c>
      <c r="P3960" s="8">
        <f t="shared" si="13"/>
        <v>40.0625</v>
      </c>
      <c r="Q3960" t="str">
        <f t="shared" si="14"/>
        <v>theater</v>
      </c>
      <c r="R3960" t="str">
        <f t="shared" si="15"/>
        <v>plays</v>
      </c>
      <c r="S3960" s="14">
        <f t="shared" si="16"/>
        <v>41816.700370370367</v>
      </c>
      <c r="T3960" s="15">
        <f t="shared" si="1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"/>
        <v>0.24333333333333335</v>
      </c>
      <c r="P3961" s="8">
        <f t="shared" si="13"/>
        <v>24.333333333333332</v>
      </c>
      <c r="Q3961" t="str">
        <f t="shared" si="14"/>
        <v>theater</v>
      </c>
      <c r="R3961" t="str">
        <f t="shared" si="15"/>
        <v>plays</v>
      </c>
      <c r="S3961" s="14">
        <f t="shared" si="16"/>
        <v>41880.538842592592</v>
      </c>
      <c r="T3961" s="15">
        <f t="shared" si="1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"/>
        <v>1.4999999999999999E-2</v>
      </c>
      <c r="P3962" s="8">
        <f t="shared" si="13"/>
        <v>11.25</v>
      </c>
      <c r="Q3962" t="str">
        <f t="shared" si="14"/>
        <v>theater</v>
      </c>
      <c r="R3962" t="str">
        <f t="shared" si="15"/>
        <v>plays</v>
      </c>
      <c r="S3962" s="14">
        <f t="shared" si="16"/>
        <v>42342.595555555556</v>
      </c>
      <c r="T3962" s="15">
        <f t="shared" si="1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"/>
        <v>4.1999999999999997E-3</v>
      </c>
      <c r="P3963" s="8">
        <f t="shared" si="13"/>
        <v>10.5</v>
      </c>
      <c r="Q3963" t="str">
        <f t="shared" si="14"/>
        <v>theater</v>
      </c>
      <c r="R3963" t="str">
        <f t="shared" si="15"/>
        <v>plays</v>
      </c>
      <c r="S3963" s="14">
        <f t="shared" si="16"/>
        <v>41745.641319444447</v>
      </c>
      <c r="T3963" s="15">
        <f t="shared" si="1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"/>
        <v>3.214285714285714E-2</v>
      </c>
      <c r="P3964" s="8">
        <f t="shared" si="13"/>
        <v>15</v>
      </c>
      <c r="Q3964" t="str">
        <f t="shared" si="14"/>
        <v>theater</v>
      </c>
      <c r="R3964" t="str">
        <f t="shared" si="15"/>
        <v>plays</v>
      </c>
      <c r="S3964" s="14">
        <f t="shared" si="16"/>
        <v>42311.371458333335</v>
      </c>
      <c r="T3964" s="15">
        <f t="shared" si="1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"/>
        <v>0</v>
      </c>
      <c r="P3965" s="8">
        <f t="shared" si="13"/>
        <v>0</v>
      </c>
      <c r="Q3965" t="str">
        <f t="shared" si="14"/>
        <v>theater</v>
      </c>
      <c r="R3965" t="str">
        <f t="shared" si="15"/>
        <v>plays</v>
      </c>
      <c r="S3965" s="14">
        <f t="shared" si="16"/>
        <v>42295.904131944444</v>
      </c>
      <c r="T3965" s="15">
        <f t="shared" si="1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"/>
        <v>6.3E-2</v>
      </c>
      <c r="P3966" s="8">
        <f t="shared" si="13"/>
        <v>42</v>
      </c>
      <c r="Q3966" t="str">
        <f t="shared" si="14"/>
        <v>theater</v>
      </c>
      <c r="R3966" t="str">
        <f t="shared" si="15"/>
        <v>plays</v>
      </c>
      <c r="S3966" s="14">
        <f t="shared" si="16"/>
        <v>42053.472060185188</v>
      </c>
      <c r="T3966" s="15">
        <f t="shared" si="1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"/>
        <v>0.14249999999999999</v>
      </c>
      <c r="P3967" s="8">
        <f t="shared" si="13"/>
        <v>71.25</v>
      </c>
      <c r="Q3967" t="str">
        <f t="shared" si="14"/>
        <v>theater</v>
      </c>
      <c r="R3967" t="str">
        <f t="shared" si="15"/>
        <v>plays</v>
      </c>
      <c r="S3967" s="14">
        <f t="shared" si="16"/>
        <v>42413.985879629632</v>
      </c>
      <c r="T3967" s="15">
        <f t="shared" si="1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"/>
        <v>6.0000000000000001E-3</v>
      </c>
      <c r="P3968" s="8">
        <f t="shared" si="13"/>
        <v>22.5</v>
      </c>
      <c r="Q3968" t="str">
        <f t="shared" si="14"/>
        <v>theater</v>
      </c>
      <c r="R3968" t="str">
        <f t="shared" si="15"/>
        <v>plays</v>
      </c>
      <c r="S3968" s="14">
        <f t="shared" si="16"/>
        <v>41801.461550925924</v>
      </c>
      <c r="T3968" s="15">
        <f t="shared" si="1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"/>
        <v>0.2411764705882353</v>
      </c>
      <c r="P3969" s="8">
        <f t="shared" si="13"/>
        <v>41</v>
      </c>
      <c r="Q3969" t="str">
        <f t="shared" si="14"/>
        <v>theater</v>
      </c>
      <c r="R3969" t="str">
        <f t="shared" si="15"/>
        <v>plays</v>
      </c>
      <c r="S3969" s="14">
        <f t="shared" si="16"/>
        <v>42770.040590277778</v>
      </c>
      <c r="T3969" s="15">
        <f t="shared" si="1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"/>
        <v>0.10539999999999999</v>
      </c>
      <c r="P3970" s="8">
        <f t="shared" si="13"/>
        <v>47.909090909090907</v>
      </c>
      <c r="Q3970" t="str">
        <f t="shared" si="14"/>
        <v>theater</v>
      </c>
      <c r="R3970" t="str">
        <f t="shared" si="15"/>
        <v>plays</v>
      </c>
      <c r="S3970" s="14">
        <f t="shared" si="16"/>
        <v>42452.565659722226</v>
      </c>
      <c r="T3970" s="15">
        <f t="shared" si="1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8">E3971/D3971</f>
        <v>7.4690265486725665E-2</v>
      </c>
      <c r="P3971" s="8">
        <f t="shared" ref="P3971:P4034" si="19">IFERROR(E3971/L3971,0)</f>
        <v>35.166666666666664</v>
      </c>
      <c r="Q3971" t="str">
        <f t="shared" ref="Q3971:Q4034" si="20">LEFT(N3971,SEARCH("/",N3971)-1)</f>
        <v>theater</v>
      </c>
      <c r="R3971" t="str">
        <f t="shared" ref="R3971:R4034" si="21">RIGHT(N3971, LEN(N3971) - SEARCH("/", N3971))</f>
        <v>plays</v>
      </c>
      <c r="S3971" s="14">
        <f t="shared" ref="S3971:S4034" si="22">(J3971/86400)+25569+(-6/24)</f>
        <v>42601.604699074072</v>
      </c>
      <c r="T3971" s="15">
        <f t="shared" ref="T3971:T4034" si="23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"/>
        <v>7.3333333333333334E-4</v>
      </c>
      <c r="P3972" s="8">
        <f t="shared" si="19"/>
        <v>5.5</v>
      </c>
      <c r="Q3972" t="str">
        <f t="shared" si="20"/>
        <v>theater</v>
      </c>
      <c r="R3972" t="str">
        <f t="shared" si="21"/>
        <v>plays</v>
      </c>
      <c r="S3972" s="14">
        <f t="shared" si="22"/>
        <v>42447.613553240742</v>
      </c>
      <c r="T3972" s="15">
        <f t="shared" si="23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"/>
        <v>9.7142857142857135E-3</v>
      </c>
      <c r="P3973" s="8">
        <f t="shared" si="19"/>
        <v>22.666666666666668</v>
      </c>
      <c r="Q3973" t="str">
        <f t="shared" si="20"/>
        <v>theater</v>
      </c>
      <c r="R3973" t="str">
        <f t="shared" si="21"/>
        <v>plays</v>
      </c>
      <c r="S3973" s="14">
        <f t="shared" si="22"/>
        <v>41811.286180555559</v>
      </c>
      <c r="T3973" s="15">
        <f t="shared" si="23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"/>
        <v>0.21099999999999999</v>
      </c>
      <c r="P3974" s="8">
        <f t="shared" si="19"/>
        <v>26.375</v>
      </c>
      <c r="Q3974" t="str">
        <f t="shared" si="20"/>
        <v>theater</v>
      </c>
      <c r="R3974" t="str">
        <f t="shared" si="21"/>
        <v>plays</v>
      </c>
      <c r="S3974" s="14">
        <f t="shared" si="22"/>
        <v>41980.817523148144</v>
      </c>
      <c r="T3974" s="15">
        <f t="shared" si="23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"/>
        <v>0.78100000000000003</v>
      </c>
      <c r="P3975" s="8">
        <f t="shared" si="19"/>
        <v>105.54054054054055</v>
      </c>
      <c r="Q3975" t="str">
        <f t="shared" si="20"/>
        <v>theater</v>
      </c>
      <c r="R3975" t="str">
        <f t="shared" si="21"/>
        <v>plays</v>
      </c>
      <c r="S3975" s="14">
        <f t="shared" si="22"/>
        <v>42469.43414351852</v>
      </c>
      <c r="T3975" s="15">
        <f t="shared" si="23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"/>
        <v>0.32</v>
      </c>
      <c r="P3976" s="8">
        <f t="shared" si="19"/>
        <v>29.09090909090909</v>
      </c>
      <c r="Q3976" t="str">
        <f t="shared" si="20"/>
        <v>theater</v>
      </c>
      <c r="R3976" t="str">
        <f t="shared" si="21"/>
        <v>plays</v>
      </c>
      <c r="S3976" s="14">
        <f t="shared" si="22"/>
        <v>42493.296851851846</v>
      </c>
      <c r="T3976" s="15">
        <f t="shared" si="23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"/>
        <v>0</v>
      </c>
      <c r="P3977" s="8">
        <f t="shared" si="19"/>
        <v>0</v>
      </c>
      <c r="Q3977" t="str">
        <f t="shared" si="20"/>
        <v>theater</v>
      </c>
      <c r="R3977" t="str">
        <f t="shared" si="21"/>
        <v>plays</v>
      </c>
      <c r="S3977" s="14">
        <f t="shared" si="22"/>
        <v>42534.616875</v>
      </c>
      <c r="T3977" s="15">
        <f t="shared" si="23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"/>
        <v>0.47692307692307695</v>
      </c>
      <c r="P3978" s="8">
        <f t="shared" si="19"/>
        <v>62</v>
      </c>
      <c r="Q3978" t="str">
        <f t="shared" si="20"/>
        <v>theater</v>
      </c>
      <c r="R3978" t="str">
        <f t="shared" si="21"/>
        <v>plays</v>
      </c>
      <c r="S3978" s="14">
        <f t="shared" si="22"/>
        <v>41830.608344907407</v>
      </c>
      <c r="T3978" s="15">
        <f t="shared" si="23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"/>
        <v>1.4500000000000001E-2</v>
      </c>
      <c r="P3979" s="8">
        <f t="shared" si="19"/>
        <v>217.5</v>
      </c>
      <c r="Q3979" t="str">
        <f t="shared" si="20"/>
        <v>theater</v>
      </c>
      <c r="R3979" t="str">
        <f t="shared" si="21"/>
        <v>plays</v>
      </c>
      <c r="S3979" s="14">
        <f t="shared" si="22"/>
        <v>42543.538564814815</v>
      </c>
      <c r="T3979" s="15">
        <f t="shared" si="23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"/>
        <v>0.107</v>
      </c>
      <c r="P3980" s="8">
        <f t="shared" si="19"/>
        <v>26.75</v>
      </c>
      <c r="Q3980" t="str">
        <f t="shared" si="20"/>
        <v>theater</v>
      </c>
      <c r="R3980" t="str">
        <f t="shared" si="21"/>
        <v>plays</v>
      </c>
      <c r="S3980" s="14">
        <f t="shared" si="22"/>
        <v>41975.392974537041</v>
      </c>
      <c r="T3980" s="15">
        <f t="shared" si="23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"/>
        <v>1.8333333333333333E-2</v>
      </c>
      <c r="P3981" s="8">
        <f t="shared" si="19"/>
        <v>18.333333333333332</v>
      </c>
      <c r="Q3981" t="str">
        <f t="shared" si="20"/>
        <v>theater</v>
      </c>
      <c r="R3981" t="str">
        <f t="shared" si="21"/>
        <v>plays</v>
      </c>
      <c r="S3981" s="14">
        <f t="shared" si="22"/>
        <v>42069.653437500005</v>
      </c>
      <c r="T3981" s="15">
        <f t="shared" si="23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"/>
        <v>0.18</v>
      </c>
      <c r="P3982" s="8">
        <f t="shared" si="19"/>
        <v>64.285714285714292</v>
      </c>
      <c r="Q3982" t="str">
        <f t="shared" si="20"/>
        <v>theater</v>
      </c>
      <c r="R3982" t="str">
        <f t="shared" si="21"/>
        <v>plays</v>
      </c>
      <c r="S3982" s="14">
        <f t="shared" si="22"/>
        <v>41795.348923611113</v>
      </c>
      <c r="T3982" s="15">
        <f t="shared" si="23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"/>
        <v>4.0833333333333333E-2</v>
      </c>
      <c r="P3983" s="8">
        <f t="shared" si="19"/>
        <v>175</v>
      </c>
      <c r="Q3983" t="str">
        <f t="shared" si="20"/>
        <v>theater</v>
      </c>
      <c r="R3983" t="str">
        <f t="shared" si="21"/>
        <v>plays</v>
      </c>
      <c r="S3983" s="14">
        <f t="shared" si="22"/>
        <v>42507.929965277777</v>
      </c>
      <c r="T3983" s="15">
        <f t="shared" si="23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"/>
        <v>0.2</v>
      </c>
      <c r="P3984" s="8">
        <f t="shared" si="19"/>
        <v>34</v>
      </c>
      <c r="Q3984" t="str">
        <f t="shared" si="20"/>
        <v>theater</v>
      </c>
      <c r="R3984" t="str">
        <f t="shared" si="21"/>
        <v>plays</v>
      </c>
      <c r="S3984" s="14">
        <f t="shared" si="22"/>
        <v>42132.559953703705</v>
      </c>
      <c r="T3984" s="15">
        <f t="shared" si="23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"/>
        <v>0.34802513464991025</v>
      </c>
      <c r="P3985" s="8">
        <f t="shared" si="19"/>
        <v>84.282608695652172</v>
      </c>
      <c r="Q3985" t="str">
        <f t="shared" si="20"/>
        <v>theater</v>
      </c>
      <c r="R3985" t="str">
        <f t="shared" si="21"/>
        <v>plays</v>
      </c>
      <c r="S3985" s="14">
        <f t="shared" si="22"/>
        <v>41747.61986111111</v>
      </c>
      <c r="T3985" s="15">
        <f t="shared" si="23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"/>
        <v>6.3333333333333339E-2</v>
      </c>
      <c r="P3986" s="8">
        <f t="shared" si="19"/>
        <v>9.5</v>
      </c>
      <c r="Q3986" t="str">
        <f t="shared" si="20"/>
        <v>theater</v>
      </c>
      <c r="R3986" t="str">
        <f t="shared" si="21"/>
        <v>plays</v>
      </c>
      <c r="S3986" s="14">
        <f t="shared" si="22"/>
        <v>41920.713472222225</v>
      </c>
      <c r="T3986" s="15">
        <f t="shared" si="23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"/>
        <v>0.32050000000000001</v>
      </c>
      <c r="P3987" s="8">
        <f t="shared" si="19"/>
        <v>33.736842105263158</v>
      </c>
      <c r="Q3987" t="str">
        <f t="shared" si="20"/>
        <v>theater</v>
      </c>
      <c r="R3987" t="str">
        <f t="shared" si="21"/>
        <v>plays</v>
      </c>
      <c r="S3987" s="14">
        <f t="shared" si="22"/>
        <v>42399.457407407404</v>
      </c>
      <c r="T3987" s="15">
        <f t="shared" si="23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"/>
        <v>9.7600000000000006E-2</v>
      </c>
      <c r="P3988" s="8">
        <f t="shared" si="19"/>
        <v>37.53846153846154</v>
      </c>
      <c r="Q3988" t="str">
        <f t="shared" si="20"/>
        <v>theater</v>
      </c>
      <c r="R3988" t="str">
        <f t="shared" si="21"/>
        <v>plays</v>
      </c>
      <c r="S3988" s="14">
        <f t="shared" si="22"/>
        <v>42467.298541666663</v>
      </c>
      <c r="T3988" s="15">
        <f t="shared" si="23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"/>
        <v>0.3775</v>
      </c>
      <c r="P3989" s="8">
        <f t="shared" si="19"/>
        <v>11.615384615384615</v>
      </c>
      <c r="Q3989" t="str">
        <f t="shared" si="20"/>
        <v>theater</v>
      </c>
      <c r="R3989" t="str">
        <f t="shared" si="21"/>
        <v>plays</v>
      </c>
      <c r="S3989" s="14">
        <f t="shared" si="22"/>
        <v>41765.67465277778</v>
      </c>
      <c r="T3989" s="15">
        <f t="shared" si="23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"/>
        <v>2.1333333333333333E-2</v>
      </c>
      <c r="P3990" s="8">
        <f t="shared" si="19"/>
        <v>8</v>
      </c>
      <c r="Q3990" t="str">
        <f t="shared" si="20"/>
        <v>theater</v>
      </c>
      <c r="R3990" t="str">
        <f t="shared" si="21"/>
        <v>plays</v>
      </c>
      <c r="S3990" s="14">
        <f t="shared" si="22"/>
        <v>42229.83116898148</v>
      </c>
      <c r="T3990" s="15">
        <f t="shared" si="23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"/>
        <v>0</v>
      </c>
      <c r="P3991" s="8">
        <f t="shared" si="19"/>
        <v>0</v>
      </c>
      <c r="Q3991" t="str">
        <f t="shared" si="20"/>
        <v>theater</v>
      </c>
      <c r="R3991" t="str">
        <f t="shared" si="21"/>
        <v>plays</v>
      </c>
      <c r="S3991" s="14">
        <f t="shared" si="22"/>
        <v>42286.499780092592</v>
      </c>
      <c r="T3991" s="15">
        <f t="shared" si="23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"/>
        <v>4.1818181818181817E-2</v>
      </c>
      <c r="P3992" s="8">
        <f t="shared" si="19"/>
        <v>23</v>
      </c>
      <c r="Q3992" t="str">
        <f t="shared" si="20"/>
        <v>theater</v>
      </c>
      <c r="R3992" t="str">
        <f t="shared" si="21"/>
        <v>plays</v>
      </c>
      <c r="S3992" s="14">
        <f t="shared" si="22"/>
        <v>42401.422372685185</v>
      </c>
      <c r="T3992" s="15">
        <f t="shared" si="23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"/>
        <v>0.2</v>
      </c>
      <c r="P3993" s="8">
        <f t="shared" si="19"/>
        <v>100</v>
      </c>
      <c r="Q3993" t="str">
        <f t="shared" si="20"/>
        <v>theater</v>
      </c>
      <c r="R3993" t="str">
        <f t="shared" si="21"/>
        <v>plays</v>
      </c>
      <c r="S3993" s="14">
        <f t="shared" si="22"/>
        <v>42125.394467592589</v>
      </c>
      <c r="T3993" s="15">
        <f t="shared" si="23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"/>
        <v>5.4100000000000002E-2</v>
      </c>
      <c r="P3994" s="8">
        <f t="shared" si="19"/>
        <v>60.111111111111114</v>
      </c>
      <c r="Q3994" t="str">
        <f t="shared" si="20"/>
        <v>theater</v>
      </c>
      <c r="R3994" t="str">
        <f t="shared" si="21"/>
        <v>plays</v>
      </c>
      <c r="S3994" s="14">
        <f t="shared" si="22"/>
        <v>42289.69049768518</v>
      </c>
      <c r="T3994" s="15">
        <f t="shared" si="23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"/>
        <v>6.0000000000000002E-5</v>
      </c>
      <c r="P3995" s="8">
        <f t="shared" si="19"/>
        <v>3</v>
      </c>
      <c r="Q3995" t="str">
        <f t="shared" si="20"/>
        <v>theater</v>
      </c>
      <c r="R3995" t="str">
        <f t="shared" si="21"/>
        <v>plays</v>
      </c>
      <c r="S3995" s="14">
        <f t="shared" si="22"/>
        <v>42107.614722222221</v>
      </c>
      <c r="T3995" s="15">
        <f t="shared" si="23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"/>
        <v>2.5000000000000001E-3</v>
      </c>
      <c r="P3996" s="8">
        <f t="shared" si="19"/>
        <v>5</v>
      </c>
      <c r="Q3996" t="str">
        <f t="shared" si="20"/>
        <v>theater</v>
      </c>
      <c r="R3996" t="str">
        <f t="shared" si="21"/>
        <v>plays</v>
      </c>
      <c r="S3996" s="14">
        <f t="shared" si="22"/>
        <v>41809.139930555553</v>
      </c>
      <c r="T3996" s="15">
        <f t="shared" si="23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"/>
        <v>0.35</v>
      </c>
      <c r="P3997" s="8">
        <f t="shared" si="19"/>
        <v>17.5</v>
      </c>
      <c r="Q3997" t="str">
        <f t="shared" si="20"/>
        <v>theater</v>
      </c>
      <c r="R3997" t="str">
        <f t="shared" si="21"/>
        <v>plays</v>
      </c>
      <c r="S3997" s="14">
        <f t="shared" si="22"/>
        <v>42019.433761574073</v>
      </c>
      <c r="T3997" s="15">
        <f t="shared" si="23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"/>
        <v>0.16566666666666666</v>
      </c>
      <c r="P3998" s="8">
        <f t="shared" si="19"/>
        <v>29.235294117647058</v>
      </c>
      <c r="Q3998" t="str">
        <f t="shared" si="20"/>
        <v>theater</v>
      </c>
      <c r="R3998" t="str">
        <f t="shared" si="21"/>
        <v>plays</v>
      </c>
      <c r="S3998" s="14">
        <f t="shared" si="22"/>
        <v>41950.016944444447</v>
      </c>
      <c r="T3998" s="15">
        <f t="shared" si="23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"/>
        <v>0</v>
      </c>
      <c r="P3999" s="8">
        <f t="shared" si="19"/>
        <v>0</v>
      </c>
      <c r="Q3999" t="str">
        <f t="shared" si="20"/>
        <v>theater</v>
      </c>
      <c r="R3999" t="str">
        <f t="shared" si="21"/>
        <v>plays</v>
      </c>
      <c r="S3999" s="14">
        <f t="shared" si="22"/>
        <v>42069.141446759255</v>
      </c>
      <c r="T3999" s="15">
        <f t="shared" si="23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"/>
        <v>0.57199999999999995</v>
      </c>
      <c r="P4000" s="8">
        <f t="shared" si="19"/>
        <v>59.583333333333336</v>
      </c>
      <c r="Q4000" t="str">
        <f t="shared" si="20"/>
        <v>theater</v>
      </c>
      <c r="R4000" t="str">
        <f t="shared" si="21"/>
        <v>plays</v>
      </c>
      <c r="S4000" s="14">
        <f t="shared" si="22"/>
        <v>42061.713263888887</v>
      </c>
      <c r="T4000" s="15">
        <f t="shared" si="23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"/>
        <v>0.16514285714285715</v>
      </c>
      <c r="P4001" s="8">
        <f t="shared" si="19"/>
        <v>82.571428571428569</v>
      </c>
      <c r="Q4001" t="str">
        <f t="shared" si="20"/>
        <v>theater</v>
      </c>
      <c r="R4001" t="str">
        <f t="shared" si="21"/>
        <v>plays</v>
      </c>
      <c r="S4001" s="14">
        <f t="shared" si="22"/>
        <v>41842.578680555554</v>
      </c>
      <c r="T4001" s="15">
        <f t="shared" si="23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"/>
        <v>1.25E-3</v>
      </c>
      <c r="P4002" s="8">
        <f t="shared" si="19"/>
        <v>10</v>
      </c>
      <c r="Q4002" t="str">
        <f t="shared" si="20"/>
        <v>theater</v>
      </c>
      <c r="R4002" t="str">
        <f t="shared" si="21"/>
        <v>plays</v>
      </c>
      <c r="S4002" s="14">
        <f t="shared" si="22"/>
        <v>42437.39534722222</v>
      </c>
      <c r="T4002" s="15">
        <f t="shared" si="23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"/>
        <v>0.3775</v>
      </c>
      <c r="P4003" s="8">
        <f t="shared" si="19"/>
        <v>32.357142857142854</v>
      </c>
      <c r="Q4003" t="str">
        <f t="shared" si="20"/>
        <v>theater</v>
      </c>
      <c r="R4003" t="str">
        <f t="shared" si="21"/>
        <v>plays</v>
      </c>
      <c r="S4003" s="14">
        <f t="shared" si="22"/>
        <v>42775.714212962965</v>
      </c>
      <c r="T4003" s="15">
        <f t="shared" si="23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"/>
        <v>1.84E-2</v>
      </c>
      <c r="P4004" s="8">
        <f t="shared" si="19"/>
        <v>5.75</v>
      </c>
      <c r="Q4004" t="str">
        <f t="shared" si="20"/>
        <v>theater</v>
      </c>
      <c r="R4004" t="str">
        <f t="shared" si="21"/>
        <v>plays</v>
      </c>
      <c r="S4004" s="14">
        <f t="shared" si="22"/>
        <v>41878.793530092589</v>
      </c>
      <c r="T4004" s="15">
        <f t="shared" si="23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"/>
        <v>0.10050000000000001</v>
      </c>
      <c r="P4005" s="8">
        <f t="shared" si="19"/>
        <v>100.5</v>
      </c>
      <c r="Q4005" t="str">
        <f t="shared" si="20"/>
        <v>theater</v>
      </c>
      <c r="R4005" t="str">
        <f t="shared" si="21"/>
        <v>plays</v>
      </c>
      <c r="S4005" s="14">
        <f t="shared" si="22"/>
        <v>42020.337349537032</v>
      </c>
      <c r="T4005" s="15">
        <f t="shared" si="23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"/>
        <v>2E-3</v>
      </c>
      <c r="P4006" s="8">
        <f t="shared" si="19"/>
        <v>1</v>
      </c>
      <c r="Q4006" t="str">
        <f t="shared" si="20"/>
        <v>theater</v>
      </c>
      <c r="R4006" t="str">
        <f t="shared" si="21"/>
        <v>plays</v>
      </c>
      <c r="S4006" s="14">
        <f t="shared" si="22"/>
        <v>41889.91269675926</v>
      </c>
      <c r="T4006" s="15">
        <f t="shared" si="23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"/>
        <v>1.3333333333333334E-2</v>
      </c>
      <c r="P4007" s="8">
        <f t="shared" si="19"/>
        <v>20</v>
      </c>
      <c r="Q4007" t="str">
        <f t="shared" si="20"/>
        <v>theater</v>
      </c>
      <c r="R4007" t="str">
        <f t="shared" si="21"/>
        <v>plays</v>
      </c>
      <c r="S4007" s="14">
        <f t="shared" si="22"/>
        <v>41872.557696759257</v>
      </c>
      <c r="T4007" s="15">
        <f t="shared" si="23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"/>
        <v>6.666666666666667E-5</v>
      </c>
      <c r="P4008" s="8">
        <f t="shared" si="19"/>
        <v>2</v>
      </c>
      <c r="Q4008" t="str">
        <f t="shared" si="20"/>
        <v>theater</v>
      </c>
      <c r="R4008" t="str">
        <f t="shared" si="21"/>
        <v>plays</v>
      </c>
      <c r="S4008" s="14">
        <f t="shared" si="22"/>
        <v>42391.522997685184</v>
      </c>
      <c r="T4008" s="15">
        <f t="shared" si="23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"/>
        <v>2.5000000000000001E-3</v>
      </c>
      <c r="P4009" s="8">
        <f t="shared" si="19"/>
        <v>5</v>
      </c>
      <c r="Q4009" t="str">
        <f t="shared" si="20"/>
        <v>theater</v>
      </c>
      <c r="R4009" t="str">
        <f t="shared" si="21"/>
        <v>plays</v>
      </c>
      <c r="S4009" s="14">
        <f t="shared" si="22"/>
        <v>41848.522928240738</v>
      </c>
      <c r="T4009" s="15">
        <f t="shared" si="23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"/>
        <v>0.06</v>
      </c>
      <c r="P4010" s="8">
        <f t="shared" si="19"/>
        <v>15</v>
      </c>
      <c r="Q4010" t="str">
        <f t="shared" si="20"/>
        <v>theater</v>
      </c>
      <c r="R4010" t="str">
        <f t="shared" si="21"/>
        <v>plays</v>
      </c>
      <c r="S4010" s="14">
        <f t="shared" si="22"/>
        <v>42177.714201388888</v>
      </c>
      <c r="T4010" s="15">
        <f t="shared" si="23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"/>
        <v>3.8860103626943004E-2</v>
      </c>
      <c r="P4011" s="8">
        <f t="shared" si="19"/>
        <v>25</v>
      </c>
      <c r="Q4011" t="str">
        <f t="shared" si="20"/>
        <v>theater</v>
      </c>
      <c r="R4011" t="str">
        <f t="shared" si="21"/>
        <v>plays</v>
      </c>
      <c r="S4011" s="14">
        <f t="shared" si="22"/>
        <v>41851.450925925928</v>
      </c>
      <c r="T4011" s="15">
        <f t="shared" si="23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"/>
        <v>0.24194444444444443</v>
      </c>
      <c r="P4012" s="8">
        <f t="shared" si="19"/>
        <v>45.842105263157897</v>
      </c>
      <c r="Q4012" t="str">
        <f t="shared" si="20"/>
        <v>theater</v>
      </c>
      <c r="R4012" t="str">
        <f t="shared" si="21"/>
        <v>plays</v>
      </c>
      <c r="S4012" s="14">
        <f t="shared" si="22"/>
        <v>41921.520439814813</v>
      </c>
      <c r="T4012" s="15">
        <f t="shared" si="23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"/>
        <v>7.5999999999999998E-2</v>
      </c>
      <c r="P4013" s="8">
        <f t="shared" si="19"/>
        <v>4.75</v>
      </c>
      <c r="Q4013" t="str">
        <f t="shared" si="20"/>
        <v>theater</v>
      </c>
      <c r="R4013" t="str">
        <f t="shared" si="21"/>
        <v>plays</v>
      </c>
      <c r="S4013" s="14">
        <f t="shared" si="22"/>
        <v>42002.29488425926</v>
      </c>
      <c r="T4013" s="15">
        <f t="shared" si="23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"/>
        <v>0</v>
      </c>
      <c r="P4014" s="8">
        <f t="shared" si="19"/>
        <v>0</v>
      </c>
      <c r="Q4014" t="str">
        <f t="shared" si="20"/>
        <v>theater</v>
      </c>
      <c r="R4014" t="str">
        <f t="shared" si="21"/>
        <v>plays</v>
      </c>
      <c r="S4014" s="14">
        <f t="shared" si="22"/>
        <v>42096.294548611113</v>
      </c>
      <c r="T4014" s="15">
        <f t="shared" si="23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"/>
        <v>1.2999999999999999E-2</v>
      </c>
      <c r="P4015" s="8">
        <f t="shared" si="19"/>
        <v>13</v>
      </c>
      <c r="Q4015" t="str">
        <f t="shared" si="20"/>
        <v>theater</v>
      </c>
      <c r="R4015" t="str">
        <f t="shared" si="21"/>
        <v>plays</v>
      </c>
      <c r="S4015" s="14">
        <f t="shared" si="22"/>
        <v>42021.051192129627</v>
      </c>
      <c r="T4015" s="15">
        <f t="shared" si="23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"/>
        <v>0</v>
      </c>
      <c r="P4016" s="8">
        <f t="shared" si="19"/>
        <v>0</v>
      </c>
      <c r="Q4016" t="str">
        <f t="shared" si="20"/>
        <v>theater</v>
      </c>
      <c r="R4016" t="str">
        <f t="shared" si="21"/>
        <v>plays</v>
      </c>
      <c r="S4016" s="14">
        <f t="shared" si="22"/>
        <v>42418.996168981481</v>
      </c>
      <c r="T4016" s="15">
        <f t="shared" si="23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"/>
        <v>1.4285714285714287E-4</v>
      </c>
      <c r="P4017" s="8">
        <f t="shared" si="19"/>
        <v>1</v>
      </c>
      <c r="Q4017" t="str">
        <f t="shared" si="20"/>
        <v>theater</v>
      </c>
      <c r="R4017" t="str">
        <f t="shared" si="21"/>
        <v>plays</v>
      </c>
      <c r="S4017" s="14">
        <f t="shared" si="22"/>
        <v>42174.530821759261</v>
      </c>
      <c r="T4017" s="15">
        <f t="shared" si="23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"/>
        <v>0.14000000000000001</v>
      </c>
      <c r="P4018" s="8">
        <f t="shared" si="19"/>
        <v>10</v>
      </c>
      <c r="Q4018" t="str">
        <f t="shared" si="20"/>
        <v>theater</v>
      </c>
      <c r="R4018" t="str">
        <f t="shared" si="21"/>
        <v>plays</v>
      </c>
      <c r="S4018" s="14">
        <f t="shared" si="22"/>
        <v>41869.622685185182</v>
      </c>
      <c r="T4018" s="15">
        <f t="shared" si="23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"/>
        <v>1.0500000000000001E-2</v>
      </c>
      <c r="P4019" s="8">
        <f t="shared" si="19"/>
        <v>52.5</v>
      </c>
      <c r="Q4019" t="str">
        <f t="shared" si="20"/>
        <v>theater</v>
      </c>
      <c r="R4019" t="str">
        <f t="shared" si="21"/>
        <v>plays</v>
      </c>
      <c r="S4019" s="14">
        <f t="shared" si="22"/>
        <v>41856.422152777777</v>
      </c>
      <c r="T4019" s="15">
        <f t="shared" si="23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"/>
        <v>8.666666666666667E-2</v>
      </c>
      <c r="P4020" s="8">
        <f t="shared" si="19"/>
        <v>32.5</v>
      </c>
      <c r="Q4020" t="str">
        <f t="shared" si="20"/>
        <v>theater</v>
      </c>
      <c r="R4020" t="str">
        <f t="shared" si="21"/>
        <v>plays</v>
      </c>
      <c r="S4020" s="14">
        <f t="shared" si="22"/>
        <v>42620.66097222222</v>
      </c>
      <c r="T4020" s="15">
        <f t="shared" si="23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"/>
        <v>8.2857142857142851E-3</v>
      </c>
      <c r="P4021" s="8">
        <f t="shared" si="19"/>
        <v>7.25</v>
      </c>
      <c r="Q4021" t="str">
        <f t="shared" si="20"/>
        <v>theater</v>
      </c>
      <c r="R4021" t="str">
        <f t="shared" si="21"/>
        <v>plays</v>
      </c>
      <c r="S4021" s="14">
        <f t="shared" si="22"/>
        <v>42417.425879629634</v>
      </c>
      <c r="T4021" s="15">
        <f t="shared" si="23"/>
        <v>42475.477777777771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"/>
        <v>0.16666666666666666</v>
      </c>
      <c r="P4022" s="8">
        <f t="shared" si="19"/>
        <v>33.333333333333336</v>
      </c>
      <c r="Q4022" t="str">
        <f t="shared" si="20"/>
        <v>theater</v>
      </c>
      <c r="R4022" t="str">
        <f t="shared" si="21"/>
        <v>plays</v>
      </c>
      <c r="S4022" s="14">
        <f t="shared" si="22"/>
        <v>42056.940960648149</v>
      </c>
      <c r="T4022" s="15">
        <f t="shared" si="23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"/>
        <v>8.3333333333333332E-3</v>
      </c>
      <c r="P4023" s="8">
        <f t="shared" si="19"/>
        <v>62.5</v>
      </c>
      <c r="Q4023" t="str">
        <f t="shared" si="20"/>
        <v>theater</v>
      </c>
      <c r="R4023" t="str">
        <f t="shared" si="21"/>
        <v>plays</v>
      </c>
      <c r="S4023" s="14">
        <f t="shared" si="22"/>
        <v>41878.661550925928</v>
      </c>
      <c r="T4023" s="15">
        <f t="shared" si="23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"/>
        <v>0.69561111111111107</v>
      </c>
      <c r="P4024" s="8">
        <f t="shared" si="19"/>
        <v>63.558375634517766</v>
      </c>
      <c r="Q4024" t="str">
        <f t="shared" si="20"/>
        <v>theater</v>
      </c>
      <c r="R4024" t="str">
        <f t="shared" si="21"/>
        <v>plays</v>
      </c>
      <c r="S4024" s="14">
        <f t="shared" si="22"/>
        <v>41990.334108796298</v>
      </c>
      <c r="T4024" s="15">
        <f t="shared" si="23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"/>
        <v>0</v>
      </c>
      <c r="P4025" s="8">
        <f t="shared" si="19"/>
        <v>0</v>
      </c>
      <c r="Q4025" t="str">
        <f t="shared" si="20"/>
        <v>theater</v>
      </c>
      <c r="R4025" t="str">
        <f t="shared" si="21"/>
        <v>plays</v>
      </c>
      <c r="S4025" s="14">
        <f t="shared" si="22"/>
        <v>42408.749571759261</v>
      </c>
      <c r="T4025" s="15">
        <f t="shared" si="23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"/>
        <v>1.2500000000000001E-2</v>
      </c>
      <c r="P4026" s="8">
        <f t="shared" si="19"/>
        <v>10</v>
      </c>
      <c r="Q4026" t="str">
        <f t="shared" si="20"/>
        <v>theater</v>
      </c>
      <c r="R4026" t="str">
        <f t="shared" si="21"/>
        <v>plays</v>
      </c>
      <c r="S4026" s="14">
        <f t="shared" si="22"/>
        <v>42217.420104166667</v>
      </c>
      <c r="T4026" s="15">
        <f t="shared" si="23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"/>
        <v>0.05</v>
      </c>
      <c r="P4027" s="8">
        <f t="shared" si="19"/>
        <v>62.5</v>
      </c>
      <c r="Q4027" t="str">
        <f t="shared" si="20"/>
        <v>theater</v>
      </c>
      <c r="R4027" t="str">
        <f t="shared" si="21"/>
        <v>plays</v>
      </c>
      <c r="S4027" s="14">
        <f t="shared" si="22"/>
        <v>42150.987685185188</v>
      </c>
      <c r="T4027" s="15">
        <f t="shared" si="23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"/>
        <v>0</v>
      </c>
      <c r="P4028" s="8">
        <f t="shared" si="19"/>
        <v>0</v>
      </c>
      <c r="Q4028" t="str">
        <f t="shared" si="20"/>
        <v>theater</v>
      </c>
      <c r="R4028" t="str">
        <f t="shared" si="21"/>
        <v>plays</v>
      </c>
      <c r="S4028" s="14">
        <f t="shared" si="22"/>
        <v>42282.405543981484</v>
      </c>
      <c r="T4028" s="15">
        <f t="shared" si="23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"/>
        <v>7.166666666666667E-2</v>
      </c>
      <c r="P4029" s="8">
        <f t="shared" si="19"/>
        <v>30.714285714285715</v>
      </c>
      <c r="Q4029" t="str">
        <f t="shared" si="20"/>
        <v>theater</v>
      </c>
      <c r="R4029" t="str">
        <f t="shared" si="21"/>
        <v>plays</v>
      </c>
      <c r="S4029" s="14">
        <f t="shared" si="22"/>
        <v>42768.72084490741</v>
      </c>
      <c r="T4029" s="15">
        <f t="shared" si="23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"/>
        <v>0.28050000000000003</v>
      </c>
      <c r="P4030" s="8">
        <f t="shared" si="19"/>
        <v>51</v>
      </c>
      <c r="Q4030" t="str">
        <f t="shared" si="20"/>
        <v>theater</v>
      </c>
      <c r="R4030" t="str">
        <f t="shared" si="21"/>
        <v>plays</v>
      </c>
      <c r="S4030" s="14">
        <f t="shared" si="22"/>
        <v>41765.688657407409</v>
      </c>
      <c r="T4030" s="15">
        <f t="shared" si="23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"/>
        <v>0</v>
      </c>
      <c r="P4031" s="8">
        <f t="shared" si="19"/>
        <v>0</v>
      </c>
      <c r="Q4031" t="str">
        <f t="shared" si="20"/>
        <v>theater</v>
      </c>
      <c r="R4031" t="str">
        <f t="shared" si="21"/>
        <v>plays</v>
      </c>
      <c r="S4031" s="14">
        <f t="shared" si="22"/>
        <v>42321.77511574074</v>
      </c>
      <c r="T4031" s="15">
        <f t="shared" si="23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"/>
        <v>0.16</v>
      </c>
      <c r="P4032" s="8">
        <f t="shared" si="19"/>
        <v>66.666666666666671</v>
      </c>
      <c r="Q4032" t="str">
        <f t="shared" si="20"/>
        <v>theater</v>
      </c>
      <c r="R4032" t="str">
        <f t="shared" si="21"/>
        <v>plays</v>
      </c>
      <c r="S4032" s="14">
        <f t="shared" si="22"/>
        <v>42374.405081018514</v>
      </c>
      <c r="T4032" s="15">
        <f t="shared" si="23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"/>
        <v>0</v>
      </c>
      <c r="P4033" s="8">
        <f t="shared" si="19"/>
        <v>0</v>
      </c>
      <c r="Q4033" t="str">
        <f t="shared" si="20"/>
        <v>theater</v>
      </c>
      <c r="R4033" t="str">
        <f t="shared" si="21"/>
        <v>plays</v>
      </c>
      <c r="S4033" s="14">
        <f t="shared" si="22"/>
        <v>41941.335231481484</v>
      </c>
      <c r="T4033" s="15">
        <f t="shared" si="23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8"/>
        <v>6.8287037037037035E-2</v>
      </c>
      <c r="P4034" s="8">
        <f t="shared" si="19"/>
        <v>59</v>
      </c>
      <c r="Q4034" t="str">
        <f t="shared" si="20"/>
        <v>theater</v>
      </c>
      <c r="R4034" t="str">
        <f t="shared" si="21"/>
        <v>plays</v>
      </c>
      <c r="S4034" s="14">
        <f t="shared" si="22"/>
        <v>42293.559212962966</v>
      </c>
      <c r="T4034" s="15">
        <f t="shared" si="23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4">E4035/D4035</f>
        <v>0.25698702928870293</v>
      </c>
      <c r="P4035" s="8">
        <f t="shared" ref="P4035:P4098" si="25">IFERROR(E4035/L4035,0)</f>
        <v>65.340319148936175</v>
      </c>
      <c r="Q4035" t="str">
        <f t="shared" ref="Q4035:Q4098" si="26">LEFT(N4035,SEARCH("/",N4035)-1)</f>
        <v>theater</v>
      </c>
      <c r="R4035" t="str">
        <f t="shared" ref="R4035:R4098" si="27">RIGHT(N4035, LEN(N4035) - SEARCH("/", N4035))</f>
        <v>plays</v>
      </c>
      <c r="S4035" s="14">
        <f t="shared" ref="S4035:S4098" si="28">(J4035/86400)+25569+(-6/24)</f>
        <v>42614.018796296295</v>
      </c>
      <c r="T4035" s="15">
        <f t="shared" ref="T4035:T4098" si="29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4"/>
        <v>1.4814814814814815E-2</v>
      </c>
      <c r="P4036" s="8">
        <f t="shared" si="25"/>
        <v>100</v>
      </c>
      <c r="Q4036" t="str">
        <f t="shared" si="26"/>
        <v>theater</v>
      </c>
      <c r="R4036" t="str">
        <f t="shared" si="27"/>
        <v>plays</v>
      </c>
      <c r="S4036" s="14">
        <f t="shared" si="28"/>
        <v>42067.697337962964</v>
      </c>
      <c r="T4036" s="15">
        <f t="shared" si="29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4"/>
        <v>0.36849999999999999</v>
      </c>
      <c r="P4037" s="8">
        <f t="shared" si="25"/>
        <v>147.4</v>
      </c>
      <c r="Q4037" t="str">
        <f t="shared" si="26"/>
        <v>theater</v>
      </c>
      <c r="R4037" t="str">
        <f t="shared" si="27"/>
        <v>plays</v>
      </c>
      <c r="S4037" s="14">
        <f t="shared" si="28"/>
        <v>41903.632951388892</v>
      </c>
      <c r="T4037" s="15">
        <f t="shared" si="29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4"/>
        <v>0.47049999999999997</v>
      </c>
      <c r="P4038" s="8">
        <f t="shared" si="25"/>
        <v>166.05882352941177</v>
      </c>
      <c r="Q4038" t="str">
        <f t="shared" si="26"/>
        <v>theater</v>
      </c>
      <c r="R4038" t="str">
        <f t="shared" si="27"/>
        <v>plays</v>
      </c>
      <c r="S4038" s="14">
        <f t="shared" si="28"/>
        <v>41804.687083333338</v>
      </c>
      <c r="T4038" s="15">
        <f t="shared" si="29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4"/>
        <v>0.11428571428571428</v>
      </c>
      <c r="P4039" s="8">
        <f t="shared" si="25"/>
        <v>40</v>
      </c>
      <c r="Q4039" t="str">
        <f t="shared" si="26"/>
        <v>theater</v>
      </c>
      <c r="R4039" t="str">
        <f t="shared" si="27"/>
        <v>plays</v>
      </c>
      <c r="S4039" s="14">
        <f t="shared" si="28"/>
        <v>42496.820775462962</v>
      </c>
      <c r="T4039" s="15">
        <f t="shared" si="29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4"/>
        <v>0.12039999999999999</v>
      </c>
      <c r="P4040" s="8">
        <f t="shared" si="25"/>
        <v>75.25</v>
      </c>
      <c r="Q4040" t="str">
        <f t="shared" si="26"/>
        <v>theater</v>
      </c>
      <c r="R4040" t="str">
        <f t="shared" si="27"/>
        <v>plays</v>
      </c>
      <c r="S4040" s="14">
        <f t="shared" si="28"/>
        <v>41869.548726851848</v>
      </c>
      <c r="T4040" s="15">
        <f t="shared" si="29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4"/>
        <v>0.6</v>
      </c>
      <c r="P4041" s="8">
        <f t="shared" si="25"/>
        <v>60</v>
      </c>
      <c r="Q4041" t="str">
        <f t="shared" si="26"/>
        <v>theater</v>
      </c>
      <c r="R4041" t="str">
        <f t="shared" si="27"/>
        <v>plays</v>
      </c>
      <c r="S4041" s="14">
        <f t="shared" si="28"/>
        <v>42305.420914351853</v>
      </c>
      <c r="T4041" s="15">
        <f t="shared" si="29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4"/>
        <v>0.3125</v>
      </c>
      <c r="P4042" s="8">
        <f t="shared" si="25"/>
        <v>1250</v>
      </c>
      <c r="Q4042" t="str">
        <f t="shared" si="26"/>
        <v>theater</v>
      </c>
      <c r="R4042" t="str">
        <f t="shared" si="27"/>
        <v>plays</v>
      </c>
      <c r="S4042" s="14">
        <f t="shared" si="28"/>
        <v>42143.981527777782</v>
      </c>
      <c r="T4042" s="15">
        <f t="shared" si="29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4"/>
        <v>4.1999999999999997E-3</v>
      </c>
      <c r="P4043" s="8">
        <f t="shared" si="25"/>
        <v>10.5</v>
      </c>
      <c r="Q4043" t="str">
        <f t="shared" si="26"/>
        <v>theater</v>
      </c>
      <c r="R4043" t="str">
        <f t="shared" si="27"/>
        <v>plays</v>
      </c>
      <c r="S4043" s="14">
        <f t="shared" si="28"/>
        <v>42559.224004629628</v>
      </c>
      <c r="T4043" s="15">
        <f t="shared" si="29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4"/>
        <v>2.0999999999999999E-3</v>
      </c>
      <c r="P4044" s="8">
        <f t="shared" si="25"/>
        <v>7</v>
      </c>
      <c r="Q4044" t="str">
        <f t="shared" si="26"/>
        <v>theater</v>
      </c>
      <c r="R4044" t="str">
        <f t="shared" si="27"/>
        <v>plays</v>
      </c>
      <c r="S4044" s="14">
        <f t="shared" si="28"/>
        <v>41994.834074074075</v>
      </c>
      <c r="T4044" s="15">
        <f t="shared" si="29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4"/>
        <v>0</v>
      </c>
      <c r="P4045" s="8">
        <f t="shared" si="25"/>
        <v>0</v>
      </c>
      <c r="Q4045" t="str">
        <f t="shared" si="26"/>
        <v>theater</v>
      </c>
      <c r="R4045" t="str">
        <f t="shared" si="27"/>
        <v>plays</v>
      </c>
      <c r="S4045" s="14">
        <f t="shared" si="28"/>
        <v>41948.707465277781</v>
      </c>
      <c r="T4045" s="15">
        <f t="shared" si="29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4"/>
        <v>0.375</v>
      </c>
      <c r="P4046" s="8">
        <f t="shared" si="25"/>
        <v>56.25</v>
      </c>
      <c r="Q4046" t="str">
        <f t="shared" si="26"/>
        <v>theater</v>
      </c>
      <c r="R4046" t="str">
        <f t="shared" si="27"/>
        <v>plays</v>
      </c>
      <c r="S4046" s="14">
        <f t="shared" si="28"/>
        <v>42073.969699074078</v>
      </c>
      <c r="T4046" s="15">
        <f t="shared" si="29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4"/>
        <v>2.0000000000000001E-4</v>
      </c>
      <c r="P4047" s="8">
        <f t="shared" si="25"/>
        <v>1</v>
      </c>
      <c r="Q4047" t="str">
        <f t="shared" si="26"/>
        <v>theater</v>
      </c>
      <c r="R4047" t="str">
        <f t="shared" si="27"/>
        <v>plays</v>
      </c>
      <c r="S4047" s="14">
        <f t="shared" si="28"/>
        <v>41841.951261574075</v>
      </c>
      <c r="T4047" s="15">
        <f t="shared" si="29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4"/>
        <v>8.2142857142857142E-2</v>
      </c>
      <c r="P4048" s="8">
        <f t="shared" si="25"/>
        <v>38.333333333333336</v>
      </c>
      <c r="Q4048" t="str">
        <f t="shared" si="26"/>
        <v>theater</v>
      </c>
      <c r="R4048" t="str">
        <f t="shared" si="27"/>
        <v>plays</v>
      </c>
      <c r="S4048" s="14">
        <f t="shared" si="28"/>
        <v>41904.400578703702</v>
      </c>
      <c r="T4048" s="15">
        <f t="shared" si="29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4"/>
        <v>2.1999999999999999E-2</v>
      </c>
      <c r="P4049" s="8">
        <f t="shared" si="25"/>
        <v>27.5</v>
      </c>
      <c r="Q4049" t="str">
        <f t="shared" si="26"/>
        <v>theater</v>
      </c>
      <c r="R4049" t="str">
        <f t="shared" si="27"/>
        <v>plays</v>
      </c>
      <c r="S4049" s="14">
        <f t="shared" si="28"/>
        <v>41990.772488425922</v>
      </c>
      <c r="T4049" s="15">
        <f t="shared" si="29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4"/>
        <v>0.17652941176470588</v>
      </c>
      <c r="P4050" s="8">
        <f t="shared" si="25"/>
        <v>32.978021978021978</v>
      </c>
      <c r="Q4050" t="str">
        <f t="shared" si="26"/>
        <v>theater</v>
      </c>
      <c r="R4050" t="str">
        <f t="shared" si="27"/>
        <v>plays</v>
      </c>
      <c r="S4050" s="14">
        <f t="shared" si="28"/>
        <v>42436.259108796294</v>
      </c>
      <c r="T4050" s="15">
        <f t="shared" si="29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4"/>
        <v>8.0000000000000004E-4</v>
      </c>
      <c r="P4051" s="8">
        <f t="shared" si="25"/>
        <v>16</v>
      </c>
      <c r="Q4051" t="str">
        <f t="shared" si="26"/>
        <v>theater</v>
      </c>
      <c r="R4051" t="str">
        <f t="shared" si="27"/>
        <v>plays</v>
      </c>
      <c r="S4051" s="14">
        <f t="shared" si="28"/>
        <v>42169.708506944444</v>
      </c>
      <c r="T4051" s="15">
        <f t="shared" si="29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4"/>
        <v>6.6666666666666664E-4</v>
      </c>
      <c r="P4052" s="8">
        <f t="shared" si="25"/>
        <v>1</v>
      </c>
      <c r="Q4052" t="str">
        <f t="shared" si="26"/>
        <v>theater</v>
      </c>
      <c r="R4052" t="str">
        <f t="shared" si="27"/>
        <v>plays</v>
      </c>
      <c r="S4052" s="14">
        <f t="shared" si="28"/>
        <v>41905.386469907404</v>
      </c>
      <c r="T4052" s="15">
        <f t="shared" si="29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4"/>
        <v>0</v>
      </c>
      <c r="P4053" s="8">
        <f t="shared" si="25"/>
        <v>0</v>
      </c>
      <c r="Q4053" t="str">
        <f t="shared" si="26"/>
        <v>theater</v>
      </c>
      <c r="R4053" t="str">
        <f t="shared" si="27"/>
        <v>plays</v>
      </c>
      <c r="S4053" s="14">
        <f t="shared" si="28"/>
        <v>41761.560150462959</v>
      </c>
      <c r="T4053" s="15">
        <f t="shared" si="29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4"/>
        <v>0.37533333333333335</v>
      </c>
      <c r="P4054" s="8">
        <f t="shared" si="25"/>
        <v>86.615384615384613</v>
      </c>
      <c r="Q4054" t="str">
        <f t="shared" si="26"/>
        <v>theater</v>
      </c>
      <c r="R4054" t="str">
        <f t="shared" si="27"/>
        <v>plays</v>
      </c>
      <c r="S4054" s="14">
        <f t="shared" si="28"/>
        <v>41865.628657407404</v>
      </c>
      <c r="T4054" s="15">
        <f t="shared" si="29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4"/>
        <v>0.22</v>
      </c>
      <c r="P4055" s="8">
        <f t="shared" si="25"/>
        <v>55</v>
      </c>
      <c r="Q4055" t="str">
        <f t="shared" si="26"/>
        <v>theater</v>
      </c>
      <c r="R4055" t="str">
        <f t="shared" si="27"/>
        <v>plays</v>
      </c>
      <c r="S4055" s="14">
        <f t="shared" si="28"/>
        <v>41928.440138888887</v>
      </c>
      <c r="T4055" s="15">
        <f t="shared" si="29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4"/>
        <v>0</v>
      </c>
      <c r="P4056" s="8">
        <f t="shared" si="25"/>
        <v>0</v>
      </c>
      <c r="Q4056" t="str">
        <f t="shared" si="26"/>
        <v>theater</v>
      </c>
      <c r="R4056" t="str">
        <f t="shared" si="27"/>
        <v>plays</v>
      </c>
      <c r="S4056" s="14">
        <f t="shared" si="28"/>
        <v>42613.591261574074</v>
      </c>
      <c r="T4056" s="15">
        <f t="shared" si="29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4"/>
        <v>0.1762</v>
      </c>
      <c r="P4057" s="8">
        <f t="shared" si="25"/>
        <v>41.952380952380949</v>
      </c>
      <c r="Q4057" t="str">
        <f t="shared" si="26"/>
        <v>theater</v>
      </c>
      <c r="R4057" t="str">
        <f t="shared" si="27"/>
        <v>plays</v>
      </c>
      <c r="S4057" s="14">
        <f t="shared" si="28"/>
        <v>41779.398506944446</v>
      </c>
      <c r="T4057" s="15">
        <f t="shared" si="29"/>
        <v>41809.44017361111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4"/>
        <v>0.53</v>
      </c>
      <c r="P4058" s="8">
        <f t="shared" si="25"/>
        <v>88.333333333333329</v>
      </c>
      <c r="Q4058" t="str">
        <f t="shared" si="26"/>
        <v>theater</v>
      </c>
      <c r="R4058" t="str">
        <f t="shared" si="27"/>
        <v>plays</v>
      </c>
      <c r="S4058" s="14">
        <f t="shared" si="28"/>
        <v>42534.683321759258</v>
      </c>
      <c r="T4058" s="15">
        <f t="shared" si="29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4"/>
        <v>0.22142857142857142</v>
      </c>
      <c r="P4059" s="8">
        <f t="shared" si="25"/>
        <v>129.16666666666666</v>
      </c>
      <c r="Q4059" t="str">
        <f t="shared" si="26"/>
        <v>theater</v>
      </c>
      <c r="R4059" t="str">
        <f t="shared" si="27"/>
        <v>plays</v>
      </c>
      <c r="S4059" s="14">
        <f t="shared" si="28"/>
        <v>42310.718518518523</v>
      </c>
      <c r="T4059" s="15">
        <f t="shared" si="29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4"/>
        <v>2.5333333333333333E-2</v>
      </c>
      <c r="P4060" s="8">
        <f t="shared" si="25"/>
        <v>23.75</v>
      </c>
      <c r="Q4060" t="str">
        <f t="shared" si="26"/>
        <v>theater</v>
      </c>
      <c r="R4060" t="str">
        <f t="shared" si="27"/>
        <v>plays</v>
      </c>
      <c r="S4060" s="14">
        <f t="shared" si="28"/>
        <v>42445.810694444444</v>
      </c>
      <c r="T4060" s="15">
        <f t="shared" si="29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4"/>
        <v>2.5000000000000001E-2</v>
      </c>
      <c r="P4061" s="8">
        <f t="shared" si="25"/>
        <v>35.714285714285715</v>
      </c>
      <c r="Q4061" t="str">
        <f t="shared" si="26"/>
        <v>theater</v>
      </c>
      <c r="R4061" t="str">
        <f t="shared" si="27"/>
        <v>plays</v>
      </c>
      <c r="S4061" s="14">
        <f t="shared" si="28"/>
        <v>41866.390648148146</v>
      </c>
      <c r="T4061" s="15">
        <f t="shared" si="29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4"/>
        <v>2.8500000000000001E-2</v>
      </c>
      <c r="P4062" s="8">
        <f t="shared" si="25"/>
        <v>57</v>
      </c>
      <c r="Q4062" t="str">
        <f t="shared" si="26"/>
        <v>theater</v>
      </c>
      <c r="R4062" t="str">
        <f t="shared" si="27"/>
        <v>plays</v>
      </c>
      <c r="S4062" s="14">
        <f t="shared" si="28"/>
        <v>41779.445092592592</v>
      </c>
      <c r="T4062" s="15">
        <f t="shared" si="29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4"/>
        <v>0</v>
      </c>
      <c r="P4063" s="8">
        <f t="shared" si="25"/>
        <v>0</v>
      </c>
      <c r="Q4063" t="str">
        <f t="shared" si="26"/>
        <v>theater</v>
      </c>
      <c r="R4063" t="str">
        <f t="shared" si="27"/>
        <v>plays</v>
      </c>
      <c r="S4063" s="14">
        <f t="shared" si="28"/>
        <v>42420.891469907408</v>
      </c>
      <c r="T4063" s="15">
        <f t="shared" si="29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4"/>
        <v>2.4500000000000001E-2</v>
      </c>
      <c r="P4064" s="8">
        <f t="shared" si="25"/>
        <v>163.33333333333334</v>
      </c>
      <c r="Q4064" t="str">
        <f t="shared" si="26"/>
        <v>theater</v>
      </c>
      <c r="R4064" t="str">
        <f t="shared" si="27"/>
        <v>plays</v>
      </c>
      <c r="S4064" s="14">
        <f t="shared" si="28"/>
        <v>42523.489212962959</v>
      </c>
      <c r="T4064" s="15">
        <f t="shared" si="29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4"/>
        <v>1.4210526315789474E-2</v>
      </c>
      <c r="P4065" s="8">
        <f t="shared" si="25"/>
        <v>15</v>
      </c>
      <c r="Q4065" t="str">
        <f t="shared" si="26"/>
        <v>theater</v>
      </c>
      <c r="R4065" t="str">
        <f t="shared" si="27"/>
        <v>plays</v>
      </c>
      <c r="S4065" s="14">
        <f t="shared" si="28"/>
        <v>41787.431527777779</v>
      </c>
      <c r="T4065" s="15">
        <f t="shared" si="29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4"/>
        <v>0.1925</v>
      </c>
      <c r="P4066" s="8">
        <f t="shared" si="25"/>
        <v>64.166666666666671</v>
      </c>
      <c r="Q4066" t="str">
        <f t="shared" si="26"/>
        <v>theater</v>
      </c>
      <c r="R4066" t="str">
        <f t="shared" si="27"/>
        <v>plays</v>
      </c>
      <c r="S4066" s="14">
        <f t="shared" si="28"/>
        <v>42093.338263888887</v>
      </c>
      <c r="T4066" s="15">
        <f t="shared" si="29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4"/>
        <v>6.7499999999999999E-3</v>
      </c>
      <c r="P4067" s="8">
        <f t="shared" si="25"/>
        <v>6.75</v>
      </c>
      <c r="Q4067" t="str">
        <f t="shared" si="26"/>
        <v>theater</v>
      </c>
      <c r="R4067" t="str">
        <f t="shared" si="27"/>
        <v>plays</v>
      </c>
      <c r="S4067" s="14">
        <f t="shared" si="28"/>
        <v>41833.701516203706</v>
      </c>
      <c r="T4067" s="15">
        <f t="shared" si="29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4"/>
        <v>1.6666666666666668E-3</v>
      </c>
      <c r="P4068" s="8">
        <f t="shared" si="25"/>
        <v>25</v>
      </c>
      <c r="Q4068" t="str">
        <f t="shared" si="26"/>
        <v>theater</v>
      </c>
      <c r="R4068" t="str">
        <f t="shared" si="27"/>
        <v>plays</v>
      </c>
      <c r="S4068" s="14">
        <f t="shared" si="28"/>
        <v>42478.789212962962</v>
      </c>
      <c r="T4068" s="15">
        <f t="shared" si="29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4"/>
        <v>0.60899999999999999</v>
      </c>
      <c r="P4069" s="8">
        <f t="shared" si="25"/>
        <v>179.11764705882354</v>
      </c>
      <c r="Q4069" t="str">
        <f t="shared" si="26"/>
        <v>theater</v>
      </c>
      <c r="R4069" t="str">
        <f t="shared" si="27"/>
        <v>plays</v>
      </c>
      <c r="S4069" s="14">
        <f t="shared" si="28"/>
        <v>42234.867476851854</v>
      </c>
      <c r="T4069" s="15">
        <f t="shared" si="29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4"/>
        <v>0.01</v>
      </c>
      <c r="P4070" s="8">
        <f t="shared" si="25"/>
        <v>34.950000000000003</v>
      </c>
      <c r="Q4070" t="str">
        <f t="shared" si="26"/>
        <v>theater</v>
      </c>
      <c r="R4070" t="str">
        <f t="shared" si="27"/>
        <v>plays</v>
      </c>
      <c r="S4070" s="14">
        <f t="shared" si="28"/>
        <v>42718.713599537034</v>
      </c>
      <c r="T4070" s="15">
        <f t="shared" si="29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4"/>
        <v>0.34399999999999997</v>
      </c>
      <c r="P4071" s="8">
        <f t="shared" si="25"/>
        <v>33.07692307692308</v>
      </c>
      <c r="Q4071" t="str">
        <f t="shared" si="26"/>
        <v>theater</v>
      </c>
      <c r="R4071" t="str">
        <f t="shared" si="27"/>
        <v>plays</v>
      </c>
      <c r="S4071" s="14">
        <f t="shared" si="28"/>
        <v>42022.411527777775</v>
      </c>
      <c r="T4071" s="15">
        <f t="shared" si="29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4"/>
        <v>0.16500000000000001</v>
      </c>
      <c r="P4072" s="8">
        <f t="shared" si="25"/>
        <v>27.5</v>
      </c>
      <c r="Q4072" t="str">
        <f t="shared" si="26"/>
        <v>theater</v>
      </c>
      <c r="R4072" t="str">
        <f t="shared" si="27"/>
        <v>plays</v>
      </c>
      <c r="S4072" s="14">
        <f t="shared" si="28"/>
        <v>42031.416898148149</v>
      </c>
      <c r="T4072" s="15">
        <f t="shared" si="29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4"/>
        <v>0</v>
      </c>
      <c r="P4073" s="8">
        <f t="shared" si="25"/>
        <v>0</v>
      </c>
      <c r="Q4073" t="str">
        <f t="shared" si="26"/>
        <v>theater</v>
      </c>
      <c r="R4073" t="str">
        <f t="shared" si="27"/>
        <v>plays</v>
      </c>
      <c r="S4073" s="14">
        <f t="shared" si="28"/>
        <v>42700.554756944446</v>
      </c>
      <c r="T4073" s="15">
        <f t="shared" si="29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4"/>
        <v>4.0000000000000001E-3</v>
      </c>
      <c r="P4074" s="8">
        <f t="shared" si="25"/>
        <v>2</v>
      </c>
      <c r="Q4074" t="str">
        <f t="shared" si="26"/>
        <v>theater</v>
      </c>
      <c r="R4074" t="str">
        <f t="shared" si="27"/>
        <v>plays</v>
      </c>
      <c r="S4074" s="14">
        <f t="shared" si="28"/>
        <v>41812.52443287037</v>
      </c>
      <c r="T4074" s="15">
        <f t="shared" si="29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4"/>
        <v>1.0571428571428572E-2</v>
      </c>
      <c r="P4075" s="8">
        <f t="shared" si="25"/>
        <v>18.5</v>
      </c>
      <c r="Q4075" t="str">
        <f t="shared" si="26"/>
        <v>theater</v>
      </c>
      <c r="R4075" t="str">
        <f t="shared" si="27"/>
        <v>plays</v>
      </c>
      <c r="S4075" s="14">
        <f t="shared" si="28"/>
        <v>42078.095208333332</v>
      </c>
      <c r="T4075" s="15">
        <f t="shared" si="29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4"/>
        <v>0.26727272727272727</v>
      </c>
      <c r="P4076" s="8">
        <f t="shared" si="25"/>
        <v>35</v>
      </c>
      <c r="Q4076" t="str">
        <f t="shared" si="26"/>
        <v>theater</v>
      </c>
      <c r="R4076" t="str">
        <f t="shared" si="27"/>
        <v>plays</v>
      </c>
      <c r="S4076" s="14">
        <f t="shared" si="28"/>
        <v>42283.302951388891</v>
      </c>
      <c r="T4076" s="15">
        <f t="shared" si="29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4"/>
        <v>0.28799999999999998</v>
      </c>
      <c r="P4077" s="8">
        <f t="shared" si="25"/>
        <v>44.307692307692307</v>
      </c>
      <c r="Q4077" t="str">
        <f t="shared" si="26"/>
        <v>theater</v>
      </c>
      <c r="R4077" t="str">
        <f t="shared" si="27"/>
        <v>plays</v>
      </c>
      <c r="S4077" s="14">
        <f t="shared" si="28"/>
        <v>41778.795937499999</v>
      </c>
      <c r="T4077" s="15">
        <f t="shared" si="29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4"/>
        <v>0</v>
      </c>
      <c r="P4078" s="8">
        <f t="shared" si="25"/>
        <v>0</v>
      </c>
      <c r="Q4078" t="str">
        <f t="shared" si="26"/>
        <v>theater</v>
      </c>
      <c r="R4078" t="str">
        <f t="shared" si="27"/>
        <v>plays</v>
      </c>
      <c r="S4078" s="14">
        <f t="shared" si="28"/>
        <v>41905.545706018514</v>
      </c>
      <c r="T4078" s="15">
        <f t="shared" si="29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4"/>
        <v>8.8999999999999996E-2</v>
      </c>
      <c r="P4079" s="8">
        <f t="shared" si="25"/>
        <v>222.5</v>
      </c>
      <c r="Q4079" t="str">
        <f t="shared" si="26"/>
        <v>theater</v>
      </c>
      <c r="R4079" t="str">
        <f t="shared" si="27"/>
        <v>plays</v>
      </c>
      <c r="S4079" s="14">
        <f t="shared" si="28"/>
        <v>42695.4605787037</v>
      </c>
      <c r="T4079" s="15">
        <f t="shared" si="29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4"/>
        <v>0</v>
      </c>
      <c r="P4080" s="8">
        <f t="shared" si="25"/>
        <v>0</v>
      </c>
      <c r="Q4080" t="str">
        <f t="shared" si="26"/>
        <v>theater</v>
      </c>
      <c r="R4080" t="str">
        <f t="shared" si="27"/>
        <v>plays</v>
      </c>
      <c r="S4080" s="14">
        <f t="shared" si="28"/>
        <v>42732.537523148145</v>
      </c>
      <c r="T4080" s="15">
        <f t="shared" si="29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4"/>
        <v>1.6666666666666668E-3</v>
      </c>
      <c r="P4081" s="8">
        <f t="shared" si="25"/>
        <v>5</v>
      </c>
      <c r="Q4081" t="str">
        <f t="shared" si="26"/>
        <v>theater</v>
      </c>
      <c r="R4081" t="str">
        <f t="shared" si="27"/>
        <v>plays</v>
      </c>
      <c r="S4081" s="14">
        <f t="shared" si="28"/>
        <v>42510.688900462963</v>
      </c>
      <c r="T4081" s="15">
        <f t="shared" si="29"/>
        <v>42540.730567129627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4"/>
        <v>0</v>
      </c>
      <c r="P4082" s="8">
        <f t="shared" si="25"/>
        <v>0</v>
      </c>
      <c r="Q4082" t="str">
        <f t="shared" si="26"/>
        <v>theater</v>
      </c>
      <c r="R4082" t="str">
        <f t="shared" si="27"/>
        <v>plays</v>
      </c>
      <c r="S4082" s="14">
        <f t="shared" si="28"/>
        <v>42511.448101851856</v>
      </c>
      <c r="T4082" s="15">
        <f t="shared" si="29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4"/>
        <v>0.15737410071942445</v>
      </c>
      <c r="P4083" s="8">
        <f t="shared" si="25"/>
        <v>29.166666666666668</v>
      </c>
      <c r="Q4083" t="str">
        <f t="shared" si="26"/>
        <v>theater</v>
      </c>
      <c r="R4083" t="str">
        <f t="shared" si="27"/>
        <v>plays</v>
      </c>
      <c r="S4083" s="14">
        <f t="shared" si="28"/>
        <v>42041.331307870365</v>
      </c>
      <c r="T4083" s="15">
        <f t="shared" si="29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4"/>
        <v>0.02</v>
      </c>
      <c r="P4084" s="8">
        <f t="shared" si="25"/>
        <v>1.5</v>
      </c>
      <c r="Q4084" t="str">
        <f t="shared" si="26"/>
        <v>theater</v>
      </c>
      <c r="R4084" t="str">
        <f t="shared" si="27"/>
        <v>plays</v>
      </c>
      <c r="S4084" s="14">
        <f t="shared" si="28"/>
        <v>42306.939270833333</v>
      </c>
      <c r="T4084" s="15">
        <f t="shared" si="29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4"/>
        <v>0.21685714285714286</v>
      </c>
      <c r="P4085" s="8">
        <f t="shared" si="25"/>
        <v>126.5</v>
      </c>
      <c r="Q4085" t="str">
        <f t="shared" si="26"/>
        <v>theater</v>
      </c>
      <c r="R4085" t="str">
        <f t="shared" si="27"/>
        <v>plays</v>
      </c>
      <c r="S4085" s="14">
        <f t="shared" si="28"/>
        <v>42353.511759259258</v>
      </c>
      <c r="T4085" s="15">
        <f t="shared" si="29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4"/>
        <v>3.3333333333333335E-3</v>
      </c>
      <c r="P4086" s="8">
        <f t="shared" si="25"/>
        <v>10</v>
      </c>
      <c r="Q4086" t="str">
        <f t="shared" si="26"/>
        <v>theater</v>
      </c>
      <c r="R4086" t="str">
        <f t="shared" si="27"/>
        <v>plays</v>
      </c>
      <c r="S4086" s="14">
        <f t="shared" si="28"/>
        <v>42622.186412037037</v>
      </c>
      <c r="T4086" s="15">
        <f t="shared" si="29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4"/>
        <v>2.8571428571428571E-3</v>
      </c>
      <c r="P4087" s="8">
        <f t="shared" si="25"/>
        <v>10</v>
      </c>
      <c r="Q4087" t="str">
        <f t="shared" si="26"/>
        <v>theater</v>
      </c>
      <c r="R4087" t="str">
        <f t="shared" si="27"/>
        <v>plays</v>
      </c>
      <c r="S4087" s="14">
        <f t="shared" si="28"/>
        <v>42058.353877314818</v>
      </c>
      <c r="T4087" s="15">
        <f t="shared" si="29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4"/>
        <v>4.7E-2</v>
      </c>
      <c r="P4088" s="8">
        <f t="shared" si="25"/>
        <v>9.4</v>
      </c>
      <c r="Q4088" t="str">
        <f t="shared" si="26"/>
        <v>theater</v>
      </c>
      <c r="R4088" t="str">
        <f t="shared" si="27"/>
        <v>plays</v>
      </c>
      <c r="S4088" s="14">
        <f t="shared" si="28"/>
        <v>42304.690960648149</v>
      </c>
      <c r="T4088" s="15">
        <f t="shared" si="29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4"/>
        <v>0</v>
      </c>
      <c r="P4089" s="8">
        <f t="shared" si="25"/>
        <v>0</v>
      </c>
      <c r="Q4089" t="str">
        <f t="shared" si="26"/>
        <v>theater</v>
      </c>
      <c r="R4089" t="str">
        <f t="shared" si="27"/>
        <v>plays</v>
      </c>
      <c r="S4089" s="14">
        <f t="shared" si="28"/>
        <v>42538.492893518516</v>
      </c>
      <c r="T4089" s="15">
        <f t="shared" si="29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4"/>
        <v>0.108</v>
      </c>
      <c r="P4090" s="8">
        <f t="shared" si="25"/>
        <v>72</v>
      </c>
      <c r="Q4090" t="str">
        <f t="shared" si="26"/>
        <v>theater</v>
      </c>
      <c r="R4090" t="str">
        <f t="shared" si="27"/>
        <v>plays</v>
      </c>
      <c r="S4090" s="14">
        <f t="shared" si="28"/>
        <v>41990.362546296295</v>
      </c>
      <c r="T4090" s="15">
        <f t="shared" si="29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4"/>
        <v>4.8000000000000001E-2</v>
      </c>
      <c r="P4091" s="8">
        <f t="shared" si="25"/>
        <v>30</v>
      </c>
      <c r="Q4091" t="str">
        <f t="shared" si="26"/>
        <v>theater</v>
      </c>
      <c r="R4091" t="str">
        <f t="shared" si="27"/>
        <v>plays</v>
      </c>
      <c r="S4091" s="14">
        <f t="shared" si="28"/>
        <v>42122.482499999998</v>
      </c>
      <c r="T4091" s="15">
        <f t="shared" si="29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4"/>
        <v>3.2000000000000001E-2</v>
      </c>
      <c r="P4092" s="8">
        <f t="shared" si="25"/>
        <v>10.666666666666666</v>
      </c>
      <c r="Q4092" t="str">
        <f t="shared" si="26"/>
        <v>theater</v>
      </c>
      <c r="R4092" t="str">
        <f t="shared" si="27"/>
        <v>plays</v>
      </c>
      <c r="S4092" s="14">
        <f t="shared" si="28"/>
        <v>42209.42288194444</v>
      </c>
      <c r="T4092" s="15">
        <f t="shared" si="29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4"/>
        <v>0.1275</v>
      </c>
      <c r="P4093" s="8">
        <f t="shared" si="25"/>
        <v>25.5</v>
      </c>
      <c r="Q4093" t="str">
        <f t="shared" si="26"/>
        <v>theater</v>
      </c>
      <c r="R4093" t="str">
        <f t="shared" si="27"/>
        <v>plays</v>
      </c>
      <c r="S4093" s="14">
        <f t="shared" si="28"/>
        <v>41990.256377314814</v>
      </c>
      <c r="T4093" s="15">
        <f t="shared" si="29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4"/>
        <v>1.8181818181818181E-4</v>
      </c>
      <c r="P4094" s="8">
        <f t="shared" si="25"/>
        <v>20</v>
      </c>
      <c r="Q4094" t="str">
        <f t="shared" si="26"/>
        <v>theater</v>
      </c>
      <c r="R4094" t="str">
        <f t="shared" si="27"/>
        <v>plays</v>
      </c>
      <c r="S4094" s="14">
        <f t="shared" si="28"/>
        <v>42038.944988425923</v>
      </c>
      <c r="T4094" s="15">
        <f t="shared" si="29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4"/>
        <v>2.4E-2</v>
      </c>
      <c r="P4095" s="8">
        <f t="shared" si="25"/>
        <v>15</v>
      </c>
      <c r="Q4095" t="str">
        <f t="shared" si="26"/>
        <v>theater</v>
      </c>
      <c r="R4095" t="str">
        <f t="shared" si="27"/>
        <v>plays</v>
      </c>
      <c r="S4095" s="14">
        <f t="shared" si="28"/>
        <v>42178.565891203703</v>
      </c>
      <c r="T4095" s="15">
        <f t="shared" si="29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4"/>
        <v>0.36499999999999999</v>
      </c>
      <c r="P4096" s="8">
        <f t="shared" si="25"/>
        <v>91.25</v>
      </c>
      <c r="Q4096" t="str">
        <f t="shared" si="26"/>
        <v>theater</v>
      </c>
      <c r="R4096" t="str">
        <f t="shared" si="27"/>
        <v>plays</v>
      </c>
      <c r="S4096" s="14">
        <f t="shared" si="28"/>
        <v>41889.836805555555</v>
      </c>
      <c r="T4096" s="15">
        <f t="shared" si="29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4"/>
        <v>2.6666666666666668E-2</v>
      </c>
      <c r="P4097" s="8">
        <f t="shared" si="25"/>
        <v>800</v>
      </c>
      <c r="Q4097" t="str">
        <f t="shared" si="26"/>
        <v>theater</v>
      </c>
      <c r="R4097" t="str">
        <f t="shared" si="27"/>
        <v>plays</v>
      </c>
      <c r="S4097" s="14">
        <f t="shared" si="28"/>
        <v>42692.781828703708</v>
      </c>
      <c r="T4097" s="15">
        <f t="shared" si="29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4"/>
        <v>0.11428571428571428</v>
      </c>
      <c r="P4098" s="8">
        <f t="shared" si="25"/>
        <v>80</v>
      </c>
      <c r="Q4098" t="str">
        <f t="shared" si="26"/>
        <v>theater</v>
      </c>
      <c r="R4098" t="str">
        <f t="shared" si="27"/>
        <v>plays</v>
      </c>
      <c r="S4098" s="14">
        <f t="shared" si="28"/>
        <v>42750.280312499999</v>
      </c>
      <c r="T4098" s="15">
        <f t="shared" si="29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0">E4099/D4099</f>
        <v>0</v>
      </c>
      <c r="P4099" s="8">
        <f t="shared" ref="P4099:P4115" si="31">IFERROR(E4099/L4099,0)</f>
        <v>0</v>
      </c>
      <c r="Q4099" t="str">
        <f t="shared" ref="Q4099:Q4115" si="32">LEFT(N4099,SEARCH("/",N4099)-1)</f>
        <v>theater</v>
      </c>
      <c r="R4099" t="str">
        <f t="shared" ref="R4099:R4115" si="33">RIGHT(N4099, LEN(N4099) - SEARCH("/", N4099))</f>
        <v>plays</v>
      </c>
      <c r="S4099" s="14">
        <f t="shared" ref="S4099:S4115" si="34">(J4099/86400)+25569+(-6/24)</f>
        <v>42344.574502314819</v>
      </c>
      <c r="T4099" s="15">
        <f t="shared" ref="T4099:T4115" si="35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0"/>
        <v>0</v>
      </c>
      <c r="P4100" s="8">
        <f t="shared" si="31"/>
        <v>0</v>
      </c>
      <c r="Q4100" t="str">
        <f t="shared" si="32"/>
        <v>theater</v>
      </c>
      <c r="R4100" t="str">
        <f t="shared" si="33"/>
        <v>plays</v>
      </c>
      <c r="S4100" s="14">
        <f t="shared" si="34"/>
        <v>42495.472187499996</v>
      </c>
      <c r="T4100" s="15">
        <f t="shared" si="35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0"/>
        <v>1.1111111111111112E-2</v>
      </c>
      <c r="P4101" s="8">
        <f t="shared" si="31"/>
        <v>50</v>
      </c>
      <c r="Q4101" t="str">
        <f t="shared" si="32"/>
        <v>theater</v>
      </c>
      <c r="R4101" t="str">
        <f t="shared" si="33"/>
        <v>plays</v>
      </c>
      <c r="S4101" s="14">
        <f t="shared" si="34"/>
        <v>42570.600381944445</v>
      </c>
      <c r="T4101" s="15">
        <f t="shared" si="35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0"/>
        <v>0</v>
      </c>
      <c r="P4102" s="8">
        <f t="shared" si="31"/>
        <v>0</v>
      </c>
      <c r="Q4102" t="str">
        <f t="shared" si="32"/>
        <v>theater</v>
      </c>
      <c r="R4102" t="str">
        <f t="shared" si="33"/>
        <v>plays</v>
      </c>
      <c r="S4102" s="14">
        <f t="shared" si="34"/>
        <v>41926.874884259261</v>
      </c>
      <c r="T4102" s="15">
        <f t="shared" si="35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0"/>
        <v>0</v>
      </c>
      <c r="P4103" s="8">
        <f t="shared" si="31"/>
        <v>0</v>
      </c>
      <c r="Q4103" t="str">
        <f t="shared" si="32"/>
        <v>theater</v>
      </c>
      <c r="R4103" t="str">
        <f t="shared" si="33"/>
        <v>plays</v>
      </c>
      <c r="S4103" s="14">
        <f t="shared" si="34"/>
        <v>42730.653726851851</v>
      </c>
      <c r="T4103" s="15">
        <f t="shared" si="35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0"/>
        <v>0.27400000000000002</v>
      </c>
      <c r="P4104" s="8">
        <f t="shared" si="31"/>
        <v>22.833333333333332</v>
      </c>
      <c r="Q4104" t="str">
        <f t="shared" si="32"/>
        <v>theater</v>
      </c>
      <c r="R4104" t="str">
        <f t="shared" si="33"/>
        <v>plays</v>
      </c>
      <c r="S4104" s="14">
        <f t="shared" si="34"/>
        <v>42475.598067129627</v>
      </c>
      <c r="T4104" s="15">
        <f t="shared" si="35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0"/>
        <v>0.1</v>
      </c>
      <c r="P4105" s="8">
        <f t="shared" si="31"/>
        <v>16.666666666666668</v>
      </c>
      <c r="Q4105" t="str">
        <f t="shared" si="32"/>
        <v>theater</v>
      </c>
      <c r="R4105" t="str">
        <f t="shared" si="33"/>
        <v>plays</v>
      </c>
      <c r="S4105" s="14">
        <f t="shared" si="34"/>
        <v>42188.58293981482</v>
      </c>
      <c r="T4105" s="15">
        <f t="shared" si="35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0"/>
        <v>0.21366666666666667</v>
      </c>
      <c r="P4106" s="8">
        <f t="shared" si="31"/>
        <v>45.785714285714285</v>
      </c>
      <c r="Q4106" t="str">
        <f t="shared" si="32"/>
        <v>theater</v>
      </c>
      <c r="R4106" t="str">
        <f t="shared" si="33"/>
        <v>plays</v>
      </c>
      <c r="S4106" s="14">
        <f t="shared" si="34"/>
        <v>42640.028171296297</v>
      </c>
      <c r="T4106" s="15">
        <f t="shared" si="35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0"/>
        <v>6.9696969696969702E-2</v>
      </c>
      <c r="P4107" s="8">
        <f t="shared" si="31"/>
        <v>383.33333333333331</v>
      </c>
      <c r="Q4107" t="str">
        <f t="shared" si="32"/>
        <v>theater</v>
      </c>
      <c r="R4107" t="str">
        <f t="shared" si="33"/>
        <v>plays</v>
      </c>
      <c r="S4107" s="14">
        <f t="shared" si="34"/>
        <v>42696.760520833333</v>
      </c>
      <c r="T4107" s="15">
        <f t="shared" si="35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0"/>
        <v>0.70599999999999996</v>
      </c>
      <c r="P4108" s="8">
        <f t="shared" si="31"/>
        <v>106.96969696969697</v>
      </c>
      <c r="Q4108" t="str">
        <f t="shared" si="32"/>
        <v>theater</v>
      </c>
      <c r="R4108" t="str">
        <f t="shared" si="33"/>
        <v>plays</v>
      </c>
      <c r="S4108" s="14">
        <f t="shared" si="34"/>
        <v>42052.799375000002</v>
      </c>
      <c r="T4108" s="15">
        <f t="shared" si="35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0"/>
        <v>2.0500000000000001E-2</v>
      </c>
      <c r="P4109" s="8">
        <f t="shared" si="31"/>
        <v>10.25</v>
      </c>
      <c r="Q4109" t="str">
        <f t="shared" si="32"/>
        <v>theater</v>
      </c>
      <c r="R4109" t="str">
        <f t="shared" si="33"/>
        <v>plays</v>
      </c>
      <c r="S4109" s="14">
        <f t="shared" si="34"/>
        <v>41883.666678240741</v>
      </c>
      <c r="T4109" s="15">
        <f t="shared" si="35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0"/>
        <v>1.9666666666666666E-2</v>
      </c>
      <c r="P4110" s="8">
        <f t="shared" si="31"/>
        <v>59</v>
      </c>
      <c r="Q4110" t="str">
        <f t="shared" si="32"/>
        <v>theater</v>
      </c>
      <c r="R4110" t="str">
        <f t="shared" si="33"/>
        <v>plays</v>
      </c>
      <c r="S4110" s="14">
        <f t="shared" si="34"/>
        <v>42766.781678240739</v>
      </c>
      <c r="T4110" s="15">
        <f t="shared" si="35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0"/>
        <v>0</v>
      </c>
      <c r="P4111" s="8">
        <f t="shared" si="31"/>
        <v>0</v>
      </c>
      <c r="Q4111" t="str">
        <f t="shared" si="32"/>
        <v>theater</v>
      </c>
      <c r="R4111" t="str">
        <f t="shared" si="33"/>
        <v>plays</v>
      </c>
      <c r="S4111" s="14">
        <f t="shared" si="34"/>
        <v>42307.289398148147</v>
      </c>
      <c r="T4111" s="15">
        <f t="shared" si="35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0"/>
        <v>0.28666666666666668</v>
      </c>
      <c r="P4112" s="8">
        <f t="shared" si="31"/>
        <v>14.333333333333334</v>
      </c>
      <c r="Q4112" t="str">
        <f t="shared" si="32"/>
        <v>theater</v>
      </c>
      <c r="R4112" t="str">
        <f t="shared" si="33"/>
        <v>plays</v>
      </c>
      <c r="S4112" s="14">
        <f t="shared" si="34"/>
        <v>42512.376747685186</v>
      </c>
      <c r="T4112" s="15">
        <f t="shared" si="35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0"/>
        <v>3.1333333333333331E-2</v>
      </c>
      <c r="P4113" s="8">
        <f t="shared" si="31"/>
        <v>15.666666666666666</v>
      </c>
      <c r="Q4113" t="str">
        <f t="shared" si="32"/>
        <v>theater</v>
      </c>
      <c r="R4113" t="str">
        <f t="shared" si="33"/>
        <v>plays</v>
      </c>
      <c r="S4113" s="14">
        <f t="shared" si="34"/>
        <v>42028.885879629626</v>
      </c>
      <c r="T4113" s="15">
        <f t="shared" si="35"/>
        <v>42058.927546296291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0"/>
        <v>4.0000000000000002E-4</v>
      </c>
      <c r="P4114" s="8">
        <f t="shared" si="31"/>
        <v>1</v>
      </c>
      <c r="Q4114" t="str">
        <f t="shared" si="32"/>
        <v>theater</v>
      </c>
      <c r="R4114" t="str">
        <f t="shared" si="33"/>
        <v>plays</v>
      </c>
      <c r="S4114" s="14">
        <f t="shared" si="34"/>
        <v>42400.696597222224</v>
      </c>
      <c r="T4114" s="15">
        <f t="shared" si="35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0"/>
        <v>2E-3</v>
      </c>
      <c r="P4115" s="8">
        <f t="shared" si="31"/>
        <v>1</v>
      </c>
      <c r="Q4115" t="str">
        <f t="shared" si="32"/>
        <v>theater</v>
      </c>
      <c r="R4115" t="str">
        <f t="shared" si="33"/>
        <v>plays</v>
      </c>
      <c r="S4115" s="14">
        <f t="shared" si="34"/>
        <v>42358.323182870372</v>
      </c>
      <c r="T4115" s="15">
        <f t="shared" si="35"/>
        <v>42377.06527777778</v>
      </c>
    </row>
  </sheetData>
  <autoFilter ref="A1:T4115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0.39997558519241921"/>
        <color theme="4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Category</vt:lpstr>
      <vt:lpstr>Sub_Category</vt:lpstr>
      <vt:lpstr>Months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l. Mendoza</cp:lastModifiedBy>
  <dcterms:created xsi:type="dcterms:W3CDTF">2017-04-20T15:17:24Z</dcterms:created>
  <dcterms:modified xsi:type="dcterms:W3CDTF">2019-06-09T02:49:08Z</dcterms:modified>
</cp:coreProperties>
</file>