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l\OneDrive\Documentos\Ing en Desarrollo de software\Periodo 4\3.Ingeniería de Software II\Unidad 3\"/>
    </mc:Choice>
  </mc:AlternateContent>
  <xr:revisionPtr revIDLastSave="0" documentId="13_ncr:1_{553F9525-6CE9-4394-B05F-B1A38CFD2B16}" xr6:coauthVersionLast="47" xr6:coauthVersionMax="47" xr10:uidLastSave="{00000000-0000-0000-0000-000000000000}"/>
  <bookViews>
    <workbookView xWindow="-120" yWindow="-120" windowWidth="20730" windowHeight="11160" tabRatio="392" activeTab="1" xr2:uid="{0748489D-AA73-4BDD-BE2F-197D1CBBCDDC}"/>
  </bookViews>
  <sheets>
    <sheet name="Portada" sheetId="3" r:id="rId1"/>
    <sheet name="Modelo de PE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2" l="1"/>
  <c r="U5" i="2"/>
  <c r="V1" i="2"/>
  <c r="S3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8" i="2"/>
  <c r="O4" i="2"/>
  <c r="O9" i="2"/>
  <c r="O7" i="2"/>
  <c r="O6" i="2"/>
  <c r="O5" i="2"/>
  <c r="O3" i="2"/>
  <c r="S2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K3" i="2"/>
  <c r="K18" i="2"/>
  <c r="K7" i="2"/>
  <c r="K21" i="2"/>
  <c r="K13" i="2"/>
  <c r="K14" i="2"/>
  <c r="K15" i="2"/>
  <c r="K16" i="2"/>
  <c r="K17" i="2"/>
  <c r="K19" i="2"/>
  <c r="K20" i="2"/>
  <c r="K22" i="2"/>
  <c r="K23" i="2"/>
  <c r="K24" i="2"/>
  <c r="K4" i="2"/>
  <c r="K5" i="2"/>
  <c r="K6" i="2"/>
  <c r="K8" i="2"/>
  <c r="K9" i="2"/>
  <c r="K10" i="2"/>
  <c r="K11" i="2"/>
  <c r="K12" i="2"/>
</calcChain>
</file>

<file path=xl/sharedStrings.xml><?xml version="1.0" encoding="utf-8"?>
<sst xmlns="http://schemas.openxmlformats.org/spreadsheetml/2006/main" count="177" uniqueCount="105">
  <si>
    <t>Definir objetivos del censo</t>
  </si>
  <si>
    <t>Delimitar la población objetivo</t>
  </si>
  <si>
    <t>Diseño del cuestionario</t>
  </si>
  <si>
    <t>Recolección de la información</t>
  </si>
  <si>
    <t xml:space="preserve">Análisis de datos </t>
  </si>
  <si>
    <t>Diseño de la estructura de la BD</t>
  </si>
  <si>
    <t>Módulo de Administración de Clientes</t>
  </si>
  <si>
    <t>Módulo de registro de clientes</t>
  </si>
  <si>
    <t>Módulo de consulta de clientes</t>
  </si>
  <si>
    <t xml:space="preserve">Módulo de compras </t>
  </si>
  <si>
    <t xml:space="preserve">Módulo de Generación de reportes </t>
  </si>
  <si>
    <t xml:space="preserve">Módulo de encuestas </t>
  </si>
  <si>
    <t>Integración de los Módulos</t>
  </si>
  <si>
    <t xml:space="preserve">Pruebas finales </t>
  </si>
  <si>
    <t>Entrega</t>
  </si>
  <si>
    <t>Preparar el entorno de desarrollo (Herramientas)</t>
  </si>
  <si>
    <t>Crear manuales de usuario</t>
  </si>
  <si>
    <t xml:space="preserve">Realizar pruebas y ajustes </t>
  </si>
  <si>
    <t>Creación de las tablas de la BD</t>
  </si>
  <si>
    <t>Establecer las relaciones de las tablas de la BD</t>
  </si>
  <si>
    <t>Capacitar al cliente par  uso del sistema</t>
  </si>
  <si>
    <t>Levantamiento de requerimientos del sistema</t>
  </si>
  <si>
    <t>Actividad</t>
  </si>
  <si>
    <t>Estimación de tiempo (Semanas)</t>
  </si>
  <si>
    <t>Optimista (To)</t>
  </si>
  <si>
    <t>Mas probable (Tm)</t>
  </si>
  <si>
    <t>Pesimista (Tp)</t>
  </si>
  <si>
    <t>A</t>
  </si>
  <si>
    <t>I</t>
  </si>
  <si>
    <t>E</t>
  </si>
  <si>
    <t>O</t>
  </si>
  <si>
    <t>L</t>
  </si>
  <si>
    <t>P</t>
  </si>
  <si>
    <t>U</t>
  </si>
  <si>
    <t>B</t>
  </si>
  <si>
    <t>D</t>
  </si>
  <si>
    <t>Actividad predecesora inmediata</t>
  </si>
  <si>
    <t>-</t>
  </si>
  <si>
    <t>A,B</t>
  </si>
  <si>
    <t>C,D,F</t>
  </si>
  <si>
    <t>B,D</t>
  </si>
  <si>
    <t>C,E</t>
  </si>
  <si>
    <t>G,O,E</t>
  </si>
  <si>
    <t>H,E</t>
  </si>
  <si>
    <t>G,I</t>
  </si>
  <si>
    <t>H,I</t>
  </si>
  <si>
    <t>K,J</t>
  </si>
  <si>
    <t>K</t>
  </si>
  <si>
    <t>M,P,L</t>
  </si>
  <si>
    <t>L,K,M</t>
  </si>
  <si>
    <t>M,R</t>
  </si>
  <si>
    <t>M,K,P,N</t>
  </si>
  <si>
    <t>T,U</t>
  </si>
  <si>
    <t>Q</t>
  </si>
  <si>
    <t>Q,T</t>
  </si>
  <si>
    <t>Q,S</t>
  </si>
  <si>
    <t>Tiempo de Espera</t>
  </si>
  <si>
    <t xml:space="preserve">Actividad Predecesora </t>
  </si>
  <si>
    <t>TE=(To+4Tm+Tp)/6</t>
  </si>
  <si>
    <t xml:space="preserve"> Inmediata</t>
  </si>
  <si>
    <t>C</t>
  </si>
  <si>
    <t>F</t>
  </si>
  <si>
    <t>G</t>
  </si>
  <si>
    <t>H</t>
  </si>
  <si>
    <t>J</t>
  </si>
  <si>
    <t>Rutas</t>
  </si>
  <si>
    <t>TE</t>
  </si>
  <si>
    <t>A,B,F,E,I,K,M,Q,V</t>
  </si>
  <si>
    <t>A,D,O,H,K,P,R,Q,T,U,S,V</t>
  </si>
  <si>
    <t>A,C,G,J,L,N,R,Q,V</t>
  </si>
  <si>
    <t>A,B,C,E,G,H,K,L,P,R,Q,V</t>
  </si>
  <si>
    <t>A,C,E,I,K,P,R,Q,T,S,V</t>
  </si>
  <si>
    <t>A,D,F,E,G,H,K,P,R,Q,V</t>
  </si>
  <si>
    <t>A,C,E,I,J,L,N,R,Q,T,S,V</t>
  </si>
  <si>
    <t>A,D,E,I,K,M,Q,V</t>
  </si>
  <si>
    <t>A,B,D,F,E,H,K,P,N,R,Q,V</t>
  </si>
  <si>
    <t>A,D,F,E,H,K,L,P,R,Q,V</t>
  </si>
  <si>
    <t>A,C,E,I,J,L,P,N,R,Q,V</t>
  </si>
  <si>
    <t>A,B,F,E,G,J,L,P,M,Q,V</t>
  </si>
  <si>
    <t>A,D,F,E,G,J,L,P,M,Q,V</t>
  </si>
  <si>
    <t>A,C,G,J,L,P,R,Q,V</t>
  </si>
  <si>
    <t>A,B,F,E,G,H,K,L,P,R,Q,V</t>
  </si>
  <si>
    <t>A,D,O,H,I,K,R,Q,V</t>
  </si>
  <si>
    <t>A,C,G,J,L,N,R,Q,T,S,V</t>
  </si>
  <si>
    <t>A,D,F,E,I,K,M,Q,V</t>
  </si>
  <si>
    <t>A,B,D,O,H,K,P,M,R,Q,V</t>
  </si>
  <si>
    <t>A,D,O,H,K,L,N,R,Q,V</t>
  </si>
  <si>
    <t>A,D,F,E,G,H,K,M,Q,U,S,V</t>
  </si>
  <si>
    <t>A,C,E,I,K,P,R,Q,T,U,S,V</t>
  </si>
  <si>
    <t>Ruta crítica</t>
  </si>
  <si>
    <t>Varianza</t>
  </si>
  <si>
    <t>Va=((Tp-To)/6)^2</t>
  </si>
  <si>
    <t>M</t>
  </si>
  <si>
    <t>N</t>
  </si>
  <si>
    <t>R</t>
  </si>
  <si>
    <t>S</t>
  </si>
  <si>
    <t>T</t>
  </si>
  <si>
    <t>V</t>
  </si>
  <si>
    <t>VA</t>
  </si>
  <si>
    <t>Desviacion Estandar</t>
  </si>
  <si>
    <t>DE=Raiz(VA)</t>
  </si>
  <si>
    <t>Z=(X-M)/DE</t>
  </si>
  <si>
    <t>X= 8 Semanas</t>
  </si>
  <si>
    <t>Media= 7.95</t>
  </si>
  <si>
    <t>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</si>
</sst>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3" borderId="1" xfId="0" applyFont="1" applyFill="1" applyBorder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340735</xdr:colOff>
      <xdr:row>38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B1384E-232F-4F7C-8E40-9F022B3A7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74735" cy="7343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152400</xdr:rowOff>
    </xdr:from>
    <xdr:to>
      <xdr:col>1</xdr:col>
      <xdr:colOff>654844</xdr:colOff>
      <xdr:row>32</xdr:row>
      <xdr:rowOff>76832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18290845-9D26-4EEA-95BA-6BF36B6F3669}"/>
            </a:ext>
          </a:extLst>
        </xdr:cNvPr>
        <xdr:cNvSpPr/>
      </xdr:nvSpPr>
      <xdr:spPr>
        <a:xfrm>
          <a:off x="0" y="5676900"/>
          <a:ext cx="857250" cy="495932"/>
        </a:xfrm>
        <a:prstGeom prst="ellipse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bg1"/>
              </a:solidFill>
            </a:rPr>
            <a:t>INICIO</a:t>
          </a:r>
        </a:p>
      </xdr:txBody>
    </xdr:sp>
    <xdr:clientData/>
  </xdr:twoCellAnchor>
  <xdr:twoCellAnchor>
    <xdr:from>
      <xdr:col>1</xdr:col>
      <xdr:colOff>654844</xdr:colOff>
      <xdr:row>31</xdr:row>
      <xdr:rowOff>19366</xdr:rowOff>
    </xdr:from>
    <xdr:to>
      <xdr:col>1</xdr:col>
      <xdr:colOff>1019175</xdr:colOff>
      <xdr:row>32</xdr:row>
      <xdr:rowOff>177719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56480C7E-0453-42D4-A7D1-182229868958}"/>
            </a:ext>
          </a:extLst>
        </xdr:cNvPr>
        <xdr:cNvCxnSpPr>
          <a:stCxn id="2" idx="6"/>
          <a:endCxn id="5" idx="2"/>
        </xdr:cNvCxnSpPr>
      </xdr:nvCxnSpPr>
      <xdr:spPr>
        <a:xfrm>
          <a:off x="857250" y="5924866"/>
          <a:ext cx="364331" cy="348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1019175</xdr:colOff>
      <xdr:row>31</xdr:row>
      <xdr:rowOff>114300</xdr:rowOff>
    </xdr:from>
    <xdr:to>
      <xdr:col>1</xdr:col>
      <xdr:colOff>1535032</xdr:colOff>
      <xdr:row>34</xdr:row>
      <xdr:rowOff>50638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3C7D3F3-7E37-46E5-AFF2-226F0CFA7FE9}"/>
            </a:ext>
          </a:extLst>
        </xdr:cNvPr>
        <xdr:cNvSpPr/>
      </xdr:nvSpPr>
      <xdr:spPr>
        <a:xfrm>
          <a:off x="1221581" y="6019800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A</a:t>
          </a:r>
        </a:p>
      </xdr:txBody>
    </xdr:sp>
    <xdr:clientData/>
  </xdr:twoCellAnchor>
  <xdr:twoCellAnchor>
    <xdr:from>
      <xdr:col>1</xdr:col>
      <xdr:colOff>2257425</xdr:colOff>
      <xdr:row>27</xdr:row>
      <xdr:rowOff>47625</xdr:rowOff>
    </xdr:from>
    <xdr:to>
      <xdr:col>1</xdr:col>
      <xdr:colOff>2773282</xdr:colOff>
      <xdr:row>29</xdr:row>
      <xdr:rowOff>174463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329F63F8-F760-424D-A431-5720385EB3F7}"/>
            </a:ext>
          </a:extLst>
        </xdr:cNvPr>
        <xdr:cNvSpPr/>
      </xdr:nvSpPr>
      <xdr:spPr>
        <a:xfrm>
          <a:off x="2459831" y="5191125"/>
          <a:ext cx="515857" cy="50783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B</a:t>
          </a:r>
        </a:p>
      </xdr:txBody>
    </xdr:sp>
    <xdr:clientData/>
  </xdr:twoCellAnchor>
  <xdr:twoCellAnchor>
    <xdr:from>
      <xdr:col>1</xdr:col>
      <xdr:colOff>1459486</xdr:colOff>
      <xdr:row>29</xdr:row>
      <xdr:rowOff>100092</xdr:rowOff>
    </xdr:from>
    <xdr:to>
      <xdr:col>1</xdr:col>
      <xdr:colOff>2332971</xdr:colOff>
      <xdr:row>31</xdr:row>
      <xdr:rowOff>188671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EFFA44-AA02-4E7F-B6CB-5DF399CB010C}"/>
            </a:ext>
          </a:extLst>
        </xdr:cNvPr>
        <xdr:cNvCxnSpPr>
          <a:stCxn id="5" idx="7"/>
          <a:endCxn id="8" idx="3"/>
        </xdr:cNvCxnSpPr>
      </xdr:nvCxnSpPr>
      <xdr:spPr>
        <a:xfrm flipV="1">
          <a:off x="1661892" y="5624592"/>
          <a:ext cx="873485" cy="4695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1535032</xdr:colOff>
      <xdr:row>32</xdr:row>
      <xdr:rowOff>176672</xdr:rowOff>
    </xdr:from>
    <xdr:to>
      <xdr:col>1</xdr:col>
      <xdr:colOff>2574968</xdr:colOff>
      <xdr:row>33</xdr:row>
      <xdr:rowOff>31494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D179C92E-57D4-48F2-B5B9-4DAB56FC9862}"/>
            </a:ext>
          </a:extLst>
        </xdr:cNvPr>
        <xdr:cNvCxnSpPr>
          <a:cxnSpLocks/>
          <a:stCxn id="5" idx="6"/>
          <a:endCxn id="363" idx="2"/>
        </xdr:cNvCxnSpPr>
      </xdr:nvCxnSpPr>
      <xdr:spPr>
        <a:xfrm>
          <a:off x="1733906" y="6205683"/>
          <a:ext cx="1039936" cy="432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130968</xdr:colOff>
      <xdr:row>39</xdr:row>
      <xdr:rowOff>95250</xdr:rowOff>
    </xdr:from>
    <xdr:to>
      <xdr:col>2</xdr:col>
      <xdr:colOff>646825</xdr:colOff>
      <xdr:row>42</xdr:row>
      <xdr:rowOff>31588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9B22D11B-C128-43AB-B554-B84A96EAF5A3}"/>
            </a:ext>
          </a:extLst>
        </xdr:cNvPr>
        <xdr:cNvSpPr/>
      </xdr:nvSpPr>
      <xdr:spPr>
        <a:xfrm>
          <a:off x="3345656" y="7524750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C</a:t>
          </a:r>
        </a:p>
      </xdr:txBody>
    </xdr:sp>
    <xdr:clientData/>
  </xdr:twoCellAnchor>
  <xdr:twoCellAnchor>
    <xdr:from>
      <xdr:col>1</xdr:col>
      <xdr:colOff>1459486</xdr:colOff>
      <xdr:row>33</xdr:row>
      <xdr:rowOff>166767</xdr:rowOff>
    </xdr:from>
    <xdr:to>
      <xdr:col>2</xdr:col>
      <xdr:colOff>206514</xdr:colOff>
      <xdr:row>39</xdr:row>
      <xdr:rowOff>169621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927EC56D-3A95-4B32-AA09-546089B48B7E}"/>
            </a:ext>
          </a:extLst>
        </xdr:cNvPr>
        <xdr:cNvCxnSpPr>
          <a:stCxn id="5" idx="5"/>
          <a:endCxn id="17" idx="1"/>
        </xdr:cNvCxnSpPr>
      </xdr:nvCxnSpPr>
      <xdr:spPr>
        <a:xfrm>
          <a:off x="1661892" y="6453267"/>
          <a:ext cx="1759310" cy="1145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2515354</xdr:colOff>
      <xdr:row>29</xdr:row>
      <xdr:rowOff>174463</xdr:rowOff>
    </xdr:from>
    <xdr:to>
      <xdr:col>1</xdr:col>
      <xdr:colOff>2650514</xdr:colOff>
      <xdr:row>32</xdr:row>
      <xdr:rowOff>41833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CBF9249A-94F7-4EB2-BF64-427DB6B4862F}"/>
            </a:ext>
          </a:extLst>
        </xdr:cNvPr>
        <xdr:cNvCxnSpPr>
          <a:cxnSpLocks/>
          <a:stCxn id="8" idx="4"/>
          <a:endCxn id="363" idx="1"/>
        </xdr:cNvCxnSpPr>
      </xdr:nvCxnSpPr>
      <xdr:spPr>
        <a:xfrm>
          <a:off x="2714228" y="5638254"/>
          <a:ext cx="135160" cy="4325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2832897</xdr:colOff>
      <xdr:row>34</xdr:row>
      <xdr:rowOff>94913</xdr:rowOff>
    </xdr:from>
    <xdr:to>
      <xdr:col>2</xdr:col>
      <xdr:colOff>388897</xdr:colOff>
      <xdr:row>39</xdr:row>
      <xdr:rowOff>95250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44CA381C-0C5C-4CC4-81C6-368B3D589251}"/>
            </a:ext>
          </a:extLst>
        </xdr:cNvPr>
        <xdr:cNvCxnSpPr>
          <a:cxnSpLocks/>
          <a:stCxn id="17" idx="0"/>
          <a:endCxn id="363" idx="4"/>
        </xdr:cNvCxnSpPr>
      </xdr:nvCxnSpPr>
      <xdr:spPr>
        <a:xfrm flipH="1" flipV="1">
          <a:off x="3031771" y="6500737"/>
          <a:ext cx="905450" cy="9423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130968</xdr:colOff>
      <xdr:row>28</xdr:row>
      <xdr:rowOff>38100</xdr:rowOff>
    </xdr:from>
    <xdr:to>
      <xdr:col>3</xdr:col>
      <xdr:colOff>646825</xdr:colOff>
      <xdr:row>30</xdr:row>
      <xdr:rowOff>164938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6E4847C0-6B29-4952-8856-1FCED5E78D2D}"/>
            </a:ext>
          </a:extLst>
        </xdr:cNvPr>
        <xdr:cNvSpPr/>
      </xdr:nvSpPr>
      <xdr:spPr>
        <a:xfrm>
          <a:off x="4155281" y="5372100"/>
          <a:ext cx="515857" cy="50783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100" b="1">
              <a:solidFill>
                <a:schemeClr val="tx1"/>
              </a:solidFill>
              <a:latin typeface="+mn-lt"/>
              <a:ea typeface="+mn-ea"/>
              <a:cs typeface="+mn-cs"/>
            </a:rPr>
            <a:t>F</a:t>
          </a:r>
        </a:p>
      </xdr:txBody>
    </xdr:sp>
    <xdr:clientData/>
  </xdr:twoCellAnchor>
  <xdr:twoCellAnchor>
    <xdr:from>
      <xdr:col>1</xdr:col>
      <xdr:colOff>2773282</xdr:colOff>
      <xdr:row>28</xdr:row>
      <xdr:rowOff>111044</xdr:rowOff>
    </xdr:from>
    <xdr:to>
      <xdr:col>3</xdr:col>
      <xdr:colOff>130968</xdr:colOff>
      <xdr:row>29</xdr:row>
      <xdr:rowOff>101519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4F332E90-EFFF-4E3F-9C92-72278CBBBFA2}"/>
            </a:ext>
          </a:extLst>
        </xdr:cNvPr>
        <xdr:cNvCxnSpPr>
          <a:stCxn id="8" idx="6"/>
          <a:endCxn id="27" idx="2"/>
        </xdr:cNvCxnSpPr>
      </xdr:nvCxnSpPr>
      <xdr:spPr>
        <a:xfrm>
          <a:off x="2975688" y="5445044"/>
          <a:ext cx="1179593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816768</xdr:colOff>
      <xdr:row>30</xdr:row>
      <xdr:rowOff>142875</xdr:rowOff>
    </xdr:from>
    <xdr:to>
      <xdr:col>4</xdr:col>
      <xdr:colOff>272969</xdr:colOff>
      <xdr:row>33</xdr:row>
      <xdr:rowOff>79213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AB2F19CC-AFB1-4F5B-A758-F8EBA50B1668}"/>
            </a:ext>
          </a:extLst>
        </xdr:cNvPr>
        <xdr:cNvSpPr/>
      </xdr:nvSpPr>
      <xdr:spPr>
        <a:xfrm>
          <a:off x="4841081" y="5857875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E</a:t>
          </a:r>
        </a:p>
      </xdr:txBody>
    </xdr:sp>
    <xdr:clientData/>
  </xdr:twoCellAnchor>
  <xdr:twoCellAnchor>
    <xdr:from>
      <xdr:col>3</xdr:col>
      <xdr:colOff>571279</xdr:colOff>
      <xdr:row>30</xdr:row>
      <xdr:rowOff>90567</xdr:rowOff>
    </xdr:from>
    <xdr:to>
      <xdr:col>3</xdr:col>
      <xdr:colOff>892314</xdr:colOff>
      <xdr:row>31</xdr:row>
      <xdr:rowOff>26746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93587173-E13A-43FE-9CCE-4318BA7CAB52}"/>
            </a:ext>
          </a:extLst>
        </xdr:cNvPr>
        <xdr:cNvCxnSpPr>
          <a:stCxn id="27" idx="5"/>
          <a:endCxn id="31" idx="1"/>
        </xdr:cNvCxnSpPr>
      </xdr:nvCxnSpPr>
      <xdr:spPr>
        <a:xfrm>
          <a:off x="4595592" y="5805567"/>
          <a:ext cx="321035" cy="126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3090825</xdr:colOff>
      <xdr:row>32</xdr:row>
      <xdr:rowOff>16841</xdr:rowOff>
    </xdr:from>
    <xdr:to>
      <xdr:col>3</xdr:col>
      <xdr:colOff>816768</xdr:colOff>
      <xdr:row>33</xdr:row>
      <xdr:rowOff>31494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8A4A61C7-FA5D-49B5-A73E-CE9B4AEEB6E6}"/>
            </a:ext>
          </a:extLst>
        </xdr:cNvPr>
        <xdr:cNvCxnSpPr>
          <a:cxnSpLocks/>
          <a:stCxn id="363" idx="6"/>
          <a:endCxn id="31" idx="2"/>
        </xdr:cNvCxnSpPr>
      </xdr:nvCxnSpPr>
      <xdr:spPr>
        <a:xfrm flipV="1">
          <a:off x="3289699" y="6045852"/>
          <a:ext cx="1902289" cy="203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3015279</xdr:colOff>
      <xdr:row>30</xdr:row>
      <xdr:rowOff>91180</xdr:rowOff>
    </xdr:from>
    <xdr:to>
      <xdr:col>3</xdr:col>
      <xdr:colOff>206514</xdr:colOff>
      <xdr:row>32</xdr:row>
      <xdr:rowOff>41833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47790A34-1B2E-4BE2-8AC6-8F0EE4375927}"/>
            </a:ext>
          </a:extLst>
        </xdr:cNvPr>
        <xdr:cNvCxnSpPr>
          <a:cxnSpLocks/>
          <a:stCxn id="363" idx="7"/>
          <a:endCxn id="27" idx="3"/>
        </xdr:cNvCxnSpPr>
      </xdr:nvCxnSpPr>
      <xdr:spPr>
        <a:xfrm flipV="1">
          <a:off x="3214153" y="5743378"/>
          <a:ext cx="1367581" cy="327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607218</xdr:colOff>
      <xdr:row>38</xdr:row>
      <xdr:rowOff>104775</xdr:rowOff>
    </xdr:from>
    <xdr:to>
      <xdr:col>4</xdr:col>
      <xdr:colOff>63419</xdr:colOff>
      <xdr:row>41</xdr:row>
      <xdr:rowOff>41113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17E3B811-7552-42E8-91D6-D8928EAA46AE}"/>
            </a:ext>
          </a:extLst>
        </xdr:cNvPr>
        <xdr:cNvSpPr/>
      </xdr:nvSpPr>
      <xdr:spPr>
        <a:xfrm>
          <a:off x="4631531" y="7343775"/>
          <a:ext cx="515857" cy="50783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100" b="1">
              <a:solidFill>
                <a:schemeClr val="tx1"/>
              </a:solidFill>
              <a:latin typeface="+mn-lt"/>
              <a:ea typeface="+mn-ea"/>
              <a:cs typeface="+mn-cs"/>
            </a:rPr>
            <a:t>G</a:t>
          </a:r>
        </a:p>
      </xdr:txBody>
    </xdr:sp>
    <xdr:clientData/>
  </xdr:twoCellAnchor>
  <xdr:twoCellAnchor>
    <xdr:from>
      <xdr:col>3</xdr:col>
      <xdr:colOff>1047529</xdr:colOff>
      <xdr:row>33</xdr:row>
      <xdr:rowOff>79213</xdr:rowOff>
    </xdr:from>
    <xdr:to>
      <xdr:col>4</xdr:col>
      <xdr:colOff>15041</xdr:colOff>
      <xdr:row>38</xdr:row>
      <xdr:rowOff>179146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518EC5B8-5205-4B9D-AE3D-91A88C596B7A}"/>
            </a:ext>
          </a:extLst>
        </xdr:cNvPr>
        <xdr:cNvCxnSpPr>
          <a:stCxn id="31" idx="4"/>
          <a:endCxn id="40" idx="7"/>
        </xdr:cNvCxnSpPr>
      </xdr:nvCxnSpPr>
      <xdr:spPr>
        <a:xfrm flipH="1">
          <a:off x="5071842" y="6365713"/>
          <a:ext cx="27168" cy="10524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646825</xdr:colOff>
      <xdr:row>39</xdr:row>
      <xdr:rowOff>168194</xdr:rowOff>
    </xdr:from>
    <xdr:to>
      <xdr:col>3</xdr:col>
      <xdr:colOff>607218</xdr:colOff>
      <xdr:row>40</xdr:row>
      <xdr:rowOff>158669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A9F0F9F9-7631-448E-9CD5-9D25E6665ACB}"/>
            </a:ext>
          </a:extLst>
        </xdr:cNvPr>
        <xdr:cNvCxnSpPr>
          <a:stCxn id="17" idx="6"/>
          <a:endCxn id="40" idx="2"/>
        </xdr:cNvCxnSpPr>
      </xdr:nvCxnSpPr>
      <xdr:spPr>
        <a:xfrm flipV="1">
          <a:off x="3861513" y="7597694"/>
          <a:ext cx="770018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490537</xdr:colOff>
      <xdr:row>33</xdr:row>
      <xdr:rowOff>114300</xdr:rowOff>
    </xdr:from>
    <xdr:to>
      <xdr:col>6</xdr:col>
      <xdr:colOff>244394</xdr:colOff>
      <xdr:row>36</xdr:row>
      <xdr:rowOff>50638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EA0862A4-66B7-4070-A09B-AE6B2576F19D}"/>
            </a:ext>
          </a:extLst>
        </xdr:cNvPr>
        <xdr:cNvSpPr/>
      </xdr:nvSpPr>
      <xdr:spPr>
        <a:xfrm>
          <a:off x="6384131" y="6400800"/>
          <a:ext cx="515857" cy="50783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100" b="1">
              <a:solidFill>
                <a:schemeClr val="tx1"/>
              </a:solidFill>
              <a:latin typeface="+mn-lt"/>
              <a:ea typeface="+mn-ea"/>
              <a:cs typeface="+mn-cs"/>
            </a:rPr>
            <a:t>H</a:t>
          </a:r>
        </a:p>
      </xdr:txBody>
    </xdr:sp>
    <xdr:clientData/>
  </xdr:twoCellAnchor>
  <xdr:twoCellAnchor>
    <xdr:from>
      <xdr:col>4</xdr:col>
      <xdr:colOff>272969</xdr:colOff>
      <xdr:row>32</xdr:row>
      <xdr:rowOff>15794</xdr:rowOff>
    </xdr:from>
    <xdr:to>
      <xdr:col>5</xdr:col>
      <xdr:colOff>490537</xdr:colOff>
      <xdr:row>34</xdr:row>
      <xdr:rowOff>177719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1F821FF7-6B93-4722-B308-5C5A7115B4A9}"/>
            </a:ext>
          </a:extLst>
        </xdr:cNvPr>
        <xdr:cNvCxnSpPr>
          <a:stCxn id="31" idx="6"/>
          <a:endCxn id="47" idx="2"/>
        </xdr:cNvCxnSpPr>
      </xdr:nvCxnSpPr>
      <xdr:spPr>
        <a:xfrm>
          <a:off x="5356938" y="6111794"/>
          <a:ext cx="1027193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63419</xdr:colOff>
      <xdr:row>36</xdr:row>
      <xdr:rowOff>50638</xdr:rowOff>
    </xdr:from>
    <xdr:to>
      <xdr:col>5</xdr:col>
      <xdr:colOff>748466</xdr:colOff>
      <xdr:row>39</xdr:row>
      <xdr:rowOff>168194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7D5C90F6-0564-4D1A-AB86-E2AA5B05B05C}"/>
            </a:ext>
          </a:extLst>
        </xdr:cNvPr>
        <xdr:cNvCxnSpPr>
          <a:stCxn id="40" idx="6"/>
          <a:endCxn id="47" idx="4"/>
        </xdr:cNvCxnSpPr>
      </xdr:nvCxnSpPr>
      <xdr:spPr>
        <a:xfrm flipV="1">
          <a:off x="5147388" y="6908638"/>
          <a:ext cx="1494672" cy="689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571279</xdr:colOff>
      <xdr:row>33</xdr:row>
      <xdr:rowOff>4842</xdr:rowOff>
    </xdr:from>
    <xdr:to>
      <xdr:col>3</xdr:col>
      <xdr:colOff>892314</xdr:colOff>
      <xdr:row>39</xdr:row>
      <xdr:rowOff>169621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53871FCF-0FFD-4B99-A345-956AAA82A15B}"/>
            </a:ext>
          </a:extLst>
        </xdr:cNvPr>
        <xdr:cNvCxnSpPr>
          <a:stCxn id="17" idx="7"/>
          <a:endCxn id="31" idx="3"/>
        </xdr:cNvCxnSpPr>
      </xdr:nvCxnSpPr>
      <xdr:spPr>
        <a:xfrm flipV="1">
          <a:off x="3785967" y="6291342"/>
          <a:ext cx="1130660" cy="1307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233362</xdr:colOff>
      <xdr:row>27</xdr:row>
      <xdr:rowOff>85725</xdr:rowOff>
    </xdr:from>
    <xdr:to>
      <xdr:col>5</xdr:col>
      <xdr:colOff>749219</xdr:colOff>
      <xdr:row>30</xdr:row>
      <xdr:rowOff>22063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60C8BB39-664C-471F-A7E1-D68666368F42}"/>
            </a:ext>
          </a:extLst>
        </xdr:cNvPr>
        <xdr:cNvSpPr/>
      </xdr:nvSpPr>
      <xdr:spPr>
        <a:xfrm>
          <a:off x="6126956" y="5229225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I</a:t>
          </a:r>
        </a:p>
      </xdr:txBody>
    </xdr:sp>
    <xdr:clientData/>
  </xdr:twoCellAnchor>
  <xdr:twoCellAnchor>
    <xdr:from>
      <xdr:col>4</xdr:col>
      <xdr:colOff>197423</xdr:colOff>
      <xdr:row>29</xdr:row>
      <xdr:rowOff>138192</xdr:rowOff>
    </xdr:from>
    <xdr:to>
      <xdr:col>5</xdr:col>
      <xdr:colOff>308908</xdr:colOff>
      <xdr:row>31</xdr:row>
      <xdr:rowOff>26746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FC8A237E-0668-4C8B-9D53-89DD50D12BA8}"/>
            </a:ext>
          </a:extLst>
        </xdr:cNvPr>
        <xdr:cNvCxnSpPr>
          <a:stCxn id="31" idx="7"/>
          <a:endCxn id="69" idx="3"/>
        </xdr:cNvCxnSpPr>
      </xdr:nvCxnSpPr>
      <xdr:spPr>
        <a:xfrm flipV="1">
          <a:off x="5281392" y="5662692"/>
          <a:ext cx="921110" cy="2695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673673</xdr:colOff>
      <xdr:row>29</xdr:row>
      <xdr:rowOff>138192</xdr:rowOff>
    </xdr:from>
    <xdr:to>
      <xdr:col>5</xdr:col>
      <xdr:colOff>748466</xdr:colOff>
      <xdr:row>33</xdr:row>
      <xdr:rowOff>114300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A772F7FE-CBCD-45EB-B3FD-50B00763A79E}"/>
            </a:ext>
          </a:extLst>
        </xdr:cNvPr>
        <xdr:cNvCxnSpPr>
          <a:stCxn id="47" idx="0"/>
          <a:endCxn id="69" idx="5"/>
        </xdr:cNvCxnSpPr>
      </xdr:nvCxnSpPr>
      <xdr:spPr>
        <a:xfrm flipH="1" flipV="1">
          <a:off x="6567267" y="5662692"/>
          <a:ext cx="74793" cy="7381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80962</xdr:colOff>
      <xdr:row>39</xdr:row>
      <xdr:rowOff>133350</xdr:rowOff>
    </xdr:from>
    <xdr:to>
      <xdr:col>5</xdr:col>
      <xdr:colOff>596819</xdr:colOff>
      <xdr:row>42</xdr:row>
      <xdr:rowOff>69688</xdr:rowOff>
    </xdr:to>
    <xdr:sp macro="" textlink="">
      <xdr:nvSpPr>
        <xdr:cNvPr id="77" name="Elipse 76">
          <a:extLst>
            <a:ext uri="{FF2B5EF4-FFF2-40B4-BE49-F238E27FC236}">
              <a16:creationId xmlns:a16="http://schemas.microsoft.com/office/drawing/2014/main" id="{285B61FF-EB6A-47DC-8F68-FC8C76510379}"/>
            </a:ext>
          </a:extLst>
        </xdr:cNvPr>
        <xdr:cNvSpPr/>
      </xdr:nvSpPr>
      <xdr:spPr>
        <a:xfrm>
          <a:off x="5974556" y="7562850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J</a:t>
          </a:r>
        </a:p>
      </xdr:txBody>
    </xdr:sp>
    <xdr:clientData/>
  </xdr:twoCellAnchor>
  <xdr:twoCellAnchor>
    <xdr:from>
      <xdr:col>5</xdr:col>
      <xdr:colOff>338891</xdr:colOff>
      <xdr:row>30</xdr:row>
      <xdr:rowOff>22063</xdr:rowOff>
    </xdr:from>
    <xdr:to>
      <xdr:col>5</xdr:col>
      <xdr:colOff>491291</xdr:colOff>
      <xdr:row>39</xdr:row>
      <xdr:rowOff>133350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6D0F732D-296E-4B09-8F92-804E39469317}"/>
            </a:ext>
          </a:extLst>
        </xdr:cNvPr>
        <xdr:cNvCxnSpPr>
          <a:stCxn id="69" idx="4"/>
          <a:endCxn id="77" idx="0"/>
        </xdr:cNvCxnSpPr>
      </xdr:nvCxnSpPr>
      <xdr:spPr>
        <a:xfrm flipH="1">
          <a:off x="6232485" y="5737063"/>
          <a:ext cx="152400" cy="18257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176212</xdr:colOff>
      <xdr:row>29</xdr:row>
      <xdr:rowOff>38100</xdr:rowOff>
    </xdr:from>
    <xdr:to>
      <xdr:col>7</xdr:col>
      <xdr:colOff>692069</xdr:colOff>
      <xdr:row>31</xdr:row>
      <xdr:rowOff>164938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D5C06FF6-60A6-4748-9096-29C403D1CE42}"/>
            </a:ext>
          </a:extLst>
        </xdr:cNvPr>
        <xdr:cNvSpPr/>
      </xdr:nvSpPr>
      <xdr:spPr>
        <a:xfrm>
          <a:off x="7593806" y="5562600"/>
          <a:ext cx="515857" cy="50783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100" b="1">
              <a:solidFill>
                <a:schemeClr val="tx1"/>
              </a:solidFill>
              <a:latin typeface="+mn-lt"/>
              <a:ea typeface="+mn-ea"/>
              <a:cs typeface="+mn-cs"/>
            </a:rPr>
            <a:t>K</a:t>
          </a:r>
        </a:p>
      </xdr:txBody>
    </xdr:sp>
    <xdr:clientData/>
  </xdr:twoCellAnchor>
  <xdr:twoCellAnchor>
    <xdr:from>
      <xdr:col>5</xdr:col>
      <xdr:colOff>749219</xdr:colOff>
      <xdr:row>28</xdr:row>
      <xdr:rowOff>149144</xdr:rowOff>
    </xdr:from>
    <xdr:to>
      <xdr:col>7</xdr:col>
      <xdr:colOff>176212</xdr:colOff>
      <xdr:row>30</xdr:row>
      <xdr:rowOff>101519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57F093D6-168E-466D-BC5B-F2F64F6D8EEA}"/>
            </a:ext>
          </a:extLst>
        </xdr:cNvPr>
        <xdr:cNvCxnSpPr>
          <a:stCxn id="69" idx="6"/>
          <a:endCxn id="83" idx="2"/>
        </xdr:cNvCxnSpPr>
      </xdr:nvCxnSpPr>
      <xdr:spPr>
        <a:xfrm>
          <a:off x="6642813" y="5483144"/>
          <a:ext cx="950993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168848</xdr:colOff>
      <xdr:row>31</xdr:row>
      <xdr:rowOff>90567</xdr:rowOff>
    </xdr:from>
    <xdr:to>
      <xdr:col>7</xdr:col>
      <xdr:colOff>251758</xdr:colOff>
      <xdr:row>33</xdr:row>
      <xdr:rowOff>188671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1D3899CC-C08D-4A7B-AEC5-793DE1FD55FA}"/>
            </a:ext>
          </a:extLst>
        </xdr:cNvPr>
        <xdr:cNvCxnSpPr>
          <a:stCxn id="47" idx="7"/>
          <a:endCxn id="83" idx="3"/>
        </xdr:cNvCxnSpPr>
      </xdr:nvCxnSpPr>
      <xdr:spPr>
        <a:xfrm flipV="1">
          <a:off x="6824442" y="5996067"/>
          <a:ext cx="844910" cy="4791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414337</xdr:colOff>
      <xdr:row>37</xdr:row>
      <xdr:rowOff>95250</xdr:rowOff>
    </xdr:from>
    <xdr:to>
      <xdr:col>7</xdr:col>
      <xdr:colOff>168194</xdr:colOff>
      <xdr:row>40</xdr:row>
      <xdr:rowOff>31588</xdr:rowOff>
    </xdr:to>
    <xdr:sp macro="" textlink="">
      <xdr:nvSpPr>
        <xdr:cNvPr id="90" name="Elipse 89">
          <a:extLst>
            <a:ext uri="{FF2B5EF4-FFF2-40B4-BE49-F238E27FC236}">
              <a16:creationId xmlns:a16="http://schemas.microsoft.com/office/drawing/2014/main" id="{AAC6AE34-62F8-4727-85FB-4DB8C668BC63}"/>
            </a:ext>
          </a:extLst>
        </xdr:cNvPr>
        <xdr:cNvSpPr/>
      </xdr:nvSpPr>
      <xdr:spPr>
        <a:xfrm>
          <a:off x="7069931" y="7143750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L</a:t>
          </a:r>
        </a:p>
      </xdr:txBody>
    </xdr:sp>
    <xdr:clientData/>
  </xdr:twoCellAnchor>
  <xdr:twoCellAnchor>
    <xdr:from>
      <xdr:col>6</xdr:col>
      <xdr:colOff>672266</xdr:colOff>
      <xdr:row>31</xdr:row>
      <xdr:rowOff>164938</xdr:rowOff>
    </xdr:from>
    <xdr:to>
      <xdr:col>7</xdr:col>
      <xdr:colOff>434141</xdr:colOff>
      <xdr:row>37</xdr:row>
      <xdr:rowOff>95250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67B44722-BD05-40FC-80BB-DEC2A4BD0ED6}"/>
            </a:ext>
          </a:extLst>
        </xdr:cNvPr>
        <xdr:cNvCxnSpPr>
          <a:stCxn id="83" idx="4"/>
          <a:endCxn id="90" idx="0"/>
        </xdr:cNvCxnSpPr>
      </xdr:nvCxnSpPr>
      <xdr:spPr>
        <a:xfrm flipH="1">
          <a:off x="7327860" y="6070438"/>
          <a:ext cx="523875" cy="1073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166687</xdr:colOff>
      <xdr:row>33</xdr:row>
      <xdr:rowOff>180975</xdr:rowOff>
    </xdr:from>
    <xdr:to>
      <xdr:col>8</xdr:col>
      <xdr:colOff>682544</xdr:colOff>
      <xdr:row>36</xdr:row>
      <xdr:rowOff>117313</xdr:rowOff>
    </xdr:to>
    <xdr:sp macro="" textlink="">
      <xdr:nvSpPr>
        <xdr:cNvPr id="94" name="Elipse 93">
          <a:extLst>
            <a:ext uri="{FF2B5EF4-FFF2-40B4-BE49-F238E27FC236}">
              <a16:creationId xmlns:a16="http://schemas.microsoft.com/office/drawing/2014/main" id="{52D8CD7C-059C-4B6D-8102-2989DEF4D12B}"/>
            </a:ext>
          </a:extLst>
        </xdr:cNvPr>
        <xdr:cNvSpPr/>
      </xdr:nvSpPr>
      <xdr:spPr>
        <a:xfrm>
          <a:off x="8346281" y="6467475"/>
          <a:ext cx="515857" cy="50783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100" b="1">
              <a:solidFill>
                <a:schemeClr val="tx1"/>
              </a:solidFill>
              <a:latin typeface="+mn-lt"/>
              <a:ea typeface="+mn-ea"/>
              <a:cs typeface="+mn-cs"/>
            </a:rPr>
            <a:t>P</a:t>
          </a:r>
        </a:p>
      </xdr:txBody>
    </xdr:sp>
    <xdr:clientData/>
  </xdr:twoCellAnchor>
  <xdr:twoCellAnchor>
    <xdr:from>
      <xdr:col>7</xdr:col>
      <xdr:colOff>635573</xdr:colOff>
      <xdr:row>31</xdr:row>
      <xdr:rowOff>74372</xdr:rowOff>
    </xdr:from>
    <xdr:to>
      <xdr:col>8</xdr:col>
      <xdr:colOff>424616</xdr:colOff>
      <xdr:row>33</xdr:row>
      <xdr:rowOff>180975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595EC017-C345-4AC9-81ED-83CBFBC120F1}"/>
            </a:ext>
          </a:extLst>
        </xdr:cNvPr>
        <xdr:cNvCxnSpPr>
          <a:endCxn id="94" idx="0"/>
        </xdr:cNvCxnSpPr>
      </xdr:nvCxnSpPr>
      <xdr:spPr>
        <a:xfrm>
          <a:off x="8053167" y="5979872"/>
          <a:ext cx="551043" cy="4876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168194</xdr:colOff>
      <xdr:row>36</xdr:row>
      <xdr:rowOff>42942</xdr:rowOff>
    </xdr:from>
    <xdr:to>
      <xdr:col>8</xdr:col>
      <xdr:colOff>242233</xdr:colOff>
      <xdr:row>38</xdr:row>
      <xdr:rowOff>158669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218CBDCA-19A8-46A9-AB19-82A1CB829E9C}"/>
            </a:ext>
          </a:extLst>
        </xdr:cNvPr>
        <xdr:cNvCxnSpPr>
          <a:stCxn id="90" idx="6"/>
          <a:endCxn id="94" idx="3"/>
        </xdr:cNvCxnSpPr>
      </xdr:nvCxnSpPr>
      <xdr:spPr>
        <a:xfrm flipV="1">
          <a:off x="7585788" y="6900942"/>
          <a:ext cx="836039" cy="496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596819</xdr:colOff>
      <xdr:row>38</xdr:row>
      <xdr:rowOff>158669</xdr:rowOff>
    </xdr:from>
    <xdr:to>
      <xdr:col>6</xdr:col>
      <xdr:colOff>414337</xdr:colOff>
      <xdr:row>41</xdr:row>
      <xdr:rowOff>6269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8086F4FB-CA63-4610-AE67-36F1BF3EBFDD}"/>
            </a:ext>
          </a:extLst>
        </xdr:cNvPr>
        <xdr:cNvCxnSpPr>
          <a:stCxn id="77" idx="6"/>
          <a:endCxn id="90" idx="2"/>
        </xdr:cNvCxnSpPr>
      </xdr:nvCxnSpPr>
      <xdr:spPr>
        <a:xfrm flipV="1">
          <a:off x="6490413" y="7397669"/>
          <a:ext cx="579518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1047529</xdr:colOff>
      <xdr:row>40</xdr:row>
      <xdr:rowOff>157242</xdr:rowOff>
    </xdr:from>
    <xdr:to>
      <xdr:col>5</xdr:col>
      <xdr:colOff>80962</xdr:colOff>
      <xdr:row>41</xdr:row>
      <xdr:rowOff>6269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FFF4177D-7EC5-4304-9E5E-B34702BCB46F}"/>
            </a:ext>
          </a:extLst>
        </xdr:cNvPr>
        <xdr:cNvCxnSpPr>
          <a:stCxn id="40" idx="5"/>
          <a:endCxn id="77" idx="2"/>
        </xdr:cNvCxnSpPr>
      </xdr:nvCxnSpPr>
      <xdr:spPr>
        <a:xfrm>
          <a:off x="5071842" y="7777242"/>
          <a:ext cx="902714" cy="395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588168</xdr:colOff>
      <xdr:row>34</xdr:row>
      <xdr:rowOff>0</xdr:rowOff>
    </xdr:from>
    <xdr:to>
      <xdr:col>3</xdr:col>
      <xdr:colOff>294400</xdr:colOff>
      <xdr:row>36</xdr:row>
      <xdr:rowOff>126838</xdr:rowOff>
    </xdr:to>
    <xdr:sp macro="" textlink="">
      <xdr:nvSpPr>
        <xdr:cNvPr id="139" name="Elipse 138">
          <a:extLst>
            <a:ext uri="{FF2B5EF4-FFF2-40B4-BE49-F238E27FC236}">
              <a16:creationId xmlns:a16="http://schemas.microsoft.com/office/drawing/2014/main" id="{7A1A53C8-8519-4C2F-BD35-11ECD7E2973E}"/>
            </a:ext>
          </a:extLst>
        </xdr:cNvPr>
        <xdr:cNvSpPr/>
      </xdr:nvSpPr>
      <xdr:spPr>
        <a:xfrm>
          <a:off x="3802856" y="6477000"/>
          <a:ext cx="515857" cy="50783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100" b="1">
              <a:solidFill>
                <a:schemeClr val="tx1"/>
              </a:solidFill>
              <a:latin typeface="+mn-lt"/>
              <a:ea typeface="+mn-ea"/>
              <a:cs typeface="+mn-cs"/>
            </a:rPr>
            <a:t>O</a:t>
          </a:r>
        </a:p>
      </xdr:txBody>
    </xdr:sp>
    <xdr:clientData/>
  </xdr:twoCellAnchor>
  <xdr:twoCellAnchor>
    <xdr:from>
      <xdr:col>1</xdr:col>
      <xdr:colOff>3015279</xdr:colOff>
      <xdr:row>34</xdr:row>
      <xdr:rowOff>21155</xdr:rowOff>
    </xdr:from>
    <xdr:to>
      <xdr:col>2</xdr:col>
      <xdr:colOff>588168</xdr:colOff>
      <xdr:row>35</xdr:row>
      <xdr:rowOff>63419</xdr:rowOff>
    </xdr:to>
    <xdr:cxnSp macro="">
      <xdr:nvCxnSpPr>
        <xdr:cNvPr id="197" name="Conector recto de flecha 196">
          <a:extLst>
            <a:ext uri="{FF2B5EF4-FFF2-40B4-BE49-F238E27FC236}">
              <a16:creationId xmlns:a16="http://schemas.microsoft.com/office/drawing/2014/main" id="{FB4824FB-D64A-4935-9400-041A12F0B5B0}"/>
            </a:ext>
          </a:extLst>
        </xdr:cNvPr>
        <xdr:cNvCxnSpPr>
          <a:cxnSpLocks/>
          <a:stCxn id="363" idx="5"/>
          <a:endCxn id="139" idx="2"/>
        </xdr:cNvCxnSpPr>
      </xdr:nvCxnSpPr>
      <xdr:spPr>
        <a:xfrm>
          <a:off x="3214153" y="6426979"/>
          <a:ext cx="922339" cy="2306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294400</xdr:colOff>
      <xdr:row>35</xdr:row>
      <xdr:rowOff>63419</xdr:rowOff>
    </xdr:from>
    <xdr:to>
      <xdr:col>5</xdr:col>
      <xdr:colOff>566083</xdr:colOff>
      <xdr:row>35</xdr:row>
      <xdr:rowOff>166767</xdr:rowOff>
    </xdr:to>
    <xdr:cxnSp macro="">
      <xdr:nvCxnSpPr>
        <xdr:cNvPr id="198" name="Conector recto de flecha 197">
          <a:extLst>
            <a:ext uri="{FF2B5EF4-FFF2-40B4-BE49-F238E27FC236}">
              <a16:creationId xmlns:a16="http://schemas.microsoft.com/office/drawing/2014/main" id="{489BE9C8-0A3D-407B-B602-F570D761F4D9}"/>
            </a:ext>
          </a:extLst>
        </xdr:cNvPr>
        <xdr:cNvCxnSpPr>
          <a:stCxn id="139" idx="6"/>
          <a:endCxn id="47" idx="3"/>
        </xdr:cNvCxnSpPr>
      </xdr:nvCxnSpPr>
      <xdr:spPr>
        <a:xfrm>
          <a:off x="4318713" y="6730919"/>
          <a:ext cx="2140964" cy="1033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</xdr:colOff>
      <xdr:row>27</xdr:row>
      <xdr:rowOff>180975</xdr:rowOff>
    </xdr:from>
    <xdr:to>
      <xdr:col>9</xdr:col>
      <xdr:colOff>539669</xdr:colOff>
      <xdr:row>30</xdr:row>
      <xdr:rowOff>117313</xdr:rowOff>
    </xdr:to>
    <xdr:sp macro="" textlink="">
      <xdr:nvSpPr>
        <xdr:cNvPr id="205" name="Elipse 204">
          <a:extLst>
            <a:ext uri="{FF2B5EF4-FFF2-40B4-BE49-F238E27FC236}">
              <a16:creationId xmlns:a16="http://schemas.microsoft.com/office/drawing/2014/main" id="{3742D329-84AF-4BA0-A9F6-B9731ABFA88B}"/>
            </a:ext>
          </a:extLst>
        </xdr:cNvPr>
        <xdr:cNvSpPr/>
      </xdr:nvSpPr>
      <xdr:spPr>
        <a:xfrm>
          <a:off x="8965406" y="5324475"/>
          <a:ext cx="515857" cy="50783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100" b="1">
              <a:solidFill>
                <a:schemeClr val="tx1"/>
              </a:solidFill>
              <a:latin typeface="+mn-lt"/>
              <a:ea typeface="+mn-ea"/>
              <a:cs typeface="+mn-cs"/>
            </a:rPr>
            <a:t>M</a:t>
          </a:r>
        </a:p>
      </xdr:txBody>
    </xdr:sp>
    <xdr:clientData/>
  </xdr:twoCellAnchor>
  <xdr:twoCellAnchor>
    <xdr:from>
      <xdr:col>7</xdr:col>
      <xdr:colOff>616523</xdr:colOff>
      <xdr:row>29</xdr:row>
      <xdr:rowOff>53894</xdr:rowOff>
    </xdr:from>
    <xdr:to>
      <xdr:col>9</xdr:col>
      <xdr:colOff>23812</xdr:colOff>
      <xdr:row>29</xdr:row>
      <xdr:rowOff>112471</xdr:rowOff>
    </xdr:to>
    <xdr:cxnSp macro="">
      <xdr:nvCxnSpPr>
        <xdr:cNvPr id="207" name="Conector recto de flecha 206">
          <a:extLst>
            <a:ext uri="{FF2B5EF4-FFF2-40B4-BE49-F238E27FC236}">
              <a16:creationId xmlns:a16="http://schemas.microsoft.com/office/drawing/2014/main" id="{82256A9D-1558-40A5-A956-4F0375F1B8A1}"/>
            </a:ext>
          </a:extLst>
        </xdr:cNvPr>
        <xdr:cNvCxnSpPr>
          <a:stCxn id="83" idx="7"/>
          <a:endCxn id="205" idx="2"/>
        </xdr:cNvCxnSpPr>
      </xdr:nvCxnSpPr>
      <xdr:spPr>
        <a:xfrm flipV="1">
          <a:off x="8034117" y="5578394"/>
          <a:ext cx="931289" cy="58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606998</xdr:colOff>
      <xdr:row>30</xdr:row>
      <xdr:rowOff>117313</xdr:rowOff>
    </xdr:from>
    <xdr:to>
      <xdr:col>9</xdr:col>
      <xdr:colOff>281741</xdr:colOff>
      <xdr:row>34</xdr:row>
      <xdr:rowOff>64846</xdr:rowOff>
    </xdr:to>
    <xdr:cxnSp macro="">
      <xdr:nvCxnSpPr>
        <xdr:cNvPr id="209" name="Conector recto de flecha 208">
          <a:extLst>
            <a:ext uri="{FF2B5EF4-FFF2-40B4-BE49-F238E27FC236}">
              <a16:creationId xmlns:a16="http://schemas.microsoft.com/office/drawing/2014/main" id="{3293D3C2-2307-4D60-A709-11119CCC3141}"/>
            </a:ext>
          </a:extLst>
        </xdr:cNvPr>
        <xdr:cNvCxnSpPr>
          <a:stCxn id="205" idx="4"/>
          <a:endCxn id="94" idx="7"/>
        </xdr:cNvCxnSpPr>
      </xdr:nvCxnSpPr>
      <xdr:spPr>
        <a:xfrm flipH="1">
          <a:off x="8786592" y="5832313"/>
          <a:ext cx="436743" cy="7095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</xdr:colOff>
      <xdr:row>38</xdr:row>
      <xdr:rowOff>9525</xdr:rowOff>
    </xdr:from>
    <xdr:to>
      <xdr:col>9</xdr:col>
      <xdr:colOff>568244</xdr:colOff>
      <xdr:row>40</xdr:row>
      <xdr:rowOff>136363</xdr:rowOff>
    </xdr:to>
    <xdr:sp macro="" textlink="">
      <xdr:nvSpPr>
        <xdr:cNvPr id="210" name="Elipse 209">
          <a:extLst>
            <a:ext uri="{FF2B5EF4-FFF2-40B4-BE49-F238E27FC236}">
              <a16:creationId xmlns:a16="http://schemas.microsoft.com/office/drawing/2014/main" id="{7E8D8B8B-42F8-43C8-A7A2-12DE637BA84A}"/>
            </a:ext>
          </a:extLst>
        </xdr:cNvPr>
        <xdr:cNvSpPr/>
      </xdr:nvSpPr>
      <xdr:spPr>
        <a:xfrm>
          <a:off x="8993981" y="7248525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N</a:t>
          </a:r>
        </a:p>
      </xdr:txBody>
    </xdr:sp>
    <xdr:clientData/>
  </xdr:twoCellAnchor>
  <xdr:twoCellAnchor>
    <xdr:from>
      <xdr:col>9</xdr:col>
      <xdr:colOff>464123</xdr:colOff>
      <xdr:row>30</xdr:row>
      <xdr:rowOff>42942</xdr:rowOff>
    </xdr:from>
    <xdr:to>
      <xdr:col>9</xdr:col>
      <xdr:colOff>492698</xdr:colOff>
      <xdr:row>38</xdr:row>
      <xdr:rowOff>83896</xdr:rowOff>
    </xdr:to>
    <xdr:cxnSp macro="">
      <xdr:nvCxnSpPr>
        <xdr:cNvPr id="211" name="Conector recto de flecha 210">
          <a:extLst>
            <a:ext uri="{FF2B5EF4-FFF2-40B4-BE49-F238E27FC236}">
              <a16:creationId xmlns:a16="http://schemas.microsoft.com/office/drawing/2014/main" id="{8A92E4B4-887E-4C61-AE05-A1B038F5B66E}"/>
            </a:ext>
          </a:extLst>
        </xdr:cNvPr>
        <xdr:cNvCxnSpPr>
          <a:stCxn id="205" idx="5"/>
          <a:endCxn id="210" idx="7"/>
        </xdr:cNvCxnSpPr>
      </xdr:nvCxnSpPr>
      <xdr:spPr>
        <a:xfrm>
          <a:off x="9405717" y="5757942"/>
          <a:ext cx="28575" cy="1564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606998</xdr:colOff>
      <xdr:row>36</xdr:row>
      <xdr:rowOff>42942</xdr:rowOff>
    </xdr:from>
    <xdr:to>
      <xdr:col>9</xdr:col>
      <xdr:colOff>127933</xdr:colOff>
      <xdr:row>38</xdr:row>
      <xdr:rowOff>83896</xdr:rowOff>
    </xdr:to>
    <xdr:cxnSp macro="">
      <xdr:nvCxnSpPr>
        <xdr:cNvPr id="214" name="Conector recto de flecha 213">
          <a:extLst>
            <a:ext uri="{FF2B5EF4-FFF2-40B4-BE49-F238E27FC236}">
              <a16:creationId xmlns:a16="http://schemas.microsoft.com/office/drawing/2014/main" id="{98D8AED2-7F2C-481C-8324-53044ED32EF3}"/>
            </a:ext>
          </a:extLst>
        </xdr:cNvPr>
        <xdr:cNvCxnSpPr>
          <a:stCxn id="94" idx="5"/>
          <a:endCxn id="210" idx="1"/>
        </xdr:cNvCxnSpPr>
      </xdr:nvCxnSpPr>
      <xdr:spPr>
        <a:xfrm>
          <a:off x="8786592" y="6900942"/>
          <a:ext cx="282935" cy="4219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92648</xdr:colOff>
      <xdr:row>39</xdr:row>
      <xdr:rowOff>72944</xdr:rowOff>
    </xdr:from>
    <xdr:to>
      <xdr:col>9</xdr:col>
      <xdr:colOff>52387</xdr:colOff>
      <xdr:row>39</xdr:row>
      <xdr:rowOff>147717</xdr:rowOff>
    </xdr:to>
    <xdr:cxnSp macro="">
      <xdr:nvCxnSpPr>
        <xdr:cNvPr id="217" name="Conector recto de flecha 216">
          <a:extLst>
            <a:ext uri="{FF2B5EF4-FFF2-40B4-BE49-F238E27FC236}">
              <a16:creationId xmlns:a16="http://schemas.microsoft.com/office/drawing/2014/main" id="{5E47B809-14CE-4422-AF70-BBF9F634ABD9}"/>
            </a:ext>
          </a:extLst>
        </xdr:cNvPr>
        <xdr:cNvCxnSpPr>
          <a:stCxn id="90" idx="5"/>
          <a:endCxn id="210" idx="2"/>
        </xdr:cNvCxnSpPr>
      </xdr:nvCxnSpPr>
      <xdr:spPr>
        <a:xfrm flipV="1">
          <a:off x="7510242" y="7502444"/>
          <a:ext cx="1483739" cy="747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119062</xdr:colOff>
      <xdr:row>31</xdr:row>
      <xdr:rowOff>161925</xdr:rowOff>
    </xdr:from>
    <xdr:to>
      <xdr:col>10</xdr:col>
      <xdr:colOff>634919</xdr:colOff>
      <xdr:row>34</xdr:row>
      <xdr:rowOff>98263</xdr:rowOff>
    </xdr:to>
    <xdr:sp macro="" textlink="">
      <xdr:nvSpPr>
        <xdr:cNvPr id="220" name="Elipse 219">
          <a:extLst>
            <a:ext uri="{FF2B5EF4-FFF2-40B4-BE49-F238E27FC236}">
              <a16:creationId xmlns:a16="http://schemas.microsoft.com/office/drawing/2014/main" id="{C69F8C4A-D9C1-45B7-8C2C-CCEEE58A7C64}"/>
            </a:ext>
          </a:extLst>
        </xdr:cNvPr>
        <xdr:cNvSpPr/>
      </xdr:nvSpPr>
      <xdr:spPr>
        <a:xfrm>
          <a:off x="9822656" y="6067425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R</a:t>
          </a:r>
        </a:p>
      </xdr:txBody>
    </xdr:sp>
    <xdr:clientData/>
  </xdr:twoCellAnchor>
  <xdr:twoCellAnchor>
    <xdr:from>
      <xdr:col>9</xdr:col>
      <xdr:colOff>539669</xdr:colOff>
      <xdr:row>29</xdr:row>
      <xdr:rowOff>53894</xdr:rowOff>
    </xdr:from>
    <xdr:to>
      <xdr:col>10</xdr:col>
      <xdr:colOff>376991</xdr:colOff>
      <xdr:row>31</xdr:row>
      <xdr:rowOff>161925</xdr:rowOff>
    </xdr:to>
    <xdr:cxnSp macro="">
      <xdr:nvCxnSpPr>
        <xdr:cNvPr id="221" name="Conector recto de flecha 220">
          <a:extLst>
            <a:ext uri="{FF2B5EF4-FFF2-40B4-BE49-F238E27FC236}">
              <a16:creationId xmlns:a16="http://schemas.microsoft.com/office/drawing/2014/main" id="{77AEC3BE-4CAF-4FFD-8240-631E7731E4FA}"/>
            </a:ext>
          </a:extLst>
        </xdr:cNvPr>
        <xdr:cNvCxnSpPr>
          <a:stCxn id="205" idx="6"/>
          <a:endCxn id="220" idx="0"/>
        </xdr:cNvCxnSpPr>
      </xdr:nvCxnSpPr>
      <xdr:spPr>
        <a:xfrm>
          <a:off x="9481263" y="5578394"/>
          <a:ext cx="599322" cy="489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692069</xdr:colOff>
      <xdr:row>30</xdr:row>
      <xdr:rowOff>101519</xdr:rowOff>
    </xdr:from>
    <xdr:to>
      <xdr:col>10</xdr:col>
      <xdr:colOff>194608</xdr:colOff>
      <xdr:row>32</xdr:row>
      <xdr:rowOff>45796</xdr:rowOff>
    </xdr:to>
    <xdr:cxnSp macro="">
      <xdr:nvCxnSpPr>
        <xdr:cNvPr id="224" name="Conector recto de flecha 223">
          <a:extLst>
            <a:ext uri="{FF2B5EF4-FFF2-40B4-BE49-F238E27FC236}">
              <a16:creationId xmlns:a16="http://schemas.microsoft.com/office/drawing/2014/main" id="{41C98AC7-D083-4D99-9C65-567875F255C0}"/>
            </a:ext>
          </a:extLst>
        </xdr:cNvPr>
        <xdr:cNvCxnSpPr>
          <a:stCxn id="83" idx="6"/>
          <a:endCxn id="220" idx="1"/>
        </xdr:cNvCxnSpPr>
      </xdr:nvCxnSpPr>
      <xdr:spPr>
        <a:xfrm>
          <a:off x="8109663" y="5816519"/>
          <a:ext cx="1788539" cy="3252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682544</xdr:colOff>
      <xdr:row>33</xdr:row>
      <xdr:rowOff>34844</xdr:rowOff>
    </xdr:from>
    <xdr:to>
      <xdr:col>10</xdr:col>
      <xdr:colOff>119062</xdr:colOff>
      <xdr:row>35</xdr:row>
      <xdr:rowOff>53894</xdr:rowOff>
    </xdr:to>
    <xdr:cxnSp macro="">
      <xdr:nvCxnSpPr>
        <xdr:cNvPr id="227" name="Conector recto de flecha 226">
          <a:extLst>
            <a:ext uri="{FF2B5EF4-FFF2-40B4-BE49-F238E27FC236}">
              <a16:creationId xmlns:a16="http://schemas.microsoft.com/office/drawing/2014/main" id="{30DFC592-E0CD-4B00-ACBF-EFA8FA296FEA}"/>
            </a:ext>
          </a:extLst>
        </xdr:cNvPr>
        <xdr:cNvCxnSpPr>
          <a:stCxn id="94" idx="6"/>
          <a:endCxn id="220" idx="2"/>
        </xdr:cNvCxnSpPr>
      </xdr:nvCxnSpPr>
      <xdr:spPr>
        <a:xfrm flipV="1">
          <a:off x="8862138" y="6321344"/>
          <a:ext cx="960518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568244</xdr:colOff>
      <xdr:row>34</xdr:row>
      <xdr:rowOff>98263</xdr:rowOff>
    </xdr:from>
    <xdr:to>
      <xdr:col>10</xdr:col>
      <xdr:colOff>376991</xdr:colOff>
      <xdr:row>39</xdr:row>
      <xdr:rowOff>72944</xdr:rowOff>
    </xdr:to>
    <xdr:cxnSp macro="">
      <xdr:nvCxnSpPr>
        <xdr:cNvPr id="231" name="Conector recto de flecha 230">
          <a:extLst>
            <a:ext uri="{FF2B5EF4-FFF2-40B4-BE49-F238E27FC236}">
              <a16:creationId xmlns:a16="http://schemas.microsoft.com/office/drawing/2014/main" id="{ED0E8D9F-7C2E-43DD-8FFC-6EFD2A5E281D}"/>
            </a:ext>
          </a:extLst>
        </xdr:cNvPr>
        <xdr:cNvCxnSpPr>
          <a:stCxn id="210" idx="6"/>
          <a:endCxn id="220" idx="4"/>
        </xdr:cNvCxnSpPr>
      </xdr:nvCxnSpPr>
      <xdr:spPr>
        <a:xfrm flipV="1">
          <a:off x="9509838" y="6575263"/>
          <a:ext cx="570747" cy="927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559373</xdr:colOff>
      <xdr:row>30</xdr:row>
      <xdr:rowOff>100092</xdr:rowOff>
    </xdr:from>
    <xdr:to>
      <xdr:col>10</xdr:col>
      <xdr:colOff>828021</xdr:colOff>
      <xdr:row>32</xdr:row>
      <xdr:rowOff>45796</xdr:rowOff>
    </xdr:to>
    <xdr:cxnSp macro="">
      <xdr:nvCxnSpPr>
        <xdr:cNvPr id="235" name="Conector recto de flecha 234">
          <a:extLst>
            <a:ext uri="{FF2B5EF4-FFF2-40B4-BE49-F238E27FC236}">
              <a16:creationId xmlns:a16="http://schemas.microsoft.com/office/drawing/2014/main" id="{8623FFCC-B697-4F33-B9CE-A8CADA8E9886}"/>
            </a:ext>
          </a:extLst>
        </xdr:cNvPr>
        <xdr:cNvCxnSpPr>
          <a:cxnSpLocks/>
          <a:stCxn id="220" idx="7"/>
          <a:endCxn id="323" idx="3"/>
        </xdr:cNvCxnSpPr>
      </xdr:nvCxnSpPr>
      <xdr:spPr>
        <a:xfrm flipV="1">
          <a:off x="10405842" y="5815092"/>
          <a:ext cx="268648" cy="3267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539669</xdr:colOff>
      <xdr:row>28</xdr:row>
      <xdr:rowOff>121996</xdr:rowOff>
    </xdr:from>
    <xdr:to>
      <xdr:col>10</xdr:col>
      <xdr:colOff>828021</xdr:colOff>
      <xdr:row>29</xdr:row>
      <xdr:rowOff>53894</xdr:rowOff>
    </xdr:to>
    <xdr:cxnSp macro="">
      <xdr:nvCxnSpPr>
        <xdr:cNvPr id="238" name="Conector recto de flecha 237">
          <a:extLst>
            <a:ext uri="{FF2B5EF4-FFF2-40B4-BE49-F238E27FC236}">
              <a16:creationId xmlns:a16="http://schemas.microsoft.com/office/drawing/2014/main" id="{64710CD7-E20C-4373-A99B-BC3E9E96DBE5}"/>
            </a:ext>
          </a:extLst>
        </xdr:cNvPr>
        <xdr:cNvCxnSpPr>
          <a:cxnSpLocks/>
          <a:stCxn id="205" idx="6"/>
          <a:endCxn id="323" idx="1"/>
        </xdr:cNvCxnSpPr>
      </xdr:nvCxnSpPr>
      <xdr:spPr>
        <a:xfrm flipV="1">
          <a:off x="9624138" y="5455996"/>
          <a:ext cx="1050352" cy="1223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654843</xdr:colOff>
      <xdr:row>35</xdr:row>
      <xdr:rowOff>38100</xdr:rowOff>
    </xdr:from>
    <xdr:to>
      <xdr:col>10</xdr:col>
      <xdr:colOff>1170700</xdr:colOff>
      <xdr:row>37</xdr:row>
      <xdr:rowOff>164938</xdr:rowOff>
    </xdr:to>
    <xdr:sp macro="" textlink="">
      <xdr:nvSpPr>
        <xdr:cNvPr id="241" name="Elipse 240">
          <a:extLst>
            <a:ext uri="{FF2B5EF4-FFF2-40B4-BE49-F238E27FC236}">
              <a16:creationId xmlns:a16="http://schemas.microsoft.com/office/drawing/2014/main" id="{48FE344B-B350-4FCA-8901-17D7517FB706}"/>
            </a:ext>
          </a:extLst>
        </xdr:cNvPr>
        <xdr:cNvSpPr/>
      </xdr:nvSpPr>
      <xdr:spPr>
        <a:xfrm>
          <a:off x="10501312" y="6705600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T</a:t>
          </a:r>
        </a:p>
      </xdr:txBody>
    </xdr:sp>
    <xdr:clientData/>
  </xdr:twoCellAnchor>
  <xdr:twoCellAnchor>
    <xdr:from>
      <xdr:col>10</xdr:col>
      <xdr:colOff>912772</xdr:colOff>
      <xdr:row>30</xdr:row>
      <xdr:rowOff>136363</xdr:rowOff>
    </xdr:from>
    <xdr:to>
      <xdr:col>10</xdr:col>
      <xdr:colOff>950872</xdr:colOff>
      <xdr:row>35</xdr:row>
      <xdr:rowOff>38100</xdr:rowOff>
    </xdr:to>
    <xdr:cxnSp macro="">
      <xdr:nvCxnSpPr>
        <xdr:cNvPr id="242" name="Conector recto de flecha 241">
          <a:extLst>
            <a:ext uri="{FF2B5EF4-FFF2-40B4-BE49-F238E27FC236}">
              <a16:creationId xmlns:a16="http://schemas.microsoft.com/office/drawing/2014/main" id="{370B3DA1-BCBE-4276-8C12-26D84FF09B08}"/>
            </a:ext>
          </a:extLst>
        </xdr:cNvPr>
        <xdr:cNvCxnSpPr>
          <a:cxnSpLocks/>
          <a:endCxn id="241" idx="0"/>
        </xdr:cNvCxnSpPr>
      </xdr:nvCxnSpPr>
      <xdr:spPr>
        <a:xfrm flipH="1">
          <a:off x="10759241" y="5851363"/>
          <a:ext cx="38100" cy="854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1193006</xdr:colOff>
      <xdr:row>31</xdr:row>
      <xdr:rowOff>95250</xdr:rowOff>
    </xdr:from>
    <xdr:to>
      <xdr:col>12</xdr:col>
      <xdr:colOff>137238</xdr:colOff>
      <xdr:row>34</xdr:row>
      <xdr:rowOff>31588</xdr:rowOff>
    </xdr:to>
    <xdr:sp macro="" textlink="">
      <xdr:nvSpPr>
        <xdr:cNvPr id="245" name="Elipse 244">
          <a:extLst>
            <a:ext uri="{FF2B5EF4-FFF2-40B4-BE49-F238E27FC236}">
              <a16:creationId xmlns:a16="http://schemas.microsoft.com/office/drawing/2014/main" id="{57378DB9-3D49-414E-B6AE-A7DD1947E865}"/>
            </a:ext>
          </a:extLst>
        </xdr:cNvPr>
        <xdr:cNvSpPr/>
      </xdr:nvSpPr>
      <xdr:spPr>
        <a:xfrm>
          <a:off x="12301537" y="6000750"/>
          <a:ext cx="515857" cy="50783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100" b="1">
              <a:solidFill>
                <a:schemeClr val="tx1"/>
              </a:solidFill>
              <a:latin typeface="+mn-lt"/>
              <a:ea typeface="+mn-ea"/>
              <a:cs typeface="+mn-cs"/>
            </a:rPr>
            <a:t>U</a:t>
          </a:r>
        </a:p>
      </xdr:txBody>
    </xdr:sp>
    <xdr:clientData/>
  </xdr:twoCellAnchor>
  <xdr:twoCellAnchor>
    <xdr:from>
      <xdr:col>10</xdr:col>
      <xdr:colOff>1192786</xdr:colOff>
      <xdr:row>30</xdr:row>
      <xdr:rowOff>100092</xdr:rowOff>
    </xdr:from>
    <xdr:to>
      <xdr:col>11</xdr:col>
      <xdr:colOff>1268552</xdr:colOff>
      <xdr:row>31</xdr:row>
      <xdr:rowOff>169621</xdr:rowOff>
    </xdr:to>
    <xdr:cxnSp macro="">
      <xdr:nvCxnSpPr>
        <xdr:cNvPr id="246" name="Conector recto de flecha 245">
          <a:extLst>
            <a:ext uri="{FF2B5EF4-FFF2-40B4-BE49-F238E27FC236}">
              <a16:creationId xmlns:a16="http://schemas.microsoft.com/office/drawing/2014/main" id="{6312EC81-3155-4A42-914E-66BD04F0653E}"/>
            </a:ext>
          </a:extLst>
        </xdr:cNvPr>
        <xdr:cNvCxnSpPr>
          <a:cxnSpLocks/>
          <a:stCxn id="323" idx="5"/>
          <a:endCxn id="245" idx="1"/>
        </xdr:cNvCxnSpPr>
      </xdr:nvCxnSpPr>
      <xdr:spPr>
        <a:xfrm>
          <a:off x="11039255" y="5815092"/>
          <a:ext cx="1337828" cy="260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1170700</xdr:colOff>
      <xdr:row>33</xdr:row>
      <xdr:rowOff>147717</xdr:rowOff>
    </xdr:from>
    <xdr:to>
      <xdr:col>11</xdr:col>
      <xdr:colOff>1268552</xdr:colOff>
      <xdr:row>36</xdr:row>
      <xdr:rowOff>101519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E0C6E6CA-5A2A-4FEE-91AD-8C391B1A7423}"/>
            </a:ext>
          </a:extLst>
        </xdr:cNvPr>
        <xdr:cNvCxnSpPr>
          <a:stCxn id="241" idx="6"/>
          <a:endCxn id="245" idx="3"/>
        </xdr:cNvCxnSpPr>
      </xdr:nvCxnSpPr>
      <xdr:spPr>
        <a:xfrm flipV="1">
          <a:off x="11017169" y="6434217"/>
          <a:ext cx="1359914" cy="5253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1240631</xdr:colOff>
      <xdr:row>38</xdr:row>
      <xdr:rowOff>38100</xdr:rowOff>
    </xdr:from>
    <xdr:to>
      <xdr:col>12</xdr:col>
      <xdr:colOff>184863</xdr:colOff>
      <xdr:row>40</xdr:row>
      <xdr:rowOff>164938</xdr:rowOff>
    </xdr:to>
    <xdr:sp macro="" textlink="">
      <xdr:nvSpPr>
        <xdr:cNvPr id="252" name="Elipse 251">
          <a:extLst>
            <a:ext uri="{FF2B5EF4-FFF2-40B4-BE49-F238E27FC236}">
              <a16:creationId xmlns:a16="http://schemas.microsoft.com/office/drawing/2014/main" id="{49124560-ED53-4DDB-B511-EC2F79E503DF}"/>
            </a:ext>
          </a:extLst>
        </xdr:cNvPr>
        <xdr:cNvSpPr/>
      </xdr:nvSpPr>
      <xdr:spPr>
        <a:xfrm>
          <a:off x="12349162" y="7277100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S</a:t>
          </a:r>
        </a:p>
      </xdr:txBody>
    </xdr:sp>
    <xdr:clientData/>
  </xdr:twoCellAnchor>
  <xdr:twoCellAnchor>
    <xdr:from>
      <xdr:col>10</xdr:col>
      <xdr:colOff>1095154</xdr:colOff>
      <xdr:row>37</xdr:row>
      <xdr:rowOff>90567</xdr:rowOff>
    </xdr:from>
    <xdr:to>
      <xdr:col>11</xdr:col>
      <xdr:colOff>1240631</xdr:colOff>
      <xdr:row>39</xdr:row>
      <xdr:rowOff>101519</xdr:rowOff>
    </xdr:to>
    <xdr:cxnSp macro="">
      <xdr:nvCxnSpPr>
        <xdr:cNvPr id="253" name="Conector recto de flecha 252">
          <a:extLst>
            <a:ext uri="{FF2B5EF4-FFF2-40B4-BE49-F238E27FC236}">
              <a16:creationId xmlns:a16="http://schemas.microsoft.com/office/drawing/2014/main" id="{BE8BA1A4-A07E-4B92-83BD-EB6B0896524E}"/>
            </a:ext>
          </a:extLst>
        </xdr:cNvPr>
        <xdr:cNvCxnSpPr>
          <a:stCxn id="241" idx="5"/>
          <a:endCxn id="252" idx="2"/>
        </xdr:cNvCxnSpPr>
      </xdr:nvCxnSpPr>
      <xdr:spPr>
        <a:xfrm>
          <a:off x="10941623" y="7139067"/>
          <a:ext cx="1407539" cy="391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1450935</xdr:colOff>
      <xdr:row>34</xdr:row>
      <xdr:rowOff>31588</xdr:rowOff>
    </xdr:from>
    <xdr:to>
      <xdr:col>11</xdr:col>
      <xdr:colOff>1498560</xdr:colOff>
      <xdr:row>38</xdr:row>
      <xdr:rowOff>38100</xdr:rowOff>
    </xdr:to>
    <xdr:cxnSp macro="">
      <xdr:nvCxnSpPr>
        <xdr:cNvPr id="256" name="Conector recto de flecha 255">
          <a:extLst>
            <a:ext uri="{FF2B5EF4-FFF2-40B4-BE49-F238E27FC236}">
              <a16:creationId xmlns:a16="http://schemas.microsoft.com/office/drawing/2014/main" id="{3DB68E99-2010-4699-A2AE-ECF23A62CFBD}"/>
            </a:ext>
          </a:extLst>
        </xdr:cNvPr>
        <xdr:cNvCxnSpPr>
          <a:stCxn id="245" idx="4"/>
          <a:endCxn id="252" idx="0"/>
        </xdr:cNvCxnSpPr>
      </xdr:nvCxnSpPr>
      <xdr:spPr>
        <a:xfrm>
          <a:off x="12559466" y="6508588"/>
          <a:ext cx="47625" cy="768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554831</xdr:colOff>
      <xdr:row>30</xdr:row>
      <xdr:rowOff>0</xdr:rowOff>
    </xdr:from>
    <xdr:to>
      <xdr:col>13</xdr:col>
      <xdr:colOff>308688</xdr:colOff>
      <xdr:row>32</xdr:row>
      <xdr:rowOff>126838</xdr:rowOff>
    </xdr:to>
    <xdr:sp macro="" textlink="">
      <xdr:nvSpPr>
        <xdr:cNvPr id="259" name="Elipse 258">
          <a:extLst>
            <a:ext uri="{FF2B5EF4-FFF2-40B4-BE49-F238E27FC236}">
              <a16:creationId xmlns:a16="http://schemas.microsoft.com/office/drawing/2014/main" id="{EC8953F8-0A93-4E4E-AE96-25BB0F017B6E}"/>
            </a:ext>
          </a:extLst>
        </xdr:cNvPr>
        <xdr:cNvSpPr/>
      </xdr:nvSpPr>
      <xdr:spPr>
        <a:xfrm>
          <a:off x="13234987" y="5715000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12</xdr:col>
      <xdr:colOff>109317</xdr:colOff>
      <xdr:row>32</xdr:row>
      <xdr:rowOff>52467</xdr:rowOff>
    </xdr:from>
    <xdr:to>
      <xdr:col>12</xdr:col>
      <xdr:colOff>630377</xdr:colOff>
      <xdr:row>38</xdr:row>
      <xdr:rowOff>112471</xdr:rowOff>
    </xdr:to>
    <xdr:cxnSp macro="">
      <xdr:nvCxnSpPr>
        <xdr:cNvPr id="260" name="Conector recto de flecha 259">
          <a:extLst>
            <a:ext uri="{FF2B5EF4-FFF2-40B4-BE49-F238E27FC236}">
              <a16:creationId xmlns:a16="http://schemas.microsoft.com/office/drawing/2014/main" id="{FD7383BE-9247-4D3E-BDE6-B3B5043DB90F}"/>
            </a:ext>
          </a:extLst>
        </xdr:cNvPr>
        <xdr:cNvCxnSpPr>
          <a:stCxn id="252" idx="7"/>
          <a:endCxn id="259" idx="3"/>
        </xdr:cNvCxnSpPr>
      </xdr:nvCxnSpPr>
      <xdr:spPr>
        <a:xfrm flipV="1">
          <a:off x="12789473" y="6148467"/>
          <a:ext cx="521060" cy="12030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6270</xdr:colOff>
      <xdr:row>29</xdr:row>
      <xdr:rowOff>111044</xdr:rowOff>
    </xdr:from>
    <xdr:to>
      <xdr:col>12</xdr:col>
      <xdr:colOff>554831</xdr:colOff>
      <xdr:row>31</xdr:row>
      <xdr:rowOff>63419</xdr:rowOff>
    </xdr:to>
    <xdr:cxnSp macro="">
      <xdr:nvCxnSpPr>
        <xdr:cNvPr id="263" name="Conector recto de flecha 262">
          <a:extLst>
            <a:ext uri="{FF2B5EF4-FFF2-40B4-BE49-F238E27FC236}">
              <a16:creationId xmlns:a16="http://schemas.microsoft.com/office/drawing/2014/main" id="{8E94CBCB-AB81-4CA3-9B66-016F9185B55A}"/>
            </a:ext>
          </a:extLst>
        </xdr:cNvPr>
        <xdr:cNvCxnSpPr>
          <a:cxnSpLocks/>
          <a:stCxn id="323" idx="6"/>
          <a:endCxn id="259" idx="2"/>
        </xdr:cNvCxnSpPr>
      </xdr:nvCxnSpPr>
      <xdr:spPr>
        <a:xfrm>
          <a:off x="11114801" y="5635544"/>
          <a:ext cx="2120186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233142</xdr:colOff>
      <xdr:row>32</xdr:row>
      <xdr:rowOff>52467</xdr:rowOff>
    </xdr:from>
    <xdr:to>
      <xdr:col>13</xdr:col>
      <xdr:colOff>759617</xdr:colOff>
      <xdr:row>36</xdr:row>
      <xdr:rowOff>54769</xdr:rowOff>
    </xdr:to>
    <xdr:cxnSp macro="">
      <xdr:nvCxnSpPr>
        <xdr:cNvPr id="320" name="Conector recto de flecha 319">
          <a:extLst>
            <a:ext uri="{FF2B5EF4-FFF2-40B4-BE49-F238E27FC236}">
              <a16:creationId xmlns:a16="http://schemas.microsoft.com/office/drawing/2014/main" id="{6E0AFBCD-EEC7-4D75-928E-5FB9F9C5898C}"/>
            </a:ext>
          </a:extLst>
        </xdr:cNvPr>
        <xdr:cNvCxnSpPr>
          <a:cxnSpLocks/>
          <a:stCxn id="259" idx="5"/>
          <a:endCxn id="360" idx="0"/>
        </xdr:cNvCxnSpPr>
      </xdr:nvCxnSpPr>
      <xdr:spPr>
        <a:xfrm>
          <a:off x="13675298" y="6148467"/>
          <a:ext cx="526475" cy="7643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752475</xdr:colOff>
      <xdr:row>28</xdr:row>
      <xdr:rowOff>47625</xdr:rowOff>
    </xdr:from>
    <xdr:to>
      <xdr:col>11</xdr:col>
      <xdr:colOff>6270</xdr:colOff>
      <xdr:row>30</xdr:row>
      <xdr:rowOff>174463</xdr:rowOff>
    </xdr:to>
    <xdr:sp macro="" textlink="">
      <xdr:nvSpPr>
        <xdr:cNvPr id="323" name="Elipse 322">
          <a:extLst>
            <a:ext uri="{FF2B5EF4-FFF2-40B4-BE49-F238E27FC236}">
              <a16:creationId xmlns:a16="http://schemas.microsoft.com/office/drawing/2014/main" id="{93C6B0F3-DC7F-40DE-9EED-0F407FB2B7E4}"/>
            </a:ext>
          </a:extLst>
        </xdr:cNvPr>
        <xdr:cNvSpPr/>
      </xdr:nvSpPr>
      <xdr:spPr>
        <a:xfrm>
          <a:off x="10598944" y="5381625"/>
          <a:ext cx="515857" cy="507838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tx1"/>
              </a:solidFill>
            </a:rPr>
            <a:t>Q</a:t>
          </a:r>
        </a:p>
      </xdr:txBody>
    </xdr:sp>
    <xdr:clientData/>
  </xdr:twoCellAnchor>
  <xdr:twoCellAnchor>
    <xdr:from>
      <xdr:col>1</xdr:col>
      <xdr:colOff>857250</xdr:colOff>
      <xdr:row>29</xdr:row>
      <xdr:rowOff>142874</xdr:rowOff>
    </xdr:from>
    <xdr:to>
      <xdr:col>1</xdr:col>
      <xdr:colOff>1428750</xdr:colOff>
      <xdr:row>30</xdr:row>
      <xdr:rowOff>190499</xdr:rowOff>
    </xdr:to>
    <xdr:sp macro="" textlink="">
      <xdr:nvSpPr>
        <xdr:cNvPr id="338" name="Rectángulo 337">
          <a:extLst>
            <a:ext uri="{FF2B5EF4-FFF2-40B4-BE49-F238E27FC236}">
              <a16:creationId xmlns:a16="http://schemas.microsoft.com/office/drawing/2014/main" id="{1F91BEDC-1A34-4010-9E91-8BEF2A0EC978}"/>
            </a:ext>
          </a:extLst>
        </xdr:cNvPr>
        <xdr:cNvSpPr/>
      </xdr:nvSpPr>
      <xdr:spPr>
        <a:xfrm>
          <a:off x="1059656" y="5667374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0.40</a:t>
          </a:r>
        </a:p>
      </xdr:txBody>
    </xdr:sp>
    <xdr:clientData/>
  </xdr:twoCellAnchor>
  <xdr:twoCellAnchor>
    <xdr:from>
      <xdr:col>1</xdr:col>
      <xdr:colOff>2319338</xdr:colOff>
      <xdr:row>25</xdr:row>
      <xdr:rowOff>57149</xdr:rowOff>
    </xdr:from>
    <xdr:to>
      <xdr:col>1</xdr:col>
      <xdr:colOff>2890838</xdr:colOff>
      <xdr:row>26</xdr:row>
      <xdr:rowOff>104774</xdr:rowOff>
    </xdr:to>
    <xdr:sp macro="" textlink="">
      <xdr:nvSpPr>
        <xdr:cNvPr id="339" name="Rectángulo 338">
          <a:extLst>
            <a:ext uri="{FF2B5EF4-FFF2-40B4-BE49-F238E27FC236}">
              <a16:creationId xmlns:a16="http://schemas.microsoft.com/office/drawing/2014/main" id="{59D393CB-3E34-4A3F-A538-7547F51106B4}"/>
            </a:ext>
          </a:extLst>
        </xdr:cNvPr>
        <xdr:cNvSpPr/>
      </xdr:nvSpPr>
      <xdr:spPr>
        <a:xfrm>
          <a:off x="2521744" y="4819649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0.60</a:t>
          </a:r>
        </a:p>
      </xdr:txBody>
    </xdr:sp>
    <xdr:clientData/>
  </xdr:twoCellAnchor>
  <xdr:twoCellAnchor>
    <xdr:from>
      <xdr:col>2</xdr:col>
      <xdr:colOff>126206</xdr:colOff>
      <xdr:row>42</xdr:row>
      <xdr:rowOff>114299</xdr:rowOff>
    </xdr:from>
    <xdr:to>
      <xdr:col>2</xdr:col>
      <xdr:colOff>697706</xdr:colOff>
      <xdr:row>43</xdr:row>
      <xdr:rowOff>161924</xdr:rowOff>
    </xdr:to>
    <xdr:sp macro="" textlink="">
      <xdr:nvSpPr>
        <xdr:cNvPr id="340" name="Rectángulo 339">
          <a:extLst>
            <a:ext uri="{FF2B5EF4-FFF2-40B4-BE49-F238E27FC236}">
              <a16:creationId xmlns:a16="http://schemas.microsoft.com/office/drawing/2014/main" id="{AC667D63-08A0-4663-BEE9-89B2A5E69D50}"/>
            </a:ext>
          </a:extLst>
        </xdr:cNvPr>
        <xdr:cNvSpPr/>
      </xdr:nvSpPr>
      <xdr:spPr>
        <a:xfrm>
          <a:off x="3340894" y="8115299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0.40</a:t>
          </a:r>
        </a:p>
      </xdr:txBody>
    </xdr:sp>
    <xdr:clientData/>
  </xdr:twoCellAnchor>
  <xdr:twoCellAnchor>
    <xdr:from>
      <xdr:col>1</xdr:col>
      <xdr:colOff>2647951</xdr:colOff>
      <xdr:row>30</xdr:row>
      <xdr:rowOff>4762</xdr:rowOff>
    </xdr:from>
    <xdr:to>
      <xdr:col>2</xdr:col>
      <xdr:colOff>207169</xdr:colOff>
      <xdr:row>31</xdr:row>
      <xdr:rowOff>52387</xdr:rowOff>
    </xdr:to>
    <xdr:sp macro="" textlink="">
      <xdr:nvSpPr>
        <xdr:cNvPr id="341" name="Rectángulo 340">
          <a:extLst>
            <a:ext uri="{FF2B5EF4-FFF2-40B4-BE49-F238E27FC236}">
              <a16:creationId xmlns:a16="http://schemas.microsoft.com/office/drawing/2014/main" id="{60A1C3E7-C934-4733-96D0-604339FBC8A6}"/>
            </a:ext>
          </a:extLst>
        </xdr:cNvPr>
        <xdr:cNvSpPr/>
      </xdr:nvSpPr>
      <xdr:spPr>
        <a:xfrm>
          <a:off x="2850357" y="5719762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0.40</a:t>
          </a:r>
        </a:p>
      </xdr:txBody>
    </xdr:sp>
    <xdr:clientData/>
  </xdr:twoCellAnchor>
  <xdr:twoCellAnchor>
    <xdr:from>
      <xdr:col>3</xdr:col>
      <xdr:colOff>1002507</xdr:colOff>
      <xdr:row>29</xdr:row>
      <xdr:rowOff>50006</xdr:rowOff>
    </xdr:from>
    <xdr:to>
      <xdr:col>4</xdr:col>
      <xdr:colOff>454819</xdr:colOff>
      <xdr:row>30</xdr:row>
      <xdr:rowOff>97631</xdr:rowOff>
    </xdr:to>
    <xdr:sp macro="" textlink="">
      <xdr:nvSpPr>
        <xdr:cNvPr id="342" name="Rectángulo 341">
          <a:extLst>
            <a:ext uri="{FF2B5EF4-FFF2-40B4-BE49-F238E27FC236}">
              <a16:creationId xmlns:a16="http://schemas.microsoft.com/office/drawing/2014/main" id="{9CFAA6F5-2E1A-47F2-95C6-38FA549E1300}"/>
            </a:ext>
          </a:extLst>
        </xdr:cNvPr>
        <xdr:cNvSpPr/>
      </xdr:nvSpPr>
      <xdr:spPr>
        <a:xfrm>
          <a:off x="5050632" y="5574506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0.60</a:t>
          </a:r>
        </a:p>
      </xdr:txBody>
    </xdr:sp>
    <xdr:clientData/>
  </xdr:twoCellAnchor>
  <xdr:twoCellAnchor>
    <xdr:from>
      <xdr:col>3</xdr:col>
      <xdr:colOff>35720</xdr:colOff>
      <xdr:row>26</xdr:row>
      <xdr:rowOff>71438</xdr:rowOff>
    </xdr:from>
    <xdr:to>
      <xdr:col>3</xdr:col>
      <xdr:colOff>607220</xdr:colOff>
      <xdr:row>27</xdr:row>
      <xdr:rowOff>119063</xdr:rowOff>
    </xdr:to>
    <xdr:sp macro="" textlink="">
      <xdr:nvSpPr>
        <xdr:cNvPr id="343" name="Rectángulo 342">
          <a:extLst>
            <a:ext uri="{FF2B5EF4-FFF2-40B4-BE49-F238E27FC236}">
              <a16:creationId xmlns:a16="http://schemas.microsoft.com/office/drawing/2014/main" id="{32FF12F3-DE72-4F88-B66D-BB73DF142F14}"/>
            </a:ext>
          </a:extLst>
        </xdr:cNvPr>
        <xdr:cNvSpPr/>
      </xdr:nvSpPr>
      <xdr:spPr>
        <a:xfrm>
          <a:off x="4083845" y="5024438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0.60</a:t>
          </a:r>
        </a:p>
      </xdr:txBody>
    </xdr:sp>
    <xdr:clientData/>
  </xdr:twoCellAnchor>
  <xdr:twoCellAnchor>
    <xdr:from>
      <xdr:col>3</xdr:col>
      <xdr:colOff>581026</xdr:colOff>
      <xdr:row>41</xdr:row>
      <xdr:rowOff>80964</xdr:rowOff>
    </xdr:from>
    <xdr:to>
      <xdr:col>4</xdr:col>
      <xdr:colOff>33338</xdr:colOff>
      <xdr:row>42</xdr:row>
      <xdr:rowOff>128589</xdr:rowOff>
    </xdr:to>
    <xdr:sp macro="" textlink="">
      <xdr:nvSpPr>
        <xdr:cNvPr id="344" name="Rectángulo 343">
          <a:extLst>
            <a:ext uri="{FF2B5EF4-FFF2-40B4-BE49-F238E27FC236}">
              <a16:creationId xmlns:a16="http://schemas.microsoft.com/office/drawing/2014/main" id="{4263D665-D984-45DB-8AAF-E6CA8ED387D4}"/>
            </a:ext>
          </a:extLst>
        </xdr:cNvPr>
        <xdr:cNvSpPr/>
      </xdr:nvSpPr>
      <xdr:spPr>
        <a:xfrm>
          <a:off x="4629151" y="7891464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0.60</a:t>
          </a:r>
        </a:p>
      </xdr:txBody>
    </xdr:sp>
    <xdr:clientData/>
  </xdr:twoCellAnchor>
  <xdr:twoCellAnchor>
    <xdr:from>
      <xdr:col>5</xdr:col>
      <xdr:colOff>247651</xdr:colOff>
      <xdr:row>31</xdr:row>
      <xdr:rowOff>176213</xdr:rowOff>
    </xdr:from>
    <xdr:to>
      <xdr:col>6</xdr:col>
      <xdr:colOff>57151</xdr:colOff>
      <xdr:row>33</xdr:row>
      <xdr:rowOff>33338</xdr:rowOff>
    </xdr:to>
    <xdr:sp macro="" textlink="">
      <xdr:nvSpPr>
        <xdr:cNvPr id="345" name="Rectángulo 344">
          <a:extLst>
            <a:ext uri="{FF2B5EF4-FFF2-40B4-BE49-F238E27FC236}">
              <a16:creationId xmlns:a16="http://schemas.microsoft.com/office/drawing/2014/main" id="{DDB82E03-32E4-4F48-99D2-C83E6D2643A6}"/>
            </a:ext>
          </a:extLst>
        </xdr:cNvPr>
        <xdr:cNvSpPr/>
      </xdr:nvSpPr>
      <xdr:spPr>
        <a:xfrm>
          <a:off x="6284120" y="6081713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0.78</a:t>
          </a:r>
        </a:p>
      </xdr:txBody>
    </xdr:sp>
    <xdr:clientData/>
  </xdr:twoCellAnchor>
  <xdr:twoCellAnchor>
    <xdr:from>
      <xdr:col>5</xdr:col>
      <xdr:colOff>250032</xdr:colOff>
      <xdr:row>25</xdr:row>
      <xdr:rowOff>166687</xdr:rowOff>
    </xdr:from>
    <xdr:to>
      <xdr:col>6</xdr:col>
      <xdr:colOff>59532</xdr:colOff>
      <xdr:row>27</xdr:row>
      <xdr:rowOff>23812</xdr:rowOff>
    </xdr:to>
    <xdr:sp macro="" textlink="">
      <xdr:nvSpPr>
        <xdr:cNvPr id="346" name="Rectángulo 345">
          <a:extLst>
            <a:ext uri="{FF2B5EF4-FFF2-40B4-BE49-F238E27FC236}">
              <a16:creationId xmlns:a16="http://schemas.microsoft.com/office/drawing/2014/main" id="{2A4F2125-B5FD-43E5-8902-8440FA65D2D8}"/>
            </a:ext>
          </a:extLst>
        </xdr:cNvPr>
        <xdr:cNvSpPr/>
      </xdr:nvSpPr>
      <xdr:spPr>
        <a:xfrm>
          <a:off x="6286501" y="4929187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0.82</a:t>
          </a:r>
        </a:p>
      </xdr:txBody>
    </xdr:sp>
    <xdr:clientData/>
  </xdr:twoCellAnchor>
  <xdr:twoCellAnchor>
    <xdr:from>
      <xdr:col>5</xdr:col>
      <xdr:colOff>104777</xdr:colOff>
      <xdr:row>42</xdr:row>
      <xdr:rowOff>140493</xdr:rowOff>
    </xdr:from>
    <xdr:to>
      <xdr:col>5</xdr:col>
      <xdr:colOff>676277</xdr:colOff>
      <xdr:row>43</xdr:row>
      <xdr:rowOff>188118</xdr:rowOff>
    </xdr:to>
    <xdr:sp macro="" textlink="">
      <xdr:nvSpPr>
        <xdr:cNvPr id="347" name="Rectángulo 346">
          <a:extLst>
            <a:ext uri="{FF2B5EF4-FFF2-40B4-BE49-F238E27FC236}">
              <a16:creationId xmlns:a16="http://schemas.microsoft.com/office/drawing/2014/main" id="{8F98FF80-755D-42C0-A94D-77AAA889CE86}"/>
            </a:ext>
          </a:extLst>
        </xdr:cNvPr>
        <xdr:cNvSpPr/>
      </xdr:nvSpPr>
      <xdr:spPr>
        <a:xfrm>
          <a:off x="6141246" y="8141493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1.10</a:t>
          </a:r>
        </a:p>
      </xdr:txBody>
    </xdr:sp>
    <xdr:clientData/>
  </xdr:twoCellAnchor>
  <xdr:twoCellAnchor>
    <xdr:from>
      <xdr:col>7</xdr:col>
      <xdr:colOff>188120</xdr:colOff>
      <xdr:row>27</xdr:row>
      <xdr:rowOff>128587</xdr:rowOff>
    </xdr:from>
    <xdr:to>
      <xdr:col>7</xdr:col>
      <xdr:colOff>759620</xdr:colOff>
      <xdr:row>28</xdr:row>
      <xdr:rowOff>176212</xdr:rowOff>
    </xdr:to>
    <xdr:sp macro="" textlink="">
      <xdr:nvSpPr>
        <xdr:cNvPr id="348" name="Rectángulo 347">
          <a:extLst>
            <a:ext uri="{FF2B5EF4-FFF2-40B4-BE49-F238E27FC236}">
              <a16:creationId xmlns:a16="http://schemas.microsoft.com/office/drawing/2014/main" id="{EAFC6918-202B-41C6-A4C0-23B815C3B79B}"/>
            </a:ext>
          </a:extLst>
        </xdr:cNvPr>
        <xdr:cNvSpPr/>
      </xdr:nvSpPr>
      <xdr:spPr>
        <a:xfrm>
          <a:off x="7748589" y="5272087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0.78</a:t>
          </a:r>
        </a:p>
      </xdr:txBody>
    </xdr:sp>
    <xdr:clientData/>
  </xdr:twoCellAnchor>
  <xdr:twoCellAnchor>
    <xdr:from>
      <xdr:col>6</xdr:col>
      <xdr:colOff>602457</xdr:colOff>
      <xdr:row>40</xdr:row>
      <xdr:rowOff>138112</xdr:rowOff>
    </xdr:from>
    <xdr:to>
      <xdr:col>7</xdr:col>
      <xdr:colOff>411957</xdr:colOff>
      <xdr:row>41</xdr:row>
      <xdr:rowOff>185737</xdr:rowOff>
    </xdr:to>
    <xdr:sp macro="" textlink="">
      <xdr:nvSpPr>
        <xdr:cNvPr id="349" name="Rectángulo 348">
          <a:extLst>
            <a:ext uri="{FF2B5EF4-FFF2-40B4-BE49-F238E27FC236}">
              <a16:creationId xmlns:a16="http://schemas.microsoft.com/office/drawing/2014/main" id="{78B7EC36-8257-45A8-A460-9A9BF77C3DF4}"/>
            </a:ext>
          </a:extLst>
        </xdr:cNvPr>
        <xdr:cNvSpPr/>
      </xdr:nvSpPr>
      <xdr:spPr>
        <a:xfrm>
          <a:off x="7400926" y="7758112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0.78</a:t>
          </a:r>
        </a:p>
      </xdr:txBody>
    </xdr:sp>
    <xdr:clientData/>
  </xdr:twoCellAnchor>
  <xdr:twoCellAnchor>
    <xdr:from>
      <xdr:col>9</xdr:col>
      <xdr:colOff>78584</xdr:colOff>
      <xdr:row>26</xdr:row>
      <xdr:rowOff>66675</xdr:rowOff>
    </xdr:from>
    <xdr:to>
      <xdr:col>9</xdr:col>
      <xdr:colOff>650084</xdr:colOff>
      <xdr:row>27</xdr:row>
      <xdr:rowOff>114300</xdr:rowOff>
    </xdr:to>
    <xdr:sp macro="" textlink="">
      <xdr:nvSpPr>
        <xdr:cNvPr id="350" name="Rectángulo 349">
          <a:extLst>
            <a:ext uri="{FF2B5EF4-FFF2-40B4-BE49-F238E27FC236}">
              <a16:creationId xmlns:a16="http://schemas.microsoft.com/office/drawing/2014/main" id="{31B66278-98AC-464A-A713-6256E5434CAB}"/>
            </a:ext>
          </a:extLst>
        </xdr:cNvPr>
        <xdr:cNvSpPr/>
      </xdr:nvSpPr>
      <xdr:spPr>
        <a:xfrm>
          <a:off x="9163053" y="5019675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1.00</a:t>
          </a:r>
        </a:p>
      </xdr:txBody>
    </xdr:sp>
    <xdr:clientData/>
  </xdr:twoCellAnchor>
  <xdr:twoCellAnchor>
    <xdr:from>
      <xdr:col>9</xdr:col>
      <xdr:colOff>269083</xdr:colOff>
      <xdr:row>41</xdr:row>
      <xdr:rowOff>30956</xdr:rowOff>
    </xdr:from>
    <xdr:to>
      <xdr:col>10</xdr:col>
      <xdr:colOff>78583</xdr:colOff>
      <xdr:row>42</xdr:row>
      <xdr:rowOff>78581</xdr:rowOff>
    </xdr:to>
    <xdr:sp macro="" textlink="">
      <xdr:nvSpPr>
        <xdr:cNvPr id="351" name="Rectángulo 350">
          <a:extLst>
            <a:ext uri="{FF2B5EF4-FFF2-40B4-BE49-F238E27FC236}">
              <a16:creationId xmlns:a16="http://schemas.microsoft.com/office/drawing/2014/main" id="{FDD55539-B379-4D12-9B57-13BA2BA11417}"/>
            </a:ext>
          </a:extLst>
        </xdr:cNvPr>
        <xdr:cNvSpPr/>
      </xdr:nvSpPr>
      <xdr:spPr>
        <a:xfrm>
          <a:off x="9353552" y="7841456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0.78</a:t>
          </a:r>
        </a:p>
      </xdr:txBody>
    </xdr:sp>
    <xdr:clientData/>
  </xdr:twoCellAnchor>
  <xdr:twoCellAnchor>
    <xdr:from>
      <xdr:col>3</xdr:col>
      <xdr:colOff>16672</xdr:colOff>
      <xdr:row>32</xdr:row>
      <xdr:rowOff>100013</xdr:rowOff>
    </xdr:from>
    <xdr:to>
      <xdr:col>3</xdr:col>
      <xdr:colOff>588172</xdr:colOff>
      <xdr:row>33</xdr:row>
      <xdr:rowOff>147638</xdr:rowOff>
    </xdr:to>
    <xdr:sp macro="" textlink="">
      <xdr:nvSpPr>
        <xdr:cNvPr id="352" name="Rectángulo 351">
          <a:extLst>
            <a:ext uri="{FF2B5EF4-FFF2-40B4-BE49-F238E27FC236}">
              <a16:creationId xmlns:a16="http://schemas.microsoft.com/office/drawing/2014/main" id="{B974F2BF-1E61-40E8-90BE-F07547B2E85A}"/>
            </a:ext>
          </a:extLst>
        </xdr:cNvPr>
        <xdr:cNvSpPr/>
      </xdr:nvSpPr>
      <xdr:spPr>
        <a:xfrm>
          <a:off x="4064797" y="6196013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0.72</a:t>
          </a:r>
        </a:p>
      </xdr:txBody>
    </xdr:sp>
    <xdr:clientData/>
  </xdr:twoCellAnchor>
  <xdr:twoCellAnchor>
    <xdr:from>
      <xdr:col>8</xdr:col>
      <xdr:colOff>4765</xdr:colOff>
      <xdr:row>36</xdr:row>
      <xdr:rowOff>183357</xdr:rowOff>
    </xdr:from>
    <xdr:to>
      <xdr:col>8</xdr:col>
      <xdr:colOff>576265</xdr:colOff>
      <xdr:row>38</xdr:row>
      <xdr:rowOff>40482</xdr:rowOff>
    </xdr:to>
    <xdr:sp macro="" textlink="">
      <xdr:nvSpPr>
        <xdr:cNvPr id="353" name="Rectángulo 352">
          <a:extLst>
            <a:ext uri="{FF2B5EF4-FFF2-40B4-BE49-F238E27FC236}">
              <a16:creationId xmlns:a16="http://schemas.microsoft.com/office/drawing/2014/main" id="{80F89F1C-04E2-496F-92ED-1FFB3F0FBD70}"/>
            </a:ext>
          </a:extLst>
        </xdr:cNvPr>
        <xdr:cNvSpPr/>
      </xdr:nvSpPr>
      <xdr:spPr>
        <a:xfrm>
          <a:off x="8327234" y="7041357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0.78</a:t>
          </a:r>
        </a:p>
      </xdr:txBody>
    </xdr:sp>
    <xdr:clientData/>
  </xdr:twoCellAnchor>
  <xdr:twoCellAnchor>
    <xdr:from>
      <xdr:col>10</xdr:col>
      <xdr:colOff>731046</xdr:colOff>
      <xdr:row>26</xdr:row>
      <xdr:rowOff>100012</xdr:rowOff>
    </xdr:from>
    <xdr:to>
      <xdr:col>11</xdr:col>
      <xdr:colOff>40484</xdr:colOff>
      <xdr:row>27</xdr:row>
      <xdr:rowOff>147637</xdr:rowOff>
    </xdr:to>
    <xdr:sp macro="" textlink="">
      <xdr:nvSpPr>
        <xdr:cNvPr id="354" name="Rectángulo 353">
          <a:extLst>
            <a:ext uri="{FF2B5EF4-FFF2-40B4-BE49-F238E27FC236}">
              <a16:creationId xmlns:a16="http://schemas.microsoft.com/office/drawing/2014/main" id="{41FE7EBD-F20A-4CB5-85D5-C0E12EBA99A8}"/>
            </a:ext>
          </a:extLst>
        </xdr:cNvPr>
        <xdr:cNvSpPr/>
      </xdr:nvSpPr>
      <xdr:spPr>
        <a:xfrm>
          <a:off x="10577515" y="5053012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0.62</a:t>
          </a:r>
        </a:p>
      </xdr:txBody>
    </xdr:sp>
    <xdr:clientData/>
  </xdr:twoCellAnchor>
  <xdr:twoCellAnchor>
    <xdr:from>
      <xdr:col>9</xdr:col>
      <xdr:colOff>431008</xdr:colOff>
      <xdr:row>34</xdr:row>
      <xdr:rowOff>85724</xdr:rowOff>
    </xdr:from>
    <xdr:to>
      <xdr:col>10</xdr:col>
      <xdr:colOff>240508</xdr:colOff>
      <xdr:row>35</xdr:row>
      <xdr:rowOff>133349</xdr:rowOff>
    </xdr:to>
    <xdr:sp macro="" textlink="">
      <xdr:nvSpPr>
        <xdr:cNvPr id="355" name="Rectángulo 354">
          <a:extLst>
            <a:ext uri="{FF2B5EF4-FFF2-40B4-BE49-F238E27FC236}">
              <a16:creationId xmlns:a16="http://schemas.microsoft.com/office/drawing/2014/main" id="{5579CBD7-1765-44B3-A857-9D2ABBB8693C}"/>
            </a:ext>
          </a:extLst>
        </xdr:cNvPr>
        <xdr:cNvSpPr/>
      </xdr:nvSpPr>
      <xdr:spPr>
        <a:xfrm>
          <a:off x="9515477" y="6562724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0.78</a:t>
          </a:r>
        </a:p>
      </xdr:txBody>
    </xdr:sp>
    <xdr:clientData/>
  </xdr:twoCellAnchor>
  <xdr:twoCellAnchor>
    <xdr:from>
      <xdr:col>11</xdr:col>
      <xdr:colOff>1335884</xdr:colOff>
      <xdr:row>41</xdr:row>
      <xdr:rowOff>85725</xdr:rowOff>
    </xdr:from>
    <xdr:to>
      <xdr:col>12</xdr:col>
      <xdr:colOff>335759</xdr:colOff>
      <xdr:row>42</xdr:row>
      <xdr:rowOff>133350</xdr:rowOff>
    </xdr:to>
    <xdr:sp macro="" textlink="">
      <xdr:nvSpPr>
        <xdr:cNvPr id="356" name="Rectángulo 355">
          <a:extLst>
            <a:ext uri="{FF2B5EF4-FFF2-40B4-BE49-F238E27FC236}">
              <a16:creationId xmlns:a16="http://schemas.microsoft.com/office/drawing/2014/main" id="{A120951F-DDBB-4BF1-BB15-A266252EB8CD}"/>
            </a:ext>
          </a:extLst>
        </xdr:cNvPr>
        <xdr:cNvSpPr/>
      </xdr:nvSpPr>
      <xdr:spPr>
        <a:xfrm>
          <a:off x="12444415" y="7896225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0.50</a:t>
          </a:r>
        </a:p>
      </xdr:txBody>
    </xdr:sp>
    <xdr:clientData/>
  </xdr:twoCellAnchor>
  <xdr:twoCellAnchor>
    <xdr:from>
      <xdr:col>10</xdr:col>
      <xdr:colOff>726283</xdr:colOff>
      <xdr:row>38</xdr:row>
      <xdr:rowOff>35718</xdr:rowOff>
    </xdr:from>
    <xdr:to>
      <xdr:col>11</xdr:col>
      <xdr:colOff>35721</xdr:colOff>
      <xdr:row>39</xdr:row>
      <xdr:rowOff>83343</xdr:rowOff>
    </xdr:to>
    <xdr:sp macro="" textlink="">
      <xdr:nvSpPr>
        <xdr:cNvPr id="357" name="Rectángulo 356">
          <a:extLst>
            <a:ext uri="{FF2B5EF4-FFF2-40B4-BE49-F238E27FC236}">
              <a16:creationId xmlns:a16="http://schemas.microsoft.com/office/drawing/2014/main" id="{FB807133-B953-4B4E-B46B-592C6C1F14C1}"/>
            </a:ext>
          </a:extLst>
        </xdr:cNvPr>
        <xdr:cNvSpPr/>
      </xdr:nvSpPr>
      <xdr:spPr>
        <a:xfrm>
          <a:off x="10572752" y="7274718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0.77</a:t>
          </a:r>
        </a:p>
      </xdr:txBody>
    </xdr:sp>
    <xdr:clientData/>
  </xdr:twoCellAnchor>
  <xdr:twoCellAnchor>
    <xdr:from>
      <xdr:col>11</xdr:col>
      <xdr:colOff>1140620</xdr:colOff>
      <xdr:row>29</xdr:row>
      <xdr:rowOff>176212</xdr:rowOff>
    </xdr:from>
    <xdr:to>
      <xdr:col>12</xdr:col>
      <xdr:colOff>140495</xdr:colOff>
      <xdr:row>31</xdr:row>
      <xdr:rowOff>33337</xdr:rowOff>
    </xdr:to>
    <xdr:sp macro="" textlink="">
      <xdr:nvSpPr>
        <xdr:cNvPr id="358" name="Rectángulo 357">
          <a:extLst>
            <a:ext uri="{FF2B5EF4-FFF2-40B4-BE49-F238E27FC236}">
              <a16:creationId xmlns:a16="http://schemas.microsoft.com/office/drawing/2014/main" id="{FB4A6C05-468C-4408-8396-FD4E27C409D6}"/>
            </a:ext>
          </a:extLst>
        </xdr:cNvPr>
        <xdr:cNvSpPr/>
      </xdr:nvSpPr>
      <xdr:spPr>
        <a:xfrm>
          <a:off x="12249151" y="5700712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1.00</a:t>
          </a:r>
        </a:p>
      </xdr:txBody>
    </xdr:sp>
    <xdr:clientData/>
  </xdr:twoCellAnchor>
  <xdr:twoCellAnchor>
    <xdr:from>
      <xdr:col>12</xdr:col>
      <xdr:colOff>650083</xdr:colOff>
      <xdr:row>28</xdr:row>
      <xdr:rowOff>30956</xdr:rowOff>
    </xdr:from>
    <xdr:to>
      <xdr:col>13</xdr:col>
      <xdr:colOff>459583</xdr:colOff>
      <xdr:row>29</xdr:row>
      <xdr:rowOff>78581</xdr:rowOff>
    </xdr:to>
    <xdr:sp macro="" textlink="">
      <xdr:nvSpPr>
        <xdr:cNvPr id="359" name="Rectángulo 358">
          <a:extLst>
            <a:ext uri="{FF2B5EF4-FFF2-40B4-BE49-F238E27FC236}">
              <a16:creationId xmlns:a16="http://schemas.microsoft.com/office/drawing/2014/main" id="{8B84BEDE-F978-4615-AD57-DF012B64C5B6}"/>
            </a:ext>
          </a:extLst>
        </xdr:cNvPr>
        <xdr:cNvSpPr/>
      </xdr:nvSpPr>
      <xdr:spPr>
        <a:xfrm>
          <a:off x="13330239" y="5364956"/>
          <a:ext cx="5715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MX" sz="1100"/>
            <a:t>0.40</a:t>
          </a:r>
        </a:p>
      </xdr:txBody>
    </xdr:sp>
    <xdr:clientData/>
  </xdr:twoCellAnchor>
  <xdr:twoCellAnchor>
    <xdr:from>
      <xdr:col>13</xdr:col>
      <xdr:colOff>330992</xdr:colOff>
      <xdr:row>36</xdr:row>
      <xdr:rowOff>54769</xdr:rowOff>
    </xdr:from>
    <xdr:to>
      <xdr:col>13</xdr:col>
      <xdr:colOff>1188242</xdr:colOff>
      <xdr:row>38</xdr:row>
      <xdr:rowOff>169701</xdr:rowOff>
    </xdr:to>
    <xdr:sp macro="" textlink="">
      <xdr:nvSpPr>
        <xdr:cNvPr id="360" name="Elipse 359">
          <a:extLst>
            <a:ext uri="{FF2B5EF4-FFF2-40B4-BE49-F238E27FC236}">
              <a16:creationId xmlns:a16="http://schemas.microsoft.com/office/drawing/2014/main" id="{FF736855-AA1C-4F37-98EA-EBA88086F93B}"/>
            </a:ext>
          </a:extLst>
        </xdr:cNvPr>
        <xdr:cNvSpPr/>
      </xdr:nvSpPr>
      <xdr:spPr>
        <a:xfrm>
          <a:off x="13773148" y="6912769"/>
          <a:ext cx="857250" cy="495932"/>
        </a:xfrm>
        <a:prstGeom prst="ellipse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chemeClr val="bg1"/>
              </a:solidFill>
            </a:rPr>
            <a:t>FIN</a:t>
          </a:r>
        </a:p>
      </xdr:txBody>
    </xdr:sp>
    <xdr:clientData/>
  </xdr:twoCellAnchor>
  <xdr:twoCellAnchor>
    <xdr:from>
      <xdr:col>1</xdr:col>
      <xdr:colOff>2574968</xdr:colOff>
      <xdr:row>31</xdr:row>
      <xdr:rowOff>156482</xdr:rowOff>
    </xdr:from>
    <xdr:to>
      <xdr:col>1</xdr:col>
      <xdr:colOff>3090825</xdr:colOff>
      <xdr:row>34</xdr:row>
      <xdr:rowOff>94913</xdr:rowOff>
    </xdr:to>
    <xdr:sp macro="" textlink="">
      <xdr:nvSpPr>
        <xdr:cNvPr id="363" name="Elipse 362">
          <a:extLst>
            <a:ext uri="{FF2B5EF4-FFF2-40B4-BE49-F238E27FC236}">
              <a16:creationId xmlns:a16="http://schemas.microsoft.com/office/drawing/2014/main" id="{DC5C9647-6A0E-4BCB-B9A3-DCBBEB4E6947}"/>
            </a:ext>
          </a:extLst>
        </xdr:cNvPr>
        <xdr:cNvSpPr/>
      </xdr:nvSpPr>
      <xdr:spPr>
        <a:xfrm>
          <a:off x="2773842" y="5997086"/>
          <a:ext cx="515857" cy="50365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MX" sz="1100" b="1">
              <a:solidFill>
                <a:schemeClr val="tx1"/>
              </a:solidFill>
              <a:latin typeface="+mn-lt"/>
              <a:ea typeface="+mn-ea"/>
              <a:cs typeface="+mn-cs"/>
            </a:rPr>
            <a:t>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4EA0-B1FD-45D2-8E7D-5B29F1DAB1F9}">
  <dimension ref="A1"/>
  <sheetViews>
    <sheetView topLeftCell="A16" workbookViewId="0">
      <selection activeCell="K14" sqref="K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3033-C6F4-4E34-8EE0-57D9EAB7E6EB}">
  <dimension ref="A1:V24"/>
  <sheetViews>
    <sheetView tabSelected="1" zoomScale="86" zoomScaleNormal="86" workbookViewId="0">
      <selection activeCell="U11" sqref="U11"/>
    </sheetView>
  </sheetViews>
  <sheetFormatPr baseColWidth="10" defaultRowHeight="15" x14ac:dyDescent="0.25"/>
  <cols>
    <col min="1" max="1" width="3" style="1" bestFit="1" customWidth="1"/>
    <col min="2" max="2" width="50.28515625" bestFit="1" customWidth="1"/>
    <col min="3" max="3" width="12.42578125" bestFit="1" customWidth="1"/>
    <col min="4" max="4" width="16.7109375" bestFit="1" customWidth="1"/>
    <col min="5" max="5" width="13" bestFit="1" customWidth="1"/>
    <col min="9" max="9" width="11.42578125" style="1"/>
    <col min="11" max="11" width="18.85546875" bestFit="1" customWidth="1"/>
    <col min="12" max="12" width="23.5703125" bestFit="1" customWidth="1"/>
    <col min="14" max="14" width="29.7109375" customWidth="1"/>
  </cols>
  <sheetData>
    <row r="1" spans="1:22" x14ac:dyDescent="0.25">
      <c r="A1" s="2" t="s">
        <v>22</v>
      </c>
      <c r="B1" s="9"/>
      <c r="C1" s="4" t="s">
        <v>23</v>
      </c>
      <c r="D1" s="4"/>
      <c r="E1" s="4"/>
      <c r="F1" s="10" t="s">
        <v>36</v>
      </c>
      <c r="G1" s="11"/>
      <c r="H1" s="12"/>
      <c r="J1" s="10" t="s">
        <v>22</v>
      </c>
      <c r="K1" s="8" t="s">
        <v>56</v>
      </c>
      <c r="L1" s="8" t="s">
        <v>57</v>
      </c>
      <c r="N1" s="4" t="s">
        <v>65</v>
      </c>
      <c r="O1" s="4" t="s">
        <v>66</v>
      </c>
      <c r="R1" s="28" t="s">
        <v>90</v>
      </c>
      <c r="S1" s="29"/>
      <c r="U1" s="8" t="s">
        <v>98</v>
      </c>
      <c r="V1" s="31">
        <f>S3+S5+S7+S11+S12+S14+S16+S20+S19+S22+S21+S24</f>
        <v>7.5833333333333336E-2</v>
      </c>
    </row>
    <row r="2" spans="1:22" x14ac:dyDescent="0.25">
      <c r="A2" s="2"/>
      <c r="B2" s="9"/>
      <c r="C2" s="20" t="s">
        <v>24</v>
      </c>
      <c r="D2" s="21" t="s">
        <v>25</v>
      </c>
      <c r="E2" s="21" t="s">
        <v>26</v>
      </c>
      <c r="F2" s="13"/>
      <c r="G2" s="3"/>
      <c r="H2" s="14"/>
      <c r="J2" s="13"/>
      <c r="K2" s="19" t="s">
        <v>58</v>
      </c>
      <c r="L2" s="8" t="s">
        <v>59</v>
      </c>
      <c r="N2" s="4"/>
      <c r="O2" s="4"/>
      <c r="R2" s="26" t="s">
        <v>91</v>
      </c>
      <c r="S2" s="27"/>
    </row>
    <row r="3" spans="1:22" x14ac:dyDescent="0.25">
      <c r="A3" s="6" t="s">
        <v>27</v>
      </c>
      <c r="B3" s="5" t="s">
        <v>21</v>
      </c>
      <c r="C3" s="7">
        <v>0.2</v>
      </c>
      <c r="D3" s="7">
        <v>0.4</v>
      </c>
      <c r="E3" s="7">
        <v>0.6</v>
      </c>
      <c r="F3" s="15" t="s">
        <v>37</v>
      </c>
      <c r="G3" s="16"/>
      <c r="H3" s="17"/>
      <c r="J3" s="6" t="s">
        <v>27</v>
      </c>
      <c r="K3" s="18">
        <f>(C3+4*D3+E3)/6</f>
        <v>0.39999999999999997</v>
      </c>
      <c r="L3" s="6" t="s">
        <v>37</v>
      </c>
      <c r="N3" s="6" t="s">
        <v>67</v>
      </c>
      <c r="O3" s="22">
        <f>K3+K4+K8+K7+K11+K13+K15+K19+K24</f>
        <v>5.8166666666666682</v>
      </c>
      <c r="R3" s="6" t="s">
        <v>27</v>
      </c>
      <c r="S3" s="30">
        <f>((C3-E3)/6)^2</f>
        <v>4.4444444444444444E-3</v>
      </c>
      <c r="U3" s="28" t="s">
        <v>99</v>
      </c>
      <c r="V3" s="29"/>
    </row>
    <row r="4" spans="1:22" x14ac:dyDescent="0.25">
      <c r="A4" s="6" t="s">
        <v>34</v>
      </c>
      <c r="B4" s="5" t="s">
        <v>0</v>
      </c>
      <c r="C4" s="7">
        <v>0.4</v>
      </c>
      <c r="D4" s="7">
        <v>0.6</v>
      </c>
      <c r="E4" s="7">
        <v>0.8</v>
      </c>
      <c r="F4" s="15" t="s">
        <v>27</v>
      </c>
      <c r="G4" s="16"/>
      <c r="H4" s="17"/>
      <c r="J4" s="6" t="s">
        <v>34</v>
      </c>
      <c r="K4" s="18">
        <f t="shared" ref="K4:K24" si="0">(C4+4*D4+E4)/6</f>
        <v>0.6</v>
      </c>
      <c r="L4" s="6" t="s">
        <v>27</v>
      </c>
      <c r="M4" s="23"/>
      <c r="N4" s="6" t="s">
        <v>68</v>
      </c>
      <c r="O4" s="22">
        <f>K3+K6+K10+K13+K17+K18+K20+K19+K22+K23+K21+K24</f>
        <v>7.9333333333333345</v>
      </c>
      <c r="R4" s="6" t="s">
        <v>34</v>
      </c>
      <c r="S4" s="30">
        <f t="shared" ref="S4:S23" si="1">((C4-E4)/6)^2</f>
        <v>4.4444444444444444E-3</v>
      </c>
      <c r="U4" s="26" t="s">
        <v>100</v>
      </c>
      <c r="V4" s="27"/>
    </row>
    <row r="5" spans="1:22" x14ac:dyDescent="0.25">
      <c r="A5" s="6" t="s">
        <v>60</v>
      </c>
      <c r="B5" s="5" t="s">
        <v>1</v>
      </c>
      <c r="C5" s="7">
        <v>0.2</v>
      </c>
      <c r="D5" s="7">
        <v>0.4</v>
      </c>
      <c r="E5" s="7">
        <v>0.6</v>
      </c>
      <c r="F5" s="15" t="s">
        <v>27</v>
      </c>
      <c r="G5" s="16"/>
      <c r="H5" s="17"/>
      <c r="J5" s="6" t="s">
        <v>60</v>
      </c>
      <c r="K5" s="18">
        <f t="shared" si="0"/>
        <v>0.39999999999999997</v>
      </c>
      <c r="L5" s="6" t="s">
        <v>27</v>
      </c>
      <c r="M5" s="23"/>
      <c r="N5" s="6" t="s">
        <v>69</v>
      </c>
      <c r="O5" s="22">
        <f>K3+K5+K9+K12+K14+K16+K20+K19+K24</f>
        <v>5.8666666666666671</v>
      </c>
      <c r="R5" s="6" t="s">
        <v>60</v>
      </c>
      <c r="S5" s="30">
        <f t="shared" si="1"/>
        <v>4.4444444444444444E-3</v>
      </c>
      <c r="U5" s="32">
        <f>SQRT(V1)</f>
        <v>0.27537852736430513</v>
      </c>
      <c r="V5" s="32"/>
    </row>
    <row r="6" spans="1:22" x14ac:dyDescent="0.25">
      <c r="A6" s="6" t="s">
        <v>35</v>
      </c>
      <c r="B6" s="5" t="s">
        <v>2</v>
      </c>
      <c r="C6" s="7">
        <v>0.2</v>
      </c>
      <c r="D6" s="7">
        <v>0.4</v>
      </c>
      <c r="E6" s="7">
        <v>0.6</v>
      </c>
      <c r="F6" s="15" t="s">
        <v>38</v>
      </c>
      <c r="G6" s="16"/>
      <c r="H6" s="17"/>
      <c r="J6" s="6" t="s">
        <v>35</v>
      </c>
      <c r="K6" s="18">
        <f t="shared" si="0"/>
        <v>0.39999999999999997</v>
      </c>
      <c r="L6" s="6" t="s">
        <v>38</v>
      </c>
      <c r="M6" s="23"/>
      <c r="N6" s="6" t="s">
        <v>70</v>
      </c>
      <c r="O6" s="22">
        <f>K3+K4+K5+K7+K9+K10+K13+K14+K18+K20+K19+K24</f>
        <v>7.5333333333333332</v>
      </c>
      <c r="R6" s="6" t="s">
        <v>35</v>
      </c>
      <c r="S6" s="30">
        <f t="shared" si="1"/>
        <v>4.4444444444444444E-3</v>
      </c>
    </row>
    <row r="7" spans="1:22" x14ac:dyDescent="0.25">
      <c r="A7" s="6" t="s">
        <v>29</v>
      </c>
      <c r="B7" s="5" t="s">
        <v>3</v>
      </c>
      <c r="C7" s="7">
        <v>0.4</v>
      </c>
      <c r="D7" s="7">
        <v>0.6</v>
      </c>
      <c r="E7" s="7">
        <v>0.8</v>
      </c>
      <c r="F7" s="15" t="s">
        <v>39</v>
      </c>
      <c r="G7" s="16"/>
      <c r="H7" s="17"/>
      <c r="J7" s="6" t="s">
        <v>29</v>
      </c>
      <c r="K7" s="18">
        <f>(C7+4*D7+E7)/6</f>
        <v>0.6</v>
      </c>
      <c r="L7" s="6" t="s">
        <v>39</v>
      </c>
      <c r="M7" s="23"/>
      <c r="N7" s="6" t="s">
        <v>84</v>
      </c>
      <c r="O7" s="22">
        <f>K3+K6+K8+K7+K11+K13+K15+K19+K24</f>
        <v>5.6166666666666671</v>
      </c>
      <c r="R7" s="6" t="s">
        <v>29</v>
      </c>
      <c r="S7" s="30">
        <f t="shared" si="1"/>
        <v>4.4444444444444444E-3</v>
      </c>
      <c r="U7" s="28" t="s">
        <v>101</v>
      </c>
      <c r="V7" s="29"/>
    </row>
    <row r="8" spans="1:22" x14ac:dyDescent="0.25">
      <c r="A8" s="6" t="s">
        <v>61</v>
      </c>
      <c r="B8" s="5" t="s">
        <v>4</v>
      </c>
      <c r="C8" s="7">
        <v>0.4</v>
      </c>
      <c r="D8" s="7">
        <v>0.6</v>
      </c>
      <c r="E8" s="7">
        <v>0.8</v>
      </c>
      <c r="F8" s="15" t="s">
        <v>40</v>
      </c>
      <c r="G8" s="16"/>
      <c r="H8" s="17"/>
      <c r="J8" s="6" t="s">
        <v>61</v>
      </c>
      <c r="K8" s="18">
        <f t="shared" si="0"/>
        <v>0.6</v>
      </c>
      <c r="L8" s="6" t="s">
        <v>40</v>
      </c>
      <c r="M8" s="23"/>
      <c r="N8" s="6" t="s">
        <v>86</v>
      </c>
      <c r="O8" s="22">
        <f>K3+K6+K17+K10+K13+K14+K16+K20+K19+K24</f>
        <v>6.4499999999999993</v>
      </c>
      <c r="R8" s="6" t="s">
        <v>61</v>
      </c>
      <c r="S8" s="30">
        <f t="shared" si="1"/>
        <v>4.4444444444444444E-3</v>
      </c>
      <c r="U8" s="26" t="s">
        <v>102</v>
      </c>
      <c r="V8" s="27"/>
    </row>
    <row r="9" spans="1:22" x14ac:dyDescent="0.25">
      <c r="A9" s="6" t="s">
        <v>62</v>
      </c>
      <c r="B9" s="5" t="s">
        <v>15</v>
      </c>
      <c r="C9" s="7">
        <v>0.2</v>
      </c>
      <c r="D9" s="7">
        <v>0.6</v>
      </c>
      <c r="E9" s="7">
        <v>1</v>
      </c>
      <c r="F9" s="15" t="s">
        <v>41</v>
      </c>
      <c r="G9" s="16"/>
      <c r="H9" s="17"/>
      <c r="J9" s="6" t="s">
        <v>62</v>
      </c>
      <c r="K9" s="18">
        <f t="shared" si="0"/>
        <v>0.6</v>
      </c>
      <c r="L9" s="6" t="s">
        <v>41</v>
      </c>
      <c r="M9" s="23"/>
      <c r="N9" s="6" t="s">
        <v>71</v>
      </c>
      <c r="O9" s="22">
        <f>K3+K5+K7+K11+K13+K18+K20+K19+K22+K21+K24</f>
        <v>6.8500000000000005</v>
      </c>
      <c r="R9" s="6" t="s">
        <v>62</v>
      </c>
      <c r="S9" s="30">
        <f t="shared" si="1"/>
        <v>1.7777777777777778E-2</v>
      </c>
      <c r="U9" s="26" t="s">
        <v>103</v>
      </c>
      <c r="V9" s="27"/>
    </row>
    <row r="10" spans="1:22" x14ac:dyDescent="0.25">
      <c r="A10" s="6" t="s">
        <v>63</v>
      </c>
      <c r="B10" s="5" t="s">
        <v>5</v>
      </c>
      <c r="C10" s="7">
        <v>0.5</v>
      </c>
      <c r="D10" s="7">
        <v>0.8</v>
      </c>
      <c r="E10" s="7">
        <v>1</v>
      </c>
      <c r="F10" s="15" t="s">
        <v>42</v>
      </c>
      <c r="G10" s="16"/>
      <c r="H10" s="17"/>
      <c r="J10" s="6" t="s">
        <v>63</v>
      </c>
      <c r="K10" s="18">
        <f t="shared" si="0"/>
        <v>0.78333333333333333</v>
      </c>
      <c r="L10" s="6" t="s">
        <v>42</v>
      </c>
      <c r="M10" s="23"/>
      <c r="N10" s="6" t="s">
        <v>72</v>
      </c>
      <c r="O10" s="22">
        <f>K3+K6+K8+K7+K9+K10+K13+K18+K20+K19+K24</f>
        <v>6.75</v>
      </c>
      <c r="R10" s="6" t="s">
        <v>63</v>
      </c>
      <c r="S10" s="30">
        <f t="shared" si="1"/>
        <v>6.9444444444444441E-3</v>
      </c>
      <c r="U10" s="32">
        <f>(8-O11)/U5</f>
        <v>0.18156825980064006</v>
      </c>
      <c r="V10" s="32"/>
    </row>
    <row r="11" spans="1:22" x14ac:dyDescent="0.25">
      <c r="A11" s="6" t="s">
        <v>28</v>
      </c>
      <c r="B11" s="5" t="s">
        <v>18</v>
      </c>
      <c r="C11" s="7">
        <v>0.5</v>
      </c>
      <c r="D11" s="7">
        <v>0.8</v>
      </c>
      <c r="E11" s="7">
        <v>1.2</v>
      </c>
      <c r="F11" s="15" t="s">
        <v>43</v>
      </c>
      <c r="G11" s="16"/>
      <c r="H11" s="17"/>
      <c r="J11" s="6" t="s">
        <v>28</v>
      </c>
      <c r="K11" s="18">
        <f t="shared" si="0"/>
        <v>0.81666666666666676</v>
      </c>
      <c r="L11" s="6" t="s">
        <v>43</v>
      </c>
      <c r="M11" s="23"/>
      <c r="N11" s="24" t="s">
        <v>73</v>
      </c>
      <c r="O11" s="25">
        <f>K3+K5+K7+K11+K12+K14+K16+K20+K19+K22+K21+K24</f>
        <v>7.95</v>
      </c>
      <c r="P11" s="24" t="s">
        <v>89</v>
      </c>
      <c r="R11" s="6" t="s">
        <v>28</v>
      </c>
      <c r="S11" s="30">
        <f t="shared" si="1"/>
        <v>1.3611111111111109E-2</v>
      </c>
    </row>
    <row r="12" spans="1:22" x14ac:dyDescent="0.25">
      <c r="A12" s="6" t="s">
        <v>64</v>
      </c>
      <c r="B12" s="5" t="s">
        <v>19</v>
      </c>
      <c r="C12" s="7">
        <v>1</v>
      </c>
      <c r="D12" s="7">
        <v>1.1000000000000001</v>
      </c>
      <c r="E12" s="7">
        <v>1.2</v>
      </c>
      <c r="F12" s="15" t="s">
        <v>44</v>
      </c>
      <c r="G12" s="16"/>
      <c r="H12" s="17"/>
      <c r="J12" s="6" t="s">
        <v>64</v>
      </c>
      <c r="K12" s="18">
        <f t="shared" si="0"/>
        <v>1.1000000000000001</v>
      </c>
      <c r="L12" s="6" t="s">
        <v>44</v>
      </c>
      <c r="M12" s="23"/>
      <c r="N12" s="6" t="s">
        <v>74</v>
      </c>
      <c r="O12" s="22">
        <f>K3+K6+K7+K11+K13+K15+K19+K24</f>
        <v>5.0166666666666675</v>
      </c>
      <c r="R12" s="6" t="s">
        <v>64</v>
      </c>
      <c r="S12" s="30">
        <f t="shared" si="1"/>
        <v>1.1111111111111107E-3</v>
      </c>
      <c r="U12" s="28" t="s">
        <v>104</v>
      </c>
      <c r="V12" s="29"/>
    </row>
    <row r="13" spans="1:22" x14ac:dyDescent="0.25">
      <c r="A13" s="6" t="s">
        <v>47</v>
      </c>
      <c r="B13" s="5" t="s">
        <v>7</v>
      </c>
      <c r="C13" s="7">
        <v>0.5</v>
      </c>
      <c r="D13" s="7">
        <v>0.8</v>
      </c>
      <c r="E13" s="7">
        <v>1</v>
      </c>
      <c r="F13" s="15" t="s">
        <v>45</v>
      </c>
      <c r="G13" s="16"/>
      <c r="H13" s="17"/>
      <c r="J13" s="6" t="s">
        <v>47</v>
      </c>
      <c r="K13" s="18">
        <f t="shared" si="0"/>
        <v>0.78333333333333333</v>
      </c>
      <c r="L13" s="6" t="s">
        <v>45</v>
      </c>
      <c r="M13" s="23"/>
      <c r="N13" s="6" t="s">
        <v>75</v>
      </c>
      <c r="O13" s="22">
        <f>K3+K4+K6+K8+K7+K10+K13+K18+K16+K20+K19+K24</f>
        <v>7.5333333333333332</v>
      </c>
      <c r="R13" s="6" t="s">
        <v>47</v>
      </c>
      <c r="S13" s="30">
        <f t="shared" si="1"/>
        <v>6.9444444444444441E-3</v>
      </c>
      <c r="U13" s="33">
        <v>0.57140000000000002</v>
      </c>
      <c r="V13" s="33"/>
    </row>
    <row r="14" spans="1:22" x14ac:dyDescent="0.25">
      <c r="A14" s="6" t="s">
        <v>31</v>
      </c>
      <c r="B14" s="5" t="s">
        <v>8</v>
      </c>
      <c r="C14" s="7">
        <v>0.5</v>
      </c>
      <c r="D14" s="7">
        <v>0.8</v>
      </c>
      <c r="E14" s="7">
        <v>1</v>
      </c>
      <c r="F14" s="15" t="s">
        <v>46</v>
      </c>
      <c r="G14" s="16"/>
      <c r="H14" s="17"/>
      <c r="J14" s="6" t="s">
        <v>31</v>
      </c>
      <c r="K14" s="18">
        <f t="shared" si="0"/>
        <v>0.78333333333333333</v>
      </c>
      <c r="L14" s="6" t="s">
        <v>46</v>
      </c>
      <c r="M14" s="23"/>
      <c r="N14" s="6" t="s">
        <v>76</v>
      </c>
      <c r="O14" s="22">
        <f>K3+K6+K8+K7+K10+K13+K14+K18+K20+K19+K24</f>
        <v>6.9333333333333336</v>
      </c>
      <c r="R14" s="6" t="s">
        <v>31</v>
      </c>
      <c r="S14" s="30">
        <f t="shared" si="1"/>
        <v>6.9444444444444441E-3</v>
      </c>
    </row>
    <row r="15" spans="1:22" x14ac:dyDescent="0.25">
      <c r="A15" s="6" t="s">
        <v>92</v>
      </c>
      <c r="B15" s="5" t="s">
        <v>9</v>
      </c>
      <c r="C15" s="7">
        <v>0.8</v>
      </c>
      <c r="D15" s="7">
        <v>1</v>
      </c>
      <c r="E15" s="7">
        <v>1.2</v>
      </c>
      <c r="F15" s="15" t="s">
        <v>47</v>
      </c>
      <c r="G15" s="16"/>
      <c r="H15" s="17"/>
      <c r="J15" s="6" t="s">
        <v>92</v>
      </c>
      <c r="K15" s="18">
        <f t="shared" si="0"/>
        <v>1</v>
      </c>
      <c r="L15" s="6" t="s">
        <v>47</v>
      </c>
      <c r="M15" s="23"/>
      <c r="N15" s="6" t="s">
        <v>77</v>
      </c>
      <c r="O15" s="22">
        <f>K3+K5+K7+K12+K11+K14+K18+K16+K20+K19+K24</f>
        <v>7.4666666666666668</v>
      </c>
      <c r="R15" s="6" t="s">
        <v>92</v>
      </c>
      <c r="S15" s="30">
        <f t="shared" si="1"/>
        <v>4.4444444444444427E-3</v>
      </c>
    </row>
    <row r="16" spans="1:22" x14ac:dyDescent="0.25">
      <c r="A16" s="6" t="s">
        <v>93</v>
      </c>
      <c r="B16" s="5" t="s">
        <v>10</v>
      </c>
      <c r="C16" s="7">
        <v>0.5</v>
      </c>
      <c r="D16" s="7">
        <v>0.8</v>
      </c>
      <c r="E16" s="7">
        <v>1</v>
      </c>
      <c r="F16" s="15" t="s">
        <v>48</v>
      </c>
      <c r="G16" s="16"/>
      <c r="H16" s="17"/>
      <c r="J16" s="6" t="s">
        <v>93</v>
      </c>
      <c r="K16" s="18">
        <f t="shared" si="0"/>
        <v>0.78333333333333333</v>
      </c>
      <c r="L16" s="6" t="s">
        <v>48</v>
      </c>
      <c r="M16" s="23"/>
      <c r="N16" s="6" t="s">
        <v>78</v>
      </c>
      <c r="O16" s="22">
        <f>K3+K4+K8+K7+K9+K12+K14+K18+K15+K19+K24</f>
        <v>7.4833333333333343</v>
      </c>
      <c r="R16" s="6" t="s">
        <v>93</v>
      </c>
      <c r="S16" s="30">
        <f t="shared" si="1"/>
        <v>6.9444444444444441E-3</v>
      </c>
    </row>
    <row r="17" spans="1:19" x14ac:dyDescent="0.25">
      <c r="A17" s="6" t="s">
        <v>30</v>
      </c>
      <c r="B17" s="5" t="s">
        <v>11</v>
      </c>
      <c r="C17" s="7">
        <v>0.5</v>
      </c>
      <c r="D17" s="7">
        <v>0.7</v>
      </c>
      <c r="E17" s="7">
        <v>1</v>
      </c>
      <c r="F17" s="15" t="s">
        <v>35</v>
      </c>
      <c r="G17" s="16"/>
      <c r="H17" s="17"/>
      <c r="J17" s="6" t="s">
        <v>30</v>
      </c>
      <c r="K17" s="18">
        <f t="shared" si="0"/>
        <v>0.71666666666666667</v>
      </c>
      <c r="L17" s="6" t="s">
        <v>35</v>
      </c>
      <c r="M17" s="23"/>
      <c r="N17" s="6" t="s">
        <v>79</v>
      </c>
      <c r="O17" s="22">
        <f>K3+K6+K8+K7+K9+K12+K14+K18+K15+K19+K24</f>
        <v>7.2833333333333332</v>
      </c>
      <c r="R17" s="6" t="s">
        <v>30</v>
      </c>
      <c r="S17" s="30">
        <f t="shared" si="1"/>
        <v>6.9444444444444441E-3</v>
      </c>
    </row>
    <row r="18" spans="1:19" x14ac:dyDescent="0.25">
      <c r="A18" s="6" t="s">
        <v>32</v>
      </c>
      <c r="B18" s="5" t="s">
        <v>6</v>
      </c>
      <c r="C18" s="7">
        <v>0.5</v>
      </c>
      <c r="D18" s="7">
        <v>0.8</v>
      </c>
      <c r="E18" s="7">
        <v>1</v>
      </c>
      <c r="F18" s="15" t="s">
        <v>49</v>
      </c>
      <c r="G18" s="16"/>
      <c r="H18" s="17"/>
      <c r="J18" s="6" t="s">
        <v>32</v>
      </c>
      <c r="K18" s="18">
        <f>(C18+4*D18+E18)/6</f>
        <v>0.78333333333333333</v>
      </c>
      <c r="L18" s="6" t="s">
        <v>49</v>
      </c>
      <c r="M18" s="23"/>
      <c r="N18" s="6" t="s">
        <v>80</v>
      </c>
      <c r="O18" s="22">
        <f>K3+K5+K9+K12+K14+K18+K20+K19+K24</f>
        <v>5.8666666666666671</v>
      </c>
      <c r="R18" s="6" t="s">
        <v>32</v>
      </c>
      <c r="S18" s="30">
        <f t="shared" si="1"/>
        <v>6.9444444444444441E-3</v>
      </c>
    </row>
    <row r="19" spans="1:19" x14ac:dyDescent="0.25">
      <c r="A19" s="6" t="s">
        <v>53</v>
      </c>
      <c r="B19" s="5" t="s">
        <v>17</v>
      </c>
      <c r="C19" s="7">
        <v>0.5</v>
      </c>
      <c r="D19" s="7">
        <v>0.6</v>
      </c>
      <c r="E19" s="7">
        <v>0.8</v>
      </c>
      <c r="F19" s="15" t="s">
        <v>50</v>
      </c>
      <c r="G19" s="16"/>
      <c r="H19" s="17"/>
      <c r="J19" s="6" t="s">
        <v>53</v>
      </c>
      <c r="K19" s="18">
        <f t="shared" si="0"/>
        <v>0.6166666666666667</v>
      </c>
      <c r="L19" s="6" t="s">
        <v>50</v>
      </c>
      <c r="M19" s="23"/>
      <c r="N19" s="6" t="s">
        <v>81</v>
      </c>
      <c r="O19" s="22">
        <f>K3+K4+K8+K7+K9+K10+K13+K14+K18+K20+K19+K24</f>
        <v>7.7333333333333343</v>
      </c>
      <c r="R19" s="6" t="s">
        <v>53</v>
      </c>
      <c r="S19" s="30">
        <f t="shared" si="1"/>
        <v>2.5000000000000009E-3</v>
      </c>
    </row>
    <row r="20" spans="1:19" x14ac:dyDescent="0.25">
      <c r="A20" s="6" t="s">
        <v>94</v>
      </c>
      <c r="B20" s="5" t="s">
        <v>12</v>
      </c>
      <c r="C20" s="7">
        <v>0.5</v>
      </c>
      <c r="D20" s="7">
        <v>0.8</v>
      </c>
      <c r="E20" s="7">
        <v>1</v>
      </c>
      <c r="F20" s="15" t="s">
        <v>51</v>
      </c>
      <c r="G20" s="16"/>
      <c r="H20" s="17"/>
      <c r="J20" s="6" t="s">
        <v>94</v>
      </c>
      <c r="K20" s="18">
        <f t="shared" si="0"/>
        <v>0.78333333333333333</v>
      </c>
      <c r="L20" s="6" t="s">
        <v>51</v>
      </c>
      <c r="M20" s="23"/>
      <c r="N20" s="6" t="s">
        <v>82</v>
      </c>
      <c r="O20" s="22">
        <f>K3+K5+K6+K17+K10+K11+K13+K20+K19+K24</f>
        <v>6.1</v>
      </c>
      <c r="R20" s="6" t="s">
        <v>94</v>
      </c>
      <c r="S20" s="30">
        <f t="shared" si="1"/>
        <v>6.9444444444444441E-3</v>
      </c>
    </row>
    <row r="21" spans="1:19" x14ac:dyDescent="0.25">
      <c r="A21" s="6" t="s">
        <v>95</v>
      </c>
      <c r="B21" s="5" t="s">
        <v>13</v>
      </c>
      <c r="C21" s="7">
        <v>0.2</v>
      </c>
      <c r="D21" s="7">
        <v>0.5</v>
      </c>
      <c r="E21" s="7">
        <v>0.8</v>
      </c>
      <c r="F21" s="15" t="s">
        <v>52</v>
      </c>
      <c r="G21" s="16"/>
      <c r="H21" s="17"/>
      <c r="J21" s="6" t="s">
        <v>95</v>
      </c>
      <c r="K21" s="18">
        <f>(C21+4*D21+E21)/6</f>
        <v>0.5</v>
      </c>
      <c r="L21" s="6" t="s">
        <v>52</v>
      </c>
      <c r="M21" s="23"/>
      <c r="N21" s="6" t="s">
        <v>83</v>
      </c>
      <c r="O21" s="22">
        <f>K3+K5+K9+K12+K14+K16+K20+K19+K22+K21+K24</f>
        <v>7.1333333333333337</v>
      </c>
      <c r="R21" s="6" t="s">
        <v>95</v>
      </c>
      <c r="S21" s="30">
        <f t="shared" si="1"/>
        <v>1.0000000000000004E-2</v>
      </c>
    </row>
    <row r="22" spans="1:19" x14ac:dyDescent="0.25">
      <c r="A22" s="6" t="s">
        <v>96</v>
      </c>
      <c r="B22" s="5" t="s">
        <v>16</v>
      </c>
      <c r="C22" s="7">
        <v>0.4</v>
      </c>
      <c r="D22" s="7">
        <v>0.8</v>
      </c>
      <c r="E22" s="7">
        <v>1</v>
      </c>
      <c r="F22" s="15" t="s">
        <v>53</v>
      </c>
      <c r="G22" s="16"/>
      <c r="H22" s="17"/>
      <c r="J22" s="6" t="s">
        <v>96</v>
      </c>
      <c r="K22" s="18">
        <f t="shared" si="0"/>
        <v>0.76666666666666661</v>
      </c>
      <c r="L22" s="6" t="s">
        <v>53</v>
      </c>
      <c r="M22" s="23"/>
      <c r="N22" s="6" t="s">
        <v>85</v>
      </c>
      <c r="O22" s="22">
        <f>K3+K4+K6+K17+K10+K13+K18+K15+K20+K19+K24</f>
        <v>7.2666666666666675</v>
      </c>
      <c r="R22" s="6" t="s">
        <v>96</v>
      </c>
      <c r="S22" s="30">
        <f t="shared" si="1"/>
        <v>9.9999999999999985E-3</v>
      </c>
    </row>
    <row r="23" spans="1:19" x14ac:dyDescent="0.25">
      <c r="A23" s="6" t="s">
        <v>33</v>
      </c>
      <c r="B23" s="5" t="s">
        <v>20</v>
      </c>
      <c r="C23" s="7">
        <v>0.8</v>
      </c>
      <c r="D23" s="7">
        <v>1</v>
      </c>
      <c r="E23" s="7">
        <v>1.2</v>
      </c>
      <c r="F23" s="15" t="s">
        <v>54</v>
      </c>
      <c r="G23" s="16"/>
      <c r="H23" s="17"/>
      <c r="J23" s="6" t="s">
        <v>33</v>
      </c>
      <c r="K23" s="18">
        <f t="shared" si="0"/>
        <v>1</v>
      </c>
      <c r="L23" s="6" t="s">
        <v>54</v>
      </c>
      <c r="M23" s="23"/>
      <c r="N23" s="6" t="s">
        <v>87</v>
      </c>
      <c r="O23" s="22">
        <f>K3+K6+K8+K7+K9+K10+K13+K15+K19+K23+K21+K24</f>
        <v>7.6833333333333336</v>
      </c>
      <c r="R23" s="6" t="s">
        <v>33</v>
      </c>
      <c r="S23" s="30">
        <f t="shared" si="1"/>
        <v>4.4444444444444427E-3</v>
      </c>
    </row>
    <row r="24" spans="1:19" x14ac:dyDescent="0.25">
      <c r="A24" s="6" t="s">
        <v>97</v>
      </c>
      <c r="B24" s="5" t="s">
        <v>14</v>
      </c>
      <c r="C24" s="7">
        <v>0.2</v>
      </c>
      <c r="D24" s="7">
        <v>0.4</v>
      </c>
      <c r="E24" s="7">
        <v>0.6</v>
      </c>
      <c r="F24" s="15" t="s">
        <v>55</v>
      </c>
      <c r="G24" s="16"/>
      <c r="H24" s="17"/>
      <c r="J24" s="6" t="s">
        <v>97</v>
      </c>
      <c r="K24" s="18">
        <f t="shared" si="0"/>
        <v>0.39999999999999997</v>
      </c>
      <c r="L24" s="6" t="s">
        <v>55</v>
      </c>
      <c r="M24" s="23"/>
      <c r="N24" s="6" t="s">
        <v>88</v>
      </c>
      <c r="O24" s="22">
        <f>K3+K5+K7+K11+K13+K18+K20+K19+K22+K23+K21+K24</f>
        <v>7.8500000000000005</v>
      </c>
      <c r="R24" s="6" t="s">
        <v>97</v>
      </c>
      <c r="S24" s="30">
        <f>((C24-E24)/6)^2</f>
        <v>4.4444444444444444E-3</v>
      </c>
    </row>
  </sheetData>
  <sortState xmlns:xlrd2="http://schemas.microsoft.com/office/spreadsheetml/2017/richdata2" ref="A27:C48">
    <sortCondition ref="C27:C48"/>
  </sortState>
  <mergeCells count="39">
    <mergeCell ref="U9:V9"/>
    <mergeCell ref="U10:V10"/>
    <mergeCell ref="U12:V12"/>
    <mergeCell ref="U13:V13"/>
    <mergeCell ref="U3:V3"/>
    <mergeCell ref="U4:V4"/>
    <mergeCell ref="U5:V5"/>
    <mergeCell ref="U7:V7"/>
    <mergeCell ref="U8:V8"/>
    <mergeCell ref="N1:N2"/>
    <mergeCell ref="O1:O2"/>
    <mergeCell ref="R1:S1"/>
    <mergeCell ref="R2:S2"/>
    <mergeCell ref="F21:H21"/>
    <mergeCell ref="F22:H22"/>
    <mergeCell ref="F23:H23"/>
    <mergeCell ref="F24:H24"/>
    <mergeCell ref="J1:J2"/>
    <mergeCell ref="F15:H15"/>
    <mergeCell ref="F16:H16"/>
    <mergeCell ref="F17:H17"/>
    <mergeCell ref="F18:H18"/>
    <mergeCell ref="F19:H19"/>
    <mergeCell ref="F20:H20"/>
    <mergeCell ref="F9:H9"/>
    <mergeCell ref="F10:H10"/>
    <mergeCell ref="F11:H11"/>
    <mergeCell ref="F12:H12"/>
    <mergeCell ref="F13:H13"/>
    <mergeCell ref="F14:H14"/>
    <mergeCell ref="F3:H3"/>
    <mergeCell ref="F4:H4"/>
    <mergeCell ref="F5:H5"/>
    <mergeCell ref="F6:H6"/>
    <mergeCell ref="F7:H7"/>
    <mergeCell ref="F8:H8"/>
    <mergeCell ref="C1:E1"/>
    <mergeCell ref="F1:H2"/>
    <mergeCell ref="A1:B2"/>
  </mergeCells>
  <pageMargins left="0.7" right="0.7" top="0.75" bottom="0.75" header="0.3" footer="0.3"/>
  <pageSetup paperSize="6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Modelo de 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Pacheco Gonzalez</dc:creator>
  <cp:lastModifiedBy>Jose Luis Pacheco Gonzalez</cp:lastModifiedBy>
  <cp:lastPrinted>2023-10-12T07:31:03Z</cp:lastPrinted>
  <dcterms:created xsi:type="dcterms:W3CDTF">2023-10-01T06:49:27Z</dcterms:created>
  <dcterms:modified xsi:type="dcterms:W3CDTF">2023-10-12T07:52:37Z</dcterms:modified>
</cp:coreProperties>
</file>