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estre\Downloads\"/>
    </mc:Choice>
  </mc:AlternateContent>
  <xr:revisionPtr revIDLastSave="0" documentId="13_ncr:1_{DEC55137-1AB7-4714-86C0-BB928FF0CE10}" xr6:coauthVersionLast="47" xr6:coauthVersionMax="47" xr10:uidLastSave="{00000000-0000-0000-0000-000000000000}"/>
  <bookViews>
    <workbookView xWindow="-110" yWindow="-110" windowWidth="19420" windowHeight="10420" xr2:uid="{18CE72E8-0E7C-4A41-8A55-494B1D619718}"/>
  </bookViews>
  <sheets>
    <sheet name="Calendario" sheetId="1" r:id="rId1"/>
    <sheet name="Semana" sheetId="5" r:id="rId2"/>
    <sheet name="MesAño" sheetId="3" r:id="rId3"/>
    <sheet name="Dia de la Semana" sheetId="4" r:id="rId4"/>
    <sheet name="Periodos" sheetId="2" r:id="rId5"/>
  </sheets>
  <definedNames>
    <definedName name="_xlnm._FilterDatabase" localSheetId="0" hidden="1">Calendario!$A$1:$R$732</definedName>
    <definedName name="_xlnm._FilterDatabase" localSheetId="4" hidden="1">Periodos!$A$1:$C$1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7" i="1" l="1"/>
  <c r="E371" i="1"/>
  <c r="E375" i="1"/>
  <c r="E379" i="1"/>
  <c r="E383" i="1"/>
  <c r="E386" i="1"/>
  <c r="E394" i="1"/>
  <c r="E395" i="1"/>
  <c r="E399" i="1"/>
  <c r="E403" i="1"/>
  <c r="E407" i="1"/>
  <c r="E411" i="1"/>
  <c r="E412" i="1"/>
  <c r="E415" i="1"/>
  <c r="E423" i="1"/>
  <c r="E427" i="1"/>
  <c r="E431" i="1"/>
  <c r="E435" i="1"/>
  <c r="E439" i="1"/>
  <c r="E443" i="1"/>
  <c r="E445" i="1"/>
  <c r="E447" i="1"/>
  <c r="E451" i="1"/>
  <c r="E453" i="1"/>
  <c r="E455" i="1"/>
  <c r="E459" i="1"/>
  <c r="E463" i="1"/>
  <c r="E467" i="1"/>
  <c r="E471" i="1"/>
  <c r="E476" i="1"/>
  <c r="E479" i="1"/>
  <c r="E482" i="1"/>
  <c r="E483" i="1"/>
  <c r="E487" i="1"/>
  <c r="E491" i="1"/>
  <c r="E495" i="1"/>
  <c r="E500" i="1"/>
  <c r="E503" i="1"/>
  <c r="E507" i="1"/>
  <c r="E515" i="1"/>
  <c r="E519" i="1"/>
  <c r="E523" i="1"/>
  <c r="E533" i="1"/>
  <c r="E539" i="1"/>
  <c r="E547" i="1"/>
  <c r="E554" i="1"/>
  <c r="E562" i="1"/>
  <c r="E579" i="1"/>
  <c r="E604" i="1"/>
  <c r="E619" i="1"/>
  <c r="E629" i="1"/>
  <c r="E637" i="1"/>
  <c r="E642" i="1"/>
  <c r="E647" i="1"/>
  <c r="E650" i="1"/>
  <c r="E653" i="1"/>
  <c r="E659" i="1"/>
  <c r="E663" i="1"/>
  <c r="E666" i="1"/>
  <c r="E669" i="1"/>
  <c r="E685" i="1"/>
  <c r="E691" i="1"/>
  <c r="E695" i="1"/>
  <c r="E700" i="1"/>
  <c r="E709" i="1"/>
  <c r="E714" i="1"/>
  <c r="E715" i="1"/>
  <c r="E727" i="1"/>
  <c r="B367" i="1"/>
  <c r="C367" i="1"/>
  <c r="D367" i="1"/>
  <c r="F367" i="1"/>
  <c r="H367" i="1"/>
  <c r="J367" i="1" s="1"/>
  <c r="I367" i="1"/>
  <c r="K367" i="1"/>
  <c r="L367" i="1"/>
  <c r="M367" i="1" s="1"/>
  <c r="O367" i="1"/>
  <c r="N367" i="1" s="1"/>
  <c r="P367" i="1"/>
  <c r="Q367" i="1"/>
  <c r="R367" i="1" s="1"/>
  <c r="S367" i="1"/>
  <c r="B368" i="1"/>
  <c r="C368" i="1"/>
  <c r="D368" i="1"/>
  <c r="E368" i="1"/>
  <c r="F368" i="1"/>
  <c r="H368" i="1"/>
  <c r="J368" i="1" s="1"/>
  <c r="I368" i="1"/>
  <c r="K368" i="1"/>
  <c r="L368" i="1"/>
  <c r="M368" i="1" s="1"/>
  <c r="O368" i="1"/>
  <c r="N368" i="1" s="1"/>
  <c r="P368" i="1"/>
  <c r="Q368" i="1"/>
  <c r="R368" i="1" s="1"/>
  <c r="S368" i="1"/>
  <c r="B369" i="1"/>
  <c r="C369" i="1"/>
  <c r="D369" i="1"/>
  <c r="E369" i="1"/>
  <c r="F369" i="1"/>
  <c r="H369" i="1"/>
  <c r="J369" i="1" s="1"/>
  <c r="I369" i="1"/>
  <c r="K369" i="1"/>
  <c r="L369" i="1"/>
  <c r="M369" i="1" s="1"/>
  <c r="O369" i="1"/>
  <c r="N369" i="1" s="1"/>
  <c r="P369" i="1"/>
  <c r="Q369" i="1"/>
  <c r="R369" i="1" s="1"/>
  <c r="S369" i="1"/>
  <c r="B370" i="1"/>
  <c r="C370" i="1"/>
  <c r="D370" i="1"/>
  <c r="E370" i="1"/>
  <c r="F370" i="1"/>
  <c r="H370" i="1"/>
  <c r="J370" i="1" s="1"/>
  <c r="I370" i="1"/>
  <c r="K370" i="1"/>
  <c r="L370" i="1"/>
  <c r="M370" i="1" s="1"/>
  <c r="O370" i="1"/>
  <c r="N370" i="1" s="1"/>
  <c r="P370" i="1"/>
  <c r="Q370" i="1"/>
  <c r="R370" i="1" s="1"/>
  <c r="S370" i="1"/>
  <c r="B371" i="1"/>
  <c r="C371" i="1"/>
  <c r="D371" i="1"/>
  <c r="F371" i="1"/>
  <c r="H371" i="1"/>
  <c r="J371" i="1" s="1"/>
  <c r="I371" i="1"/>
  <c r="K371" i="1"/>
  <c r="L371" i="1"/>
  <c r="M371" i="1" s="1"/>
  <c r="O371" i="1"/>
  <c r="N371" i="1" s="1"/>
  <c r="P371" i="1"/>
  <c r="Q371" i="1"/>
  <c r="R371" i="1" s="1"/>
  <c r="S371" i="1"/>
  <c r="B372" i="1"/>
  <c r="C372" i="1"/>
  <c r="D372" i="1"/>
  <c r="E372" i="1"/>
  <c r="F372" i="1"/>
  <c r="H372" i="1"/>
  <c r="J372" i="1" s="1"/>
  <c r="I372" i="1"/>
  <c r="K372" i="1"/>
  <c r="L372" i="1"/>
  <c r="M372" i="1" s="1"/>
  <c r="O372" i="1"/>
  <c r="N372" i="1" s="1"/>
  <c r="P372" i="1"/>
  <c r="Q372" i="1"/>
  <c r="R372" i="1" s="1"/>
  <c r="S372" i="1"/>
  <c r="B373" i="1"/>
  <c r="C373" i="1"/>
  <c r="D373" i="1"/>
  <c r="E373" i="1"/>
  <c r="F373" i="1"/>
  <c r="H373" i="1"/>
  <c r="J373" i="1" s="1"/>
  <c r="I373" i="1"/>
  <c r="K373" i="1"/>
  <c r="L373" i="1"/>
  <c r="M373" i="1" s="1"/>
  <c r="O373" i="1"/>
  <c r="N373" i="1" s="1"/>
  <c r="P373" i="1"/>
  <c r="Q373" i="1"/>
  <c r="R373" i="1" s="1"/>
  <c r="S373" i="1"/>
  <c r="B374" i="1"/>
  <c r="C374" i="1"/>
  <c r="D374" i="1"/>
  <c r="E374" i="1"/>
  <c r="F374" i="1"/>
  <c r="H374" i="1"/>
  <c r="J374" i="1" s="1"/>
  <c r="I374" i="1"/>
  <c r="K374" i="1"/>
  <c r="L374" i="1"/>
  <c r="M374" i="1" s="1"/>
  <c r="O374" i="1"/>
  <c r="N374" i="1" s="1"/>
  <c r="P374" i="1"/>
  <c r="Q374" i="1"/>
  <c r="R374" i="1" s="1"/>
  <c r="S374" i="1"/>
  <c r="B375" i="1"/>
  <c r="C375" i="1"/>
  <c r="D375" i="1"/>
  <c r="F375" i="1"/>
  <c r="H375" i="1"/>
  <c r="J375" i="1" s="1"/>
  <c r="I375" i="1"/>
  <c r="K375" i="1"/>
  <c r="L375" i="1"/>
  <c r="M375" i="1" s="1"/>
  <c r="O375" i="1"/>
  <c r="N375" i="1" s="1"/>
  <c r="P375" i="1"/>
  <c r="Q375" i="1"/>
  <c r="R375" i="1" s="1"/>
  <c r="S375" i="1"/>
  <c r="B376" i="1"/>
  <c r="C376" i="1"/>
  <c r="D376" i="1"/>
  <c r="E376" i="1"/>
  <c r="F376" i="1"/>
  <c r="H376" i="1"/>
  <c r="J376" i="1" s="1"/>
  <c r="I376" i="1"/>
  <c r="K376" i="1"/>
  <c r="L376" i="1"/>
  <c r="M376" i="1" s="1"/>
  <c r="O376" i="1"/>
  <c r="N376" i="1" s="1"/>
  <c r="P376" i="1"/>
  <c r="Q376" i="1"/>
  <c r="R376" i="1" s="1"/>
  <c r="S376" i="1"/>
  <c r="B377" i="1"/>
  <c r="C377" i="1"/>
  <c r="D377" i="1"/>
  <c r="E377" i="1"/>
  <c r="F377" i="1"/>
  <c r="H377" i="1"/>
  <c r="J377" i="1" s="1"/>
  <c r="I377" i="1"/>
  <c r="K377" i="1"/>
  <c r="L377" i="1"/>
  <c r="M377" i="1" s="1"/>
  <c r="O377" i="1"/>
  <c r="N377" i="1" s="1"/>
  <c r="P377" i="1"/>
  <c r="Q377" i="1"/>
  <c r="R377" i="1" s="1"/>
  <c r="S377" i="1"/>
  <c r="B378" i="1"/>
  <c r="C378" i="1"/>
  <c r="D378" i="1"/>
  <c r="E378" i="1"/>
  <c r="F378" i="1"/>
  <c r="H378" i="1"/>
  <c r="J378" i="1" s="1"/>
  <c r="I378" i="1"/>
  <c r="K378" i="1"/>
  <c r="L378" i="1"/>
  <c r="M378" i="1" s="1"/>
  <c r="O378" i="1"/>
  <c r="N378" i="1" s="1"/>
  <c r="P378" i="1"/>
  <c r="Q378" i="1"/>
  <c r="R378" i="1" s="1"/>
  <c r="S378" i="1"/>
  <c r="B379" i="1"/>
  <c r="C379" i="1"/>
  <c r="D379" i="1"/>
  <c r="F379" i="1"/>
  <c r="H379" i="1"/>
  <c r="J379" i="1" s="1"/>
  <c r="I379" i="1"/>
  <c r="K379" i="1"/>
  <c r="L379" i="1"/>
  <c r="M379" i="1" s="1"/>
  <c r="O379" i="1"/>
  <c r="N379" i="1" s="1"/>
  <c r="P379" i="1"/>
  <c r="Q379" i="1"/>
  <c r="R379" i="1" s="1"/>
  <c r="S379" i="1"/>
  <c r="B380" i="1"/>
  <c r="C380" i="1"/>
  <c r="D380" i="1"/>
  <c r="E380" i="1"/>
  <c r="F380" i="1"/>
  <c r="H380" i="1"/>
  <c r="J380" i="1" s="1"/>
  <c r="I380" i="1"/>
  <c r="K380" i="1"/>
  <c r="L380" i="1"/>
  <c r="M380" i="1" s="1"/>
  <c r="O380" i="1"/>
  <c r="N380" i="1" s="1"/>
  <c r="P380" i="1"/>
  <c r="Q380" i="1"/>
  <c r="R380" i="1" s="1"/>
  <c r="S380" i="1"/>
  <c r="B381" i="1"/>
  <c r="C381" i="1"/>
  <c r="D381" i="1"/>
  <c r="E381" i="1"/>
  <c r="F381" i="1"/>
  <c r="H381" i="1"/>
  <c r="J381" i="1" s="1"/>
  <c r="I381" i="1"/>
  <c r="K381" i="1"/>
  <c r="L381" i="1"/>
  <c r="M381" i="1" s="1"/>
  <c r="O381" i="1"/>
  <c r="N381" i="1" s="1"/>
  <c r="P381" i="1"/>
  <c r="Q381" i="1"/>
  <c r="R381" i="1" s="1"/>
  <c r="S381" i="1"/>
  <c r="B382" i="1"/>
  <c r="C382" i="1"/>
  <c r="D382" i="1"/>
  <c r="E382" i="1"/>
  <c r="F382" i="1"/>
  <c r="H382" i="1"/>
  <c r="J382" i="1" s="1"/>
  <c r="I382" i="1"/>
  <c r="K382" i="1"/>
  <c r="L382" i="1"/>
  <c r="M382" i="1" s="1"/>
  <c r="O382" i="1"/>
  <c r="N382" i="1" s="1"/>
  <c r="P382" i="1"/>
  <c r="Q382" i="1"/>
  <c r="R382" i="1" s="1"/>
  <c r="S382" i="1"/>
  <c r="B383" i="1"/>
  <c r="C383" i="1"/>
  <c r="D383" i="1"/>
  <c r="F383" i="1"/>
  <c r="H383" i="1"/>
  <c r="J383" i="1" s="1"/>
  <c r="I383" i="1"/>
  <c r="K383" i="1"/>
  <c r="L383" i="1"/>
  <c r="M383" i="1" s="1"/>
  <c r="O383" i="1"/>
  <c r="N383" i="1" s="1"/>
  <c r="P383" i="1"/>
  <c r="Q383" i="1"/>
  <c r="R383" i="1" s="1"/>
  <c r="S383" i="1"/>
  <c r="B384" i="1"/>
  <c r="C384" i="1"/>
  <c r="D384" i="1"/>
  <c r="E384" i="1"/>
  <c r="F384" i="1"/>
  <c r="H384" i="1"/>
  <c r="J384" i="1" s="1"/>
  <c r="I384" i="1"/>
  <c r="K384" i="1"/>
  <c r="L384" i="1"/>
  <c r="M384" i="1" s="1"/>
  <c r="O384" i="1"/>
  <c r="N384" i="1" s="1"/>
  <c r="P384" i="1"/>
  <c r="Q384" i="1"/>
  <c r="R384" i="1" s="1"/>
  <c r="S384" i="1"/>
  <c r="B385" i="1"/>
  <c r="C385" i="1"/>
  <c r="D385" i="1"/>
  <c r="E385" i="1"/>
  <c r="F385" i="1"/>
  <c r="H385" i="1"/>
  <c r="J385" i="1" s="1"/>
  <c r="I385" i="1"/>
  <c r="K385" i="1"/>
  <c r="L385" i="1"/>
  <c r="M385" i="1" s="1"/>
  <c r="O385" i="1"/>
  <c r="N385" i="1" s="1"/>
  <c r="P385" i="1"/>
  <c r="Q385" i="1"/>
  <c r="R385" i="1" s="1"/>
  <c r="S385" i="1"/>
  <c r="B386" i="1"/>
  <c r="C386" i="1"/>
  <c r="D386" i="1"/>
  <c r="F386" i="1"/>
  <c r="H386" i="1"/>
  <c r="J386" i="1" s="1"/>
  <c r="I386" i="1"/>
  <c r="K386" i="1"/>
  <c r="L386" i="1"/>
  <c r="M386" i="1" s="1"/>
  <c r="O386" i="1"/>
  <c r="N386" i="1" s="1"/>
  <c r="P386" i="1"/>
  <c r="Q386" i="1"/>
  <c r="R386" i="1" s="1"/>
  <c r="S386" i="1"/>
  <c r="B387" i="1"/>
  <c r="C387" i="1"/>
  <c r="D387" i="1"/>
  <c r="E387" i="1"/>
  <c r="F387" i="1"/>
  <c r="H387" i="1"/>
  <c r="J387" i="1" s="1"/>
  <c r="I387" i="1"/>
  <c r="K387" i="1"/>
  <c r="L387" i="1"/>
  <c r="M387" i="1" s="1"/>
  <c r="O387" i="1"/>
  <c r="N387" i="1" s="1"/>
  <c r="P387" i="1"/>
  <c r="Q387" i="1"/>
  <c r="R387" i="1" s="1"/>
  <c r="S387" i="1"/>
  <c r="B388" i="1"/>
  <c r="C388" i="1"/>
  <c r="D388" i="1"/>
  <c r="E388" i="1"/>
  <c r="F388" i="1"/>
  <c r="H388" i="1"/>
  <c r="J388" i="1" s="1"/>
  <c r="I388" i="1"/>
  <c r="K388" i="1"/>
  <c r="L388" i="1"/>
  <c r="M388" i="1" s="1"/>
  <c r="O388" i="1"/>
  <c r="N388" i="1" s="1"/>
  <c r="P388" i="1"/>
  <c r="Q388" i="1"/>
  <c r="R388" i="1" s="1"/>
  <c r="S388" i="1"/>
  <c r="B389" i="1"/>
  <c r="C389" i="1"/>
  <c r="D389" i="1"/>
  <c r="E389" i="1"/>
  <c r="F389" i="1"/>
  <c r="H389" i="1"/>
  <c r="J389" i="1" s="1"/>
  <c r="I389" i="1"/>
  <c r="K389" i="1"/>
  <c r="L389" i="1"/>
  <c r="M389" i="1" s="1"/>
  <c r="O389" i="1"/>
  <c r="N389" i="1" s="1"/>
  <c r="P389" i="1"/>
  <c r="Q389" i="1"/>
  <c r="R389" i="1" s="1"/>
  <c r="S389" i="1"/>
  <c r="B390" i="1"/>
  <c r="C390" i="1"/>
  <c r="D390" i="1"/>
  <c r="E390" i="1"/>
  <c r="F390" i="1"/>
  <c r="H390" i="1"/>
  <c r="J390" i="1" s="1"/>
  <c r="I390" i="1"/>
  <c r="K390" i="1"/>
  <c r="L390" i="1"/>
  <c r="M390" i="1" s="1"/>
  <c r="O390" i="1"/>
  <c r="N390" i="1" s="1"/>
  <c r="P390" i="1"/>
  <c r="Q390" i="1"/>
  <c r="R390" i="1" s="1"/>
  <c r="S390" i="1"/>
  <c r="B391" i="1"/>
  <c r="C391" i="1"/>
  <c r="D391" i="1"/>
  <c r="E391" i="1"/>
  <c r="F391" i="1"/>
  <c r="H391" i="1"/>
  <c r="J391" i="1" s="1"/>
  <c r="I391" i="1"/>
  <c r="K391" i="1"/>
  <c r="L391" i="1"/>
  <c r="M391" i="1" s="1"/>
  <c r="O391" i="1"/>
  <c r="N391" i="1" s="1"/>
  <c r="P391" i="1"/>
  <c r="Q391" i="1"/>
  <c r="R391" i="1" s="1"/>
  <c r="S391" i="1"/>
  <c r="B392" i="1"/>
  <c r="C392" i="1"/>
  <c r="D392" i="1"/>
  <c r="E392" i="1"/>
  <c r="F392" i="1"/>
  <c r="H392" i="1"/>
  <c r="J392" i="1" s="1"/>
  <c r="I392" i="1"/>
  <c r="K392" i="1"/>
  <c r="L392" i="1"/>
  <c r="M392" i="1" s="1"/>
  <c r="O392" i="1"/>
  <c r="N392" i="1" s="1"/>
  <c r="P392" i="1"/>
  <c r="Q392" i="1"/>
  <c r="R392" i="1" s="1"/>
  <c r="S392" i="1"/>
  <c r="B393" i="1"/>
  <c r="C393" i="1"/>
  <c r="D393" i="1"/>
  <c r="E393" i="1"/>
  <c r="F393" i="1"/>
  <c r="H393" i="1"/>
  <c r="J393" i="1" s="1"/>
  <c r="I393" i="1"/>
  <c r="K393" i="1"/>
  <c r="L393" i="1"/>
  <c r="M393" i="1" s="1"/>
  <c r="O393" i="1"/>
  <c r="N393" i="1" s="1"/>
  <c r="P393" i="1"/>
  <c r="Q393" i="1"/>
  <c r="R393" i="1" s="1"/>
  <c r="S393" i="1"/>
  <c r="B394" i="1"/>
  <c r="C394" i="1"/>
  <c r="D394" i="1"/>
  <c r="F394" i="1"/>
  <c r="H394" i="1"/>
  <c r="J394" i="1" s="1"/>
  <c r="I394" i="1"/>
  <c r="K394" i="1"/>
  <c r="L394" i="1"/>
  <c r="M394" i="1" s="1"/>
  <c r="O394" i="1"/>
  <c r="N394" i="1" s="1"/>
  <c r="P394" i="1"/>
  <c r="Q394" i="1"/>
  <c r="R394" i="1" s="1"/>
  <c r="S394" i="1"/>
  <c r="B395" i="1"/>
  <c r="C395" i="1"/>
  <c r="D395" i="1"/>
  <c r="F395" i="1"/>
  <c r="H395" i="1"/>
  <c r="J395" i="1" s="1"/>
  <c r="I395" i="1"/>
  <c r="K395" i="1"/>
  <c r="L395" i="1"/>
  <c r="M395" i="1" s="1"/>
  <c r="O395" i="1"/>
  <c r="N395" i="1" s="1"/>
  <c r="P395" i="1"/>
  <c r="Q395" i="1"/>
  <c r="R395" i="1" s="1"/>
  <c r="S395" i="1"/>
  <c r="B396" i="1"/>
  <c r="C396" i="1"/>
  <c r="D396" i="1"/>
  <c r="E396" i="1"/>
  <c r="F396" i="1"/>
  <c r="H396" i="1"/>
  <c r="J396" i="1" s="1"/>
  <c r="I396" i="1"/>
  <c r="K396" i="1"/>
  <c r="L396" i="1"/>
  <c r="M396" i="1" s="1"/>
  <c r="O396" i="1"/>
  <c r="N396" i="1" s="1"/>
  <c r="P396" i="1"/>
  <c r="Q396" i="1"/>
  <c r="R396" i="1" s="1"/>
  <c r="S396" i="1"/>
  <c r="B397" i="1"/>
  <c r="C397" i="1"/>
  <c r="D397" i="1"/>
  <c r="E397" i="1"/>
  <c r="F397" i="1"/>
  <c r="H397" i="1"/>
  <c r="J397" i="1" s="1"/>
  <c r="I397" i="1"/>
  <c r="K397" i="1"/>
  <c r="L397" i="1"/>
  <c r="M397" i="1" s="1"/>
  <c r="O397" i="1"/>
  <c r="N397" i="1" s="1"/>
  <c r="P397" i="1"/>
  <c r="Q397" i="1"/>
  <c r="R397" i="1" s="1"/>
  <c r="S397" i="1"/>
  <c r="B398" i="1"/>
  <c r="C398" i="1"/>
  <c r="D398" i="1"/>
  <c r="E398" i="1"/>
  <c r="F398" i="1"/>
  <c r="H398" i="1"/>
  <c r="J398" i="1" s="1"/>
  <c r="I398" i="1"/>
  <c r="K398" i="1"/>
  <c r="L398" i="1"/>
  <c r="M398" i="1" s="1"/>
  <c r="O398" i="1"/>
  <c r="N398" i="1" s="1"/>
  <c r="P398" i="1"/>
  <c r="Q398" i="1"/>
  <c r="R398" i="1" s="1"/>
  <c r="S398" i="1"/>
  <c r="B399" i="1"/>
  <c r="C399" i="1"/>
  <c r="D399" i="1"/>
  <c r="F399" i="1"/>
  <c r="H399" i="1"/>
  <c r="J399" i="1" s="1"/>
  <c r="I399" i="1"/>
  <c r="K399" i="1"/>
  <c r="L399" i="1"/>
  <c r="M399" i="1" s="1"/>
  <c r="O399" i="1"/>
  <c r="N399" i="1" s="1"/>
  <c r="P399" i="1"/>
  <c r="Q399" i="1"/>
  <c r="R399" i="1" s="1"/>
  <c r="S399" i="1"/>
  <c r="B400" i="1"/>
  <c r="C400" i="1"/>
  <c r="D400" i="1"/>
  <c r="E400" i="1"/>
  <c r="F400" i="1"/>
  <c r="H400" i="1"/>
  <c r="J400" i="1" s="1"/>
  <c r="I400" i="1"/>
  <c r="K400" i="1"/>
  <c r="L400" i="1"/>
  <c r="M400" i="1" s="1"/>
  <c r="O400" i="1"/>
  <c r="N400" i="1" s="1"/>
  <c r="P400" i="1"/>
  <c r="Q400" i="1"/>
  <c r="R400" i="1" s="1"/>
  <c r="S400" i="1"/>
  <c r="B401" i="1"/>
  <c r="C401" i="1"/>
  <c r="D401" i="1"/>
  <c r="E401" i="1"/>
  <c r="F401" i="1"/>
  <c r="H401" i="1"/>
  <c r="J401" i="1" s="1"/>
  <c r="I401" i="1"/>
  <c r="K401" i="1"/>
  <c r="L401" i="1"/>
  <c r="M401" i="1" s="1"/>
  <c r="O401" i="1"/>
  <c r="N401" i="1" s="1"/>
  <c r="P401" i="1"/>
  <c r="Q401" i="1"/>
  <c r="R401" i="1" s="1"/>
  <c r="S401" i="1"/>
  <c r="B402" i="1"/>
  <c r="C402" i="1"/>
  <c r="D402" i="1"/>
  <c r="E402" i="1"/>
  <c r="F402" i="1"/>
  <c r="H402" i="1"/>
  <c r="J402" i="1" s="1"/>
  <c r="I402" i="1"/>
  <c r="K402" i="1"/>
  <c r="L402" i="1"/>
  <c r="M402" i="1" s="1"/>
  <c r="O402" i="1"/>
  <c r="N402" i="1" s="1"/>
  <c r="P402" i="1"/>
  <c r="Q402" i="1"/>
  <c r="R402" i="1" s="1"/>
  <c r="S402" i="1"/>
  <c r="B403" i="1"/>
  <c r="C403" i="1"/>
  <c r="D403" i="1"/>
  <c r="F403" i="1"/>
  <c r="H403" i="1"/>
  <c r="J403" i="1" s="1"/>
  <c r="I403" i="1"/>
  <c r="K403" i="1"/>
  <c r="L403" i="1"/>
  <c r="M403" i="1" s="1"/>
  <c r="O403" i="1"/>
  <c r="N403" i="1" s="1"/>
  <c r="P403" i="1"/>
  <c r="Q403" i="1"/>
  <c r="R403" i="1" s="1"/>
  <c r="S403" i="1"/>
  <c r="B404" i="1"/>
  <c r="C404" i="1"/>
  <c r="D404" i="1"/>
  <c r="E404" i="1"/>
  <c r="F404" i="1"/>
  <c r="H404" i="1"/>
  <c r="J404" i="1" s="1"/>
  <c r="I404" i="1"/>
  <c r="K404" i="1"/>
  <c r="L404" i="1"/>
  <c r="M404" i="1" s="1"/>
  <c r="O404" i="1"/>
  <c r="N404" i="1" s="1"/>
  <c r="P404" i="1"/>
  <c r="Q404" i="1"/>
  <c r="R404" i="1" s="1"/>
  <c r="S404" i="1"/>
  <c r="B405" i="1"/>
  <c r="C405" i="1"/>
  <c r="D405" i="1"/>
  <c r="E405" i="1"/>
  <c r="F405" i="1"/>
  <c r="H405" i="1"/>
  <c r="J405" i="1" s="1"/>
  <c r="I405" i="1"/>
  <c r="K405" i="1"/>
  <c r="L405" i="1"/>
  <c r="M405" i="1" s="1"/>
  <c r="O405" i="1"/>
  <c r="N405" i="1" s="1"/>
  <c r="P405" i="1"/>
  <c r="Q405" i="1"/>
  <c r="R405" i="1" s="1"/>
  <c r="S405" i="1"/>
  <c r="B406" i="1"/>
  <c r="C406" i="1"/>
  <c r="D406" i="1"/>
  <c r="E406" i="1"/>
  <c r="F406" i="1"/>
  <c r="H406" i="1"/>
  <c r="J406" i="1" s="1"/>
  <c r="I406" i="1"/>
  <c r="K406" i="1"/>
  <c r="L406" i="1"/>
  <c r="M406" i="1" s="1"/>
  <c r="O406" i="1"/>
  <c r="N406" i="1" s="1"/>
  <c r="P406" i="1"/>
  <c r="Q406" i="1"/>
  <c r="R406" i="1" s="1"/>
  <c r="S406" i="1"/>
  <c r="B407" i="1"/>
  <c r="C407" i="1"/>
  <c r="D407" i="1"/>
  <c r="F407" i="1"/>
  <c r="H407" i="1"/>
  <c r="J407" i="1" s="1"/>
  <c r="I407" i="1"/>
  <c r="K407" i="1"/>
  <c r="L407" i="1"/>
  <c r="M407" i="1" s="1"/>
  <c r="O407" i="1"/>
  <c r="N407" i="1" s="1"/>
  <c r="P407" i="1"/>
  <c r="Q407" i="1"/>
  <c r="R407" i="1" s="1"/>
  <c r="S407" i="1"/>
  <c r="B408" i="1"/>
  <c r="C408" i="1"/>
  <c r="D408" i="1"/>
  <c r="E408" i="1"/>
  <c r="F408" i="1"/>
  <c r="H408" i="1"/>
  <c r="J408" i="1" s="1"/>
  <c r="I408" i="1"/>
  <c r="K408" i="1"/>
  <c r="L408" i="1"/>
  <c r="M408" i="1" s="1"/>
  <c r="O408" i="1"/>
  <c r="N408" i="1" s="1"/>
  <c r="P408" i="1"/>
  <c r="Q408" i="1"/>
  <c r="R408" i="1" s="1"/>
  <c r="S408" i="1"/>
  <c r="B409" i="1"/>
  <c r="C409" i="1"/>
  <c r="D409" i="1"/>
  <c r="E409" i="1"/>
  <c r="F409" i="1"/>
  <c r="H409" i="1"/>
  <c r="J409" i="1" s="1"/>
  <c r="I409" i="1"/>
  <c r="K409" i="1"/>
  <c r="L409" i="1"/>
  <c r="M409" i="1" s="1"/>
  <c r="O409" i="1"/>
  <c r="N409" i="1" s="1"/>
  <c r="P409" i="1"/>
  <c r="Q409" i="1"/>
  <c r="R409" i="1" s="1"/>
  <c r="S409" i="1"/>
  <c r="B410" i="1"/>
  <c r="C410" i="1"/>
  <c r="D410" i="1"/>
  <c r="E410" i="1"/>
  <c r="F410" i="1"/>
  <c r="H410" i="1"/>
  <c r="J410" i="1" s="1"/>
  <c r="I410" i="1"/>
  <c r="K410" i="1"/>
  <c r="L410" i="1"/>
  <c r="M410" i="1" s="1"/>
  <c r="O410" i="1"/>
  <c r="N410" i="1" s="1"/>
  <c r="P410" i="1"/>
  <c r="Q410" i="1"/>
  <c r="R410" i="1" s="1"/>
  <c r="S410" i="1"/>
  <c r="B411" i="1"/>
  <c r="C411" i="1"/>
  <c r="D411" i="1"/>
  <c r="F411" i="1"/>
  <c r="H411" i="1"/>
  <c r="J411" i="1" s="1"/>
  <c r="I411" i="1"/>
  <c r="K411" i="1"/>
  <c r="L411" i="1"/>
  <c r="M411" i="1" s="1"/>
  <c r="O411" i="1"/>
  <c r="N411" i="1" s="1"/>
  <c r="P411" i="1"/>
  <c r="Q411" i="1"/>
  <c r="R411" i="1" s="1"/>
  <c r="S411" i="1"/>
  <c r="B412" i="1"/>
  <c r="C412" i="1"/>
  <c r="D412" i="1"/>
  <c r="F412" i="1"/>
  <c r="H412" i="1"/>
  <c r="J412" i="1" s="1"/>
  <c r="I412" i="1"/>
  <c r="K412" i="1"/>
  <c r="L412" i="1"/>
  <c r="M412" i="1" s="1"/>
  <c r="O412" i="1"/>
  <c r="N412" i="1" s="1"/>
  <c r="P412" i="1"/>
  <c r="Q412" i="1"/>
  <c r="R412" i="1" s="1"/>
  <c r="S412" i="1"/>
  <c r="B413" i="1"/>
  <c r="C413" i="1"/>
  <c r="D413" i="1"/>
  <c r="E413" i="1"/>
  <c r="F413" i="1"/>
  <c r="H413" i="1"/>
  <c r="J413" i="1" s="1"/>
  <c r="I413" i="1"/>
  <c r="K413" i="1"/>
  <c r="L413" i="1"/>
  <c r="M413" i="1" s="1"/>
  <c r="O413" i="1"/>
  <c r="N413" i="1" s="1"/>
  <c r="P413" i="1"/>
  <c r="Q413" i="1"/>
  <c r="R413" i="1" s="1"/>
  <c r="S413" i="1"/>
  <c r="B414" i="1"/>
  <c r="C414" i="1"/>
  <c r="D414" i="1"/>
  <c r="E414" i="1"/>
  <c r="F414" i="1"/>
  <c r="H414" i="1"/>
  <c r="J414" i="1" s="1"/>
  <c r="I414" i="1"/>
  <c r="K414" i="1"/>
  <c r="L414" i="1"/>
  <c r="M414" i="1" s="1"/>
  <c r="O414" i="1"/>
  <c r="N414" i="1" s="1"/>
  <c r="P414" i="1"/>
  <c r="Q414" i="1"/>
  <c r="R414" i="1" s="1"/>
  <c r="S414" i="1"/>
  <c r="B415" i="1"/>
  <c r="C415" i="1"/>
  <c r="D415" i="1"/>
  <c r="F415" i="1"/>
  <c r="H415" i="1"/>
  <c r="J415" i="1" s="1"/>
  <c r="I415" i="1"/>
  <c r="K415" i="1"/>
  <c r="L415" i="1"/>
  <c r="M415" i="1" s="1"/>
  <c r="O415" i="1"/>
  <c r="N415" i="1" s="1"/>
  <c r="P415" i="1"/>
  <c r="Q415" i="1"/>
  <c r="R415" i="1" s="1"/>
  <c r="S415" i="1"/>
  <c r="B416" i="1"/>
  <c r="C416" i="1"/>
  <c r="D416" i="1"/>
  <c r="E416" i="1"/>
  <c r="F416" i="1"/>
  <c r="H416" i="1"/>
  <c r="J416" i="1" s="1"/>
  <c r="I416" i="1"/>
  <c r="K416" i="1"/>
  <c r="L416" i="1"/>
  <c r="M416" i="1" s="1"/>
  <c r="O416" i="1"/>
  <c r="N416" i="1" s="1"/>
  <c r="P416" i="1"/>
  <c r="Q416" i="1"/>
  <c r="R416" i="1" s="1"/>
  <c r="S416" i="1"/>
  <c r="B417" i="1"/>
  <c r="C417" i="1"/>
  <c r="D417" i="1"/>
  <c r="E417" i="1"/>
  <c r="F417" i="1"/>
  <c r="H417" i="1"/>
  <c r="J417" i="1" s="1"/>
  <c r="I417" i="1"/>
  <c r="K417" i="1"/>
  <c r="L417" i="1"/>
  <c r="M417" i="1" s="1"/>
  <c r="O417" i="1"/>
  <c r="N417" i="1" s="1"/>
  <c r="P417" i="1"/>
  <c r="Q417" i="1"/>
  <c r="R417" i="1" s="1"/>
  <c r="S417" i="1"/>
  <c r="B418" i="1"/>
  <c r="C418" i="1"/>
  <c r="D418" i="1"/>
  <c r="E418" i="1"/>
  <c r="F418" i="1"/>
  <c r="H418" i="1"/>
  <c r="J418" i="1" s="1"/>
  <c r="I418" i="1"/>
  <c r="K418" i="1"/>
  <c r="L418" i="1"/>
  <c r="M418" i="1" s="1"/>
  <c r="O418" i="1"/>
  <c r="N418" i="1" s="1"/>
  <c r="P418" i="1"/>
  <c r="Q418" i="1"/>
  <c r="R418" i="1" s="1"/>
  <c r="S418" i="1"/>
  <c r="B419" i="1"/>
  <c r="C419" i="1"/>
  <c r="D419" i="1"/>
  <c r="E419" i="1"/>
  <c r="F419" i="1"/>
  <c r="H419" i="1"/>
  <c r="J419" i="1" s="1"/>
  <c r="I419" i="1"/>
  <c r="K419" i="1"/>
  <c r="L419" i="1"/>
  <c r="M419" i="1" s="1"/>
  <c r="O419" i="1"/>
  <c r="N419" i="1" s="1"/>
  <c r="P419" i="1"/>
  <c r="Q419" i="1"/>
  <c r="R419" i="1" s="1"/>
  <c r="S419" i="1"/>
  <c r="B420" i="1"/>
  <c r="C420" i="1"/>
  <c r="D420" i="1"/>
  <c r="E420" i="1"/>
  <c r="F420" i="1"/>
  <c r="H420" i="1"/>
  <c r="J420" i="1" s="1"/>
  <c r="I420" i="1"/>
  <c r="K420" i="1"/>
  <c r="L420" i="1"/>
  <c r="M420" i="1" s="1"/>
  <c r="O420" i="1"/>
  <c r="N420" i="1" s="1"/>
  <c r="P420" i="1"/>
  <c r="Q420" i="1"/>
  <c r="R420" i="1" s="1"/>
  <c r="S420" i="1"/>
  <c r="B421" i="1"/>
  <c r="C421" i="1"/>
  <c r="D421" i="1"/>
  <c r="E421" i="1"/>
  <c r="F421" i="1"/>
  <c r="H421" i="1"/>
  <c r="J421" i="1" s="1"/>
  <c r="I421" i="1"/>
  <c r="K421" i="1"/>
  <c r="L421" i="1"/>
  <c r="M421" i="1" s="1"/>
  <c r="O421" i="1"/>
  <c r="N421" i="1" s="1"/>
  <c r="P421" i="1"/>
  <c r="Q421" i="1"/>
  <c r="R421" i="1" s="1"/>
  <c r="S421" i="1"/>
  <c r="B422" i="1"/>
  <c r="C422" i="1"/>
  <c r="D422" i="1"/>
  <c r="E422" i="1"/>
  <c r="F422" i="1"/>
  <c r="H422" i="1"/>
  <c r="J422" i="1" s="1"/>
  <c r="I422" i="1"/>
  <c r="K422" i="1"/>
  <c r="L422" i="1"/>
  <c r="M422" i="1" s="1"/>
  <c r="O422" i="1"/>
  <c r="N422" i="1" s="1"/>
  <c r="P422" i="1"/>
  <c r="Q422" i="1"/>
  <c r="R422" i="1" s="1"/>
  <c r="S422" i="1"/>
  <c r="B423" i="1"/>
  <c r="C423" i="1"/>
  <c r="D423" i="1"/>
  <c r="F423" i="1"/>
  <c r="H423" i="1"/>
  <c r="J423" i="1" s="1"/>
  <c r="I423" i="1"/>
  <c r="K423" i="1"/>
  <c r="L423" i="1"/>
  <c r="M423" i="1" s="1"/>
  <c r="O423" i="1"/>
  <c r="N423" i="1" s="1"/>
  <c r="P423" i="1"/>
  <c r="Q423" i="1"/>
  <c r="R423" i="1" s="1"/>
  <c r="S423" i="1"/>
  <c r="B424" i="1"/>
  <c r="C424" i="1"/>
  <c r="D424" i="1"/>
  <c r="E424" i="1"/>
  <c r="F424" i="1"/>
  <c r="H424" i="1"/>
  <c r="J424" i="1" s="1"/>
  <c r="I424" i="1"/>
  <c r="K424" i="1"/>
  <c r="L424" i="1"/>
  <c r="M424" i="1" s="1"/>
  <c r="O424" i="1"/>
  <c r="N424" i="1" s="1"/>
  <c r="P424" i="1"/>
  <c r="Q424" i="1"/>
  <c r="R424" i="1" s="1"/>
  <c r="S424" i="1"/>
  <c r="B425" i="1"/>
  <c r="C425" i="1"/>
  <c r="D425" i="1"/>
  <c r="E425" i="1"/>
  <c r="F425" i="1"/>
  <c r="H425" i="1"/>
  <c r="J425" i="1" s="1"/>
  <c r="I425" i="1"/>
  <c r="K425" i="1"/>
  <c r="L425" i="1"/>
  <c r="M425" i="1" s="1"/>
  <c r="O425" i="1"/>
  <c r="N425" i="1" s="1"/>
  <c r="P425" i="1"/>
  <c r="Q425" i="1"/>
  <c r="R425" i="1" s="1"/>
  <c r="S425" i="1"/>
  <c r="B426" i="1"/>
  <c r="C426" i="1"/>
  <c r="D426" i="1"/>
  <c r="E426" i="1"/>
  <c r="F426" i="1"/>
  <c r="H426" i="1"/>
  <c r="J426" i="1" s="1"/>
  <c r="I426" i="1"/>
  <c r="K426" i="1"/>
  <c r="L426" i="1"/>
  <c r="M426" i="1" s="1"/>
  <c r="O426" i="1"/>
  <c r="N426" i="1" s="1"/>
  <c r="P426" i="1"/>
  <c r="Q426" i="1"/>
  <c r="R426" i="1" s="1"/>
  <c r="S426" i="1"/>
  <c r="B427" i="1"/>
  <c r="C427" i="1"/>
  <c r="D427" i="1"/>
  <c r="F427" i="1"/>
  <c r="H427" i="1"/>
  <c r="J427" i="1" s="1"/>
  <c r="I427" i="1"/>
  <c r="K427" i="1"/>
  <c r="L427" i="1"/>
  <c r="M427" i="1" s="1"/>
  <c r="O427" i="1"/>
  <c r="N427" i="1" s="1"/>
  <c r="P427" i="1"/>
  <c r="Q427" i="1"/>
  <c r="R427" i="1" s="1"/>
  <c r="S427" i="1"/>
  <c r="B428" i="1"/>
  <c r="C428" i="1"/>
  <c r="D428" i="1"/>
  <c r="E428" i="1"/>
  <c r="F428" i="1"/>
  <c r="H428" i="1"/>
  <c r="J428" i="1" s="1"/>
  <c r="I428" i="1"/>
  <c r="K428" i="1"/>
  <c r="L428" i="1"/>
  <c r="M428" i="1" s="1"/>
  <c r="O428" i="1"/>
  <c r="N428" i="1" s="1"/>
  <c r="P428" i="1"/>
  <c r="Q428" i="1"/>
  <c r="R428" i="1" s="1"/>
  <c r="S428" i="1"/>
  <c r="B429" i="1"/>
  <c r="C429" i="1"/>
  <c r="D429" i="1"/>
  <c r="E429" i="1"/>
  <c r="F429" i="1"/>
  <c r="H429" i="1"/>
  <c r="J429" i="1" s="1"/>
  <c r="I429" i="1"/>
  <c r="K429" i="1"/>
  <c r="L429" i="1"/>
  <c r="M429" i="1" s="1"/>
  <c r="O429" i="1"/>
  <c r="N429" i="1" s="1"/>
  <c r="P429" i="1"/>
  <c r="Q429" i="1"/>
  <c r="R429" i="1" s="1"/>
  <c r="S429" i="1"/>
  <c r="B430" i="1"/>
  <c r="C430" i="1"/>
  <c r="D430" i="1"/>
  <c r="E430" i="1"/>
  <c r="F430" i="1"/>
  <c r="H430" i="1"/>
  <c r="J430" i="1" s="1"/>
  <c r="I430" i="1"/>
  <c r="K430" i="1"/>
  <c r="L430" i="1"/>
  <c r="M430" i="1" s="1"/>
  <c r="O430" i="1"/>
  <c r="N430" i="1" s="1"/>
  <c r="P430" i="1"/>
  <c r="Q430" i="1"/>
  <c r="R430" i="1" s="1"/>
  <c r="S430" i="1"/>
  <c r="B431" i="1"/>
  <c r="C431" i="1"/>
  <c r="D431" i="1"/>
  <c r="F431" i="1"/>
  <c r="H431" i="1"/>
  <c r="J431" i="1" s="1"/>
  <c r="I431" i="1"/>
  <c r="K431" i="1"/>
  <c r="L431" i="1"/>
  <c r="M431" i="1" s="1"/>
  <c r="O431" i="1"/>
  <c r="N431" i="1" s="1"/>
  <c r="P431" i="1"/>
  <c r="Q431" i="1"/>
  <c r="R431" i="1" s="1"/>
  <c r="S431" i="1"/>
  <c r="B432" i="1"/>
  <c r="C432" i="1"/>
  <c r="D432" i="1"/>
  <c r="E432" i="1"/>
  <c r="F432" i="1"/>
  <c r="H432" i="1"/>
  <c r="J432" i="1" s="1"/>
  <c r="I432" i="1"/>
  <c r="K432" i="1"/>
  <c r="L432" i="1"/>
  <c r="M432" i="1" s="1"/>
  <c r="O432" i="1"/>
  <c r="N432" i="1" s="1"/>
  <c r="P432" i="1"/>
  <c r="Q432" i="1"/>
  <c r="R432" i="1" s="1"/>
  <c r="S432" i="1"/>
  <c r="B433" i="1"/>
  <c r="C433" i="1"/>
  <c r="D433" i="1"/>
  <c r="E433" i="1"/>
  <c r="F433" i="1"/>
  <c r="H433" i="1"/>
  <c r="J433" i="1" s="1"/>
  <c r="I433" i="1"/>
  <c r="K433" i="1"/>
  <c r="L433" i="1"/>
  <c r="M433" i="1" s="1"/>
  <c r="O433" i="1"/>
  <c r="N433" i="1" s="1"/>
  <c r="P433" i="1"/>
  <c r="Q433" i="1"/>
  <c r="R433" i="1" s="1"/>
  <c r="S433" i="1"/>
  <c r="B434" i="1"/>
  <c r="C434" i="1"/>
  <c r="D434" i="1"/>
  <c r="E434" i="1"/>
  <c r="F434" i="1"/>
  <c r="H434" i="1"/>
  <c r="J434" i="1" s="1"/>
  <c r="I434" i="1"/>
  <c r="K434" i="1"/>
  <c r="L434" i="1"/>
  <c r="M434" i="1" s="1"/>
  <c r="O434" i="1"/>
  <c r="N434" i="1" s="1"/>
  <c r="P434" i="1"/>
  <c r="Q434" i="1"/>
  <c r="R434" i="1" s="1"/>
  <c r="S434" i="1"/>
  <c r="B435" i="1"/>
  <c r="C435" i="1"/>
  <c r="D435" i="1"/>
  <c r="F435" i="1"/>
  <c r="H435" i="1"/>
  <c r="J435" i="1" s="1"/>
  <c r="I435" i="1"/>
  <c r="K435" i="1"/>
  <c r="L435" i="1"/>
  <c r="M435" i="1" s="1"/>
  <c r="O435" i="1"/>
  <c r="N435" i="1" s="1"/>
  <c r="P435" i="1"/>
  <c r="Q435" i="1"/>
  <c r="R435" i="1" s="1"/>
  <c r="S435" i="1"/>
  <c r="B436" i="1"/>
  <c r="C436" i="1"/>
  <c r="D436" i="1"/>
  <c r="E436" i="1"/>
  <c r="F436" i="1"/>
  <c r="H436" i="1"/>
  <c r="J436" i="1" s="1"/>
  <c r="I436" i="1"/>
  <c r="K436" i="1"/>
  <c r="L436" i="1"/>
  <c r="M436" i="1" s="1"/>
  <c r="O436" i="1"/>
  <c r="N436" i="1" s="1"/>
  <c r="P436" i="1"/>
  <c r="Q436" i="1"/>
  <c r="R436" i="1" s="1"/>
  <c r="S436" i="1"/>
  <c r="B437" i="1"/>
  <c r="C437" i="1"/>
  <c r="D437" i="1"/>
  <c r="E437" i="1"/>
  <c r="F437" i="1"/>
  <c r="H437" i="1"/>
  <c r="J437" i="1" s="1"/>
  <c r="I437" i="1"/>
  <c r="K437" i="1"/>
  <c r="L437" i="1"/>
  <c r="M437" i="1" s="1"/>
  <c r="O437" i="1"/>
  <c r="N437" i="1" s="1"/>
  <c r="P437" i="1"/>
  <c r="Q437" i="1"/>
  <c r="R437" i="1" s="1"/>
  <c r="S437" i="1"/>
  <c r="B438" i="1"/>
  <c r="C438" i="1"/>
  <c r="D438" i="1"/>
  <c r="E438" i="1"/>
  <c r="F438" i="1"/>
  <c r="H438" i="1"/>
  <c r="J438" i="1" s="1"/>
  <c r="I438" i="1"/>
  <c r="K438" i="1"/>
  <c r="L438" i="1"/>
  <c r="M438" i="1" s="1"/>
  <c r="O438" i="1"/>
  <c r="N438" i="1" s="1"/>
  <c r="P438" i="1"/>
  <c r="Q438" i="1"/>
  <c r="R438" i="1" s="1"/>
  <c r="S438" i="1"/>
  <c r="B439" i="1"/>
  <c r="C439" i="1"/>
  <c r="D439" i="1"/>
  <c r="F439" i="1"/>
  <c r="H439" i="1"/>
  <c r="J439" i="1" s="1"/>
  <c r="I439" i="1"/>
  <c r="K439" i="1"/>
  <c r="L439" i="1"/>
  <c r="M439" i="1" s="1"/>
  <c r="O439" i="1"/>
  <c r="N439" i="1" s="1"/>
  <c r="P439" i="1"/>
  <c r="Q439" i="1"/>
  <c r="R439" i="1" s="1"/>
  <c r="S439" i="1"/>
  <c r="B440" i="1"/>
  <c r="C440" i="1"/>
  <c r="D440" i="1"/>
  <c r="E440" i="1"/>
  <c r="F440" i="1"/>
  <c r="H440" i="1"/>
  <c r="J440" i="1" s="1"/>
  <c r="I440" i="1"/>
  <c r="K440" i="1"/>
  <c r="L440" i="1"/>
  <c r="M440" i="1" s="1"/>
  <c r="O440" i="1"/>
  <c r="N440" i="1" s="1"/>
  <c r="P440" i="1"/>
  <c r="Q440" i="1"/>
  <c r="R440" i="1" s="1"/>
  <c r="S440" i="1"/>
  <c r="B441" i="1"/>
  <c r="C441" i="1"/>
  <c r="D441" i="1"/>
  <c r="E441" i="1"/>
  <c r="F441" i="1"/>
  <c r="H441" i="1"/>
  <c r="J441" i="1" s="1"/>
  <c r="I441" i="1"/>
  <c r="K441" i="1"/>
  <c r="L441" i="1"/>
  <c r="M441" i="1" s="1"/>
  <c r="O441" i="1"/>
  <c r="N441" i="1" s="1"/>
  <c r="P441" i="1"/>
  <c r="Q441" i="1"/>
  <c r="R441" i="1" s="1"/>
  <c r="S441" i="1"/>
  <c r="B442" i="1"/>
  <c r="C442" i="1"/>
  <c r="D442" i="1"/>
  <c r="E442" i="1"/>
  <c r="F442" i="1"/>
  <c r="H442" i="1"/>
  <c r="J442" i="1" s="1"/>
  <c r="I442" i="1"/>
  <c r="K442" i="1"/>
  <c r="L442" i="1"/>
  <c r="M442" i="1" s="1"/>
  <c r="O442" i="1"/>
  <c r="N442" i="1" s="1"/>
  <c r="P442" i="1"/>
  <c r="Q442" i="1"/>
  <c r="R442" i="1" s="1"/>
  <c r="S442" i="1"/>
  <c r="B443" i="1"/>
  <c r="C443" i="1"/>
  <c r="D443" i="1"/>
  <c r="F443" i="1"/>
  <c r="H443" i="1"/>
  <c r="J443" i="1" s="1"/>
  <c r="I443" i="1"/>
  <c r="K443" i="1"/>
  <c r="L443" i="1"/>
  <c r="M443" i="1" s="1"/>
  <c r="O443" i="1"/>
  <c r="N443" i="1" s="1"/>
  <c r="P443" i="1"/>
  <c r="Q443" i="1"/>
  <c r="R443" i="1" s="1"/>
  <c r="S443" i="1"/>
  <c r="B444" i="1"/>
  <c r="C444" i="1"/>
  <c r="D444" i="1"/>
  <c r="E444" i="1"/>
  <c r="F444" i="1"/>
  <c r="H444" i="1"/>
  <c r="J444" i="1" s="1"/>
  <c r="I444" i="1"/>
  <c r="K444" i="1"/>
  <c r="L444" i="1"/>
  <c r="M444" i="1" s="1"/>
  <c r="O444" i="1"/>
  <c r="N444" i="1" s="1"/>
  <c r="P444" i="1"/>
  <c r="Q444" i="1"/>
  <c r="R444" i="1" s="1"/>
  <c r="S444" i="1"/>
  <c r="B445" i="1"/>
  <c r="C445" i="1"/>
  <c r="D445" i="1"/>
  <c r="F445" i="1"/>
  <c r="H445" i="1"/>
  <c r="J445" i="1" s="1"/>
  <c r="I445" i="1"/>
  <c r="K445" i="1"/>
  <c r="L445" i="1"/>
  <c r="M445" i="1" s="1"/>
  <c r="O445" i="1"/>
  <c r="N445" i="1" s="1"/>
  <c r="P445" i="1"/>
  <c r="Q445" i="1"/>
  <c r="R445" i="1" s="1"/>
  <c r="S445" i="1"/>
  <c r="B446" i="1"/>
  <c r="C446" i="1"/>
  <c r="D446" i="1"/>
  <c r="E446" i="1"/>
  <c r="F446" i="1"/>
  <c r="H446" i="1"/>
  <c r="J446" i="1" s="1"/>
  <c r="I446" i="1"/>
  <c r="K446" i="1"/>
  <c r="L446" i="1"/>
  <c r="M446" i="1" s="1"/>
  <c r="O446" i="1"/>
  <c r="N446" i="1" s="1"/>
  <c r="P446" i="1"/>
  <c r="Q446" i="1"/>
  <c r="R446" i="1" s="1"/>
  <c r="S446" i="1"/>
  <c r="B447" i="1"/>
  <c r="C447" i="1"/>
  <c r="D447" i="1"/>
  <c r="F447" i="1"/>
  <c r="H447" i="1"/>
  <c r="J447" i="1" s="1"/>
  <c r="I447" i="1"/>
  <c r="K447" i="1"/>
  <c r="L447" i="1"/>
  <c r="M447" i="1" s="1"/>
  <c r="O447" i="1"/>
  <c r="N447" i="1" s="1"/>
  <c r="P447" i="1"/>
  <c r="Q447" i="1"/>
  <c r="R447" i="1" s="1"/>
  <c r="S447" i="1"/>
  <c r="B448" i="1"/>
  <c r="C448" i="1"/>
  <c r="D448" i="1"/>
  <c r="E448" i="1"/>
  <c r="F448" i="1"/>
  <c r="H448" i="1"/>
  <c r="J448" i="1" s="1"/>
  <c r="I448" i="1"/>
  <c r="K448" i="1"/>
  <c r="L448" i="1"/>
  <c r="M448" i="1" s="1"/>
  <c r="O448" i="1"/>
  <c r="N448" i="1" s="1"/>
  <c r="P448" i="1"/>
  <c r="Q448" i="1"/>
  <c r="R448" i="1" s="1"/>
  <c r="S448" i="1"/>
  <c r="B449" i="1"/>
  <c r="C449" i="1"/>
  <c r="D449" i="1"/>
  <c r="E449" i="1"/>
  <c r="F449" i="1"/>
  <c r="H449" i="1"/>
  <c r="J449" i="1" s="1"/>
  <c r="I449" i="1"/>
  <c r="K449" i="1"/>
  <c r="L449" i="1"/>
  <c r="M449" i="1" s="1"/>
  <c r="O449" i="1"/>
  <c r="N449" i="1" s="1"/>
  <c r="P449" i="1"/>
  <c r="Q449" i="1"/>
  <c r="R449" i="1" s="1"/>
  <c r="S449" i="1"/>
  <c r="B450" i="1"/>
  <c r="C450" i="1"/>
  <c r="D450" i="1"/>
  <c r="E450" i="1"/>
  <c r="F450" i="1"/>
  <c r="H450" i="1"/>
  <c r="J450" i="1" s="1"/>
  <c r="I450" i="1"/>
  <c r="K450" i="1"/>
  <c r="L450" i="1"/>
  <c r="M450" i="1" s="1"/>
  <c r="O450" i="1"/>
  <c r="N450" i="1" s="1"/>
  <c r="P450" i="1"/>
  <c r="Q450" i="1"/>
  <c r="R450" i="1" s="1"/>
  <c r="S450" i="1"/>
  <c r="B451" i="1"/>
  <c r="C451" i="1"/>
  <c r="D451" i="1"/>
  <c r="F451" i="1"/>
  <c r="H451" i="1"/>
  <c r="J451" i="1" s="1"/>
  <c r="I451" i="1"/>
  <c r="K451" i="1"/>
  <c r="L451" i="1"/>
  <c r="M451" i="1" s="1"/>
  <c r="O451" i="1"/>
  <c r="N451" i="1" s="1"/>
  <c r="P451" i="1"/>
  <c r="Q451" i="1"/>
  <c r="R451" i="1" s="1"/>
  <c r="S451" i="1"/>
  <c r="B452" i="1"/>
  <c r="C452" i="1"/>
  <c r="D452" i="1"/>
  <c r="E452" i="1"/>
  <c r="F452" i="1"/>
  <c r="H452" i="1"/>
  <c r="J452" i="1" s="1"/>
  <c r="I452" i="1"/>
  <c r="K452" i="1"/>
  <c r="L452" i="1"/>
  <c r="M452" i="1" s="1"/>
  <c r="O452" i="1"/>
  <c r="N452" i="1" s="1"/>
  <c r="P452" i="1"/>
  <c r="Q452" i="1"/>
  <c r="R452" i="1" s="1"/>
  <c r="S452" i="1"/>
  <c r="B453" i="1"/>
  <c r="C453" i="1"/>
  <c r="D453" i="1"/>
  <c r="F453" i="1"/>
  <c r="H453" i="1"/>
  <c r="J453" i="1" s="1"/>
  <c r="I453" i="1"/>
  <c r="K453" i="1"/>
  <c r="L453" i="1"/>
  <c r="M453" i="1" s="1"/>
  <c r="O453" i="1"/>
  <c r="N453" i="1" s="1"/>
  <c r="P453" i="1"/>
  <c r="Q453" i="1"/>
  <c r="R453" i="1" s="1"/>
  <c r="S453" i="1"/>
  <c r="B454" i="1"/>
  <c r="C454" i="1"/>
  <c r="D454" i="1"/>
  <c r="E454" i="1"/>
  <c r="F454" i="1"/>
  <c r="H454" i="1"/>
  <c r="J454" i="1" s="1"/>
  <c r="I454" i="1"/>
  <c r="K454" i="1"/>
  <c r="L454" i="1"/>
  <c r="M454" i="1" s="1"/>
  <c r="O454" i="1"/>
  <c r="N454" i="1" s="1"/>
  <c r="P454" i="1"/>
  <c r="Q454" i="1"/>
  <c r="R454" i="1" s="1"/>
  <c r="S454" i="1"/>
  <c r="B455" i="1"/>
  <c r="C455" i="1"/>
  <c r="D455" i="1"/>
  <c r="F455" i="1"/>
  <c r="H455" i="1"/>
  <c r="J455" i="1" s="1"/>
  <c r="I455" i="1"/>
  <c r="K455" i="1"/>
  <c r="L455" i="1"/>
  <c r="M455" i="1" s="1"/>
  <c r="O455" i="1"/>
  <c r="N455" i="1" s="1"/>
  <c r="P455" i="1"/>
  <c r="Q455" i="1"/>
  <c r="R455" i="1" s="1"/>
  <c r="S455" i="1"/>
  <c r="B456" i="1"/>
  <c r="C456" i="1"/>
  <c r="D456" i="1"/>
  <c r="E456" i="1"/>
  <c r="F456" i="1"/>
  <c r="H456" i="1"/>
  <c r="J456" i="1" s="1"/>
  <c r="I456" i="1"/>
  <c r="K456" i="1"/>
  <c r="L456" i="1"/>
  <c r="M456" i="1" s="1"/>
  <c r="O456" i="1"/>
  <c r="N456" i="1" s="1"/>
  <c r="P456" i="1"/>
  <c r="Q456" i="1"/>
  <c r="R456" i="1" s="1"/>
  <c r="S456" i="1"/>
  <c r="B457" i="1"/>
  <c r="C457" i="1"/>
  <c r="D457" i="1"/>
  <c r="E457" i="1"/>
  <c r="F457" i="1"/>
  <c r="H457" i="1"/>
  <c r="J457" i="1" s="1"/>
  <c r="I457" i="1"/>
  <c r="K457" i="1"/>
  <c r="L457" i="1"/>
  <c r="M457" i="1" s="1"/>
  <c r="O457" i="1"/>
  <c r="N457" i="1" s="1"/>
  <c r="P457" i="1"/>
  <c r="Q457" i="1"/>
  <c r="R457" i="1" s="1"/>
  <c r="S457" i="1"/>
  <c r="B458" i="1"/>
  <c r="C458" i="1"/>
  <c r="D458" i="1"/>
  <c r="E458" i="1"/>
  <c r="F458" i="1"/>
  <c r="H458" i="1"/>
  <c r="J458" i="1" s="1"/>
  <c r="I458" i="1"/>
  <c r="K458" i="1"/>
  <c r="L458" i="1"/>
  <c r="M458" i="1" s="1"/>
  <c r="O458" i="1"/>
  <c r="N458" i="1" s="1"/>
  <c r="P458" i="1"/>
  <c r="Q458" i="1"/>
  <c r="R458" i="1" s="1"/>
  <c r="S458" i="1"/>
  <c r="B459" i="1"/>
  <c r="C459" i="1"/>
  <c r="D459" i="1"/>
  <c r="F459" i="1"/>
  <c r="H459" i="1"/>
  <c r="J459" i="1" s="1"/>
  <c r="I459" i="1"/>
  <c r="K459" i="1"/>
  <c r="L459" i="1"/>
  <c r="M459" i="1" s="1"/>
  <c r="O459" i="1"/>
  <c r="N459" i="1" s="1"/>
  <c r="P459" i="1"/>
  <c r="Q459" i="1"/>
  <c r="R459" i="1" s="1"/>
  <c r="S459" i="1"/>
  <c r="B460" i="1"/>
  <c r="C460" i="1"/>
  <c r="D460" i="1"/>
  <c r="E460" i="1"/>
  <c r="F460" i="1"/>
  <c r="H460" i="1"/>
  <c r="J460" i="1" s="1"/>
  <c r="I460" i="1"/>
  <c r="K460" i="1"/>
  <c r="L460" i="1"/>
  <c r="M460" i="1" s="1"/>
  <c r="O460" i="1"/>
  <c r="N460" i="1" s="1"/>
  <c r="P460" i="1"/>
  <c r="Q460" i="1"/>
  <c r="R460" i="1" s="1"/>
  <c r="S460" i="1"/>
  <c r="B461" i="1"/>
  <c r="C461" i="1"/>
  <c r="D461" i="1"/>
  <c r="E461" i="1"/>
  <c r="F461" i="1"/>
  <c r="H461" i="1"/>
  <c r="J461" i="1" s="1"/>
  <c r="I461" i="1"/>
  <c r="K461" i="1"/>
  <c r="L461" i="1"/>
  <c r="M461" i="1" s="1"/>
  <c r="O461" i="1"/>
  <c r="N461" i="1" s="1"/>
  <c r="P461" i="1"/>
  <c r="Q461" i="1"/>
  <c r="R461" i="1" s="1"/>
  <c r="S461" i="1"/>
  <c r="B462" i="1"/>
  <c r="C462" i="1"/>
  <c r="D462" i="1"/>
  <c r="E462" i="1"/>
  <c r="F462" i="1"/>
  <c r="H462" i="1"/>
  <c r="J462" i="1" s="1"/>
  <c r="I462" i="1"/>
  <c r="K462" i="1"/>
  <c r="L462" i="1"/>
  <c r="M462" i="1" s="1"/>
  <c r="O462" i="1"/>
  <c r="N462" i="1" s="1"/>
  <c r="P462" i="1"/>
  <c r="Q462" i="1"/>
  <c r="R462" i="1" s="1"/>
  <c r="S462" i="1"/>
  <c r="B463" i="1"/>
  <c r="C463" i="1"/>
  <c r="D463" i="1"/>
  <c r="F463" i="1"/>
  <c r="H463" i="1"/>
  <c r="J463" i="1" s="1"/>
  <c r="I463" i="1"/>
  <c r="K463" i="1"/>
  <c r="L463" i="1"/>
  <c r="M463" i="1" s="1"/>
  <c r="O463" i="1"/>
  <c r="N463" i="1" s="1"/>
  <c r="P463" i="1"/>
  <c r="Q463" i="1"/>
  <c r="R463" i="1" s="1"/>
  <c r="S463" i="1"/>
  <c r="B464" i="1"/>
  <c r="C464" i="1"/>
  <c r="D464" i="1"/>
  <c r="E464" i="1"/>
  <c r="F464" i="1"/>
  <c r="H464" i="1"/>
  <c r="J464" i="1" s="1"/>
  <c r="I464" i="1"/>
  <c r="K464" i="1"/>
  <c r="L464" i="1"/>
  <c r="M464" i="1" s="1"/>
  <c r="O464" i="1"/>
  <c r="N464" i="1" s="1"/>
  <c r="P464" i="1"/>
  <c r="Q464" i="1"/>
  <c r="R464" i="1" s="1"/>
  <c r="S464" i="1"/>
  <c r="B465" i="1"/>
  <c r="C465" i="1"/>
  <c r="D465" i="1"/>
  <c r="E465" i="1"/>
  <c r="F465" i="1"/>
  <c r="H465" i="1"/>
  <c r="J465" i="1" s="1"/>
  <c r="I465" i="1"/>
  <c r="K465" i="1"/>
  <c r="L465" i="1"/>
  <c r="M465" i="1" s="1"/>
  <c r="O465" i="1"/>
  <c r="N465" i="1" s="1"/>
  <c r="P465" i="1"/>
  <c r="Q465" i="1"/>
  <c r="R465" i="1" s="1"/>
  <c r="S465" i="1"/>
  <c r="B466" i="1"/>
  <c r="C466" i="1"/>
  <c r="D466" i="1"/>
  <c r="E466" i="1"/>
  <c r="F466" i="1"/>
  <c r="H466" i="1"/>
  <c r="J466" i="1" s="1"/>
  <c r="I466" i="1"/>
  <c r="K466" i="1"/>
  <c r="L466" i="1"/>
  <c r="M466" i="1" s="1"/>
  <c r="O466" i="1"/>
  <c r="N466" i="1" s="1"/>
  <c r="P466" i="1"/>
  <c r="Q466" i="1"/>
  <c r="R466" i="1" s="1"/>
  <c r="S466" i="1"/>
  <c r="B467" i="1"/>
  <c r="C467" i="1"/>
  <c r="D467" i="1"/>
  <c r="F467" i="1"/>
  <c r="H467" i="1"/>
  <c r="J467" i="1" s="1"/>
  <c r="I467" i="1"/>
  <c r="K467" i="1"/>
  <c r="L467" i="1"/>
  <c r="M467" i="1" s="1"/>
  <c r="O467" i="1"/>
  <c r="N467" i="1" s="1"/>
  <c r="P467" i="1"/>
  <c r="Q467" i="1"/>
  <c r="R467" i="1" s="1"/>
  <c r="S467" i="1"/>
  <c r="B468" i="1"/>
  <c r="C468" i="1"/>
  <c r="D468" i="1"/>
  <c r="E468" i="1"/>
  <c r="F468" i="1"/>
  <c r="H468" i="1"/>
  <c r="J468" i="1" s="1"/>
  <c r="I468" i="1"/>
  <c r="K468" i="1"/>
  <c r="L468" i="1"/>
  <c r="M468" i="1" s="1"/>
  <c r="O468" i="1"/>
  <c r="N468" i="1" s="1"/>
  <c r="P468" i="1"/>
  <c r="Q468" i="1"/>
  <c r="R468" i="1" s="1"/>
  <c r="S468" i="1"/>
  <c r="B469" i="1"/>
  <c r="C469" i="1"/>
  <c r="D469" i="1"/>
  <c r="E469" i="1"/>
  <c r="F469" i="1"/>
  <c r="H469" i="1"/>
  <c r="J469" i="1" s="1"/>
  <c r="I469" i="1"/>
  <c r="K469" i="1"/>
  <c r="L469" i="1"/>
  <c r="M469" i="1" s="1"/>
  <c r="O469" i="1"/>
  <c r="N469" i="1" s="1"/>
  <c r="P469" i="1"/>
  <c r="Q469" i="1"/>
  <c r="R469" i="1" s="1"/>
  <c r="S469" i="1"/>
  <c r="B470" i="1"/>
  <c r="C470" i="1"/>
  <c r="D470" i="1"/>
  <c r="E470" i="1"/>
  <c r="F470" i="1"/>
  <c r="H470" i="1"/>
  <c r="J470" i="1" s="1"/>
  <c r="I470" i="1"/>
  <c r="K470" i="1"/>
  <c r="L470" i="1"/>
  <c r="M470" i="1" s="1"/>
  <c r="O470" i="1"/>
  <c r="N470" i="1" s="1"/>
  <c r="P470" i="1"/>
  <c r="Q470" i="1"/>
  <c r="R470" i="1" s="1"/>
  <c r="S470" i="1"/>
  <c r="B471" i="1"/>
  <c r="C471" i="1"/>
  <c r="D471" i="1"/>
  <c r="F471" i="1"/>
  <c r="H471" i="1"/>
  <c r="J471" i="1" s="1"/>
  <c r="I471" i="1"/>
  <c r="K471" i="1"/>
  <c r="L471" i="1"/>
  <c r="M471" i="1" s="1"/>
  <c r="O471" i="1"/>
  <c r="N471" i="1" s="1"/>
  <c r="P471" i="1"/>
  <c r="Q471" i="1"/>
  <c r="R471" i="1" s="1"/>
  <c r="S471" i="1"/>
  <c r="B472" i="1"/>
  <c r="C472" i="1"/>
  <c r="D472" i="1"/>
  <c r="E472" i="1"/>
  <c r="F472" i="1"/>
  <c r="H472" i="1"/>
  <c r="J472" i="1" s="1"/>
  <c r="I472" i="1"/>
  <c r="K472" i="1"/>
  <c r="L472" i="1"/>
  <c r="M472" i="1" s="1"/>
  <c r="O472" i="1"/>
  <c r="N472" i="1" s="1"/>
  <c r="P472" i="1"/>
  <c r="Q472" i="1"/>
  <c r="R472" i="1" s="1"/>
  <c r="S472" i="1"/>
  <c r="B473" i="1"/>
  <c r="C473" i="1"/>
  <c r="D473" i="1"/>
  <c r="E473" i="1"/>
  <c r="F473" i="1"/>
  <c r="H473" i="1"/>
  <c r="J473" i="1" s="1"/>
  <c r="I473" i="1"/>
  <c r="K473" i="1"/>
  <c r="L473" i="1"/>
  <c r="M473" i="1" s="1"/>
  <c r="O473" i="1"/>
  <c r="N473" i="1" s="1"/>
  <c r="P473" i="1"/>
  <c r="Q473" i="1"/>
  <c r="R473" i="1" s="1"/>
  <c r="S473" i="1"/>
  <c r="B474" i="1"/>
  <c r="C474" i="1"/>
  <c r="D474" i="1"/>
  <c r="E474" i="1"/>
  <c r="F474" i="1"/>
  <c r="H474" i="1"/>
  <c r="J474" i="1" s="1"/>
  <c r="I474" i="1"/>
  <c r="K474" i="1"/>
  <c r="L474" i="1"/>
  <c r="M474" i="1" s="1"/>
  <c r="O474" i="1"/>
  <c r="N474" i="1" s="1"/>
  <c r="P474" i="1"/>
  <c r="Q474" i="1"/>
  <c r="R474" i="1" s="1"/>
  <c r="S474" i="1"/>
  <c r="B475" i="1"/>
  <c r="C475" i="1"/>
  <c r="D475" i="1"/>
  <c r="E475" i="1"/>
  <c r="F475" i="1"/>
  <c r="H475" i="1"/>
  <c r="J475" i="1" s="1"/>
  <c r="I475" i="1"/>
  <c r="K475" i="1"/>
  <c r="L475" i="1"/>
  <c r="M475" i="1" s="1"/>
  <c r="O475" i="1"/>
  <c r="N475" i="1" s="1"/>
  <c r="P475" i="1"/>
  <c r="Q475" i="1"/>
  <c r="R475" i="1" s="1"/>
  <c r="S475" i="1"/>
  <c r="B476" i="1"/>
  <c r="C476" i="1"/>
  <c r="D476" i="1"/>
  <c r="F476" i="1"/>
  <c r="H476" i="1"/>
  <c r="J476" i="1" s="1"/>
  <c r="I476" i="1"/>
  <c r="K476" i="1"/>
  <c r="L476" i="1"/>
  <c r="M476" i="1" s="1"/>
  <c r="O476" i="1"/>
  <c r="N476" i="1" s="1"/>
  <c r="P476" i="1"/>
  <c r="Q476" i="1"/>
  <c r="R476" i="1" s="1"/>
  <c r="S476" i="1"/>
  <c r="B477" i="1"/>
  <c r="C477" i="1"/>
  <c r="D477" i="1"/>
  <c r="E477" i="1"/>
  <c r="F477" i="1"/>
  <c r="H477" i="1"/>
  <c r="J477" i="1" s="1"/>
  <c r="I477" i="1"/>
  <c r="K477" i="1"/>
  <c r="L477" i="1"/>
  <c r="M477" i="1" s="1"/>
  <c r="O477" i="1"/>
  <c r="N477" i="1" s="1"/>
  <c r="P477" i="1"/>
  <c r="Q477" i="1"/>
  <c r="R477" i="1" s="1"/>
  <c r="S477" i="1"/>
  <c r="B478" i="1"/>
  <c r="C478" i="1"/>
  <c r="D478" i="1"/>
  <c r="E478" i="1"/>
  <c r="F478" i="1"/>
  <c r="H478" i="1"/>
  <c r="J478" i="1" s="1"/>
  <c r="I478" i="1"/>
  <c r="K478" i="1"/>
  <c r="L478" i="1"/>
  <c r="M478" i="1" s="1"/>
  <c r="O478" i="1"/>
  <c r="N478" i="1" s="1"/>
  <c r="P478" i="1"/>
  <c r="Q478" i="1"/>
  <c r="R478" i="1" s="1"/>
  <c r="S478" i="1"/>
  <c r="B479" i="1"/>
  <c r="C479" i="1"/>
  <c r="D479" i="1"/>
  <c r="F479" i="1"/>
  <c r="H479" i="1"/>
  <c r="J479" i="1" s="1"/>
  <c r="I479" i="1"/>
  <c r="K479" i="1"/>
  <c r="L479" i="1"/>
  <c r="M479" i="1" s="1"/>
  <c r="O479" i="1"/>
  <c r="N479" i="1" s="1"/>
  <c r="P479" i="1"/>
  <c r="Q479" i="1"/>
  <c r="R479" i="1" s="1"/>
  <c r="S479" i="1"/>
  <c r="B480" i="1"/>
  <c r="C480" i="1"/>
  <c r="D480" i="1"/>
  <c r="E480" i="1"/>
  <c r="F480" i="1"/>
  <c r="H480" i="1"/>
  <c r="J480" i="1" s="1"/>
  <c r="I480" i="1"/>
  <c r="K480" i="1"/>
  <c r="L480" i="1"/>
  <c r="M480" i="1" s="1"/>
  <c r="O480" i="1"/>
  <c r="N480" i="1" s="1"/>
  <c r="P480" i="1"/>
  <c r="Q480" i="1"/>
  <c r="R480" i="1" s="1"/>
  <c r="S480" i="1"/>
  <c r="B481" i="1"/>
  <c r="C481" i="1"/>
  <c r="D481" i="1"/>
  <c r="E481" i="1"/>
  <c r="F481" i="1"/>
  <c r="H481" i="1"/>
  <c r="J481" i="1" s="1"/>
  <c r="I481" i="1"/>
  <c r="K481" i="1"/>
  <c r="L481" i="1"/>
  <c r="M481" i="1" s="1"/>
  <c r="O481" i="1"/>
  <c r="N481" i="1" s="1"/>
  <c r="P481" i="1"/>
  <c r="Q481" i="1"/>
  <c r="R481" i="1" s="1"/>
  <c r="S481" i="1"/>
  <c r="B482" i="1"/>
  <c r="C482" i="1"/>
  <c r="D482" i="1"/>
  <c r="F482" i="1"/>
  <c r="H482" i="1"/>
  <c r="J482" i="1" s="1"/>
  <c r="I482" i="1"/>
  <c r="K482" i="1"/>
  <c r="L482" i="1"/>
  <c r="M482" i="1" s="1"/>
  <c r="O482" i="1"/>
  <c r="N482" i="1" s="1"/>
  <c r="P482" i="1"/>
  <c r="Q482" i="1"/>
  <c r="R482" i="1" s="1"/>
  <c r="S482" i="1"/>
  <c r="B483" i="1"/>
  <c r="C483" i="1"/>
  <c r="D483" i="1"/>
  <c r="F483" i="1"/>
  <c r="H483" i="1"/>
  <c r="J483" i="1" s="1"/>
  <c r="I483" i="1"/>
  <c r="K483" i="1"/>
  <c r="L483" i="1"/>
  <c r="M483" i="1" s="1"/>
  <c r="O483" i="1"/>
  <c r="N483" i="1" s="1"/>
  <c r="P483" i="1"/>
  <c r="Q483" i="1"/>
  <c r="R483" i="1" s="1"/>
  <c r="S483" i="1"/>
  <c r="B484" i="1"/>
  <c r="C484" i="1"/>
  <c r="D484" i="1"/>
  <c r="E484" i="1"/>
  <c r="F484" i="1"/>
  <c r="H484" i="1"/>
  <c r="J484" i="1" s="1"/>
  <c r="I484" i="1"/>
  <c r="K484" i="1"/>
  <c r="L484" i="1"/>
  <c r="M484" i="1" s="1"/>
  <c r="O484" i="1"/>
  <c r="N484" i="1" s="1"/>
  <c r="P484" i="1"/>
  <c r="Q484" i="1"/>
  <c r="R484" i="1" s="1"/>
  <c r="S484" i="1"/>
  <c r="B485" i="1"/>
  <c r="C485" i="1"/>
  <c r="D485" i="1"/>
  <c r="E485" i="1"/>
  <c r="F485" i="1"/>
  <c r="H485" i="1"/>
  <c r="J485" i="1" s="1"/>
  <c r="I485" i="1"/>
  <c r="K485" i="1"/>
  <c r="L485" i="1"/>
  <c r="M485" i="1" s="1"/>
  <c r="O485" i="1"/>
  <c r="N485" i="1" s="1"/>
  <c r="P485" i="1"/>
  <c r="Q485" i="1"/>
  <c r="R485" i="1" s="1"/>
  <c r="S485" i="1"/>
  <c r="B486" i="1"/>
  <c r="C486" i="1"/>
  <c r="D486" i="1"/>
  <c r="E486" i="1"/>
  <c r="F486" i="1"/>
  <c r="H486" i="1"/>
  <c r="J486" i="1" s="1"/>
  <c r="I486" i="1"/>
  <c r="K486" i="1"/>
  <c r="L486" i="1"/>
  <c r="M486" i="1" s="1"/>
  <c r="O486" i="1"/>
  <c r="N486" i="1" s="1"/>
  <c r="P486" i="1"/>
  <c r="Q486" i="1"/>
  <c r="R486" i="1" s="1"/>
  <c r="S486" i="1"/>
  <c r="B487" i="1"/>
  <c r="C487" i="1"/>
  <c r="D487" i="1"/>
  <c r="F487" i="1"/>
  <c r="H487" i="1"/>
  <c r="J487" i="1" s="1"/>
  <c r="I487" i="1"/>
  <c r="K487" i="1"/>
  <c r="L487" i="1"/>
  <c r="M487" i="1" s="1"/>
  <c r="O487" i="1"/>
  <c r="N487" i="1" s="1"/>
  <c r="P487" i="1"/>
  <c r="Q487" i="1"/>
  <c r="R487" i="1" s="1"/>
  <c r="S487" i="1"/>
  <c r="B488" i="1"/>
  <c r="C488" i="1"/>
  <c r="D488" i="1"/>
  <c r="E488" i="1"/>
  <c r="F488" i="1"/>
  <c r="H488" i="1"/>
  <c r="J488" i="1" s="1"/>
  <c r="I488" i="1"/>
  <c r="K488" i="1"/>
  <c r="L488" i="1"/>
  <c r="M488" i="1" s="1"/>
  <c r="O488" i="1"/>
  <c r="N488" i="1" s="1"/>
  <c r="P488" i="1"/>
  <c r="Q488" i="1"/>
  <c r="R488" i="1" s="1"/>
  <c r="S488" i="1"/>
  <c r="B489" i="1"/>
  <c r="C489" i="1"/>
  <c r="D489" i="1"/>
  <c r="E489" i="1"/>
  <c r="F489" i="1"/>
  <c r="H489" i="1"/>
  <c r="J489" i="1" s="1"/>
  <c r="I489" i="1"/>
  <c r="K489" i="1"/>
  <c r="L489" i="1"/>
  <c r="M489" i="1" s="1"/>
  <c r="O489" i="1"/>
  <c r="N489" i="1" s="1"/>
  <c r="P489" i="1"/>
  <c r="Q489" i="1"/>
  <c r="R489" i="1" s="1"/>
  <c r="S489" i="1"/>
  <c r="B490" i="1"/>
  <c r="C490" i="1"/>
  <c r="D490" i="1"/>
  <c r="E490" i="1"/>
  <c r="F490" i="1"/>
  <c r="H490" i="1"/>
  <c r="J490" i="1" s="1"/>
  <c r="I490" i="1"/>
  <c r="K490" i="1"/>
  <c r="L490" i="1"/>
  <c r="M490" i="1" s="1"/>
  <c r="O490" i="1"/>
  <c r="N490" i="1" s="1"/>
  <c r="P490" i="1"/>
  <c r="Q490" i="1"/>
  <c r="R490" i="1" s="1"/>
  <c r="S490" i="1"/>
  <c r="B491" i="1"/>
  <c r="C491" i="1"/>
  <c r="D491" i="1"/>
  <c r="F491" i="1"/>
  <c r="H491" i="1"/>
  <c r="J491" i="1" s="1"/>
  <c r="I491" i="1"/>
  <c r="K491" i="1"/>
  <c r="L491" i="1"/>
  <c r="M491" i="1" s="1"/>
  <c r="O491" i="1"/>
  <c r="N491" i="1" s="1"/>
  <c r="P491" i="1"/>
  <c r="Q491" i="1"/>
  <c r="R491" i="1" s="1"/>
  <c r="S491" i="1"/>
  <c r="B492" i="1"/>
  <c r="C492" i="1"/>
  <c r="D492" i="1"/>
  <c r="E492" i="1"/>
  <c r="F492" i="1"/>
  <c r="H492" i="1"/>
  <c r="J492" i="1" s="1"/>
  <c r="I492" i="1"/>
  <c r="K492" i="1"/>
  <c r="L492" i="1"/>
  <c r="M492" i="1" s="1"/>
  <c r="O492" i="1"/>
  <c r="N492" i="1" s="1"/>
  <c r="P492" i="1"/>
  <c r="Q492" i="1"/>
  <c r="R492" i="1" s="1"/>
  <c r="S492" i="1"/>
  <c r="B493" i="1"/>
  <c r="C493" i="1"/>
  <c r="D493" i="1"/>
  <c r="E493" i="1"/>
  <c r="F493" i="1"/>
  <c r="H493" i="1"/>
  <c r="J493" i="1" s="1"/>
  <c r="I493" i="1"/>
  <c r="K493" i="1"/>
  <c r="L493" i="1"/>
  <c r="M493" i="1" s="1"/>
  <c r="O493" i="1"/>
  <c r="N493" i="1" s="1"/>
  <c r="P493" i="1"/>
  <c r="Q493" i="1"/>
  <c r="R493" i="1" s="1"/>
  <c r="S493" i="1"/>
  <c r="B494" i="1"/>
  <c r="C494" i="1"/>
  <c r="D494" i="1"/>
  <c r="E494" i="1"/>
  <c r="F494" i="1"/>
  <c r="H494" i="1"/>
  <c r="J494" i="1" s="1"/>
  <c r="I494" i="1"/>
  <c r="K494" i="1"/>
  <c r="L494" i="1"/>
  <c r="M494" i="1" s="1"/>
  <c r="O494" i="1"/>
  <c r="N494" i="1" s="1"/>
  <c r="P494" i="1"/>
  <c r="Q494" i="1"/>
  <c r="R494" i="1" s="1"/>
  <c r="S494" i="1"/>
  <c r="B495" i="1"/>
  <c r="C495" i="1"/>
  <c r="D495" i="1"/>
  <c r="F495" i="1"/>
  <c r="H495" i="1"/>
  <c r="J495" i="1" s="1"/>
  <c r="I495" i="1"/>
  <c r="K495" i="1"/>
  <c r="L495" i="1"/>
  <c r="M495" i="1" s="1"/>
  <c r="O495" i="1"/>
  <c r="N495" i="1" s="1"/>
  <c r="P495" i="1"/>
  <c r="Q495" i="1"/>
  <c r="R495" i="1" s="1"/>
  <c r="S495" i="1"/>
  <c r="B496" i="1"/>
  <c r="C496" i="1"/>
  <c r="D496" i="1"/>
  <c r="E496" i="1"/>
  <c r="F496" i="1"/>
  <c r="H496" i="1"/>
  <c r="J496" i="1" s="1"/>
  <c r="I496" i="1"/>
  <c r="K496" i="1"/>
  <c r="L496" i="1"/>
  <c r="M496" i="1" s="1"/>
  <c r="O496" i="1"/>
  <c r="N496" i="1" s="1"/>
  <c r="P496" i="1"/>
  <c r="Q496" i="1"/>
  <c r="R496" i="1" s="1"/>
  <c r="S496" i="1"/>
  <c r="B497" i="1"/>
  <c r="C497" i="1"/>
  <c r="D497" i="1"/>
  <c r="E497" i="1"/>
  <c r="F497" i="1"/>
  <c r="H497" i="1"/>
  <c r="J497" i="1" s="1"/>
  <c r="I497" i="1"/>
  <c r="K497" i="1"/>
  <c r="L497" i="1"/>
  <c r="M497" i="1" s="1"/>
  <c r="O497" i="1"/>
  <c r="N497" i="1" s="1"/>
  <c r="P497" i="1"/>
  <c r="Q497" i="1"/>
  <c r="R497" i="1" s="1"/>
  <c r="S497" i="1"/>
  <c r="B498" i="1"/>
  <c r="C498" i="1"/>
  <c r="D498" i="1"/>
  <c r="E498" i="1"/>
  <c r="F498" i="1"/>
  <c r="H498" i="1"/>
  <c r="J498" i="1" s="1"/>
  <c r="I498" i="1"/>
  <c r="K498" i="1"/>
  <c r="L498" i="1"/>
  <c r="M498" i="1" s="1"/>
  <c r="O498" i="1"/>
  <c r="N498" i="1" s="1"/>
  <c r="P498" i="1"/>
  <c r="Q498" i="1"/>
  <c r="R498" i="1" s="1"/>
  <c r="S498" i="1"/>
  <c r="B499" i="1"/>
  <c r="C499" i="1"/>
  <c r="D499" i="1"/>
  <c r="E499" i="1"/>
  <c r="F499" i="1"/>
  <c r="H499" i="1"/>
  <c r="J499" i="1" s="1"/>
  <c r="I499" i="1"/>
  <c r="K499" i="1"/>
  <c r="L499" i="1"/>
  <c r="M499" i="1" s="1"/>
  <c r="O499" i="1"/>
  <c r="N499" i="1" s="1"/>
  <c r="P499" i="1"/>
  <c r="Q499" i="1"/>
  <c r="R499" i="1" s="1"/>
  <c r="S499" i="1"/>
  <c r="B500" i="1"/>
  <c r="C500" i="1"/>
  <c r="D500" i="1"/>
  <c r="F500" i="1"/>
  <c r="H500" i="1"/>
  <c r="J500" i="1" s="1"/>
  <c r="I500" i="1"/>
  <c r="K500" i="1"/>
  <c r="L500" i="1"/>
  <c r="M500" i="1" s="1"/>
  <c r="O500" i="1"/>
  <c r="N500" i="1" s="1"/>
  <c r="P500" i="1"/>
  <c r="Q500" i="1"/>
  <c r="R500" i="1" s="1"/>
  <c r="S500" i="1"/>
  <c r="B501" i="1"/>
  <c r="C501" i="1"/>
  <c r="D501" i="1"/>
  <c r="E501" i="1"/>
  <c r="F501" i="1"/>
  <c r="H501" i="1"/>
  <c r="J501" i="1" s="1"/>
  <c r="I501" i="1"/>
  <c r="K501" i="1"/>
  <c r="L501" i="1"/>
  <c r="M501" i="1" s="1"/>
  <c r="O501" i="1"/>
  <c r="N501" i="1" s="1"/>
  <c r="P501" i="1"/>
  <c r="Q501" i="1"/>
  <c r="R501" i="1" s="1"/>
  <c r="S501" i="1"/>
  <c r="B502" i="1"/>
  <c r="C502" i="1"/>
  <c r="D502" i="1"/>
  <c r="E502" i="1"/>
  <c r="F502" i="1"/>
  <c r="H502" i="1"/>
  <c r="J502" i="1" s="1"/>
  <c r="I502" i="1"/>
  <c r="K502" i="1"/>
  <c r="L502" i="1"/>
  <c r="M502" i="1" s="1"/>
  <c r="O502" i="1"/>
  <c r="N502" i="1" s="1"/>
  <c r="P502" i="1"/>
  <c r="Q502" i="1"/>
  <c r="R502" i="1" s="1"/>
  <c r="S502" i="1"/>
  <c r="B503" i="1"/>
  <c r="C503" i="1"/>
  <c r="D503" i="1"/>
  <c r="F503" i="1"/>
  <c r="H503" i="1"/>
  <c r="J503" i="1" s="1"/>
  <c r="I503" i="1"/>
  <c r="K503" i="1"/>
  <c r="L503" i="1"/>
  <c r="M503" i="1" s="1"/>
  <c r="O503" i="1"/>
  <c r="N503" i="1" s="1"/>
  <c r="P503" i="1"/>
  <c r="Q503" i="1"/>
  <c r="R503" i="1" s="1"/>
  <c r="S503" i="1"/>
  <c r="B504" i="1"/>
  <c r="C504" i="1"/>
  <c r="D504" i="1"/>
  <c r="E504" i="1"/>
  <c r="F504" i="1"/>
  <c r="H504" i="1"/>
  <c r="J504" i="1" s="1"/>
  <c r="I504" i="1"/>
  <c r="K504" i="1"/>
  <c r="L504" i="1"/>
  <c r="M504" i="1" s="1"/>
  <c r="O504" i="1"/>
  <c r="N504" i="1" s="1"/>
  <c r="P504" i="1"/>
  <c r="Q504" i="1"/>
  <c r="R504" i="1" s="1"/>
  <c r="S504" i="1"/>
  <c r="B505" i="1"/>
  <c r="C505" i="1"/>
  <c r="D505" i="1"/>
  <c r="E505" i="1"/>
  <c r="F505" i="1"/>
  <c r="H505" i="1"/>
  <c r="J505" i="1" s="1"/>
  <c r="I505" i="1"/>
  <c r="K505" i="1"/>
  <c r="L505" i="1"/>
  <c r="M505" i="1" s="1"/>
  <c r="O505" i="1"/>
  <c r="N505" i="1" s="1"/>
  <c r="P505" i="1"/>
  <c r="Q505" i="1"/>
  <c r="R505" i="1" s="1"/>
  <c r="S505" i="1"/>
  <c r="B506" i="1"/>
  <c r="C506" i="1"/>
  <c r="D506" i="1"/>
  <c r="E506" i="1"/>
  <c r="F506" i="1"/>
  <c r="H506" i="1"/>
  <c r="J506" i="1" s="1"/>
  <c r="I506" i="1"/>
  <c r="K506" i="1"/>
  <c r="L506" i="1"/>
  <c r="M506" i="1" s="1"/>
  <c r="O506" i="1"/>
  <c r="N506" i="1" s="1"/>
  <c r="P506" i="1"/>
  <c r="Q506" i="1"/>
  <c r="R506" i="1" s="1"/>
  <c r="S506" i="1"/>
  <c r="B507" i="1"/>
  <c r="C507" i="1"/>
  <c r="D507" i="1"/>
  <c r="F507" i="1"/>
  <c r="H507" i="1"/>
  <c r="J507" i="1" s="1"/>
  <c r="I507" i="1"/>
  <c r="K507" i="1"/>
  <c r="L507" i="1"/>
  <c r="M507" i="1" s="1"/>
  <c r="O507" i="1"/>
  <c r="N507" i="1" s="1"/>
  <c r="P507" i="1"/>
  <c r="Q507" i="1"/>
  <c r="R507" i="1" s="1"/>
  <c r="S507" i="1"/>
  <c r="B508" i="1"/>
  <c r="C508" i="1"/>
  <c r="D508" i="1"/>
  <c r="E508" i="1"/>
  <c r="F508" i="1"/>
  <c r="H508" i="1"/>
  <c r="J508" i="1" s="1"/>
  <c r="I508" i="1"/>
  <c r="K508" i="1"/>
  <c r="L508" i="1"/>
  <c r="M508" i="1" s="1"/>
  <c r="O508" i="1"/>
  <c r="N508" i="1" s="1"/>
  <c r="P508" i="1"/>
  <c r="Q508" i="1"/>
  <c r="R508" i="1" s="1"/>
  <c r="S508" i="1"/>
  <c r="B509" i="1"/>
  <c r="C509" i="1"/>
  <c r="D509" i="1"/>
  <c r="E509" i="1"/>
  <c r="F509" i="1"/>
  <c r="H509" i="1"/>
  <c r="J509" i="1" s="1"/>
  <c r="I509" i="1"/>
  <c r="K509" i="1"/>
  <c r="L509" i="1"/>
  <c r="M509" i="1" s="1"/>
  <c r="O509" i="1"/>
  <c r="N509" i="1" s="1"/>
  <c r="P509" i="1"/>
  <c r="Q509" i="1"/>
  <c r="R509" i="1" s="1"/>
  <c r="S509" i="1"/>
  <c r="B510" i="1"/>
  <c r="C510" i="1"/>
  <c r="D510" i="1"/>
  <c r="E510" i="1"/>
  <c r="F510" i="1"/>
  <c r="H510" i="1"/>
  <c r="J510" i="1" s="1"/>
  <c r="I510" i="1"/>
  <c r="K510" i="1"/>
  <c r="L510" i="1"/>
  <c r="M510" i="1" s="1"/>
  <c r="O510" i="1"/>
  <c r="N510" i="1" s="1"/>
  <c r="P510" i="1"/>
  <c r="Q510" i="1"/>
  <c r="R510" i="1" s="1"/>
  <c r="S510" i="1"/>
  <c r="B511" i="1"/>
  <c r="C511" i="1"/>
  <c r="D511" i="1"/>
  <c r="E511" i="1"/>
  <c r="F511" i="1"/>
  <c r="H511" i="1"/>
  <c r="J511" i="1" s="1"/>
  <c r="I511" i="1"/>
  <c r="K511" i="1"/>
  <c r="L511" i="1"/>
  <c r="M511" i="1" s="1"/>
  <c r="O511" i="1"/>
  <c r="N511" i="1" s="1"/>
  <c r="P511" i="1"/>
  <c r="Q511" i="1"/>
  <c r="R511" i="1" s="1"/>
  <c r="S511" i="1"/>
  <c r="B512" i="1"/>
  <c r="C512" i="1"/>
  <c r="D512" i="1"/>
  <c r="E512" i="1"/>
  <c r="F512" i="1"/>
  <c r="H512" i="1"/>
  <c r="J512" i="1" s="1"/>
  <c r="I512" i="1"/>
  <c r="K512" i="1"/>
  <c r="L512" i="1"/>
  <c r="M512" i="1" s="1"/>
  <c r="O512" i="1"/>
  <c r="N512" i="1" s="1"/>
  <c r="P512" i="1"/>
  <c r="Q512" i="1"/>
  <c r="R512" i="1" s="1"/>
  <c r="S512" i="1"/>
  <c r="B513" i="1"/>
  <c r="C513" i="1"/>
  <c r="D513" i="1"/>
  <c r="E513" i="1"/>
  <c r="F513" i="1"/>
  <c r="H513" i="1"/>
  <c r="J513" i="1" s="1"/>
  <c r="I513" i="1"/>
  <c r="K513" i="1"/>
  <c r="L513" i="1"/>
  <c r="M513" i="1" s="1"/>
  <c r="O513" i="1"/>
  <c r="N513" i="1" s="1"/>
  <c r="P513" i="1"/>
  <c r="Q513" i="1"/>
  <c r="R513" i="1" s="1"/>
  <c r="S513" i="1"/>
  <c r="B514" i="1"/>
  <c r="C514" i="1"/>
  <c r="D514" i="1"/>
  <c r="E514" i="1"/>
  <c r="F514" i="1"/>
  <c r="H514" i="1"/>
  <c r="J514" i="1" s="1"/>
  <c r="I514" i="1"/>
  <c r="K514" i="1"/>
  <c r="L514" i="1"/>
  <c r="M514" i="1" s="1"/>
  <c r="O514" i="1"/>
  <c r="N514" i="1" s="1"/>
  <c r="P514" i="1"/>
  <c r="Q514" i="1"/>
  <c r="R514" i="1" s="1"/>
  <c r="S514" i="1"/>
  <c r="B515" i="1"/>
  <c r="C515" i="1"/>
  <c r="D515" i="1"/>
  <c r="F515" i="1"/>
  <c r="H515" i="1"/>
  <c r="J515" i="1" s="1"/>
  <c r="I515" i="1"/>
  <c r="K515" i="1"/>
  <c r="L515" i="1"/>
  <c r="M515" i="1" s="1"/>
  <c r="O515" i="1"/>
  <c r="N515" i="1" s="1"/>
  <c r="P515" i="1"/>
  <c r="Q515" i="1"/>
  <c r="R515" i="1" s="1"/>
  <c r="S515" i="1"/>
  <c r="B516" i="1"/>
  <c r="C516" i="1"/>
  <c r="D516" i="1"/>
  <c r="E516" i="1"/>
  <c r="F516" i="1"/>
  <c r="H516" i="1"/>
  <c r="J516" i="1" s="1"/>
  <c r="I516" i="1"/>
  <c r="K516" i="1"/>
  <c r="L516" i="1"/>
  <c r="M516" i="1" s="1"/>
  <c r="O516" i="1"/>
  <c r="N516" i="1" s="1"/>
  <c r="P516" i="1"/>
  <c r="Q516" i="1"/>
  <c r="R516" i="1" s="1"/>
  <c r="S516" i="1"/>
  <c r="B517" i="1"/>
  <c r="C517" i="1"/>
  <c r="D517" i="1"/>
  <c r="E517" i="1"/>
  <c r="F517" i="1"/>
  <c r="H517" i="1"/>
  <c r="J517" i="1" s="1"/>
  <c r="I517" i="1"/>
  <c r="K517" i="1"/>
  <c r="L517" i="1"/>
  <c r="M517" i="1" s="1"/>
  <c r="O517" i="1"/>
  <c r="N517" i="1" s="1"/>
  <c r="P517" i="1"/>
  <c r="Q517" i="1"/>
  <c r="R517" i="1" s="1"/>
  <c r="S517" i="1"/>
  <c r="B518" i="1"/>
  <c r="C518" i="1"/>
  <c r="D518" i="1"/>
  <c r="E518" i="1"/>
  <c r="F518" i="1"/>
  <c r="H518" i="1"/>
  <c r="J518" i="1" s="1"/>
  <c r="I518" i="1"/>
  <c r="K518" i="1"/>
  <c r="L518" i="1"/>
  <c r="M518" i="1" s="1"/>
  <c r="O518" i="1"/>
  <c r="N518" i="1" s="1"/>
  <c r="P518" i="1"/>
  <c r="Q518" i="1"/>
  <c r="R518" i="1" s="1"/>
  <c r="S518" i="1"/>
  <c r="B519" i="1"/>
  <c r="C519" i="1"/>
  <c r="D519" i="1"/>
  <c r="F519" i="1"/>
  <c r="H519" i="1"/>
  <c r="J519" i="1" s="1"/>
  <c r="I519" i="1"/>
  <c r="K519" i="1"/>
  <c r="L519" i="1"/>
  <c r="M519" i="1" s="1"/>
  <c r="O519" i="1"/>
  <c r="N519" i="1" s="1"/>
  <c r="P519" i="1"/>
  <c r="Q519" i="1"/>
  <c r="R519" i="1" s="1"/>
  <c r="S519" i="1"/>
  <c r="B520" i="1"/>
  <c r="C520" i="1"/>
  <c r="D520" i="1"/>
  <c r="E520" i="1"/>
  <c r="F520" i="1"/>
  <c r="H520" i="1"/>
  <c r="J520" i="1" s="1"/>
  <c r="I520" i="1"/>
  <c r="K520" i="1"/>
  <c r="L520" i="1"/>
  <c r="M520" i="1" s="1"/>
  <c r="O520" i="1"/>
  <c r="N520" i="1" s="1"/>
  <c r="P520" i="1"/>
  <c r="Q520" i="1"/>
  <c r="R520" i="1" s="1"/>
  <c r="S520" i="1"/>
  <c r="B521" i="1"/>
  <c r="C521" i="1"/>
  <c r="D521" i="1"/>
  <c r="E521" i="1"/>
  <c r="F521" i="1"/>
  <c r="H521" i="1"/>
  <c r="J521" i="1" s="1"/>
  <c r="I521" i="1"/>
  <c r="K521" i="1"/>
  <c r="L521" i="1"/>
  <c r="M521" i="1" s="1"/>
  <c r="O521" i="1"/>
  <c r="N521" i="1" s="1"/>
  <c r="P521" i="1"/>
  <c r="Q521" i="1"/>
  <c r="R521" i="1" s="1"/>
  <c r="S521" i="1"/>
  <c r="B522" i="1"/>
  <c r="C522" i="1"/>
  <c r="D522" i="1"/>
  <c r="E522" i="1"/>
  <c r="F522" i="1"/>
  <c r="H522" i="1"/>
  <c r="J522" i="1" s="1"/>
  <c r="I522" i="1"/>
  <c r="K522" i="1"/>
  <c r="L522" i="1"/>
  <c r="M522" i="1" s="1"/>
  <c r="O522" i="1"/>
  <c r="N522" i="1" s="1"/>
  <c r="P522" i="1"/>
  <c r="Q522" i="1"/>
  <c r="R522" i="1" s="1"/>
  <c r="S522" i="1"/>
  <c r="B523" i="1"/>
  <c r="C523" i="1"/>
  <c r="D523" i="1"/>
  <c r="F523" i="1"/>
  <c r="H523" i="1"/>
  <c r="J523" i="1" s="1"/>
  <c r="I523" i="1"/>
  <c r="K523" i="1"/>
  <c r="L523" i="1"/>
  <c r="M523" i="1" s="1"/>
  <c r="O523" i="1"/>
  <c r="N523" i="1" s="1"/>
  <c r="P523" i="1"/>
  <c r="Q523" i="1"/>
  <c r="R523" i="1" s="1"/>
  <c r="S523" i="1"/>
  <c r="B524" i="1"/>
  <c r="C524" i="1"/>
  <c r="D524" i="1"/>
  <c r="E524" i="1"/>
  <c r="F524" i="1"/>
  <c r="H524" i="1"/>
  <c r="J524" i="1" s="1"/>
  <c r="I524" i="1"/>
  <c r="K524" i="1"/>
  <c r="L524" i="1"/>
  <c r="M524" i="1" s="1"/>
  <c r="O524" i="1"/>
  <c r="N524" i="1" s="1"/>
  <c r="P524" i="1"/>
  <c r="Q524" i="1"/>
  <c r="R524" i="1" s="1"/>
  <c r="S524" i="1"/>
  <c r="B525" i="1"/>
  <c r="C525" i="1"/>
  <c r="D525" i="1"/>
  <c r="E525" i="1"/>
  <c r="F525" i="1"/>
  <c r="H525" i="1"/>
  <c r="J525" i="1" s="1"/>
  <c r="I525" i="1"/>
  <c r="K525" i="1"/>
  <c r="L525" i="1"/>
  <c r="M525" i="1" s="1"/>
  <c r="O525" i="1"/>
  <c r="N525" i="1" s="1"/>
  <c r="P525" i="1"/>
  <c r="Q525" i="1"/>
  <c r="R525" i="1" s="1"/>
  <c r="S525" i="1"/>
  <c r="B526" i="1"/>
  <c r="C526" i="1"/>
  <c r="D526" i="1"/>
  <c r="E526" i="1"/>
  <c r="F526" i="1"/>
  <c r="H526" i="1"/>
  <c r="J526" i="1" s="1"/>
  <c r="I526" i="1"/>
  <c r="K526" i="1"/>
  <c r="L526" i="1"/>
  <c r="M526" i="1" s="1"/>
  <c r="O526" i="1"/>
  <c r="N526" i="1" s="1"/>
  <c r="P526" i="1"/>
  <c r="Q526" i="1"/>
  <c r="R526" i="1" s="1"/>
  <c r="S526" i="1"/>
  <c r="B527" i="1"/>
  <c r="C527" i="1"/>
  <c r="D527" i="1"/>
  <c r="E527" i="1"/>
  <c r="F527" i="1"/>
  <c r="H527" i="1"/>
  <c r="J527" i="1" s="1"/>
  <c r="I527" i="1"/>
  <c r="K527" i="1"/>
  <c r="L527" i="1"/>
  <c r="M527" i="1" s="1"/>
  <c r="O527" i="1"/>
  <c r="N527" i="1" s="1"/>
  <c r="P527" i="1"/>
  <c r="Q527" i="1"/>
  <c r="R527" i="1" s="1"/>
  <c r="S527" i="1"/>
  <c r="B528" i="1"/>
  <c r="C528" i="1"/>
  <c r="D528" i="1"/>
  <c r="E528" i="1"/>
  <c r="F528" i="1"/>
  <c r="H528" i="1"/>
  <c r="J528" i="1" s="1"/>
  <c r="I528" i="1"/>
  <c r="K528" i="1"/>
  <c r="L528" i="1"/>
  <c r="M528" i="1" s="1"/>
  <c r="O528" i="1"/>
  <c r="N528" i="1" s="1"/>
  <c r="P528" i="1"/>
  <c r="Q528" i="1"/>
  <c r="R528" i="1" s="1"/>
  <c r="S528" i="1"/>
  <c r="B529" i="1"/>
  <c r="C529" i="1"/>
  <c r="D529" i="1"/>
  <c r="E529" i="1"/>
  <c r="F529" i="1"/>
  <c r="H529" i="1"/>
  <c r="J529" i="1" s="1"/>
  <c r="I529" i="1"/>
  <c r="K529" i="1"/>
  <c r="L529" i="1"/>
  <c r="M529" i="1" s="1"/>
  <c r="O529" i="1"/>
  <c r="N529" i="1" s="1"/>
  <c r="P529" i="1"/>
  <c r="Q529" i="1"/>
  <c r="R529" i="1" s="1"/>
  <c r="S529" i="1"/>
  <c r="B530" i="1"/>
  <c r="C530" i="1"/>
  <c r="D530" i="1"/>
  <c r="E530" i="1"/>
  <c r="F530" i="1"/>
  <c r="H530" i="1"/>
  <c r="J530" i="1" s="1"/>
  <c r="I530" i="1"/>
  <c r="K530" i="1"/>
  <c r="L530" i="1"/>
  <c r="M530" i="1" s="1"/>
  <c r="O530" i="1"/>
  <c r="N530" i="1" s="1"/>
  <c r="P530" i="1"/>
  <c r="Q530" i="1"/>
  <c r="R530" i="1" s="1"/>
  <c r="S530" i="1"/>
  <c r="B531" i="1"/>
  <c r="C531" i="1"/>
  <c r="D531" i="1"/>
  <c r="E531" i="1"/>
  <c r="F531" i="1"/>
  <c r="H531" i="1"/>
  <c r="J531" i="1" s="1"/>
  <c r="I531" i="1"/>
  <c r="K531" i="1"/>
  <c r="L531" i="1"/>
  <c r="M531" i="1" s="1"/>
  <c r="O531" i="1"/>
  <c r="N531" i="1" s="1"/>
  <c r="P531" i="1"/>
  <c r="Q531" i="1"/>
  <c r="R531" i="1" s="1"/>
  <c r="S531" i="1"/>
  <c r="B532" i="1"/>
  <c r="C532" i="1"/>
  <c r="D532" i="1"/>
  <c r="E532" i="1"/>
  <c r="F532" i="1"/>
  <c r="H532" i="1"/>
  <c r="J532" i="1" s="1"/>
  <c r="I532" i="1"/>
  <c r="K532" i="1"/>
  <c r="L532" i="1"/>
  <c r="M532" i="1" s="1"/>
  <c r="O532" i="1"/>
  <c r="N532" i="1" s="1"/>
  <c r="P532" i="1"/>
  <c r="Q532" i="1"/>
  <c r="R532" i="1" s="1"/>
  <c r="S532" i="1"/>
  <c r="B533" i="1"/>
  <c r="C533" i="1"/>
  <c r="D533" i="1"/>
  <c r="F533" i="1"/>
  <c r="H533" i="1"/>
  <c r="J533" i="1" s="1"/>
  <c r="I533" i="1"/>
  <c r="K533" i="1"/>
  <c r="L533" i="1"/>
  <c r="M533" i="1" s="1"/>
  <c r="O533" i="1"/>
  <c r="N533" i="1" s="1"/>
  <c r="P533" i="1"/>
  <c r="Q533" i="1"/>
  <c r="R533" i="1" s="1"/>
  <c r="S533" i="1"/>
  <c r="B534" i="1"/>
  <c r="C534" i="1"/>
  <c r="D534" i="1"/>
  <c r="E534" i="1"/>
  <c r="F534" i="1"/>
  <c r="H534" i="1"/>
  <c r="J534" i="1" s="1"/>
  <c r="I534" i="1"/>
  <c r="K534" i="1"/>
  <c r="L534" i="1"/>
  <c r="M534" i="1" s="1"/>
  <c r="O534" i="1"/>
  <c r="N534" i="1" s="1"/>
  <c r="P534" i="1"/>
  <c r="Q534" i="1"/>
  <c r="R534" i="1" s="1"/>
  <c r="S534" i="1"/>
  <c r="B535" i="1"/>
  <c r="C535" i="1"/>
  <c r="D535" i="1"/>
  <c r="E535" i="1"/>
  <c r="F535" i="1"/>
  <c r="H535" i="1"/>
  <c r="J535" i="1" s="1"/>
  <c r="I535" i="1"/>
  <c r="K535" i="1"/>
  <c r="L535" i="1"/>
  <c r="M535" i="1" s="1"/>
  <c r="O535" i="1"/>
  <c r="N535" i="1" s="1"/>
  <c r="P535" i="1"/>
  <c r="Q535" i="1"/>
  <c r="R535" i="1" s="1"/>
  <c r="S535" i="1"/>
  <c r="B536" i="1"/>
  <c r="C536" i="1"/>
  <c r="D536" i="1"/>
  <c r="E536" i="1"/>
  <c r="F536" i="1"/>
  <c r="H536" i="1"/>
  <c r="J536" i="1" s="1"/>
  <c r="I536" i="1"/>
  <c r="K536" i="1"/>
  <c r="L536" i="1"/>
  <c r="M536" i="1" s="1"/>
  <c r="O536" i="1"/>
  <c r="N536" i="1" s="1"/>
  <c r="P536" i="1"/>
  <c r="Q536" i="1"/>
  <c r="R536" i="1" s="1"/>
  <c r="S536" i="1"/>
  <c r="B537" i="1"/>
  <c r="C537" i="1"/>
  <c r="D537" i="1"/>
  <c r="E537" i="1"/>
  <c r="F537" i="1"/>
  <c r="H537" i="1"/>
  <c r="J537" i="1" s="1"/>
  <c r="I537" i="1"/>
  <c r="K537" i="1"/>
  <c r="L537" i="1"/>
  <c r="M537" i="1" s="1"/>
  <c r="O537" i="1"/>
  <c r="N537" i="1" s="1"/>
  <c r="P537" i="1"/>
  <c r="Q537" i="1"/>
  <c r="R537" i="1" s="1"/>
  <c r="S537" i="1"/>
  <c r="B538" i="1"/>
  <c r="C538" i="1"/>
  <c r="D538" i="1"/>
  <c r="E538" i="1"/>
  <c r="F538" i="1"/>
  <c r="H538" i="1"/>
  <c r="J538" i="1" s="1"/>
  <c r="I538" i="1"/>
  <c r="K538" i="1"/>
  <c r="L538" i="1"/>
  <c r="M538" i="1" s="1"/>
  <c r="O538" i="1"/>
  <c r="N538" i="1" s="1"/>
  <c r="P538" i="1"/>
  <c r="Q538" i="1"/>
  <c r="R538" i="1" s="1"/>
  <c r="S538" i="1"/>
  <c r="B539" i="1"/>
  <c r="C539" i="1"/>
  <c r="D539" i="1"/>
  <c r="F539" i="1"/>
  <c r="H539" i="1"/>
  <c r="J539" i="1" s="1"/>
  <c r="I539" i="1"/>
  <c r="K539" i="1"/>
  <c r="L539" i="1"/>
  <c r="M539" i="1" s="1"/>
  <c r="O539" i="1"/>
  <c r="N539" i="1" s="1"/>
  <c r="P539" i="1"/>
  <c r="Q539" i="1"/>
  <c r="R539" i="1" s="1"/>
  <c r="S539" i="1"/>
  <c r="B540" i="1"/>
  <c r="C540" i="1"/>
  <c r="D540" i="1"/>
  <c r="E540" i="1"/>
  <c r="F540" i="1"/>
  <c r="H540" i="1"/>
  <c r="J540" i="1" s="1"/>
  <c r="I540" i="1"/>
  <c r="K540" i="1"/>
  <c r="L540" i="1"/>
  <c r="M540" i="1" s="1"/>
  <c r="O540" i="1"/>
  <c r="N540" i="1" s="1"/>
  <c r="P540" i="1"/>
  <c r="Q540" i="1"/>
  <c r="R540" i="1" s="1"/>
  <c r="S540" i="1"/>
  <c r="B541" i="1"/>
  <c r="C541" i="1"/>
  <c r="D541" i="1"/>
  <c r="E541" i="1"/>
  <c r="F541" i="1"/>
  <c r="H541" i="1"/>
  <c r="J541" i="1" s="1"/>
  <c r="I541" i="1"/>
  <c r="K541" i="1"/>
  <c r="L541" i="1"/>
  <c r="M541" i="1" s="1"/>
  <c r="O541" i="1"/>
  <c r="N541" i="1" s="1"/>
  <c r="P541" i="1"/>
  <c r="Q541" i="1"/>
  <c r="R541" i="1" s="1"/>
  <c r="S541" i="1"/>
  <c r="B542" i="1"/>
  <c r="C542" i="1"/>
  <c r="D542" i="1"/>
  <c r="E542" i="1"/>
  <c r="F542" i="1"/>
  <c r="H542" i="1"/>
  <c r="J542" i="1" s="1"/>
  <c r="I542" i="1"/>
  <c r="K542" i="1"/>
  <c r="L542" i="1"/>
  <c r="M542" i="1" s="1"/>
  <c r="O542" i="1"/>
  <c r="N542" i="1" s="1"/>
  <c r="P542" i="1"/>
  <c r="Q542" i="1"/>
  <c r="R542" i="1" s="1"/>
  <c r="S542" i="1"/>
  <c r="B543" i="1"/>
  <c r="C543" i="1"/>
  <c r="D543" i="1"/>
  <c r="E543" i="1"/>
  <c r="F543" i="1"/>
  <c r="H543" i="1"/>
  <c r="J543" i="1" s="1"/>
  <c r="I543" i="1"/>
  <c r="K543" i="1"/>
  <c r="L543" i="1"/>
  <c r="M543" i="1" s="1"/>
  <c r="O543" i="1"/>
  <c r="N543" i="1" s="1"/>
  <c r="P543" i="1"/>
  <c r="Q543" i="1"/>
  <c r="R543" i="1" s="1"/>
  <c r="S543" i="1"/>
  <c r="B544" i="1"/>
  <c r="C544" i="1"/>
  <c r="D544" i="1"/>
  <c r="E544" i="1"/>
  <c r="F544" i="1"/>
  <c r="H544" i="1"/>
  <c r="J544" i="1" s="1"/>
  <c r="I544" i="1"/>
  <c r="K544" i="1"/>
  <c r="L544" i="1"/>
  <c r="M544" i="1" s="1"/>
  <c r="O544" i="1"/>
  <c r="N544" i="1" s="1"/>
  <c r="P544" i="1"/>
  <c r="Q544" i="1"/>
  <c r="R544" i="1" s="1"/>
  <c r="S544" i="1"/>
  <c r="B545" i="1"/>
  <c r="C545" i="1"/>
  <c r="D545" i="1"/>
  <c r="E545" i="1"/>
  <c r="F545" i="1"/>
  <c r="H545" i="1"/>
  <c r="J545" i="1" s="1"/>
  <c r="I545" i="1"/>
  <c r="K545" i="1"/>
  <c r="L545" i="1"/>
  <c r="M545" i="1" s="1"/>
  <c r="O545" i="1"/>
  <c r="N545" i="1" s="1"/>
  <c r="P545" i="1"/>
  <c r="Q545" i="1"/>
  <c r="R545" i="1" s="1"/>
  <c r="S545" i="1"/>
  <c r="B546" i="1"/>
  <c r="C546" i="1"/>
  <c r="D546" i="1"/>
  <c r="E546" i="1"/>
  <c r="F546" i="1"/>
  <c r="H546" i="1"/>
  <c r="J546" i="1" s="1"/>
  <c r="I546" i="1"/>
  <c r="K546" i="1"/>
  <c r="L546" i="1"/>
  <c r="M546" i="1" s="1"/>
  <c r="O546" i="1"/>
  <c r="N546" i="1" s="1"/>
  <c r="P546" i="1"/>
  <c r="Q546" i="1"/>
  <c r="R546" i="1" s="1"/>
  <c r="S546" i="1"/>
  <c r="B547" i="1"/>
  <c r="C547" i="1"/>
  <c r="D547" i="1"/>
  <c r="F547" i="1"/>
  <c r="H547" i="1"/>
  <c r="J547" i="1" s="1"/>
  <c r="I547" i="1"/>
  <c r="K547" i="1"/>
  <c r="L547" i="1"/>
  <c r="M547" i="1" s="1"/>
  <c r="O547" i="1"/>
  <c r="N547" i="1" s="1"/>
  <c r="P547" i="1"/>
  <c r="Q547" i="1"/>
  <c r="R547" i="1" s="1"/>
  <c r="S547" i="1"/>
  <c r="B548" i="1"/>
  <c r="C548" i="1"/>
  <c r="D548" i="1"/>
  <c r="E548" i="1"/>
  <c r="F548" i="1"/>
  <c r="H548" i="1"/>
  <c r="J548" i="1" s="1"/>
  <c r="I548" i="1"/>
  <c r="K548" i="1"/>
  <c r="L548" i="1"/>
  <c r="M548" i="1" s="1"/>
  <c r="O548" i="1"/>
  <c r="N548" i="1" s="1"/>
  <c r="P548" i="1"/>
  <c r="Q548" i="1"/>
  <c r="R548" i="1" s="1"/>
  <c r="S548" i="1"/>
  <c r="B549" i="1"/>
  <c r="C549" i="1"/>
  <c r="D549" i="1"/>
  <c r="E549" i="1"/>
  <c r="F549" i="1"/>
  <c r="H549" i="1"/>
  <c r="J549" i="1" s="1"/>
  <c r="I549" i="1"/>
  <c r="K549" i="1"/>
  <c r="L549" i="1"/>
  <c r="M549" i="1" s="1"/>
  <c r="O549" i="1"/>
  <c r="N549" i="1" s="1"/>
  <c r="P549" i="1"/>
  <c r="Q549" i="1"/>
  <c r="R549" i="1" s="1"/>
  <c r="S549" i="1"/>
  <c r="B550" i="1"/>
  <c r="C550" i="1"/>
  <c r="D550" i="1"/>
  <c r="E550" i="1"/>
  <c r="F550" i="1"/>
  <c r="H550" i="1"/>
  <c r="J550" i="1" s="1"/>
  <c r="I550" i="1"/>
  <c r="K550" i="1"/>
  <c r="L550" i="1"/>
  <c r="M550" i="1" s="1"/>
  <c r="O550" i="1"/>
  <c r="N550" i="1" s="1"/>
  <c r="P550" i="1"/>
  <c r="Q550" i="1"/>
  <c r="R550" i="1" s="1"/>
  <c r="S550" i="1"/>
  <c r="B551" i="1"/>
  <c r="C551" i="1"/>
  <c r="D551" i="1"/>
  <c r="E551" i="1"/>
  <c r="F551" i="1"/>
  <c r="H551" i="1"/>
  <c r="J551" i="1" s="1"/>
  <c r="I551" i="1"/>
  <c r="K551" i="1"/>
  <c r="L551" i="1"/>
  <c r="M551" i="1" s="1"/>
  <c r="O551" i="1"/>
  <c r="N551" i="1" s="1"/>
  <c r="P551" i="1"/>
  <c r="Q551" i="1"/>
  <c r="R551" i="1" s="1"/>
  <c r="S551" i="1"/>
  <c r="B552" i="1"/>
  <c r="C552" i="1"/>
  <c r="D552" i="1"/>
  <c r="E552" i="1"/>
  <c r="F552" i="1"/>
  <c r="H552" i="1"/>
  <c r="J552" i="1" s="1"/>
  <c r="I552" i="1"/>
  <c r="K552" i="1"/>
  <c r="L552" i="1"/>
  <c r="M552" i="1" s="1"/>
  <c r="O552" i="1"/>
  <c r="N552" i="1" s="1"/>
  <c r="P552" i="1"/>
  <c r="Q552" i="1"/>
  <c r="R552" i="1" s="1"/>
  <c r="S552" i="1"/>
  <c r="B553" i="1"/>
  <c r="C553" i="1"/>
  <c r="D553" i="1"/>
  <c r="E553" i="1"/>
  <c r="F553" i="1"/>
  <c r="H553" i="1"/>
  <c r="J553" i="1" s="1"/>
  <c r="I553" i="1"/>
  <c r="K553" i="1"/>
  <c r="L553" i="1"/>
  <c r="M553" i="1" s="1"/>
  <c r="O553" i="1"/>
  <c r="N553" i="1" s="1"/>
  <c r="P553" i="1"/>
  <c r="Q553" i="1"/>
  <c r="R553" i="1" s="1"/>
  <c r="S553" i="1"/>
  <c r="B554" i="1"/>
  <c r="C554" i="1"/>
  <c r="D554" i="1"/>
  <c r="F554" i="1"/>
  <c r="H554" i="1"/>
  <c r="J554" i="1" s="1"/>
  <c r="I554" i="1"/>
  <c r="K554" i="1"/>
  <c r="L554" i="1"/>
  <c r="M554" i="1" s="1"/>
  <c r="O554" i="1"/>
  <c r="N554" i="1" s="1"/>
  <c r="P554" i="1"/>
  <c r="Q554" i="1"/>
  <c r="R554" i="1" s="1"/>
  <c r="S554" i="1"/>
  <c r="B555" i="1"/>
  <c r="C555" i="1"/>
  <c r="D555" i="1"/>
  <c r="E555" i="1"/>
  <c r="F555" i="1"/>
  <c r="H555" i="1"/>
  <c r="J555" i="1" s="1"/>
  <c r="I555" i="1"/>
  <c r="K555" i="1"/>
  <c r="L555" i="1"/>
  <c r="M555" i="1" s="1"/>
  <c r="O555" i="1"/>
  <c r="N555" i="1" s="1"/>
  <c r="P555" i="1"/>
  <c r="Q555" i="1"/>
  <c r="R555" i="1" s="1"/>
  <c r="S555" i="1"/>
  <c r="B556" i="1"/>
  <c r="C556" i="1"/>
  <c r="D556" i="1"/>
  <c r="E556" i="1"/>
  <c r="F556" i="1"/>
  <c r="H556" i="1"/>
  <c r="J556" i="1" s="1"/>
  <c r="I556" i="1"/>
  <c r="K556" i="1"/>
  <c r="L556" i="1"/>
  <c r="M556" i="1" s="1"/>
  <c r="O556" i="1"/>
  <c r="N556" i="1" s="1"/>
  <c r="P556" i="1"/>
  <c r="Q556" i="1"/>
  <c r="R556" i="1" s="1"/>
  <c r="S556" i="1"/>
  <c r="B557" i="1"/>
  <c r="C557" i="1"/>
  <c r="D557" i="1"/>
  <c r="E557" i="1"/>
  <c r="F557" i="1"/>
  <c r="H557" i="1"/>
  <c r="J557" i="1" s="1"/>
  <c r="I557" i="1"/>
  <c r="K557" i="1"/>
  <c r="L557" i="1"/>
  <c r="M557" i="1" s="1"/>
  <c r="O557" i="1"/>
  <c r="N557" i="1" s="1"/>
  <c r="P557" i="1"/>
  <c r="Q557" i="1"/>
  <c r="R557" i="1" s="1"/>
  <c r="S557" i="1"/>
  <c r="B558" i="1"/>
  <c r="C558" i="1"/>
  <c r="D558" i="1"/>
  <c r="E558" i="1"/>
  <c r="F558" i="1"/>
  <c r="H558" i="1"/>
  <c r="J558" i="1" s="1"/>
  <c r="I558" i="1"/>
  <c r="K558" i="1"/>
  <c r="L558" i="1"/>
  <c r="M558" i="1" s="1"/>
  <c r="O558" i="1"/>
  <c r="N558" i="1" s="1"/>
  <c r="P558" i="1"/>
  <c r="Q558" i="1"/>
  <c r="R558" i="1" s="1"/>
  <c r="S558" i="1"/>
  <c r="B559" i="1"/>
  <c r="C559" i="1"/>
  <c r="D559" i="1"/>
  <c r="E559" i="1"/>
  <c r="F559" i="1"/>
  <c r="H559" i="1"/>
  <c r="J559" i="1" s="1"/>
  <c r="I559" i="1"/>
  <c r="K559" i="1"/>
  <c r="L559" i="1"/>
  <c r="M559" i="1" s="1"/>
  <c r="O559" i="1"/>
  <c r="N559" i="1" s="1"/>
  <c r="P559" i="1"/>
  <c r="Q559" i="1"/>
  <c r="R559" i="1" s="1"/>
  <c r="S559" i="1"/>
  <c r="B560" i="1"/>
  <c r="C560" i="1"/>
  <c r="D560" i="1"/>
  <c r="E560" i="1"/>
  <c r="F560" i="1"/>
  <c r="H560" i="1"/>
  <c r="J560" i="1" s="1"/>
  <c r="I560" i="1"/>
  <c r="K560" i="1"/>
  <c r="L560" i="1"/>
  <c r="M560" i="1" s="1"/>
  <c r="O560" i="1"/>
  <c r="N560" i="1" s="1"/>
  <c r="P560" i="1"/>
  <c r="Q560" i="1"/>
  <c r="R560" i="1" s="1"/>
  <c r="S560" i="1"/>
  <c r="B561" i="1"/>
  <c r="C561" i="1"/>
  <c r="D561" i="1"/>
  <c r="E561" i="1"/>
  <c r="F561" i="1"/>
  <c r="H561" i="1"/>
  <c r="J561" i="1" s="1"/>
  <c r="I561" i="1"/>
  <c r="K561" i="1"/>
  <c r="L561" i="1"/>
  <c r="M561" i="1" s="1"/>
  <c r="O561" i="1"/>
  <c r="N561" i="1" s="1"/>
  <c r="P561" i="1"/>
  <c r="Q561" i="1"/>
  <c r="R561" i="1" s="1"/>
  <c r="S561" i="1"/>
  <c r="B562" i="1"/>
  <c r="C562" i="1"/>
  <c r="D562" i="1"/>
  <c r="F562" i="1"/>
  <c r="H562" i="1"/>
  <c r="J562" i="1" s="1"/>
  <c r="I562" i="1"/>
  <c r="K562" i="1"/>
  <c r="L562" i="1"/>
  <c r="M562" i="1" s="1"/>
  <c r="O562" i="1"/>
  <c r="N562" i="1" s="1"/>
  <c r="P562" i="1"/>
  <c r="Q562" i="1"/>
  <c r="R562" i="1" s="1"/>
  <c r="S562" i="1"/>
  <c r="B563" i="1"/>
  <c r="C563" i="1"/>
  <c r="D563" i="1"/>
  <c r="E563" i="1"/>
  <c r="F563" i="1"/>
  <c r="H563" i="1"/>
  <c r="J563" i="1" s="1"/>
  <c r="I563" i="1"/>
  <c r="K563" i="1"/>
  <c r="L563" i="1"/>
  <c r="M563" i="1" s="1"/>
  <c r="O563" i="1"/>
  <c r="N563" i="1" s="1"/>
  <c r="P563" i="1"/>
  <c r="Q563" i="1"/>
  <c r="R563" i="1" s="1"/>
  <c r="S563" i="1"/>
  <c r="B564" i="1"/>
  <c r="C564" i="1"/>
  <c r="D564" i="1"/>
  <c r="E564" i="1"/>
  <c r="F564" i="1"/>
  <c r="H564" i="1"/>
  <c r="J564" i="1" s="1"/>
  <c r="I564" i="1"/>
  <c r="K564" i="1"/>
  <c r="L564" i="1"/>
  <c r="M564" i="1" s="1"/>
  <c r="O564" i="1"/>
  <c r="N564" i="1" s="1"/>
  <c r="P564" i="1"/>
  <c r="Q564" i="1"/>
  <c r="R564" i="1" s="1"/>
  <c r="S564" i="1"/>
  <c r="B565" i="1"/>
  <c r="C565" i="1"/>
  <c r="D565" i="1"/>
  <c r="E565" i="1"/>
  <c r="F565" i="1"/>
  <c r="H565" i="1"/>
  <c r="J565" i="1" s="1"/>
  <c r="I565" i="1"/>
  <c r="K565" i="1"/>
  <c r="L565" i="1"/>
  <c r="M565" i="1" s="1"/>
  <c r="O565" i="1"/>
  <c r="N565" i="1" s="1"/>
  <c r="P565" i="1"/>
  <c r="Q565" i="1"/>
  <c r="R565" i="1" s="1"/>
  <c r="S565" i="1"/>
  <c r="B566" i="1"/>
  <c r="C566" i="1"/>
  <c r="D566" i="1"/>
  <c r="E566" i="1"/>
  <c r="F566" i="1"/>
  <c r="H566" i="1"/>
  <c r="J566" i="1" s="1"/>
  <c r="I566" i="1"/>
  <c r="K566" i="1"/>
  <c r="L566" i="1"/>
  <c r="M566" i="1" s="1"/>
  <c r="O566" i="1"/>
  <c r="N566" i="1" s="1"/>
  <c r="P566" i="1"/>
  <c r="Q566" i="1"/>
  <c r="R566" i="1" s="1"/>
  <c r="S566" i="1"/>
  <c r="B567" i="1"/>
  <c r="C567" i="1"/>
  <c r="D567" i="1"/>
  <c r="E567" i="1"/>
  <c r="F567" i="1"/>
  <c r="H567" i="1"/>
  <c r="J567" i="1" s="1"/>
  <c r="I567" i="1"/>
  <c r="K567" i="1"/>
  <c r="L567" i="1"/>
  <c r="M567" i="1" s="1"/>
  <c r="O567" i="1"/>
  <c r="N567" i="1" s="1"/>
  <c r="P567" i="1"/>
  <c r="Q567" i="1"/>
  <c r="R567" i="1" s="1"/>
  <c r="S567" i="1"/>
  <c r="B568" i="1"/>
  <c r="C568" i="1"/>
  <c r="D568" i="1"/>
  <c r="E568" i="1"/>
  <c r="F568" i="1"/>
  <c r="H568" i="1"/>
  <c r="J568" i="1" s="1"/>
  <c r="I568" i="1"/>
  <c r="K568" i="1"/>
  <c r="L568" i="1"/>
  <c r="M568" i="1" s="1"/>
  <c r="O568" i="1"/>
  <c r="N568" i="1" s="1"/>
  <c r="P568" i="1"/>
  <c r="Q568" i="1"/>
  <c r="R568" i="1" s="1"/>
  <c r="S568" i="1"/>
  <c r="B569" i="1"/>
  <c r="C569" i="1"/>
  <c r="D569" i="1"/>
  <c r="E569" i="1"/>
  <c r="F569" i="1"/>
  <c r="H569" i="1"/>
  <c r="J569" i="1" s="1"/>
  <c r="I569" i="1"/>
  <c r="K569" i="1"/>
  <c r="L569" i="1"/>
  <c r="M569" i="1" s="1"/>
  <c r="O569" i="1"/>
  <c r="N569" i="1" s="1"/>
  <c r="P569" i="1"/>
  <c r="Q569" i="1"/>
  <c r="R569" i="1" s="1"/>
  <c r="S569" i="1"/>
  <c r="B570" i="1"/>
  <c r="C570" i="1"/>
  <c r="D570" i="1"/>
  <c r="E570" i="1"/>
  <c r="F570" i="1"/>
  <c r="H570" i="1"/>
  <c r="J570" i="1" s="1"/>
  <c r="I570" i="1"/>
  <c r="K570" i="1"/>
  <c r="L570" i="1"/>
  <c r="M570" i="1" s="1"/>
  <c r="O570" i="1"/>
  <c r="N570" i="1" s="1"/>
  <c r="P570" i="1"/>
  <c r="Q570" i="1"/>
  <c r="R570" i="1" s="1"/>
  <c r="S570" i="1"/>
  <c r="B571" i="1"/>
  <c r="C571" i="1"/>
  <c r="D571" i="1"/>
  <c r="E571" i="1"/>
  <c r="F571" i="1"/>
  <c r="H571" i="1"/>
  <c r="J571" i="1" s="1"/>
  <c r="I571" i="1"/>
  <c r="K571" i="1"/>
  <c r="L571" i="1"/>
  <c r="M571" i="1" s="1"/>
  <c r="O571" i="1"/>
  <c r="N571" i="1" s="1"/>
  <c r="P571" i="1"/>
  <c r="Q571" i="1"/>
  <c r="R571" i="1" s="1"/>
  <c r="S571" i="1"/>
  <c r="B572" i="1"/>
  <c r="C572" i="1"/>
  <c r="D572" i="1"/>
  <c r="E572" i="1"/>
  <c r="F572" i="1"/>
  <c r="H572" i="1"/>
  <c r="J572" i="1" s="1"/>
  <c r="I572" i="1"/>
  <c r="K572" i="1"/>
  <c r="L572" i="1"/>
  <c r="M572" i="1" s="1"/>
  <c r="O572" i="1"/>
  <c r="N572" i="1" s="1"/>
  <c r="P572" i="1"/>
  <c r="Q572" i="1"/>
  <c r="R572" i="1" s="1"/>
  <c r="S572" i="1"/>
  <c r="B573" i="1"/>
  <c r="C573" i="1"/>
  <c r="D573" i="1"/>
  <c r="E573" i="1"/>
  <c r="F573" i="1"/>
  <c r="H573" i="1"/>
  <c r="J573" i="1" s="1"/>
  <c r="I573" i="1"/>
  <c r="K573" i="1"/>
  <c r="L573" i="1"/>
  <c r="M573" i="1" s="1"/>
  <c r="O573" i="1"/>
  <c r="N573" i="1" s="1"/>
  <c r="P573" i="1"/>
  <c r="Q573" i="1"/>
  <c r="R573" i="1" s="1"/>
  <c r="S573" i="1"/>
  <c r="B574" i="1"/>
  <c r="C574" i="1"/>
  <c r="D574" i="1"/>
  <c r="E574" i="1"/>
  <c r="F574" i="1"/>
  <c r="H574" i="1"/>
  <c r="J574" i="1" s="1"/>
  <c r="I574" i="1"/>
  <c r="K574" i="1"/>
  <c r="L574" i="1"/>
  <c r="M574" i="1" s="1"/>
  <c r="O574" i="1"/>
  <c r="N574" i="1" s="1"/>
  <c r="P574" i="1"/>
  <c r="Q574" i="1"/>
  <c r="R574" i="1" s="1"/>
  <c r="S574" i="1"/>
  <c r="B575" i="1"/>
  <c r="C575" i="1"/>
  <c r="D575" i="1"/>
  <c r="E575" i="1"/>
  <c r="F575" i="1"/>
  <c r="H575" i="1"/>
  <c r="J575" i="1" s="1"/>
  <c r="I575" i="1"/>
  <c r="K575" i="1"/>
  <c r="L575" i="1"/>
  <c r="M575" i="1" s="1"/>
  <c r="O575" i="1"/>
  <c r="N575" i="1" s="1"/>
  <c r="P575" i="1"/>
  <c r="Q575" i="1"/>
  <c r="R575" i="1" s="1"/>
  <c r="S575" i="1"/>
  <c r="B576" i="1"/>
  <c r="C576" i="1"/>
  <c r="D576" i="1"/>
  <c r="E576" i="1"/>
  <c r="F576" i="1"/>
  <c r="H576" i="1"/>
  <c r="J576" i="1" s="1"/>
  <c r="I576" i="1"/>
  <c r="K576" i="1"/>
  <c r="L576" i="1"/>
  <c r="M576" i="1" s="1"/>
  <c r="O576" i="1"/>
  <c r="N576" i="1" s="1"/>
  <c r="P576" i="1"/>
  <c r="Q576" i="1"/>
  <c r="R576" i="1" s="1"/>
  <c r="S576" i="1"/>
  <c r="B577" i="1"/>
  <c r="C577" i="1"/>
  <c r="D577" i="1"/>
  <c r="E577" i="1"/>
  <c r="F577" i="1"/>
  <c r="H577" i="1"/>
  <c r="J577" i="1" s="1"/>
  <c r="I577" i="1"/>
  <c r="K577" i="1"/>
  <c r="L577" i="1"/>
  <c r="M577" i="1" s="1"/>
  <c r="O577" i="1"/>
  <c r="N577" i="1" s="1"/>
  <c r="P577" i="1"/>
  <c r="Q577" i="1"/>
  <c r="R577" i="1" s="1"/>
  <c r="S577" i="1"/>
  <c r="B578" i="1"/>
  <c r="C578" i="1"/>
  <c r="D578" i="1"/>
  <c r="E578" i="1"/>
  <c r="F578" i="1"/>
  <c r="H578" i="1"/>
  <c r="J578" i="1" s="1"/>
  <c r="I578" i="1"/>
  <c r="K578" i="1"/>
  <c r="L578" i="1"/>
  <c r="M578" i="1" s="1"/>
  <c r="O578" i="1"/>
  <c r="N578" i="1" s="1"/>
  <c r="P578" i="1"/>
  <c r="Q578" i="1"/>
  <c r="R578" i="1" s="1"/>
  <c r="S578" i="1"/>
  <c r="B579" i="1"/>
  <c r="C579" i="1"/>
  <c r="D579" i="1"/>
  <c r="F579" i="1"/>
  <c r="H579" i="1"/>
  <c r="J579" i="1" s="1"/>
  <c r="I579" i="1"/>
  <c r="K579" i="1"/>
  <c r="L579" i="1"/>
  <c r="M579" i="1" s="1"/>
  <c r="O579" i="1"/>
  <c r="N579" i="1" s="1"/>
  <c r="P579" i="1"/>
  <c r="Q579" i="1"/>
  <c r="R579" i="1" s="1"/>
  <c r="S579" i="1"/>
  <c r="B580" i="1"/>
  <c r="C580" i="1"/>
  <c r="D580" i="1"/>
  <c r="E580" i="1"/>
  <c r="F580" i="1"/>
  <c r="H580" i="1"/>
  <c r="J580" i="1" s="1"/>
  <c r="I580" i="1"/>
  <c r="K580" i="1"/>
  <c r="L580" i="1"/>
  <c r="M580" i="1" s="1"/>
  <c r="O580" i="1"/>
  <c r="N580" i="1" s="1"/>
  <c r="P580" i="1"/>
  <c r="Q580" i="1"/>
  <c r="R580" i="1" s="1"/>
  <c r="S580" i="1"/>
  <c r="B581" i="1"/>
  <c r="C581" i="1"/>
  <c r="D581" i="1"/>
  <c r="E581" i="1"/>
  <c r="F581" i="1"/>
  <c r="H581" i="1"/>
  <c r="J581" i="1" s="1"/>
  <c r="I581" i="1"/>
  <c r="K581" i="1"/>
  <c r="L581" i="1"/>
  <c r="M581" i="1" s="1"/>
  <c r="O581" i="1"/>
  <c r="N581" i="1" s="1"/>
  <c r="P581" i="1"/>
  <c r="Q581" i="1"/>
  <c r="R581" i="1" s="1"/>
  <c r="S581" i="1"/>
  <c r="B582" i="1"/>
  <c r="C582" i="1"/>
  <c r="D582" i="1"/>
  <c r="E582" i="1"/>
  <c r="F582" i="1"/>
  <c r="H582" i="1"/>
  <c r="J582" i="1" s="1"/>
  <c r="I582" i="1"/>
  <c r="K582" i="1"/>
  <c r="L582" i="1"/>
  <c r="M582" i="1" s="1"/>
  <c r="O582" i="1"/>
  <c r="N582" i="1" s="1"/>
  <c r="P582" i="1"/>
  <c r="Q582" i="1"/>
  <c r="R582" i="1" s="1"/>
  <c r="S582" i="1"/>
  <c r="B583" i="1"/>
  <c r="C583" i="1"/>
  <c r="D583" i="1"/>
  <c r="E583" i="1"/>
  <c r="F583" i="1"/>
  <c r="H583" i="1"/>
  <c r="J583" i="1" s="1"/>
  <c r="I583" i="1"/>
  <c r="K583" i="1"/>
  <c r="L583" i="1"/>
  <c r="M583" i="1" s="1"/>
  <c r="O583" i="1"/>
  <c r="N583" i="1" s="1"/>
  <c r="P583" i="1"/>
  <c r="Q583" i="1"/>
  <c r="R583" i="1" s="1"/>
  <c r="S583" i="1"/>
  <c r="B584" i="1"/>
  <c r="C584" i="1"/>
  <c r="D584" i="1"/>
  <c r="E584" i="1"/>
  <c r="F584" i="1"/>
  <c r="H584" i="1"/>
  <c r="J584" i="1" s="1"/>
  <c r="I584" i="1"/>
  <c r="K584" i="1"/>
  <c r="L584" i="1"/>
  <c r="M584" i="1" s="1"/>
  <c r="O584" i="1"/>
  <c r="N584" i="1" s="1"/>
  <c r="P584" i="1"/>
  <c r="Q584" i="1"/>
  <c r="R584" i="1" s="1"/>
  <c r="S584" i="1"/>
  <c r="B585" i="1"/>
  <c r="C585" i="1"/>
  <c r="D585" i="1"/>
  <c r="E585" i="1"/>
  <c r="F585" i="1"/>
  <c r="H585" i="1"/>
  <c r="J585" i="1" s="1"/>
  <c r="I585" i="1"/>
  <c r="K585" i="1"/>
  <c r="L585" i="1"/>
  <c r="M585" i="1" s="1"/>
  <c r="O585" i="1"/>
  <c r="N585" i="1" s="1"/>
  <c r="P585" i="1"/>
  <c r="Q585" i="1"/>
  <c r="R585" i="1" s="1"/>
  <c r="S585" i="1"/>
  <c r="B586" i="1"/>
  <c r="C586" i="1"/>
  <c r="D586" i="1"/>
  <c r="E586" i="1"/>
  <c r="F586" i="1"/>
  <c r="H586" i="1"/>
  <c r="J586" i="1" s="1"/>
  <c r="I586" i="1"/>
  <c r="K586" i="1"/>
  <c r="L586" i="1"/>
  <c r="M586" i="1" s="1"/>
  <c r="O586" i="1"/>
  <c r="N586" i="1" s="1"/>
  <c r="P586" i="1"/>
  <c r="Q586" i="1"/>
  <c r="R586" i="1" s="1"/>
  <c r="S586" i="1"/>
  <c r="B587" i="1"/>
  <c r="C587" i="1"/>
  <c r="D587" i="1"/>
  <c r="E587" i="1"/>
  <c r="F587" i="1"/>
  <c r="H587" i="1"/>
  <c r="J587" i="1" s="1"/>
  <c r="I587" i="1"/>
  <c r="K587" i="1"/>
  <c r="L587" i="1"/>
  <c r="M587" i="1" s="1"/>
  <c r="O587" i="1"/>
  <c r="N587" i="1" s="1"/>
  <c r="P587" i="1"/>
  <c r="Q587" i="1"/>
  <c r="R587" i="1" s="1"/>
  <c r="S587" i="1"/>
  <c r="B588" i="1"/>
  <c r="C588" i="1"/>
  <c r="D588" i="1"/>
  <c r="E588" i="1"/>
  <c r="F588" i="1"/>
  <c r="H588" i="1"/>
  <c r="J588" i="1" s="1"/>
  <c r="I588" i="1"/>
  <c r="K588" i="1"/>
  <c r="L588" i="1"/>
  <c r="M588" i="1" s="1"/>
  <c r="O588" i="1"/>
  <c r="N588" i="1" s="1"/>
  <c r="P588" i="1"/>
  <c r="Q588" i="1"/>
  <c r="R588" i="1" s="1"/>
  <c r="S588" i="1"/>
  <c r="B589" i="1"/>
  <c r="C589" i="1"/>
  <c r="D589" i="1"/>
  <c r="E589" i="1"/>
  <c r="F589" i="1"/>
  <c r="H589" i="1"/>
  <c r="J589" i="1" s="1"/>
  <c r="I589" i="1"/>
  <c r="K589" i="1"/>
  <c r="L589" i="1"/>
  <c r="M589" i="1" s="1"/>
  <c r="O589" i="1"/>
  <c r="N589" i="1" s="1"/>
  <c r="P589" i="1"/>
  <c r="Q589" i="1"/>
  <c r="R589" i="1" s="1"/>
  <c r="S589" i="1"/>
  <c r="B590" i="1"/>
  <c r="C590" i="1"/>
  <c r="D590" i="1"/>
  <c r="E590" i="1"/>
  <c r="F590" i="1"/>
  <c r="H590" i="1"/>
  <c r="J590" i="1" s="1"/>
  <c r="I590" i="1"/>
  <c r="K590" i="1"/>
  <c r="L590" i="1"/>
  <c r="M590" i="1" s="1"/>
  <c r="O590" i="1"/>
  <c r="N590" i="1" s="1"/>
  <c r="P590" i="1"/>
  <c r="Q590" i="1"/>
  <c r="R590" i="1" s="1"/>
  <c r="S590" i="1"/>
  <c r="B591" i="1"/>
  <c r="C591" i="1"/>
  <c r="D591" i="1"/>
  <c r="E591" i="1"/>
  <c r="F591" i="1"/>
  <c r="H591" i="1"/>
  <c r="J591" i="1" s="1"/>
  <c r="I591" i="1"/>
  <c r="K591" i="1"/>
  <c r="L591" i="1"/>
  <c r="M591" i="1" s="1"/>
  <c r="O591" i="1"/>
  <c r="N591" i="1" s="1"/>
  <c r="P591" i="1"/>
  <c r="Q591" i="1"/>
  <c r="R591" i="1" s="1"/>
  <c r="S591" i="1"/>
  <c r="B592" i="1"/>
  <c r="C592" i="1"/>
  <c r="D592" i="1"/>
  <c r="E592" i="1"/>
  <c r="F592" i="1"/>
  <c r="H592" i="1"/>
  <c r="J592" i="1" s="1"/>
  <c r="I592" i="1"/>
  <c r="K592" i="1"/>
  <c r="L592" i="1"/>
  <c r="M592" i="1" s="1"/>
  <c r="O592" i="1"/>
  <c r="N592" i="1" s="1"/>
  <c r="P592" i="1"/>
  <c r="Q592" i="1"/>
  <c r="R592" i="1" s="1"/>
  <c r="S592" i="1"/>
  <c r="B593" i="1"/>
  <c r="C593" i="1"/>
  <c r="D593" i="1"/>
  <c r="E593" i="1"/>
  <c r="F593" i="1"/>
  <c r="H593" i="1"/>
  <c r="J593" i="1" s="1"/>
  <c r="I593" i="1"/>
  <c r="K593" i="1"/>
  <c r="L593" i="1"/>
  <c r="M593" i="1" s="1"/>
  <c r="O593" i="1"/>
  <c r="N593" i="1" s="1"/>
  <c r="P593" i="1"/>
  <c r="Q593" i="1"/>
  <c r="R593" i="1" s="1"/>
  <c r="S593" i="1"/>
  <c r="B594" i="1"/>
  <c r="C594" i="1"/>
  <c r="D594" i="1"/>
  <c r="E594" i="1"/>
  <c r="F594" i="1"/>
  <c r="H594" i="1"/>
  <c r="J594" i="1" s="1"/>
  <c r="I594" i="1"/>
  <c r="K594" i="1"/>
  <c r="L594" i="1"/>
  <c r="M594" i="1" s="1"/>
  <c r="O594" i="1"/>
  <c r="N594" i="1" s="1"/>
  <c r="P594" i="1"/>
  <c r="Q594" i="1"/>
  <c r="R594" i="1" s="1"/>
  <c r="S594" i="1"/>
  <c r="B595" i="1"/>
  <c r="C595" i="1"/>
  <c r="D595" i="1"/>
  <c r="E595" i="1"/>
  <c r="F595" i="1"/>
  <c r="H595" i="1"/>
  <c r="J595" i="1" s="1"/>
  <c r="I595" i="1"/>
  <c r="K595" i="1"/>
  <c r="L595" i="1"/>
  <c r="M595" i="1" s="1"/>
  <c r="O595" i="1"/>
  <c r="N595" i="1" s="1"/>
  <c r="P595" i="1"/>
  <c r="Q595" i="1"/>
  <c r="R595" i="1" s="1"/>
  <c r="S595" i="1"/>
  <c r="B596" i="1"/>
  <c r="C596" i="1"/>
  <c r="D596" i="1"/>
  <c r="E596" i="1"/>
  <c r="F596" i="1"/>
  <c r="H596" i="1"/>
  <c r="J596" i="1" s="1"/>
  <c r="I596" i="1"/>
  <c r="K596" i="1"/>
  <c r="L596" i="1"/>
  <c r="M596" i="1" s="1"/>
  <c r="O596" i="1"/>
  <c r="N596" i="1" s="1"/>
  <c r="P596" i="1"/>
  <c r="Q596" i="1"/>
  <c r="R596" i="1" s="1"/>
  <c r="S596" i="1"/>
  <c r="B597" i="1"/>
  <c r="C597" i="1"/>
  <c r="D597" i="1"/>
  <c r="E597" i="1"/>
  <c r="F597" i="1"/>
  <c r="H597" i="1"/>
  <c r="J597" i="1" s="1"/>
  <c r="I597" i="1"/>
  <c r="K597" i="1"/>
  <c r="L597" i="1"/>
  <c r="M597" i="1" s="1"/>
  <c r="O597" i="1"/>
  <c r="N597" i="1" s="1"/>
  <c r="P597" i="1"/>
  <c r="Q597" i="1"/>
  <c r="R597" i="1" s="1"/>
  <c r="S597" i="1"/>
  <c r="B598" i="1"/>
  <c r="C598" i="1"/>
  <c r="D598" i="1"/>
  <c r="E598" i="1"/>
  <c r="F598" i="1"/>
  <c r="H598" i="1"/>
  <c r="J598" i="1" s="1"/>
  <c r="I598" i="1"/>
  <c r="K598" i="1"/>
  <c r="L598" i="1"/>
  <c r="M598" i="1" s="1"/>
  <c r="O598" i="1"/>
  <c r="N598" i="1" s="1"/>
  <c r="P598" i="1"/>
  <c r="Q598" i="1"/>
  <c r="R598" i="1" s="1"/>
  <c r="S598" i="1"/>
  <c r="B599" i="1"/>
  <c r="C599" i="1"/>
  <c r="D599" i="1"/>
  <c r="E599" i="1"/>
  <c r="F599" i="1"/>
  <c r="H599" i="1"/>
  <c r="J599" i="1" s="1"/>
  <c r="I599" i="1"/>
  <c r="K599" i="1"/>
  <c r="L599" i="1"/>
  <c r="M599" i="1" s="1"/>
  <c r="O599" i="1"/>
  <c r="N599" i="1" s="1"/>
  <c r="P599" i="1"/>
  <c r="Q599" i="1"/>
  <c r="R599" i="1" s="1"/>
  <c r="S599" i="1"/>
  <c r="B600" i="1"/>
  <c r="C600" i="1"/>
  <c r="D600" i="1"/>
  <c r="E600" i="1"/>
  <c r="F600" i="1"/>
  <c r="H600" i="1"/>
  <c r="J600" i="1" s="1"/>
  <c r="I600" i="1"/>
  <c r="K600" i="1"/>
  <c r="L600" i="1"/>
  <c r="M600" i="1" s="1"/>
  <c r="O600" i="1"/>
  <c r="N600" i="1" s="1"/>
  <c r="P600" i="1"/>
  <c r="Q600" i="1"/>
  <c r="R600" i="1" s="1"/>
  <c r="S600" i="1"/>
  <c r="B601" i="1"/>
  <c r="C601" i="1"/>
  <c r="D601" i="1"/>
  <c r="E601" i="1"/>
  <c r="F601" i="1"/>
  <c r="H601" i="1"/>
  <c r="J601" i="1" s="1"/>
  <c r="I601" i="1"/>
  <c r="K601" i="1"/>
  <c r="L601" i="1"/>
  <c r="M601" i="1" s="1"/>
  <c r="O601" i="1"/>
  <c r="N601" i="1" s="1"/>
  <c r="P601" i="1"/>
  <c r="Q601" i="1"/>
  <c r="R601" i="1" s="1"/>
  <c r="S601" i="1"/>
  <c r="B602" i="1"/>
  <c r="C602" i="1"/>
  <c r="D602" i="1"/>
  <c r="E602" i="1"/>
  <c r="F602" i="1"/>
  <c r="H602" i="1"/>
  <c r="J602" i="1" s="1"/>
  <c r="I602" i="1"/>
  <c r="K602" i="1"/>
  <c r="L602" i="1"/>
  <c r="M602" i="1" s="1"/>
  <c r="O602" i="1"/>
  <c r="N602" i="1" s="1"/>
  <c r="P602" i="1"/>
  <c r="Q602" i="1"/>
  <c r="R602" i="1" s="1"/>
  <c r="S602" i="1"/>
  <c r="B603" i="1"/>
  <c r="C603" i="1"/>
  <c r="D603" i="1"/>
  <c r="E603" i="1"/>
  <c r="F603" i="1"/>
  <c r="H603" i="1"/>
  <c r="J603" i="1" s="1"/>
  <c r="I603" i="1"/>
  <c r="K603" i="1"/>
  <c r="L603" i="1"/>
  <c r="M603" i="1" s="1"/>
  <c r="O603" i="1"/>
  <c r="N603" i="1" s="1"/>
  <c r="P603" i="1"/>
  <c r="Q603" i="1"/>
  <c r="R603" i="1" s="1"/>
  <c r="S603" i="1"/>
  <c r="B604" i="1"/>
  <c r="C604" i="1"/>
  <c r="D604" i="1"/>
  <c r="F604" i="1"/>
  <c r="H604" i="1"/>
  <c r="J604" i="1" s="1"/>
  <c r="I604" i="1"/>
  <c r="K604" i="1"/>
  <c r="L604" i="1"/>
  <c r="M604" i="1" s="1"/>
  <c r="O604" i="1"/>
  <c r="N604" i="1" s="1"/>
  <c r="P604" i="1"/>
  <c r="Q604" i="1"/>
  <c r="R604" i="1" s="1"/>
  <c r="S604" i="1"/>
  <c r="B605" i="1"/>
  <c r="C605" i="1"/>
  <c r="D605" i="1"/>
  <c r="E605" i="1"/>
  <c r="F605" i="1"/>
  <c r="H605" i="1"/>
  <c r="J605" i="1" s="1"/>
  <c r="I605" i="1"/>
  <c r="K605" i="1"/>
  <c r="L605" i="1"/>
  <c r="M605" i="1" s="1"/>
  <c r="O605" i="1"/>
  <c r="N605" i="1" s="1"/>
  <c r="P605" i="1"/>
  <c r="Q605" i="1"/>
  <c r="R605" i="1" s="1"/>
  <c r="S605" i="1"/>
  <c r="B606" i="1"/>
  <c r="C606" i="1"/>
  <c r="D606" i="1"/>
  <c r="E606" i="1"/>
  <c r="F606" i="1"/>
  <c r="H606" i="1"/>
  <c r="J606" i="1" s="1"/>
  <c r="I606" i="1"/>
  <c r="K606" i="1"/>
  <c r="L606" i="1"/>
  <c r="M606" i="1" s="1"/>
  <c r="O606" i="1"/>
  <c r="N606" i="1" s="1"/>
  <c r="P606" i="1"/>
  <c r="Q606" i="1"/>
  <c r="R606" i="1" s="1"/>
  <c r="S606" i="1"/>
  <c r="B607" i="1"/>
  <c r="C607" i="1"/>
  <c r="D607" i="1"/>
  <c r="E607" i="1"/>
  <c r="F607" i="1"/>
  <c r="H607" i="1"/>
  <c r="J607" i="1" s="1"/>
  <c r="I607" i="1"/>
  <c r="K607" i="1"/>
  <c r="L607" i="1"/>
  <c r="M607" i="1" s="1"/>
  <c r="O607" i="1"/>
  <c r="N607" i="1" s="1"/>
  <c r="P607" i="1"/>
  <c r="Q607" i="1"/>
  <c r="R607" i="1" s="1"/>
  <c r="S607" i="1"/>
  <c r="B608" i="1"/>
  <c r="C608" i="1"/>
  <c r="D608" i="1"/>
  <c r="E608" i="1"/>
  <c r="F608" i="1"/>
  <c r="H608" i="1"/>
  <c r="J608" i="1" s="1"/>
  <c r="I608" i="1"/>
  <c r="K608" i="1"/>
  <c r="L608" i="1"/>
  <c r="M608" i="1" s="1"/>
  <c r="O608" i="1"/>
  <c r="N608" i="1" s="1"/>
  <c r="P608" i="1"/>
  <c r="Q608" i="1"/>
  <c r="R608" i="1" s="1"/>
  <c r="S608" i="1"/>
  <c r="B609" i="1"/>
  <c r="C609" i="1"/>
  <c r="D609" i="1"/>
  <c r="E609" i="1"/>
  <c r="F609" i="1"/>
  <c r="H609" i="1"/>
  <c r="J609" i="1" s="1"/>
  <c r="I609" i="1"/>
  <c r="K609" i="1"/>
  <c r="L609" i="1"/>
  <c r="M609" i="1" s="1"/>
  <c r="O609" i="1"/>
  <c r="N609" i="1" s="1"/>
  <c r="P609" i="1"/>
  <c r="Q609" i="1"/>
  <c r="R609" i="1" s="1"/>
  <c r="S609" i="1"/>
  <c r="B610" i="1"/>
  <c r="C610" i="1"/>
  <c r="D610" i="1"/>
  <c r="E610" i="1"/>
  <c r="F610" i="1"/>
  <c r="H610" i="1"/>
  <c r="J610" i="1" s="1"/>
  <c r="I610" i="1"/>
  <c r="K610" i="1"/>
  <c r="L610" i="1"/>
  <c r="M610" i="1" s="1"/>
  <c r="O610" i="1"/>
  <c r="N610" i="1" s="1"/>
  <c r="P610" i="1"/>
  <c r="Q610" i="1"/>
  <c r="R610" i="1" s="1"/>
  <c r="S610" i="1"/>
  <c r="B611" i="1"/>
  <c r="C611" i="1"/>
  <c r="D611" i="1"/>
  <c r="E611" i="1"/>
  <c r="F611" i="1"/>
  <c r="H611" i="1"/>
  <c r="J611" i="1" s="1"/>
  <c r="I611" i="1"/>
  <c r="K611" i="1"/>
  <c r="L611" i="1"/>
  <c r="M611" i="1" s="1"/>
  <c r="O611" i="1"/>
  <c r="N611" i="1" s="1"/>
  <c r="P611" i="1"/>
  <c r="Q611" i="1"/>
  <c r="R611" i="1" s="1"/>
  <c r="S611" i="1"/>
  <c r="B612" i="1"/>
  <c r="C612" i="1"/>
  <c r="D612" i="1"/>
  <c r="E612" i="1"/>
  <c r="F612" i="1"/>
  <c r="H612" i="1"/>
  <c r="J612" i="1" s="1"/>
  <c r="I612" i="1"/>
  <c r="K612" i="1"/>
  <c r="L612" i="1"/>
  <c r="M612" i="1" s="1"/>
  <c r="O612" i="1"/>
  <c r="N612" i="1" s="1"/>
  <c r="P612" i="1"/>
  <c r="Q612" i="1"/>
  <c r="R612" i="1" s="1"/>
  <c r="S612" i="1"/>
  <c r="B613" i="1"/>
  <c r="C613" i="1"/>
  <c r="D613" i="1"/>
  <c r="E613" i="1"/>
  <c r="F613" i="1"/>
  <c r="H613" i="1"/>
  <c r="J613" i="1" s="1"/>
  <c r="I613" i="1"/>
  <c r="K613" i="1"/>
  <c r="L613" i="1"/>
  <c r="M613" i="1" s="1"/>
  <c r="O613" i="1"/>
  <c r="N613" i="1" s="1"/>
  <c r="P613" i="1"/>
  <c r="Q613" i="1"/>
  <c r="R613" i="1" s="1"/>
  <c r="S613" i="1"/>
  <c r="B614" i="1"/>
  <c r="C614" i="1"/>
  <c r="D614" i="1"/>
  <c r="E614" i="1"/>
  <c r="F614" i="1"/>
  <c r="H614" i="1"/>
  <c r="J614" i="1" s="1"/>
  <c r="I614" i="1"/>
  <c r="K614" i="1"/>
  <c r="L614" i="1"/>
  <c r="M614" i="1" s="1"/>
  <c r="O614" i="1"/>
  <c r="N614" i="1" s="1"/>
  <c r="P614" i="1"/>
  <c r="Q614" i="1"/>
  <c r="R614" i="1" s="1"/>
  <c r="S614" i="1"/>
  <c r="B615" i="1"/>
  <c r="C615" i="1"/>
  <c r="D615" i="1"/>
  <c r="E615" i="1"/>
  <c r="F615" i="1"/>
  <c r="H615" i="1"/>
  <c r="J615" i="1" s="1"/>
  <c r="I615" i="1"/>
  <c r="K615" i="1"/>
  <c r="L615" i="1"/>
  <c r="M615" i="1" s="1"/>
  <c r="O615" i="1"/>
  <c r="N615" i="1" s="1"/>
  <c r="P615" i="1"/>
  <c r="Q615" i="1"/>
  <c r="R615" i="1" s="1"/>
  <c r="S615" i="1"/>
  <c r="B616" i="1"/>
  <c r="C616" i="1"/>
  <c r="D616" i="1"/>
  <c r="E616" i="1"/>
  <c r="F616" i="1"/>
  <c r="H616" i="1"/>
  <c r="J616" i="1" s="1"/>
  <c r="I616" i="1"/>
  <c r="K616" i="1"/>
  <c r="L616" i="1"/>
  <c r="M616" i="1" s="1"/>
  <c r="O616" i="1"/>
  <c r="N616" i="1" s="1"/>
  <c r="P616" i="1"/>
  <c r="Q616" i="1"/>
  <c r="R616" i="1" s="1"/>
  <c r="S616" i="1"/>
  <c r="B617" i="1"/>
  <c r="C617" i="1"/>
  <c r="D617" i="1"/>
  <c r="E617" i="1"/>
  <c r="F617" i="1"/>
  <c r="H617" i="1"/>
  <c r="J617" i="1" s="1"/>
  <c r="I617" i="1"/>
  <c r="K617" i="1"/>
  <c r="L617" i="1"/>
  <c r="M617" i="1" s="1"/>
  <c r="O617" i="1"/>
  <c r="N617" i="1" s="1"/>
  <c r="P617" i="1"/>
  <c r="Q617" i="1"/>
  <c r="R617" i="1" s="1"/>
  <c r="S617" i="1"/>
  <c r="B618" i="1"/>
  <c r="C618" i="1"/>
  <c r="D618" i="1"/>
  <c r="E618" i="1"/>
  <c r="F618" i="1"/>
  <c r="H618" i="1"/>
  <c r="J618" i="1" s="1"/>
  <c r="I618" i="1"/>
  <c r="K618" i="1"/>
  <c r="L618" i="1"/>
  <c r="M618" i="1" s="1"/>
  <c r="O618" i="1"/>
  <c r="N618" i="1" s="1"/>
  <c r="P618" i="1"/>
  <c r="Q618" i="1"/>
  <c r="R618" i="1" s="1"/>
  <c r="S618" i="1"/>
  <c r="B619" i="1"/>
  <c r="C619" i="1"/>
  <c r="D619" i="1"/>
  <c r="F619" i="1"/>
  <c r="H619" i="1"/>
  <c r="J619" i="1" s="1"/>
  <c r="I619" i="1"/>
  <c r="K619" i="1"/>
  <c r="L619" i="1"/>
  <c r="M619" i="1" s="1"/>
  <c r="O619" i="1"/>
  <c r="N619" i="1" s="1"/>
  <c r="P619" i="1"/>
  <c r="Q619" i="1"/>
  <c r="R619" i="1" s="1"/>
  <c r="S619" i="1"/>
  <c r="B620" i="1"/>
  <c r="C620" i="1"/>
  <c r="D620" i="1"/>
  <c r="E620" i="1"/>
  <c r="F620" i="1"/>
  <c r="H620" i="1"/>
  <c r="J620" i="1" s="1"/>
  <c r="I620" i="1"/>
  <c r="K620" i="1"/>
  <c r="L620" i="1"/>
  <c r="M620" i="1" s="1"/>
  <c r="O620" i="1"/>
  <c r="N620" i="1" s="1"/>
  <c r="P620" i="1"/>
  <c r="Q620" i="1"/>
  <c r="R620" i="1" s="1"/>
  <c r="S620" i="1"/>
  <c r="B621" i="1"/>
  <c r="C621" i="1"/>
  <c r="D621" i="1"/>
  <c r="E621" i="1"/>
  <c r="F621" i="1"/>
  <c r="H621" i="1"/>
  <c r="J621" i="1" s="1"/>
  <c r="I621" i="1"/>
  <c r="K621" i="1"/>
  <c r="L621" i="1"/>
  <c r="M621" i="1" s="1"/>
  <c r="O621" i="1"/>
  <c r="N621" i="1" s="1"/>
  <c r="P621" i="1"/>
  <c r="Q621" i="1"/>
  <c r="R621" i="1" s="1"/>
  <c r="S621" i="1"/>
  <c r="B622" i="1"/>
  <c r="C622" i="1"/>
  <c r="D622" i="1"/>
  <c r="E622" i="1"/>
  <c r="F622" i="1"/>
  <c r="H622" i="1"/>
  <c r="J622" i="1" s="1"/>
  <c r="I622" i="1"/>
  <c r="K622" i="1"/>
  <c r="L622" i="1"/>
  <c r="M622" i="1" s="1"/>
  <c r="O622" i="1"/>
  <c r="N622" i="1" s="1"/>
  <c r="P622" i="1"/>
  <c r="Q622" i="1"/>
  <c r="R622" i="1" s="1"/>
  <c r="S622" i="1"/>
  <c r="B623" i="1"/>
  <c r="C623" i="1"/>
  <c r="D623" i="1"/>
  <c r="E623" i="1"/>
  <c r="F623" i="1"/>
  <c r="H623" i="1"/>
  <c r="J623" i="1" s="1"/>
  <c r="I623" i="1"/>
  <c r="K623" i="1"/>
  <c r="L623" i="1"/>
  <c r="M623" i="1" s="1"/>
  <c r="O623" i="1"/>
  <c r="N623" i="1" s="1"/>
  <c r="P623" i="1"/>
  <c r="Q623" i="1"/>
  <c r="R623" i="1" s="1"/>
  <c r="S623" i="1"/>
  <c r="B624" i="1"/>
  <c r="C624" i="1"/>
  <c r="D624" i="1"/>
  <c r="E624" i="1"/>
  <c r="F624" i="1"/>
  <c r="H624" i="1"/>
  <c r="J624" i="1" s="1"/>
  <c r="I624" i="1"/>
  <c r="K624" i="1"/>
  <c r="L624" i="1"/>
  <c r="M624" i="1" s="1"/>
  <c r="O624" i="1"/>
  <c r="N624" i="1" s="1"/>
  <c r="P624" i="1"/>
  <c r="Q624" i="1"/>
  <c r="R624" i="1" s="1"/>
  <c r="S624" i="1"/>
  <c r="B625" i="1"/>
  <c r="C625" i="1"/>
  <c r="D625" i="1"/>
  <c r="E625" i="1"/>
  <c r="F625" i="1"/>
  <c r="H625" i="1"/>
  <c r="J625" i="1" s="1"/>
  <c r="I625" i="1"/>
  <c r="K625" i="1"/>
  <c r="L625" i="1"/>
  <c r="M625" i="1" s="1"/>
  <c r="O625" i="1"/>
  <c r="N625" i="1" s="1"/>
  <c r="P625" i="1"/>
  <c r="Q625" i="1"/>
  <c r="R625" i="1" s="1"/>
  <c r="S625" i="1"/>
  <c r="B626" i="1"/>
  <c r="C626" i="1"/>
  <c r="D626" i="1"/>
  <c r="E626" i="1"/>
  <c r="F626" i="1"/>
  <c r="H626" i="1"/>
  <c r="J626" i="1" s="1"/>
  <c r="I626" i="1"/>
  <c r="K626" i="1"/>
  <c r="L626" i="1"/>
  <c r="M626" i="1" s="1"/>
  <c r="O626" i="1"/>
  <c r="N626" i="1" s="1"/>
  <c r="P626" i="1"/>
  <c r="Q626" i="1"/>
  <c r="R626" i="1" s="1"/>
  <c r="S626" i="1"/>
  <c r="B627" i="1"/>
  <c r="C627" i="1"/>
  <c r="D627" i="1"/>
  <c r="E627" i="1"/>
  <c r="F627" i="1"/>
  <c r="H627" i="1"/>
  <c r="J627" i="1" s="1"/>
  <c r="I627" i="1"/>
  <c r="K627" i="1"/>
  <c r="L627" i="1"/>
  <c r="M627" i="1" s="1"/>
  <c r="O627" i="1"/>
  <c r="N627" i="1" s="1"/>
  <c r="P627" i="1"/>
  <c r="Q627" i="1"/>
  <c r="R627" i="1" s="1"/>
  <c r="S627" i="1"/>
  <c r="B628" i="1"/>
  <c r="C628" i="1"/>
  <c r="D628" i="1"/>
  <c r="E628" i="1"/>
  <c r="F628" i="1"/>
  <c r="H628" i="1"/>
  <c r="J628" i="1" s="1"/>
  <c r="I628" i="1"/>
  <c r="K628" i="1"/>
  <c r="L628" i="1"/>
  <c r="M628" i="1" s="1"/>
  <c r="O628" i="1"/>
  <c r="N628" i="1" s="1"/>
  <c r="P628" i="1"/>
  <c r="Q628" i="1"/>
  <c r="R628" i="1" s="1"/>
  <c r="S628" i="1"/>
  <c r="B629" i="1"/>
  <c r="C629" i="1"/>
  <c r="D629" i="1"/>
  <c r="F629" i="1"/>
  <c r="H629" i="1"/>
  <c r="J629" i="1" s="1"/>
  <c r="I629" i="1"/>
  <c r="K629" i="1"/>
  <c r="L629" i="1"/>
  <c r="M629" i="1" s="1"/>
  <c r="O629" i="1"/>
  <c r="N629" i="1" s="1"/>
  <c r="P629" i="1"/>
  <c r="Q629" i="1"/>
  <c r="R629" i="1" s="1"/>
  <c r="S629" i="1"/>
  <c r="B630" i="1"/>
  <c r="C630" i="1"/>
  <c r="D630" i="1"/>
  <c r="E630" i="1"/>
  <c r="F630" i="1"/>
  <c r="H630" i="1"/>
  <c r="J630" i="1" s="1"/>
  <c r="I630" i="1"/>
  <c r="K630" i="1"/>
  <c r="L630" i="1"/>
  <c r="M630" i="1" s="1"/>
  <c r="O630" i="1"/>
  <c r="N630" i="1" s="1"/>
  <c r="P630" i="1"/>
  <c r="Q630" i="1"/>
  <c r="R630" i="1" s="1"/>
  <c r="S630" i="1"/>
  <c r="B631" i="1"/>
  <c r="C631" i="1"/>
  <c r="D631" i="1"/>
  <c r="E631" i="1"/>
  <c r="F631" i="1"/>
  <c r="H631" i="1"/>
  <c r="J631" i="1" s="1"/>
  <c r="I631" i="1"/>
  <c r="K631" i="1"/>
  <c r="L631" i="1"/>
  <c r="M631" i="1" s="1"/>
  <c r="O631" i="1"/>
  <c r="N631" i="1" s="1"/>
  <c r="P631" i="1"/>
  <c r="Q631" i="1"/>
  <c r="R631" i="1" s="1"/>
  <c r="S631" i="1"/>
  <c r="B632" i="1"/>
  <c r="C632" i="1"/>
  <c r="D632" i="1"/>
  <c r="E632" i="1"/>
  <c r="F632" i="1"/>
  <c r="H632" i="1"/>
  <c r="J632" i="1" s="1"/>
  <c r="I632" i="1"/>
  <c r="K632" i="1"/>
  <c r="L632" i="1"/>
  <c r="M632" i="1" s="1"/>
  <c r="O632" i="1"/>
  <c r="N632" i="1" s="1"/>
  <c r="P632" i="1"/>
  <c r="Q632" i="1"/>
  <c r="R632" i="1" s="1"/>
  <c r="S632" i="1"/>
  <c r="B633" i="1"/>
  <c r="C633" i="1"/>
  <c r="D633" i="1"/>
  <c r="E633" i="1"/>
  <c r="F633" i="1"/>
  <c r="H633" i="1"/>
  <c r="J633" i="1" s="1"/>
  <c r="I633" i="1"/>
  <c r="K633" i="1"/>
  <c r="L633" i="1"/>
  <c r="M633" i="1" s="1"/>
  <c r="O633" i="1"/>
  <c r="N633" i="1" s="1"/>
  <c r="P633" i="1"/>
  <c r="Q633" i="1"/>
  <c r="R633" i="1" s="1"/>
  <c r="S633" i="1"/>
  <c r="B634" i="1"/>
  <c r="C634" i="1"/>
  <c r="D634" i="1"/>
  <c r="E634" i="1"/>
  <c r="F634" i="1"/>
  <c r="H634" i="1"/>
  <c r="J634" i="1" s="1"/>
  <c r="I634" i="1"/>
  <c r="K634" i="1"/>
  <c r="L634" i="1"/>
  <c r="M634" i="1" s="1"/>
  <c r="O634" i="1"/>
  <c r="N634" i="1" s="1"/>
  <c r="P634" i="1"/>
  <c r="Q634" i="1"/>
  <c r="R634" i="1" s="1"/>
  <c r="S634" i="1"/>
  <c r="B635" i="1"/>
  <c r="C635" i="1"/>
  <c r="D635" i="1"/>
  <c r="E635" i="1"/>
  <c r="F635" i="1"/>
  <c r="H635" i="1"/>
  <c r="J635" i="1" s="1"/>
  <c r="I635" i="1"/>
  <c r="K635" i="1"/>
  <c r="L635" i="1"/>
  <c r="M635" i="1" s="1"/>
  <c r="O635" i="1"/>
  <c r="N635" i="1" s="1"/>
  <c r="P635" i="1"/>
  <c r="Q635" i="1"/>
  <c r="R635" i="1" s="1"/>
  <c r="S635" i="1"/>
  <c r="B636" i="1"/>
  <c r="C636" i="1"/>
  <c r="D636" i="1"/>
  <c r="E636" i="1"/>
  <c r="F636" i="1"/>
  <c r="H636" i="1"/>
  <c r="J636" i="1" s="1"/>
  <c r="I636" i="1"/>
  <c r="K636" i="1"/>
  <c r="L636" i="1"/>
  <c r="M636" i="1" s="1"/>
  <c r="O636" i="1"/>
  <c r="N636" i="1" s="1"/>
  <c r="P636" i="1"/>
  <c r="Q636" i="1"/>
  <c r="R636" i="1" s="1"/>
  <c r="S636" i="1"/>
  <c r="B637" i="1"/>
  <c r="C637" i="1"/>
  <c r="D637" i="1"/>
  <c r="F637" i="1"/>
  <c r="H637" i="1"/>
  <c r="J637" i="1" s="1"/>
  <c r="I637" i="1"/>
  <c r="K637" i="1"/>
  <c r="L637" i="1"/>
  <c r="M637" i="1" s="1"/>
  <c r="O637" i="1"/>
  <c r="N637" i="1" s="1"/>
  <c r="P637" i="1"/>
  <c r="Q637" i="1"/>
  <c r="R637" i="1" s="1"/>
  <c r="S637" i="1"/>
  <c r="B638" i="1"/>
  <c r="C638" i="1"/>
  <c r="D638" i="1"/>
  <c r="E638" i="1"/>
  <c r="F638" i="1"/>
  <c r="H638" i="1"/>
  <c r="J638" i="1" s="1"/>
  <c r="I638" i="1"/>
  <c r="K638" i="1"/>
  <c r="L638" i="1"/>
  <c r="M638" i="1" s="1"/>
  <c r="O638" i="1"/>
  <c r="N638" i="1" s="1"/>
  <c r="P638" i="1"/>
  <c r="Q638" i="1"/>
  <c r="R638" i="1" s="1"/>
  <c r="S638" i="1"/>
  <c r="B639" i="1"/>
  <c r="C639" i="1"/>
  <c r="D639" i="1"/>
  <c r="E639" i="1"/>
  <c r="F639" i="1"/>
  <c r="H639" i="1"/>
  <c r="J639" i="1" s="1"/>
  <c r="I639" i="1"/>
  <c r="K639" i="1"/>
  <c r="L639" i="1"/>
  <c r="M639" i="1" s="1"/>
  <c r="O639" i="1"/>
  <c r="N639" i="1" s="1"/>
  <c r="P639" i="1"/>
  <c r="Q639" i="1"/>
  <c r="R639" i="1" s="1"/>
  <c r="S639" i="1"/>
  <c r="B640" i="1"/>
  <c r="C640" i="1"/>
  <c r="D640" i="1"/>
  <c r="E640" i="1"/>
  <c r="F640" i="1"/>
  <c r="H640" i="1"/>
  <c r="J640" i="1" s="1"/>
  <c r="I640" i="1"/>
  <c r="K640" i="1"/>
  <c r="L640" i="1"/>
  <c r="M640" i="1" s="1"/>
  <c r="O640" i="1"/>
  <c r="N640" i="1" s="1"/>
  <c r="P640" i="1"/>
  <c r="Q640" i="1"/>
  <c r="R640" i="1" s="1"/>
  <c r="S640" i="1"/>
  <c r="B641" i="1"/>
  <c r="C641" i="1"/>
  <c r="D641" i="1"/>
  <c r="E641" i="1"/>
  <c r="F641" i="1"/>
  <c r="H641" i="1"/>
  <c r="J641" i="1" s="1"/>
  <c r="I641" i="1"/>
  <c r="K641" i="1"/>
  <c r="L641" i="1"/>
  <c r="M641" i="1" s="1"/>
  <c r="O641" i="1"/>
  <c r="N641" i="1" s="1"/>
  <c r="P641" i="1"/>
  <c r="Q641" i="1"/>
  <c r="R641" i="1" s="1"/>
  <c r="S641" i="1"/>
  <c r="B642" i="1"/>
  <c r="C642" i="1"/>
  <c r="D642" i="1"/>
  <c r="F642" i="1"/>
  <c r="H642" i="1"/>
  <c r="J642" i="1" s="1"/>
  <c r="I642" i="1"/>
  <c r="K642" i="1"/>
  <c r="L642" i="1"/>
  <c r="M642" i="1" s="1"/>
  <c r="O642" i="1"/>
  <c r="N642" i="1" s="1"/>
  <c r="P642" i="1"/>
  <c r="Q642" i="1"/>
  <c r="R642" i="1" s="1"/>
  <c r="S642" i="1"/>
  <c r="B643" i="1"/>
  <c r="C643" i="1"/>
  <c r="D643" i="1"/>
  <c r="E643" i="1"/>
  <c r="F643" i="1"/>
  <c r="H643" i="1"/>
  <c r="J643" i="1" s="1"/>
  <c r="I643" i="1"/>
  <c r="K643" i="1"/>
  <c r="L643" i="1"/>
  <c r="M643" i="1" s="1"/>
  <c r="O643" i="1"/>
  <c r="N643" i="1" s="1"/>
  <c r="P643" i="1"/>
  <c r="Q643" i="1"/>
  <c r="R643" i="1" s="1"/>
  <c r="S643" i="1"/>
  <c r="B644" i="1"/>
  <c r="C644" i="1"/>
  <c r="D644" i="1"/>
  <c r="E644" i="1"/>
  <c r="F644" i="1"/>
  <c r="H644" i="1"/>
  <c r="J644" i="1" s="1"/>
  <c r="I644" i="1"/>
  <c r="K644" i="1"/>
  <c r="L644" i="1"/>
  <c r="M644" i="1" s="1"/>
  <c r="O644" i="1"/>
  <c r="N644" i="1" s="1"/>
  <c r="P644" i="1"/>
  <c r="Q644" i="1"/>
  <c r="R644" i="1" s="1"/>
  <c r="S644" i="1"/>
  <c r="B645" i="1"/>
  <c r="C645" i="1"/>
  <c r="D645" i="1"/>
  <c r="E645" i="1"/>
  <c r="F645" i="1"/>
  <c r="H645" i="1"/>
  <c r="J645" i="1" s="1"/>
  <c r="I645" i="1"/>
  <c r="K645" i="1"/>
  <c r="L645" i="1"/>
  <c r="M645" i="1" s="1"/>
  <c r="O645" i="1"/>
  <c r="N645" i="1" s="1"/>
  <c r="P645" i="1"/>
  <c r="Q645" i="1"/>
  <c r="R645" i="1" s="1"/>
  <c r="S645" i="1"/>
  <c r="B646" i="1"/>
  <c r="C646" i="1"/>
  <c r="D646" i="1"/>
  <c r="E646" i="1"/>
  <c r="F646" i="1"/>
  <c r="H646" i="1"/>
  <c r="J646" i="1" s="1"/>
  <c r="I646" i="1"/>
  <c r="K646" i="1"/>
  <c r="L646" i="1"/>
  <c r="M646" i="1" s="1"/>
  <c r="O646" i="1"/>
  <c r="N646" i="1" s="1"/>
  <c r="P646" i="1"/>
  <c r="Q646" i="1"/>
  <c r="R646" i="1" s="1"/>
  <c r="S646" i="1"/>
  <c r="B647" i="1"/>
  <c r="C647" i="1"/>
  <c r="D647" i="1"/>
  <c r="F647" i="1"/>
  <c r="H647" i="1"/>
  <c r="J647" i="1" s="1"/>
  <c r="I647" i="1"/>
  <c r="K647" i="1"/>
  <c r="L647" i="1"/>
  <c r="M647" i="1" s="1"/>
  <c r="O647" i="1"/>
  <c r="N647" i="1" s="1"/>
  <c r="P647" i="1"/>
  <c r="Q647" i="1"/>
  <c r="R647" i="1" s="1"/>
  <c r="S647" i="1"/>
  <c r="B648" i="1"/>
  <c r="C648" i="1"/>
  <c r="D648" i="1"/>
  <c r="E648" i="1"/>
  <c r="F648" i="1"/>
  <c r="H648" i="1"/>
  <c r="J648" i="1" s="1"/>
  <c r="I648" i="1"/>
  <c r="K648" i="1"/>
  <c r="L648" i="1"/>
  <c r="M648" i="1" s="1"/>
  <c r="O648" i="1"/>
  <c r="N648" i="1" s="1"/>
  <c r="P648" i="1"/>
  <c r="Q648" i="1"/>
  <c r="R648" i="1" s="1"/>
  <c r="S648" i="1"/>
  <c r="B649" i="1"/>
  <c r="C649" i="1"/>
  <c r="D649" i="1"/>
  <c r="E649" i="1"/>
  <c r="F649" i="1"/>
  <c r="H649" i="1"/>
  <c r="J649" i="1" s="1"/>
  <c r="I649" i="1"/>
  <c r="K649" i="1"/>
  <c r="L649" i="1"/>
  <c r="M649" i="1" s="1"/>
  <c r="O649" i="1"/>
  <c r="N649" i="1" s="1"/>
  <c r="P649" i="1"/>
  <c r="Q649" i="1"/>
  <c r="R649" i="1" s="1"/>
  <c r="S649" i="1"/>
  <c r="B650" i="1"/>
  <c r="C650" i="1"/>
  <c r="D650" i="1"/>
  <c r="F650" i="1"/>
  <c r="H650" i="1"/>
  <c r="J650" i="1" s="1"/>
  <c r="I650" i="1"/>
  <c r="K650" i="1"/>
  <c r="L650" i="1"/>
  <c r="M650" i="1" s="1"/>
  <c r="O650" i="1"/>
  <c r="N650" i="1" s="1"/>
  <c r="P650" i="1"/>
  <c r="Q650" i="1"/>
  <c r="R650" i="1" s="1"/>
  <c r="S650" i="1"/>
  <c r="B651" i="1"/>
  <c r="C651" i="1"/>
  <c r="D651" i="1"/>
  <c r="E651" i="1"/>
  <c r="F651" i="1"/>
  <c r="H651" i="1"/>
  <c r="J651" i="1" s="1"/>
  <c r="I651" i="1"/>
  <c r="K651" i="1"/>
  <c r="L651" i="1"/>
  <c r="M651" i="1" s="1"/>
  <c r="O651" i="1"/>
  <c r="N651" i="1" s="1"/>
  <c r="P651" i="1"/>
  <c r="Q651" i="1"/>
  <c r="R651" i="1" s="1"/>
  <c r="S651" i="1"/>
  <c r="B652" i="1"/>
  <c r="C652" i="1"/>
  <c r="D652" i="1"/>
  <c r="E652" i="1"/>
  <c r="F652" i="1"/>
  <c r="H652" i="1"/>
  <c r="J652" i="1" s="1"/>
  <c r="I652" i="1"/>
  <c r="K652" i="1"/>
  <c r="L652" i="1"/>
  <c r="M652" i="1" s="1"/>
  <c r="O652" i="1"/>
  <c r="N652" i="1" s="1"/>
  <c r="P652" i="1"/>
  <c r="Q652" i="1"/>
  <c r="R652" i="1" s="1"/>
  <c r="S652" i="1"/>
  <c r="B653" i="1"/>
  <c r="C653" i="1"/>
  <c r="D653" i="1"/>
  <c r="F653" i="1"/>
  <c r="H653" i="1"/>
  <c r="J653" i="1" s="1"/>
  <c r="I653" i="1"/>
  <c r="K653" i="1"/>
  <c r="L653" i="1"/>
  <c r="M653" i="1" s="1"/>
  <c r="O653" i="1"/>
  <c r="N653" i="1" s="1"/>
  <c r="P653" i="1"/>
  <c r="Q653" i="1"/>
  <c r="R653" i="1" s="1"/>
  <c r="S653" i="1"/>
  <c r="B654" i="1"/>
  <c r="C654" i="1"/>
  <c r="D654" i="1"/>
  <c r="E654" i="1"/>
  <c r="F654" i="1"/>
  <c r="H654" i="1"/>
  <c r="J654" i="1" s="1"/>
  <c r="I654" i="1"/>
  <c r="K654" i="1"/>
  <c r="L654" i="1"/>
  <c r="M654" i="1" s="1"/>
  <c r="O654" i="1"/>
  <c r="N654" i="1" s="1"/>
  <c r="P654" i="1"/>
  <c r="Q654" i="1"/>
  <c r="R654" i="1" s="1"/>
  <c r="S654" i="1"/>
  <c r="B655" i="1"/>
  <c r="C655" i="1"/>
  <c r="D655" i="1"/>
  <c r="E655" i="1"/>
  <c r="F655" i="1"/>
  <c r="H655" i="1"/>
  <c r="J655" i="1" s="1"/>
  <c r="I655" i="1"/>
  <c r="K655" i="1"/>
  <c r="L655" i="1"/>
  <c r="M655" i="1" s="1"/>
  <c r="O655" i="1"/>
  <c r="N655" i="1" s="1"/>
  <c r="P655" i="1"/>
  <c r="Q655" i="1"/>
  <c r="R655" i="1" s="1"/>
  <c r="S655" i="1"/>
  <c r="B656" i="1"/>
  <c r="C656" i="1"/>
  <c r="D656" i="1"/>
  <c r="E656" i="1"/>
  <c r="F656" i="1"/>
  <c r="H656" i="1"/>
  <c r="J656" i="1" s="1"/>
  <c r="I656" i="1"/>
  <c r="K656" i="1"/>
  <c r="L656" i="1"/>
  <c r="M656" i="1" s="1"/>
  <c r="O656" i="1"/>
  <c r="N656" i="1" s="1"/>
  <c r="P656" i="1"/>
  <c r="Q656" i="1"/>
  <c r="R656" i="1" s="1"/>
  <c r="S656" i="1"/>
  <c r="B657" i="1"/>
  <c r="C657" i="1"/>
  <c r="D657" i="1"/>
  <c r="E657" i="1"/>
  <c r="F657" i="1"/>
  <c r="H657" i="1"/>
  <c r="J657" i="1" s="1"/>
  <c r="I657" i="1"/>
  <c r="K657" i="1"/>
  <c r="L657" i="1"/>
  <c r="M657" i="1" s="1"/>
  <c r="O657" i="1"/>
  <c r="N657" i="1" s="1"/>
  <c r="P657" i="1"/>
  <c r="Q657" i="1"/>
  <c r="R657" i="1" s="1"/>
  <c r="S657" i="1"/>
  <c r="B658" i="1"/>
  <c r="C658" i="1"/>
  <c r="D658" i="1"/>
  <c r="E658" i="1"/>
  <c r="F658" i="1"/>
  <c r="H658" i="1"/>
  <c r="J658" i="1" s="1"/>
  <c r="I658" i="1"/>
  <c r="K658" i="1"/>
  <c r="L658" i="1"/>
  <c r="M658" i="1" s="1"/>
  <c r="O658" i="1"/>
  <c r="N658" i="1" s="1"/>
  <c r="P658" i="1"/>
  <c r="Q658" i="1"/>
  <c r="R658" i="1" s="1"/>
  <c r="S658" i="1"/>
  <c r="B659" i="1"/>
  <c r="C659" i="1"/>
  <c r="D659" i="1"/>
  <c r="F659" i="1"/>
  <c r="H659" i="1"/>
  <c r="J659" i="1" s="1"/>
  <c r="I659" i="1"/>
  <c r="K659" i="1"/>
  <c r="L659" i="1"/>
  <c r="M659" i="1" s="1"/>
  <c r="O659" i="1"/>
  <c r="N659" i="1" s="1"/>
  <c r="P659" i="1"/>
  <c r="Q659" i="1"/>
  <c r="R659" i="1" s="1"/>
  <c r="S659" i="1"/>
  <c r="B660" i="1"/>
  <c r="C660" i="1"/>
  <c r="D660" i="1"/>
  <c r="E660" i="1"/>
  <c r="F660" i="1"/>
  <c r="H660" i="1"/>
  <c r="J660" i="1" s="1"/>
  <c r="I660" i="1"/>
  <c r="K660" i="1"/>
  <c r="L660" i="1"/>
  <c r="M660" i="1" s="1"/>
  <c r="O660" i="1"/>
  <c r="N660" i="1" s="1"/>
  <c r="P660" i="1"/>
  <c r="Q660" i="1"/>
  <c r="R660" i="1" s="1"/>
  <c r="S660" i="1"/>
  <c r="B661" i="1"/>
  <c r="C661" i="1"/>
  <c r="D661" i="1"/>
  <c r="E661" i="1"/>
  <c r="F661" i="1"/>
  <c r="H661" i="1"/>
  <c r="J661" i="1" s="1"/>
  <c r="I661" i="1"/>
  <c r="K661" i="1"/>
  <c r="L661" i="1"/>
  <c r="M661" i="1" s="1"/>
  <c r="O661" i="1"/>
  <c r="N661" i="1" s="1"/>
  <c r="P661" i="1"/>
  <c r="Q661" i="1"/>
  <c r="R661" i="1" s="1"/>
  <c r="S661" i="1"/>
  <c r="B662" i="1"/>
  <c r="C662" i="1"/>
  <c r="D662" i="1"/>
  <c r="E662" i="1"/>
  <c r="F662" i="1"/>
  <c r="H662" i="1"/>
  <c r="J662" i="1" s="1"/>
  <c r="I662" i="1"/>
  <c r="K662" i="1"/>
  <c r="L662" i="1"/>
  <c r="M662" i="1" s="1"/>
  <c r="O662" i="1"/>
  <c r="N662" i="1" s="1"/>
  <c r="P662" i="1"/>
  <c r="Q662" i="1"/>
  <c r="R662" i="1" s="1"/>
  <c r="S662" i="1"/>
  <c r="B663" i="1"/>
  <c r="C663" i="1"/>
  <c r="D663" i="1"/>
  <c r="F663" i="1"/>
  <c r="H663" i="1"/>
  <c r="J663" i="1" s="1"/>
  <c r="I663" i="1"/>
  <c r="K663" i="1"/>
  <c r="L663" i="1"/>
  <c r="M663" i="1" s="1"/>
  <c r="O663" i="1"/>
  <c r="N663" i="1" s="1"/>
  <c r="P663" i="1"/>
  <c r="Q663" i="1"/>
  <c r="R663" i="1" s="1"/>
  <c r="S663" i="1"/>
  <c r="B664" i="1"/>
  <c r="C664" i="1"/>
  <c r="D664" i="1"/>
  <c r="E664" i="1"/>
  <c r="F664" i="1"/>
  <c r="H664" i="1"/>
  <c r="J664" i="1" s="1"/>
  <c r="I664" i="1"/>
  <c r="K664" i="1"/>
  <c r="L664" i="1"/>
  <c r="M664" i="1" s="1"/>
  <c r="O664" i="1"/>
  <c r="N664" i="1" s="1"/>
  <c r="P664" i="1"/>
  <c r="Q664" i="1"/>
  <c r="R664" i="1" s="1"/>
  <c r="S664" i="1"/>
  <c r="B665" i="1"/>
  <c r="C665" i="1"/>
  <c r="D665" i="1"/>
  <c r="E665" i="1"/>
  <c r="F665" i="1"/>
  <c r="H665" i="1"/>
  <c r="J665" i="1" s="1"/>
  <c r="I665" i="1"/>
  <c r="K665" i="1"/>
  <c r="L665" i="1"/>
  <c r="M665" i="1" s="1"/>
  <c r="O665" i="1"/>
  <c r="N665" i="1" s="1"/>
  <c r="P665" i="1"/>
  <c r="Q665" i="1"/>
  <c r="R665" i="1" s="1"/>
  <c r="S665" i="1"/>
  <c r="B666" i="1"/>
  <c r="C666" i="1"/>
  <c r="D666" i="1"/>
  <c r="F666" i="1"/>
  <c r="H666" i="1"/>
  <c r="J666" i="1" s="1"/>
  <c r="I666" i="1"/>
  <c r="K666" i="1"/>
  <c r="L666" i="1"/>
  <c r="M666" i="1" s="1"/>
  <c r="O666" i="1"/>
  <c r="N666" i="1" s="1"/>
  <c r="P666" i="1"/>
  <c r="Q666" i="1"/>
  <c r="R666" i="1" s="1"/>
  <c r="S666" i="1"/>
  <c r="B667" i="1"/>
  <c r="C667" i="1"/>
  <c r="D667" i="1"/>
  <c r="E667" i="1"/>
  <c r="F667" i="1"/>
  <c r="H667" i="1"/>
  <c r="J667" i="1" s="1"/>
  <c r="I667" i="1"/>
  <c r="K667" i="1"/>
  <c r="L667" i="1"/>
  <c r="M667" i="1" s="1"/>
  <c r="O667" i="1"/>
  <c r="N667" i="1" s="1"/>
  <c r="P667" i="1"/>
  <c r="Q667" i="1"/>
  <c r="R667" i="1" s="1"/>
  <c r="S667" i="1"/>
  <c r="B668" i="1"/>
  <c r="C668" i="1"/>
  <c r="D668" i="1"/>
  <c r="E668" i="1"/>
  <c r="F668" i="1"/>
  <c r="H668" i="1"/>
  <c r="J668" i="1" s="1"/>
  <c r="I668" i="1"/>
  <c r="K668" i="1"/>
  <c r="L668" i="1"/>
  <c r="M668" i="1" s="1"/>
  <c r="O668" i="1"/>
  <c r="N668" i="1" s="1"/>
  <c r="P668" i="1"/>
  <c r="Q668" i="1"/>
  <c r="R668" i="1" s="1"/>
  <c r="S668" i="1"/>
  <c r="B669" i="1"/>
  <c r="C669" i="1"/>
  <c r="D669" i="1"/>
  <c r="F669" i="1"/>
  <c r="H669" i="1"/>
  <c r="J669" i="1" s="1"/>
  <c r="I669" i="1"/>
  <c r="K669" i="1"/>
  <c r="L669" i="1"/>
  <c r="M669" i="1" s="1"/>
  <c r="O669" i="1"/>
  <c r="N669" i="1" s="1"/>
  <c r="P669" i="1"/>
  <c r="Q669" i="1"/>
  <c r="R669" i="1" s="1"/>
  <c r="S669" i="1"/>
  <c r="B670" i="1"/>
  <c r="C670" i="1"/>
  <c r="D670" i="1"/>
  <c r="E670" i="1"/>
  <c r="F670" i="1"/>
  <c r="H670" i="1"/>
  <c r="J670" i="1" s="1"/>
  <c r="I670" i="1"/>
  <c r="K670" i="1"/>
  <c r="L670" i="1"/>
  <c r="M670" i="1" s="1"/>
  <c r="O670" i="1"/>
  <c r="N670" i="1" s="1"/>
  <c r="P670" i="1"/>
  <c r="Q670" i="1"/>
  <c r="R670" i="1" s="1"/>
  <c r="S670" i="1"/>
  <c r="B671" i="1"/>
  <c r="C671" i="1"/>
  <c r="D671" i="1"/>
  <c r="E671" i="1"/>
  <c r="F671" i="1"/>
  <c r="H671" i="1"/>
  <c r="J671" i="1" s="1"/>
  <c r="I671" i="1"/>
  <c r="K671" i="1"/>
  <c r="L671" i="1"/>
  <c r="M671" i="1" s="1"/>
  <c r="O671" i="1"/>
  <c r="N671" i="1" s="1"/>
  <c r="P671" i="1"/>
  <c r="Q671" i="1"/>
  <c r="R671" i="1" s="1"/>
  <c r="S671" i="1"/>
  <c r="B672" i="1"/>
  <c r="C672" i="1"/>
  <c r="D672" i="1"/>
  <c r="E672" i="1"/>
  <c r="F672" i="1"/>
  <c r="H672" i="1"/>
  <c r="J672" i="1" s="1"/>
  <c r="I672" i="1"/>
  <c r="K672" i="1"/>
  <c r="L672" i="1"/>
  <c r="M672" i="1" s="1"/>
  <c r="O672" i="1"/>
  <c r="N672" i="1" s="1"/>
  <c r="P672" i="1"/>
  <c r="Q672" i="1"/>
  <c r="R672" i="1" s="1"/>
  <c r="S672" i="1"/>
  <c r="B673" i="1"/>
  <c r="C673" i="1"/>
  <c r="D673" i="1"/>
  <c r="E673" i="1"/>
  <c r="F673" i="1"/>
  <c r="H673" i="1"/>
  <c r="J673" i="1" s="1"/>
  <c r="I673" i="1"/>
  <c r="K673" i="1"/>
  <c r="L673" i="1"/>
  <c r="M673" i="1" s="1"/>
  <c r="O673" i="1"/>
  <c r="N673" i="1" s="1"/>
  <c r="P673" i="1"/>
  <c r="Q673" i="1"/>
  <c r="R673" i="1" s="1"/>
  <c r="S673" i="1"/>
  <c r="B674" i="1"/>
  <c r="C674" i="1"/>
  <c r="D674" i="1"/>
  <c r="E674" i="1"/>
  <c r="F674" i="1"/>
  <c r="H674" i="1"/>
  <c r="J674" i="1" s="1"/>
  <c r="I674" i="1"/>
  <c r="K674" i="1"/>
  <c r="L674" i="1"/>
  <c r="M674" i="1" s="1"/>
  <c r="O674" i="1"/>
  <c r="N674" i="1" s="1"/>
  <c r="P674" i="1"/>
  <c r="Q674" i="1"/>
  <c r="R674" i="1" s="1"/>
  <c r="S674" i="1"/>
  <c r="B675" i="1"/>
  <c r="C675" i="1"/>
  <c r="D675" i="1"/>
  <c r="E675" i="1"/>
  <c r="F675" i="1"/>
  <c r="H675" i="1"/>
  <c r="J675" i="1" s="1"/>
  <c r="I675" i="1"/>
  <c r="K675" i="1"/>
  <c r="L675" i="1"/>
  <c r="M675" i="1" s="1"/>
  <c r="O675" i="1"/>
  <c r="N675" i="1" s="1"/>
  <c r="P675" i="1"/>
  <c r="Q675" i="1"/>
  <c r="R675" i="1" s="1"/>
  <c r="S675" i="1"/>
  <c r="B676" i="1"/>
  <c r="C676" i="1"/>
  <c r="D676" i="1"/>
  <c r="E676" i="1"/>
  <c r="F676" i="1"/>
  <c r="H676" i="1"/>
  <c r="J676" i="1" s="1"/>
  <c r="I676" i="1"/>
  <c r="K676" i="1"/>
  <c r="L676" i="1"/>
  <c r="M676" i="1" s="1"/>
  <c r="O676" i="1"/>
  <c r="N676" i="1" s="1"/>
  <c r="P676" i="1"/>
  <c r="Q676" i="1"/>
  <c r="R676" i="1" s="1"/>
  <c r="S676" i="1"/>
  <c r="B677" i="1"/>
  <c r="C677" i="1"/>
  <c r="D677" i="1"/>
  <c r="E677" i="1"/>
  <c r="F677" i="1"/>
  <c r="H677" i="1"/>
  <c r="J677" i="1" s="1"/>
  <c r="I677" i="1"/>
  <c r="K677" i="1"/>
  <c r="L677" i="1"/>
  <c r="M677" i="1" s="1"/>
  <c r="O677" i="1"/>
  <c r="N677" i="1" s="1"/>
  <c r="P677" i="1"/>
  <c r="Q677" i="1"/>
  <c r="R677" i="1" s="1"/>
  <c r="S677" i="1"/>
  <c r="B678" i="1"/>
  <c r="C678" i="1"/>
  <c r="D678" i="1"/>
  <c r="E678" i="1"/>
  <c r="F678" i="1"/>
  <c r="H678" i="1"/>
  <c r="J678" i="1" s="1"/>
  <c r="I678" i="1"/>
  <c r="K678" i="1"/>
  <c r="L678" i="1"/>
  <c r="M678" i="1" s="1"/>
  <c r="O678" i="1"/>
  <c r="N678" i="1" s="1"/>
  <c r="P678" i="1"/>
  <c r="Q678" i="1"/>
  <c r="R678" i="1" s="1"/>
  <c r="S678" i="1"/>
  <c r="B679" i="1"/>
  <c r="C679" i="1"/>
  <c r="D679" i="1"/>
  <c r="E679" i="1"/>
  <c r="F679" i="1"/>
  <c r="H679" i="1"/>
  <c r="J679" i="1" s="1"/>
  <c r="I679" i="1"/>
  <c r="K679" i="1"/>
  <c r="L679" i="1"/>
  <c r="M679" i="1" s="1"/>
  <c r="O679" i="1"/>
  <c r="N679" i="1" s="1"/>
  <c r="P679" i="1"/>
  <c r="Q679" i="1"/>
  <c r="R679" i="1" s="1"/>
  <c r="S679" i="1"/>
  <c r="B680" i="1"/>
  <c r="C680" i="1"/>
  <c r="D680" i="1"/>
  <c r="E680" i="1"/>
  <c r="F680" i="1"/>
  <c r="H680" i="1"/>
  <c r="J680" i="1" s="1"/>
  <c r="I680" i="1"/>
  <c r="K680" i="1"/>
  <c r="L680" i="1"/>
  <c r="M680" i="1" s="1"/>
  <c r="O680" i="1"/>
  <c r="N680" i="1" s="1"/>
  <c r="P680" i="1"/>
  <c r="Q680" i="1"/>
  <c r="R680" i="1" s="1"/>
  <c r="S680" i="1"/>
  <c r="B681" i="1"/>
  <c r="C681" i="1"/>
  <c r="D681" i="1"/>
  <c r="E681" i="1"/>
  <c r="F681" i="1"/>
  <c r="H681" i="1"/>
  <c r="J681" i="1" s="1"/>
  <c r="I681" i="1"/>
  <c r="K681" i="1"/>
  <c r="L681" i="1"/>
  <c r="M681" i="1" s="1"/>
  <c r="O681" i="1"/>
  <c r="N681" i="1" s="1"/>
  <c r="P681" i="1"/>
  <c r="Q681" i="1"/>
  <c r="R681" i="1" s="1"/>
  <c r="S681" i="1"/>
  <c r="B682" i="1"/>
  <c r="C682" i="1"/>
  <c r="D682" i="1"/>
  <c r="E682" i="1"/>
  <c r="F682" i="1"/>
  <c r="H682" i="1"/>
  <c r="J682" i="1" s="1"/>
  <c r="I682" i="1"/>
  <c r="K682" i="1"/>
  <c r="L682" i="1"/>
  <c r="M682" i="1" s="1"/>
  <c r="O682" i="1"/>
  <c r="N682" i="1" s="1"/>
  <c r="P682" i="1"/>
  <c r="Q682" i="1"/>
  <c r="R682" i="1" s="1"/>
  <c r="S682" i="1"/>
  <c r="B683" i="1"/>
  <c r="C683" i="1"/>
  <c r="D683" i="1"/>
  <c r="E683" i="1"/>
  <c r="F683" i="1"/>
  <c r="H683" i="1"/>
  <c r="J683" i="1" s="1"/>
  <c r="I683" i="1"/>
  <c r="K683" i="1"/>
  <c r="L683" i="1"/>
  <c r="M683" i="1" s="1"/>
  <c r="O683" i="1"/>
  <c r="N683" i="1" s="1"/>
  <c r="P683" i="1"/>
  <c r="Q683" i="1"/>
  <c r="R683" i="1" s="1"/>
  <c r="S683" i="1"/>
  <c r="B684" i="1"/>
  <c r="C684" i="1"/>
  <c r="D684" i="1"/>
  <c r="E684" i="1"/>
  <c r="F684" i="1"/>
  <c r="H684" i="1"/>
  <c r="J684" i="1" s="1"/>
  <c r="I684" i="1"/>
  <c r="K684" i="1"/>
  <c r="L684" i="1"/>
  <c r="M684" i="1" s="1"/>
  <c r="O684" i="1"/>
  <c r="N684" i="1" s="1"/>
  <c r="P684" i="1"/>
  <c r="Q684" i="1"/>
  <c r="R684" i="1" s="1"/>
  <c r="S684" i="1"/>
  <c r="B685" i="1"/>
  <c r="C685" i="1"/>
  <c r="D685" i="1"/>
  <c r="F685" i="1"/>
  <c r="H685" i="1"/>
  <c r="J685" i="1" s="1"/>
  <c r="I685" i="1"/>
  <c r="K685" i="1"/>
  <c r="L685" i="1"/>
  <c r="M685" i="1" s="1"/>
  <c r="O685" i="1"/>
  <c r="N685" i="1" s="1"/>
  <c r="P685" i="1"/>
  <c r="Q685" i="1"/>
  <c r="R685" i="1" s="1"/>
  <c r="S685" i="1"/>
  <c r="B686" i="1"/>
  <c r="C686" i="1"/>
  <c r="D686" i="1"/>
  <c r="E686" i="1"/>
  <c r="F686" i="1"/>
  <c r="H686" i="1"/>
  <c r="J686" i="1" s="1"/>
  <c r="I686" i="1"/>
  <c r="K686" i="1"/>
  <c r="L686" i="1"/>
  <c r="M686" i="1" s="1"/>
  <c r="O686" i="1"/>
  <c r="N686" i="1" s="1"/>
  <c r="P686" i="1"/>
  <c r="Q686" i="1"/>
  <c r="R686" i="1" s="1"/>
  <c r="S686" i="1"/>
  <c r="B687" i="1"/>
  <c r="C687" i="1"/>
  <c r="D687" i="1"/>
  <c r="E687" i="1"/>
  <c r="F687" i="1"/>
  <c r="H687" i="1"/>
  <c r="J687" i="1" s="1"/>
  <c r="I687" i="1"/>
  <c r="K687" i="1"/>
  <c r="L687" i="1"/>
  <c r="M687" i="1" s="1"/>
  <c r="O687" i="1"/>
  <c r="N687" i="1" s="1"/>
  <c r="P687" i="1"/>
  <c r="Q687" i="1"/>
  <c r="R687" i="1" s="1"/>
  <c r="S687" i="1"/>
  <c r="B688" i="1"/>
  <c r="C688" i="1"/>
  <c r="D688" i="1"/>
  <c r="E688" i="1"/>
  <c r="F688" i="1"/>
  <c r="H688" i="1"/>
  <c r="J688" i="1" s="1"/>
  <c r="I688" i="1"/>
  <c r="K688" i="1"/>
  <c r="L688" i="1"/>
  <c r="M688" i="1" s="1"/>
  <c r="O688" i="1"/>
  <c r="N688" i="1" s="1"/>
  <c r="P688" i="1"/>
  <c r="Q688" i="1"/>
  <c r="R688" i="1" s="1"/>
  <c r="S688" i="1"/>
  <c r="B689" i="1"/>
  <c r="C689" i="1"/>
  <c r="D689" i="1"/>
  <c r="E689" i="1"/>
  <c r="F689" i="1"/>
  <c r="H689" i="1"/>
  <c r="J689" i="1" s="1"/>
  <c r="I689" i="1"/>
  <c r="K689" i="1"/>
  <c r="L689" i="1"/>
  <c r="M689" i="1" s="1"/>
  <c r="O689" i="1"/>
  <c r="N689" i="1" s="1"/>
  <c r="P689" i="1"/>
  <c r="Q689" i="1"/>
  <c r="R689" i="1" s="1"/>
  <c r="S689" i="1"/>
  <c r="B690" i="1"/>
  <c r="C690" i="1"/>
  <c r="D690" i="1"/>
  <c r="E690" i="1"/>
  <c r="F690" i="1"/>
  <c r="H690" i="1"/>
  <c r="J690" i="1" s="1"/>
  <c r="I690" i="1"/>
  <c r="K690" i="1"/>
  <c r="L690" i="1"/>
  <c r="M690" i="1" s="1"/>
  <c r="O690" i="1"/>
  <c r="N690" i="1" s="1"/>
  <c r="P690" i="1"/>
  <c r="Q690" i="1"/>
  <c r="R690" i="1" s="1"/>
  <c r="S690" i="1"/>
  <c r="B691" i="1"/>
  <c r="C691" i="1"/>
  <c r="D691" i="1"/>
  <c r="F691" i="1"/>
  <c r="H691" i="1"/>
  <c r="J691" i="1" s="1"/>
  <c r="I691" i="1"/>
  <c r="K691" i="1"/>
  <c r="L691" i="1"/>
  <c r="M691" i="1" s="1"/>
  <c r="O691" i="1"/>
  <c r="N691" i="1" s="1"/>
  <c r="P691" i="1"/>
  <c r="Q691" i="1"/>
  <c r="R691" i="1" s="1"/>
  <c r="S691" i="1"/>
  <c r="B692" i="1"/>
  <c r="C692" i="1"/>
  <c r="D692" i="1"/>
  <c r="E692" i="1"/>
  <c r="F692" i="1"/>
  <c r="H692" i="1"/>
  <c r="J692" i="1" s="1"/>
  <c r="I692" i="1"/>
  <c r="K692" i="1"/>
  <c r="L692" i="1"/>
  <c r="M692" i="1" s="1"/>
  <c r="O692" i="1"/>
  <c r="N692" i="1" s="1"/>
  <c r="P692" i="1"/>
  <c r="Q692" i="1"/>
  <c r="R692" i="1" s="1"/>
  <c r="S692" i="1"/>
  <c r="B693" i="1"/>
  <c r="C693" i="1"/>
  <c r="D693" i="1"/>
  <c r="E693" i="1"/>
  <c r="F693" i="1"/>
  <c r="H693" i="1"/>
  <c r="J693" i="1" s="1"/>
  <c r="I693" i="1"/>
  <c r="K693" i="1"/>
  <c r="L693" i="1"/>
  <c r="M693" i="1" s="1"/>
  <c r="O693" i="1"/>
  <c r="N693" i="1" s="1"/>
  <c r="P693" i="1"/>
  <c r="Q693" i="1"/>
  <c r="R693" i="1" s="1"/>
  <c r="S693" i="1"/>
  <c r="B694" i="1"/>
  <c r="C694" i="1"/>
  <c r="D694" i="1"/>
  <c r="E694" i="1"/>
  <c r="F694" i="1"/>
  <c r="H694" i="1"/>
  <c r="J694" i="1" s="1"/>
  <c r="I694" i="1"/>
  <c r="K694" i="1"/>
  <c r="L694" i="1"/>
  <c r="M694" i="1" s="1"/>
  <c r="O694" i="1"/>
  <c r="N694" i="1" s="1"/>
  <c r="P694" i="1"/>
  <c r="Q694" i="1"/>
  <c r="R694" i="1" s="1"/>
  <c r="S694" i="1"/>
  <c r="B695" i="1"/>
  <c r="C695" i="1"/>
  <c r="D695" i="1"/>
  <c r="F695" i="1"/>
  <c r="H695" i="1"/>
  <c r="J695" i="1" s="1"/>
  <c r="I695" i="1"/>
  <c r="K695" i="1"/>
  <c r="L695" i="1"/>
  <c r="M695" i="1" s="1"/>
  <c r="O695" i="1"/>
  <c r="N695" i="1" s="1"/>
  <c r="P695" i="1"/>
  <c r="Q695" i="1"/>
  <c r="R695" i="1" s="1"/>
  <c r="S695" i="1"/>
  <c r="B696" i="1"/>
  <c r="C696" i="1"/>
  <c r="D696" i="1"/>
  <c r="E696" i="1"/>
  <c r="F696" i="1"/>
  <c r="H696" i="1"/>
  <c r="J696" i="1" s="1"/>
  <c r="I696" i="1"/>
  <c r="K696" i="1"/>
  <c r="L696" i="1"/>
  <c r="M696" i="1" s="1"/>
  <c r="O696" i="1"/>
  <c r="N696" i="1" s="1"/>
  <c r="P696" i="1"/>
  <c r="Q696" i="1"/>
  <c r="R696" i="1" s="1"/>
  <c r="S696" i="1"/>
  <c r="B697" i="1"/>
  <c r="C697" i="1"/>
  <c r="D697" i="1"/>
  <c r="E697" i="1"/>
  <c r="F697" i="1"/>
  <c r="H697" i="1"/>
  <c r="J697" i="1" s="1"/>
  <c r="I697" i="1"/>
  <c r="K697" i="1"/>
  <c r="L697" i="1"/>
  <c r="M697" i="1" s="1"/>
  <c r="O697" i="1"/>
  <c r="N697" i="1" s="1"/>
  <c r="P697" i="1"/>
  <c r="Q697" i="1"/>
  <c r="R697" i="1" s="1"/>
  <c r="S697" i="1"/>
  <c r="B698" i="1"/>
  <c r="C698" i="1"/>
  <c r="D698" i="1"/>
  <c r="E698" i="1"/>
  <c r="F698" i="1"/>
  <c r="H698" i="1"/>
  <c r="J698" i="1" s="1"/>
  <c r="I698" i="1"/>
  <c r="K698" i="1"/>
  <c r="L698" i="1"/>
  <c r="M698" i="1" s="1"/>
  <c r="O698" i="1"/>
  <c r="N698" i="1" s="1"/>
  <c r="P698" i="1"/>
  <c r="Q698" i="1"/>
  <c r="R698" i="1" s="1"/>
  <c r="S698" i="1"/>
  <c r="B699" i="1"/>
  <c r="C699" i="1"/>
  <c r="D699" i="1"/>
  <c r="E699" i="1"/>
  <c r="F699" i="1"/>
  <c r="H699" i="1"/>
  <c r="J699" i="1" s="1"/>
  <c r="I699" i="1"/>
  <c r="K699" i="1"/>
  <c r="L699" i="1"/>
  <c r="M699" i="1" s="1"/>
  <c r="O699" i="1"/>
  <c r="N699" i="1" s="1"/>
  <c r="P699" i="1"/>
  <c r="Q699" i="1"/>
  <c r="R699" i="1" s="1"/>
  <c r="S699" i="1"/>
  <c r="B700" i="1"/>
  <c r="C700" i="1"/>
  <c r="D700" i="1"/>
  <c r="F700" i="1"/>
  <c r="H700" i="1"/>
  <c r="J700" i="1" s="1"/>
  <c r="I700" i="1"/>
  <c r="K700" i="1"/>
  <c r="L700" i="1"/>
  <c r="M700" i="1" s="1"/>
  <c r="O700" i="1"/>
  <c r="N700" i="1" s="1"/>
  <c r="P700" i="1"/>
  <c r="Q700" i="1"/>
  <c r="R700" i="1" s="1"/>
  <c r="S700" i="1"/>
  <c r="B701" i="1"/>
  <c r="C701" i="1"/>
  <c r="D701" i="1"/>
  <c r="E701" i="1"/>
  <c r="F701" i="1"/>
  <c r="H701" i="1"/>
  <c r="J701" i="1" s="1"/>
  <c r="I701" i="1"/>
  <c r="K701" i="1"/>
  <c r="L701" i="1"/>
  <c r="M701" i="1" s="1"/>
  <c r="O701" i="1"/>
  <c r="N701" i="1" s="1"/>
  <c r="P701" i="1"/>
  <c r="Q701" i="1"/>
  <c r="R701" i="1" s="1"/>
  <c r="S701" i="1"/>
  <c r="B702" i="1"/>
  <c r="C702" i="1"/>
  <c r="D702" i="1"/>
  <c r="E702" i="1"/>
  <c r="F702" i="1"/>
  <c r="H702" i="1"/>
  <c r="J702" i="1" s="1"/>
  <c r="I702" i="1"/>
  <c r="K702" i="1"/>
  <c r="L702" i="1"/>
  <c r="M702" i="1" s="1"/>
  <c r="O702" i="1"/>
  <c r="N702" i="1" s="1"/>
  <c r="P702" i="1"/>
  <c r="Q702" i="1"/>
  <c r="R702" i="1" s="1"/>
  <c r="S702" i="1"/>
  <c r="B703" i="1"/>
  <c r="C703" i="1"/>
  <c r="D703" i="1"/>
  <c r="E703" i="1"/>
  <c r="F703" i="1"/>
  <c r="H703" i="1"/>
  <c r="J703" i="1" s="1"/>
  <c r="I703" i="1"/>
  <c r="K703" i="1"/>
  <c r="L703" i="1"/>
  <c r="M703" i="1" s="1"/>
  <c r="O703" i="1"/>
  <c r="N703" i="1" s="1"/>
  <c r="P703" i="1"/>
  <c r="Q703" i="1"/>
  <c r="R703" i="1" s="1"/>
  <c r="S703" i="1"/>
  <c r="B704" i="1"/>
  <c r="C704" i="1"/>
  <c r="D704" i="1"/>
  <c r="E704" i="1"/>
  <c r="F704" i="1"/>
  <c r="H704" i="1"/>
  <c r="J704" i="1" s="1"/>
  <c r="I704" i="1"/>
  <c r="K704" i="1"/>
  <c r="L704" i="1"/>
  <c r="M704" i="1" s="1"/>
  <c r="O704" i="1"/>
  <c r="N704" i="1" s="1"/>
  <c r="P704" i="1"/>
  <c r="Q704" i="1"/>
  <c r="R704" i="1" s="1"/>
  <c r="S704" i="1"/>
  <c r="B705" i="1"/>
  <c r="C705" i="1"/>
  <c r="D705" i="1"/>
  <c r="E705" i="1"/>
  <c r="F705" i="1"/>
  <c r="H705" i="1"/>
  <c r="J705" i="1" s="1"/>
  <c r="I705" i="1"/>
  <c r="K705" i="1"/>
  <c r="L705" i="1"/>
  <c r="M705" i="1" s="1"/>
  <c r="O705" i="1"/>
  <c r="N705" i="1" s="1"/>
  <c r="P705" i="1"/>
  <c r="Q705" i="1"/>
  <c r="R705" i="1" s="1"/>
  <c r="S705" i="1"/>
  <c r="B706" i="1"/>
  <c r="C706" i="1"/>
  <c r="D706" i="1"/>
  <c r="E706" i="1"/>
  <c r="F706" i="1"/>
  <c r="H706" i="1"/>
  <c r="J706" i="1" s="1"/>
  <c r="I706" i="1"/>
  <c r="K706" i="1"/>
  <c r="L706" i="1"/>
  <c r="M706" i="1" s="1"/>
  <c r="O706" i="1"/>
  <c r="N706" i="1" s="1"/>
  <c r="P706" i="1"/>
  <c r="Q706" i="1"/>
  <c r="R706" i="1" s="1"/>
  <c r="S706" i="1"/>
  <c r="B707" i="1"/>
  <c r="C707" i="1"/>
  <c r="D707" i="1"/>
  <c r="E707" i="1"/>
  <c r="F707" i="1"/>
  <c r="H707" i="1"/>
  <c r="J707" i="1" s="1"/>
  <c r="I707" i="1"/>
  <c r="K707" i="1"/>
  <c r="L707" i="1"/>
  <c r="M707" i="1" s="1"/>
  <c r="O707" i="1"/>
  <c r="N707" i="1" s="1"/>
  <c r="P707" i="1"/>
  <c r="Q707" i="1"/>
  <c r="R707" i="1" s="1"/>
  <c r="S707" i="1"/>
  <c r="B708" i="1"/>
  <c r="C708" i="1"/>
  <c r="D708" i="1"/>
  <c r="E708" i="1"/>
  <c r="F708" i="1"/>
  <c r="H708" i="1"/>
  <c r="J708" i="1" s="1"/>
  <c r="I708" i="1"/>
  <c r="K708" i="1"/>
  <c r="L708" i="1"/>
  <c r="M708" i="1" s="1"/>
  <c r="O708" i="1"/>
  <c r="N708" i="1" s="1"/>
  <c r="P708" i="1"/>
  <c r="Q708" i="1"/>
  <c r="R708" i="1" s="1"/>
  <c r="S708" i="1"/>
  <c r="B709" i="1"/>
  <c r="C709" i="1"/>
  <c r="D709" i="1"/>
  <c r="F709" i="1"/>
  <c r="H709" i="1"/>
  <c r="J709" i="1" s="1"/>
  <c r="I709" i="1"/>
  <c r="K709" i="1"/>
  <c r="L709" i="1"/>
  <c r="M709" i="1" s="1"/>
  <c r="O709" i="1"/>
  <c r="N709" i="1" s="1"/>
  <c r="P709" i="1"/>
  <c r="Q709" i="1"/>
  <c r="R709" i="1" s="1"/>
  <c r="S709" i="1"/>
  <c r="B710" i="1"/>
  <c r="C710" i="1"/>
  <c r="D710" i="1"/>
  <c r="E710" i="1"/>
  <c r="F710" i="1"/>
  <c r="H710" i="1"/>
  <c r="J710" i="1" s="1"/>
  <c r="I710" i="1"/>
  <c r="K710" i="1"/>
  <c r="L710" i="1"/>
  <c r="M710" i="1" s="1"/>
  <c r="O710" i="1"/>
  <c r="N710" i="1" s="1"/>
  <c r="P710" i="1"/>
  <c r="Q710" i="1"/>
  <c r="R710" i="1" s="1"/>
  <c r="S710" i="1"/>
  <c r="B711" i="1"/>
  <c r="C711" i="1"/>
  <c r="D711" i="1"/>
  <c r="E711" i="1"/>
  <c r="F711" i="1"/>
  <c r="H711" i="1"/>
  <c r="J711" i="1" s="1"/>
  <c r="I711" i="1"/>
  <c r="K711" i="1"/>
  <c r="L711" i="1"/>
  <c r="M711" i="1" s="1"/>
  <c r="O711" i="1"/>
  <c r="N711" i="1" s="1"/>
  <c r="P711" i="1"/>
  <c r="Q711" i="1"/>
  <c r="R711" i="1" s="1"/>
  <c r="S711" i="1"/>
  <c r="B712" i="1"/>
  <c r="C712" i="1"/>
  <c r="D712" i="1"/>
  <c r="E712" i="1"/>
  <c r="F712" i="1"/>
  <c r="H712" i="1"/>
  <c r="J712" i="1" s="1"/>
  <c r="I712" i="1"/>
  <c r="K712" i="1"/>
  <c r="L712" i="1"/>
  <c r="M712" i="1" s="1"/>
  <c r="O712" i="1"/>
  <c r="N712" i="1" s="1"/>
  <c r="P712" i="1"/>
  <c r="Q712" i="1"/>
  <c r="R712" i="1" s="1"/>
  <c r="S712" i="1"/>
  <c r="B713" i="1"/>
  <c r="C713" i="1"/>
  <c r="D713" i="1"/>
  <c r="E713" i="1"/>
  <c r="F713" i="1"/>
  <c r="H713" i="1"/>
  <c r="J713" i="1" s="1"/>
  <c r="I713" i="1"/>
  <c r="K713" i="1"/>
  <c r="L713" i="1"/>
  <c r="M713" i="1" s="1"/>
  <c r="O713" i="1"/>
  <c r="N713" i="1" s="1"/>
  <c r="P713" i="1"/>
  <c r="Q713" i="1"/>
  <c r="R713" i="1" s="1"/>
  <c r="S713" i="1"/>
  <c r="B714" i="1"/>
  <c r="C714" i="1"/>
  <c r="D714" i="1"/>
  <c r="F714" i="1"/>
  <c r="H714" i="1"/>
  <c r="J714" i="1" s="1"/>
  <c r="I714" i="1"/>
  <c r="K714" i="1"/>
  <c r="L714" i="1"/>
  <c r="M714" i="1" s="1"/>
  <c r="O714" i="1"/>
  <c r="N714" i="1" s="1"/>
  <c r="P714" i="1"/>
  <c r="Q714" i="1"/>
  <c r="R714" i="1" s="1"/>
  <c r="S714" i="1"/>
  <c r="B715" i="1"/>
  <c r="C715" i="1"/>
  <c r="D715" i="1"/>
  <c r="F715" i="1"/>
  <c r="H715" i="1"/>
  <c r="J715" i="1" s="1"/>
  <c r="I715" i="1"/>
  <c r="K715" i="1"/>
  <c r="L715" i="1"/>
  <c r="M715" i="1" s="1"/>
  <c r="O715" i="1"/>
  <c r="N715" i="1" s="1"/>
  <c r="P715" i="1"/>
  <c r="Q715" i="1"/>
  <c r="R715" i="1" s="1"/>
  <c r="S715" i="1"/>
  <c r="B716" i="1"/>
  <c r="C716" i="1"/>
  <c r="D716" i="1"/>
  <c r="E716" i="1"/>
  <c r="F716" i="1"/>
  <c r="H716" i="1"/>
  <c r="J716" i="1" s="1"/>
  <c r="I716" i="1"/>
  <c r="K716" i="1"/>
  <c r="L716" i="1"/>
  <c r="M716" i="1" s="1"/>
  <c r="O716" i="1"/>
  <c r="N716" i="1" s="1"/>
  <c r="P716" i="1"/>
  <c r="Q716" i="1"/>
  <c r="R716" i="1" s="1"/>
  <c r="S716" i="1"/>
  <c r="B717" i="1"/>
  <c r="C717" i="1"/>
  <c r="D717" i="1"/>
  <c r="E717" i="1"/>
  <c r="F717" i="1"/>
  <c r="H717" i="1"/>
  <c r="J717" i="1" s="1"/>
  <c r="I717" i="1"/>
  <c r="K717" i="1"/>
  <c r="L717" i="1"/>
  <c r="M717" i="1" s="1"/>
  <c r="O717" i="1"/>
  <c r="N717" i="1" s="1"/>
  <c r="P717" i="1"/>
  <c r="Q717" i="1"/>
  <c r="R717" i="1" s="1"/>
  <c r="S717" i="1"/>
  <c r="B718" i="1"/>
  <c r="C718" i="1"/>
  <c r="D718" i="1"/>
  <c r="E718" i="1"/>
  <c r="F718" i="1"/>
  <c r="H718" i="1"/>
  <c r="J718" i="1" s="1"/>
  <c r="I718" i="1"/>
  <c r="K718" i="1"/>
  <c r="L718" i="1"/>
  <c r="M718" i="1" s="1"/>
  <c r="O718" i="1"/>
  <c r="N718" i="1" s="1"/>
  <c r="P718" i="1"/>
  <c r="Q718" i="1"/>
  <c r="R718" i="1" s="1"/>
  <c r="S718" i="1"/>
  <c r="B719" i="1"/>
  <c r="C719" i="1"/>
  <c r="D719" i="1"/>
  <c r="E719" i="1"/>
  <c r="F719" i="1"/>
  <c r="H719" i="1"/>
  <c r="J719" i="1" s="1"/>
  <c r="I719" i="1"/>
  <c r="K719" i="1"/>
  <c r="L719" i="1"/>
  <c r="M719" i="1" s="1"/>
  <c r="O719" i="1"/>
  <c r="N719" i="1" s="1"/>
  <c r="P719" i="1"/>
  <c r="Q719" i="1"/>
  <c r="R719" i="1" s="1"/>
  <c r="S719" i="1"/>
  <c r="B720" i="1"/>
  <c r="C720" i="1"/>
  <c r="D720" i="1"/>
  <c r="E720" i="1"/>
  <c r="F720" i="1"/>
  <c r="H720" i="1"/>
  <c r="J720" i="1" s="1"/>
  <c r="I720" i="1"/>
  <c r="K720" i="1"/>
  <c r="L720" i="1"/>
  <c r="M720" i="1" s="1"/>
  <c r="O720" i="1"/>
  <c r="N720" i="1" s="1"/>
  <c r="P720" i="1"/>
  <c r="Q720" i="1"/>
  <c r="R720" i="1" s="1"/>
  <c r="S720" i="1"/>
  <c r="B721" i="1"/>
  <c r="C721" i="1"/>
  <c r="D721" i="1"/>
  <c r="E721" i="1"/>
  <c r="F721" i="1"/>
  <c r="H721" i="1"/>
  <c r="J721" i="1" s="1"/>
  <c r="I721" i="1"/>
  <c r="K721" i="1"/>
  <c r="L721" i="1"/>
  <c r="M721" i="1" s="1"/>
  <c r="O721" i="1"/>
  <c r="N721" i="1" s="1"/>
  <c r="P721" i="1"/>
  <c r="Q721" i="1"/>
  <c r="R721" i="1" s="1"/>
  <c r="S721" i="1"/>
  <c r="B722" i="1"/>
  <c r="C722" i="1"/>
  <c r="D722" i="1"/>
  <c r="E722" i="1"/>
  <c r="F722" i="1"/>
  <c r="H722" i="1"/>
  <c r="J722" i="1" s="1"/>
  <c r="I722" i="1"/>
  <c r="K722" i="1"/>
  <c r="L722" i="1"/>
  <c r="M722" i="1" s="1"/>
  <c r="O722" i="1"/>
  <c r="N722" i="1" s="1"/>
  <c r="P722" i="1"/>
  <c r="Q722" i="1"/>
  <c r="R722" i="1" s="1"/>
  <c r="S722" i="1"/>
  <c r="B723" i="1"/>
  <c r="C723" i="1"/>
  <c r="D723" i="1"/>
  <c r="E723" i="1"/>
  <c r="F723" i="1"/>
  <c r="H723" i="1"/>
  <c r="J723" i="1" s="1"/>
  <c r="I723" i="1"/>
  <c r="K723" i="1"/>
  <c r="L723" i="1"/>
  <c r="M723" i="1" s="1"/>
  <c r="O723" i="1"/>
  <c r="N723" i="1" s="1"/>
  <c r="P723" i="1"/>
  <c r="Q723" i="1"/>
  <c r="R723" i="1" s="1"/>
  <c r="S723" i="1"/>
  <c r="B724" i="1"/>
  <c r="C724" i="1"/>
  <c r="D724" i="1"/>
  <c r="E724" i="1"/>
  <c r="F724" i="1"/>
  <c r="H724" i="1"/>
  <c r="J724" i="1" s="1"/>
  <c r="I724" i="1"/>
  <c r="K724" i="1"/>
  <c r="L724" i="1"/>
  <c r="M724" i="1" s="1"/>
  <c r="O724" i="1"/>
  <c r="N724" i="1" s="1"/>
  <c r="P724" i="1"/>
  <c r="Q724" i="1"/>
  <c r="R724" i="1" s="1"/>
  <c r="S724" i="1"/>
  <c r="B725" i="1"/>
  <c r="C725" i="1"/>
  <c r="D725" i="1"/>
  <c r="E725" i="1"/>
  <c r="F725" i="1"/>
  <c r="H725" i="1"/>
  <c r="J725" i="1" s="1"/>
  <c r="I725" i="1"/>
  <c r="K725" i="1"/>
  <c r="L725" i="1"/>
  <c r="M725" i="1" s="1"/>
  <c r="O725" i="1"/>
  <c r="N725" i="1" s="1"/>
  <c r="P725" i="1"/>
  <c r="Q725" i="1"/>
  <c r="R725" i="1" s="1"/>
  <c r="S725" i="1"/>
  <c r="B726" i="1"/>
  <c r="C726" i="1"/>
  <c r="D726" i="1"/>
  <c r="E726" i="1"/>
  <c r="F726" i="1"/>
  <c r="H726" i="1"/>
  <c r="J726" i="1" s="1"/>
  <c r="I726" i="1"/>
  <c r="K726" i="1"/>
  <c r="L726" i="1"/>
  <c r="M726" i="1" s="1"/>
  <c r="O726" i="1"/>
  <c r="N726" i="1" s="1"/>
  <c r="P726" i="1"/>
  <c r="Q726" i="1"/>
  <c r="R726" i="1" s="1"/>
  <c r="S726" i="1"/>
  <c r="B727" i="1"/>
  <c r="C727" i="1"/>
  <c r="D727" i="1"/>
  <c r="F727" i="1"/>
  <c r="H727" i="1"/>
  <c r="J727" i="1" s="1"/>
  <c r="I727" i="1"/>
  <c r="K727" i="1"/>
  <c r="L727" i="1"/>
  <c r="M727" i="1" s="1"/>
  <c r="O727" i="1"/>
  <c r="N727" i="1" s="1"/>
  <c r="P727" i="1"/>
  <c r="Q727" i="1"/>
  <c r="R727" i="1" s="1"/>
  <c r="S727" i="1"/>
  <c r="B728" i="1"/>
  <c r="C728" i="1"/>
  <c r="D728" i="1"/>
  <c r="E728" i="1"/>
  <c r="F728" i="1"/>
  <c r="H728" i="1"/>
  <c r="J728" i="1" s="1"/>
  <c r="I728" i="1"/>
  <c r="K728" i="1"/>
  <c r="L728" i="1"/>
  <c r="M728" i="1" s="1"/>
  <c r="O728" i="1"/>
  <c r="N728" i="1" s="1"/>
  <c r="P728" i="1"/>
  <c r="Q728" i="1"/>
  <c r="R728" i="1" s="1"/>
  <c r="S728" i="1"/>
  <c r="B729" i="1"/>
  <c r="C729" i="1"/>
  <c r="D729" i="1"/>
  <c r="E729" i="1"/>
  <c r="F729" i="1"/>
  <c r="H729" i="1"/>
  <c r="J729" i="1" s="1"/>
  <c r="I729" i="1"/>
  <c r="K729" i="1"/>
  <c r="L729" i="1"/>
  <c r="M729" i="1" s="1"/>
  <c r="O729" i="1"/>
  <c r="N729" i="1" s="1"/>
  <c r="P729" i="1"/>
  <c r="Q729" i="1"/>
  <c r="R729" i="1" s="1"/>
  <c r="S729" i="1"/>
  <c r="B730" i="1"/>
  <c r="C730" i="1"/>
  <c r="D730" i="1"/>
  <c r="E730" i="1"/>
  <c r="F730" i="1"/>
  <c r="H730" i="1"/>
  <c r="J730" i="1" s="1"/>
  <c r="I730" i="1"/>
  <c r="K730" i="1"/>
  <c r="L730" i="1"/>
  <c r="M730" i="1" s="1"/>
  <c r="O730" i="1"/>
  <c r="N730" i="1" s="1"/>
  <c r="P730" i="1"/>
  <c r="Q730" i="1"/>
  <c r="R730" i="1" s="1"/>
  <c r="S730" i="1"/>
  <c r="B731" i="1"/>
  <c r="C731" i="1"/>
  <c r="D731" i="1"/>
  <c r="E731" i="1"/>
  <c r="F731" i="1"/>
  <c r="H731" i="1"/>
  <c r="J731" i="1" s="1"/>
  <c r="I731" i="1"/>
  <c r="K731" i="1"/>
  <c r="L731" i="1"/>
  <c r="M731" i="1" s="1"/>
  <c r="O731" i="1"/>
  <c r="N731" i="1" s="1"/>
  <c r="P731" i="1"/>
  <c r="Q731" i="1"/>
  <c r="R731" i="1" s="1"/>
  <c r="S731" i="1"/>
  <c r="B732" i="1"/>
  <c r="C732" i="1"/>
  <c r="D732" i="1"/>
  <c r="E732" i="1"/>
  <c r="F732" i="1"/>
  <c r="H732" i="1"/>
  <c r="J732" i="1" s="1"/>
  <c r="I732" i="1"/>
  <c r="K732" i="1"/>
  <c r="L732" i="1"/>
  <c r="M732" i="1" s="1"/>
  <c r="O732" i="1"/>
  <c r="N732" i="1" s="1"/>
  <c r="P732" i="1"/>
  <c r="Q732" i="1"/>
  <c r="R732" i="1" s="1"/>
  <c r="S73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Q2" i="1"/>
  <c r="R2" i="1" s="1"/>
  <c r="Q3" i="1"/>
  <c r="R3" i="1" s="1"/>
  <c r="Q4" i="1"/>
  <c r="Q5" i="1"/>
  <c r="R5" i="1" s="1"/>
  <c r="Q6" i="1"/>
  <c r="Q7" i="1"/>
  <c r="Q8" i="1"/>
  <c r="Q9" i="1"/>
  <c r="Q10" i="1"/>
  <c r="Q11" i="1"/>
  <c r="Q12" i="1"/>
  <c r="Q13" i="1"/>
  <c r="Q14" i="1"/>
  <c r="Q15" i="1"/>
  <c r="R15" i="1" s="1"/>
  <c r="Q16" i="1"/>
  <c r="Q17" i="1"/>
  <c r="Q18" i="1"/>
  <c r="Q19" i="1"/>
  <c r="Q20" i="1"/>
  <c r="Q21" i="1"/>
  <c r="Q22" i="1"/>
  <c r="Q23" i="1"/>
  <c r="Q24" i="1"/>
  <c r="Q25" i="1"/>
  <c r="Q26" i="1"/>
  <c r="Q27" i="1"/>
  <c r="R27" i="1" s="1"/>
  <c r="Q28" i="1"/>
  <c r="Q29" i="1"/>
  <c r="Q30" i="1"/>
  <c r="Q31" i="1"/>
  <c r="Q32" i="1"/>
  <c r="Q33" i="1"/>
  <c r="Q34" i="1"/>
  <c r="Q35" i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R51" i="1" s="1"/>
  <c r="Q52" i="1"/>
  <c r="Q53" i="1"/>
  <c r="Q54" i="1"/>
  <c r="Q55" i="1"/>
  <c r="Q56" i="1"/>
  <c r="Q57" i="1"/>
  <c r="Q58" i="1"/>
  <c r="Q59" i="1"/>
  <c r="Q60" i="1"/>
  <c r="Q61" i="1"/>
  <c r="Q62" i="1"/>
  <c r="Q63" i="1"/>
  <c r="R63" i="1" s="1"/>
  <c r="Q64" i="1"/>
  <c r="Q65" i="1"/>
  <c r="Q66" i="1"/>
  <c r="Q67" i="1"/>
  <c r="Q68" i="1"/>
  <c r="Q69" i="1"/>
  <c r="Q70" i="1"/>
  <c r="Q71" i="1"/>
  <c r="Q72" i="1"/>
  <c r="Q73" i="1"/>
  <c r="Q74" i="1"/>
  <c r="Q75" i="1"/>
  <c r="R75" i="1" s="1"/>
  <c r="Q76" i="1"/>
  <c r="Q77" i="1"/>
  <c r="Q78" i="1"/>
  <c r="Q79" i="1"/>
  <c r="Q80" i="1"/>
  <c r="Q81" i="1"/>
  <c r="Q82" i="1"/>
  <c r="Q83" i="1"/>
  <c r="Q84" i="1"/>
  <c r="Q85" i="1"/>
  <c r="Q86" i="1"/>
  <c r="Q87" i="1"/>
  <c r="R87" i="1" s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R111" i="1" s="1"/>
  <c r="Q112" i="1"/>
  <c r="Q113" i="1"/>
  <c r="Q114" i="1"/>
  <c r="Q115" i="1"/>
  <c r="Q116" i="1"/>
  <c r="Q117" i="1"/>
  <c r="Q118" i="1"/>
  <c r="Q119" i="1"/>
  <c r="Q120" i="1"/>
  <c r="Q121" i="1"/>
  <c r="Q122" i="1"/>
  <c r="Q123" i="1"/>
  <c r="R123" i="1" s="1"/>
  <c r="Q124" i="1"/>
  <c r="Q125" i="1"/>
  <c r="Q126" i="1"/>
  <c r="Q127" i="1"/>
  <c r="Q128" i="1"/>
  <c r="Q129" i="1"/>
  <c r="Q130" i="1"/>
  <c r="Q131" i="1"/>
  <c r="Q132" i="1"/>
  <c r="Q133" i="1"/>
  <c r="Q134" i="1"/>
  <c r="Q135" i="1"/>
  <c r="R135" i="1" s="1"/>
  <c r="Q136" i="1"/>
  <c r="Q137" i="1"/>
  <c r="Q138" i="1"/>
  <c r="Q139" i="1"/>
  <c r="Q140" i="1"/>
  <c r="Q141" i="1"/>
  <c r="Q142" i="1"/>
  <c r="Q143" i="1"/>
  <c r="Q144" i="1"/>
  <c r="Q145" i="1"/>
  <c r="Q146" i="1"/>
  <c r="Q147" i="1"/>
  <c r="R147" i="1" s="1"/>
  <c r="Q148" i="1"/>
  <c r="Q149" i="1"/>
  <c r="Q150" i="1"/>
  <c r="Q151" i="1"/>
  <c r="Q152" i="1"/>
  <c r="Q153" i="1"/>
  <c r="Q154" i="1"/>
  <c r="Q155" i="1"/>
  <c r="Q156" i="1"/>
  <c r="Q157" i="1"/>
  <c r="Q158" i="1"/>
  <c r="Q159" i="1"/>
  <c r="R159" i="1" s="1"/>
  <c r="Q160" i="1"/>
  <c r="Q161" i="1"/>
  <c r="Q162" i="1"/>
  <c r="Q163" i="1"/>
  <c r="Q164" i="1"/>
  <c r="Q165" i="1"/>
  <c r="Q166" i="1"/>
  <c r="Q167" i="1"/>
  <c r="Q168" i="1"/>
  <c r="Q169" i="1"/>
  <c r="Q170" i="1"/>
  <c r="Q171" i="1"/>
  <c r="R171" i="1" s="1"/>
  <c r="Q172" i="1"/>
  <c r="Q173" i="1"/>
  <c r="Q174" i="1"/>
  <c r="Q175" i="1"/>
  <c r="Q176" i="1"/>
  <c r="Q177" i="1"/>
  <c r="Q178" i="1"/>
  <c r="Q179" i="1"/>
  <c r="Q180" i="1"/>
  <c r="Q181" i="1"/>
  <c r="Q182" i="1"/>
  <c r="Q183" i="1"/>
  <c r="R183" i="1" s="1"/>
  <c r="Q184" i="1"/>
  <c r="Q185" i="1"/>
  <c r="Q186" i="1"/>
  <c r="Q187" i="1"/>
  <c r="Q188" i="1"/>
  <c r="Q189" i="1"/>
  <c r="Q190" i="1"/>
  <c r="Q191" i="1"/>
  <c r="Q192" i="1"/>
  <c r="Q193" i="1"/>
  <c r="Q194" i="1"/>
  <c r="Q195" i="1"/>
  <c r="R195" i="1" s="1"/>
  <c r="Q196" i="1"/>
  <c r="Q197" i="1"/>
  <c r="Q198" i="1"/>
  <c r="Q199" i="1"/>
  <c r="Q200" i="1"/>
  <c r="Q201" i="1"/>
  <c r="Q202" i="1"/>
  <c r="Q203" i="1"/>
  <c r="Q204" i="1"/>
  <c r="Q205" i="1"/>
  <c r="Q206" i="1"/>
  <c r="Q207" i="1"/>
  <c r="R207" i="1" s="1"/>
  <c r="Q208" i="1"/>
  <c r="Q209" i="1"/>
  <c r="Q210" i="1"/>
  <c r="Q211" i="1"/>
  <c r="Q212" i="1"/>
  <c r="Q213" i="1"/>
  <c r="Q214" i="1"/>
  <c r="Q215" i="1"/>
  <c r="Q216" i="1"/>
  <c r="Q217" i="1"/>
  <c r="Q218" i="1"/>
  <c r="Q219" i="1"/>
  <c r="R219" i="1" s="1"/>
  <c r="Q220" i="1"/>
  <c r="Q221" i="1"/>
  <c r="Q222" i="1"/>
  <c r="Q223" i="1"/>
  <c r="Q224" i="1"/>
  <c r="Q225" i="1"/>
  <c r="Q226" i="1"/>
  <c r="Q227" i="1"/>
  <c r="Q228" i="1"/>
  <c r="Q229" i="1"/>
  <c r="Q230" i="1"/>
  <c r="Q231" i="1"/>
  <c r="R231" i="1" s="1"/>
  <c r="Q232" i="1"/>
  <c r="Q233" i="1"/>
  <c r="Q234" i="1"/>
  <c r="Q235" i="1"/>
  <c r="Q236" i="1"/>
  <c r="Q237" i="1"/>
  <c r="Q238" i="1"/>
  <c r="Q239" i="1"/>
  <c r="Q240" i="1"/>
  <c r="Q241" i="1"/>
  <c r="Q242" i="1"/>
  <c r="Q243" i="1"/>
  <c r="R243" i="1" s="1"/>
  <c r="Q244" i="1"/>
  <c r="Q245" i="1"/>
  <c r="Q246" i="1"/>
  <c r="Q247" i="1"/>
  <c r="Q248" i="1"/>
  <c r="Q249" i="1"/>
  <c r="Q250" i="1"/>
  <c r="Q251" i="1"/>
  <c r="Q252" i="1"/>
  <c r="Q253" i="1"/>
  <c r="Q254" i="1"/>
  <c r="Q255" i="1"/>
  <c r="R255" i="1" s="1"/>
  <c r="Q256" i="1"/>
  <c r="Q257" i="1"/>
  <c r="Q258" i="1"/>
  <c r="Q259" i="1"/>
  <c r="Q260" i="1"/>
  <c r="Q261" i="1"/>
  <c r="Q262" i="1"/>
  <c r="Q263" i="1"/>
  <c r="Q264" i="1"/>
  <c r="Q265" i="1"/>
  <c r="Q266" i="1"/>
  <c r="Q267" i="1"/>
  <c r="R267" i="1" s="1"/>
  <c r="Q268" i="1"/>
  <c r="Q269" i="1"/>
  <c r="Q270" i="1"/>
  <c r="Q271" i="1"/>
  <c r="Q272" i="1"/>
  <c r="Q273" i="1"/>
  <c r="Q274" i="1"/>
  <c r="Q275" i="1"/>
  <c r="Q276" i="1"/>
  <c r="Q277" i="1"/>
  <c r="Q278" i="1"/>
  <c r="Q279" i="1"/>
  <c r="R279" i="1" s="1"/>
  <c r="Q280" i="1"/>
  <c r="Q281" i="1"/>
  <c r="Q282" i="1"/>
  <c r="Q283" i="1"/>
  <c r="Q284" i="1"/>
  <c r="Q285" i="1"/>
  <c r="Q286" i="1"/>
  <c r="Q287" i="1"/>
  <c r="Q288" i="1"/>
  <c r="Q289" i="1"/>
  <c r="Q290" i="1"/>
  <c r="Q291" i="1"/>
  <c r="R291" i="1" s="1"/>
  <c r="Q292" i="1"/>
  <c r="Q293" i="1"/>
  <c r="Q294" i="1"/>
  <c r="Q295" i="1"/>
  <c r="Q296" i="1"/>
  <c r="Q297" i="1"/>
  <c r="Q298" i="1"/>
  <c r="Q299" i="1"/>
  <c r="Q300" i="1"/>
  <c r="Q301" i="1"/>
  <c r="Q302" i="1"/>
  <c r="Q303" i="1"/>
  <c r="R303" i="1" s="1"/>
  <c r="Q304" i="1"/>
  <c r="Q305" i="1"/>
  <c r="Q306" i="1"/>
  <c r="Q307" i="1"/>
  <c r="Q308" i="1"/>
  <c r="Q309" i="1"/>
  <c r="Q310" i="1"/>
  <c r="Q311" i="1"/>
  <c r="Q312" i="1"/>
  <c r="Q313" i="1"/>
  <c r="Q314" i="1"/>
  <c r="Q315" i="1"/>
  <c r="R315" i="1" s="1"/>
  <c r="Q316" i="1"/>
  <c r="Q317" i="1"/>
  <c r="Q318" i="1"/>
  <c r="Q319" i="1"/>
  <c r="Q320" i="1"/>
  <c r="Q321" i="1"/>
  <c r="Q322" i="1"/>
  <c r="Q323" i="1"/>
  <c r="Q324" i="1"/>
  <c r="Q325" i="1"/>
  <c r="Q326" i="1"/>
  <c r="Q327" i="1"/>
  <c r="R327" i="1" s="1"/>
  <c r="Q328" i="1"/>
  <c r="Q329" i="1"/>
  <c r="Q330" i="1"/>
  <c r="Q331" i="1"/>
  <c r="Q332" i="1"/>
  <c r="Q333" i="1"/>
  <c r="Q334" i="1"/>
  <c r="Q335" i="1"/>
  <c r="Q336" i="1"/>
  <c r="Q337" i="1"/>
  <c r="Q338" i="1"/>
  <c r="Q339" i="1"/>
  <c r="R339" i="1" s="1"/>
  <c r="Q340" i="1"/>
  <c r="Q341" i="1"/>
  <c r="Q342" i="1"/>
  <c r="Q343" i="1"/>
  <c r="Q344" i="1"/>
  <c r="Q345" i="1"/>
  <c r="Q346" i="1"/>
  <c r="Q347" i="1"/>
  <c r="Q348" i="1"/>
  <c r="Q349" i="1"/>
  <c r="Q350" i="1"/>
  <c r="Q351" i="1"/>
  <c r="R351" i="1" s="1"/>
  <c r="Q352" i="1"/>
  <c r="Q353" i="1"/>
  <c r="Q354" i="1"/>
  <c r="Q355" i="1"/>
  <c r="Q356" i="1"/>
  <c r="Q357" i="1"/>
  <c r="Q358" i="1"/>
  <c r="Q359" i="1"/>
  <c r="Q360" i="1"/>
  <c r="Q361" i="1"/>
  <c r="Q362" i="1"/>
  <c r="Q363" i="1"/>
  <c r="R363" i="1" s="1"/>
  <c r="Q364" i="1"/>
  <c r="Q365" i="1"/>
  <c r="Q36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O2" i="1"/>
  <c r="N2" i="1" s="1"/>
  <c r="O3" i="1"/>
  <c r="N3" i="1" s="1"/>
  <c r="O4" i="1"/>
  <c r="N4" i="1" s="1"/>
  <c r="O5" i="1"/>
  <c r="N5" i="1" s="1"/>
  <c r="O6" i="1"/>
  <c r="N6" i="1" s="1"/>
  <c r="O7" i="1"/>
  <c r="N7" i="1" s="1"/>
  <c r="O8" i="1"/>
  <c r="N8" i="1" s="1"/>
  <c r="O9" i="1"/>
  <c r="N9" i="1" s="1"/>
  <c r="O10" i="1"/>
  <c r="N10" i="1" s="1"/>
  <c r="O11" i="1"/>
  <c r="N11" i="1" s="1"/>
  <c r="O12" i="1"/>
  <c r="N12" i="1" s="1"/>
  <c r="O13" i="1"/>
  <c r="N13" i="1" s="1"/>
  <c r="O14" i="1"/>
  <c r="N14" i="1" s="1"/>
  <c r="O15" i="1"/>
  <c r="N15" i="1" s="1"/>
  <c r="O16" i="1"/>
  <c r="N16" i="1" s="1"/>
  <c r="O17" i="1"/>
  <c r="N17" i="1" s="1"/>
  <c r="O18" i="1"/>
  <c r="N18" i="1" s="1"/>
  <c r="O19" i="1"/>
  <c r="N19" i="1" s="1"/>
  <c r="O20" i="1"/>
  <c r="N20" i="1" s="1"/>
  <c r="O21" i="1"/>
  <c r="N21" i="1" s="1"/>
  <c r="O22" i="1"/>
  <c r="N22" i="1" s="1"/>
  <c r="O23" i="1"/>
  <c r="N23" i="1" s="1"/>
  <c r="O24" i="1"/>
  <c r="N24" i="1" s="1"/>
  <c r="O25" i="1"/>
  <c r="N25" i="1" s="1"/>
  <c r="O26" i="1"/>
  <c r="N26" i="1" s="1"/>
  <c r="O27" i="1"/>
  <c r="N27" i="1" s="1"/>
  <c r="O28" i="1"/>
  <c r="N28" i="1" s="1"/>
  <c r="O29" i="1"/>
  <c r="N29" i="1" s="1"/>
  <c r="O30" i="1"/>
  <c r="N30" i="1" s="1"/>
  <c r="O31" i="1"/>
  <c r="N31" i="1" s="1"/>
  <c r="O32" i="1"/>
  <c r="N32" i="1" s="1"/>
  <c r="O33" i="1"/>
  <c r="N33" i="1" s="1"/>
  <c r="O34" i="1"/>
  <c r="N34" i="1" s="1"/>
  <c r="O35" i="1"/>
  <c r="N35" i="1" s="1"/>
  <c r="O36" i="1"/>
  <c r="N36" i="1" s="1"/>
  <c r="O37" i="1"/>
  <c r="N37" i="1" s="1"/>
  <c r="O38" i="1"/>
  <c r="N38" i="1" s="1"/>
  <c r="O39" i="1"/>
  <c r="N39" i="1" s="1"/>
  <c r="O40" i="1"/>
  <c r="N40" i="1" s="1"/>
  <c r="O41" i="1"/>
  <c r="N41" i="1" s="1"/>
  <c r="O42" i="1"/>
  <c r="N42" i="1" s="1"/>
  <c r="O43" i="1"/>
  <c r="N43" i="1" s="1"/>
  <c r="O44" i="1"/>
  <c r="N44" i="1" s="1"/>
  <c r="O45" i="1"/>
  <c r="N45" i="1" s="1"/>
  <c r="O46" i="1"/>
  <c r="N46" i="1" s="1"/>
  <c r="O47" i="1"/>
  <c r="N47" i="1" s="1"/>
  <c r="O48" i="1"/>
  <c r="N48" i="1" s="1"/>
  <c r="O49" i="1"/>
  <c r="N49" i="1" s="1"/>
  <c r="O50" i="1"/>
  <c r="N50" i="1" s="1"/>
  <c r="O51" i="1"/>
  <c r="N51" i="1" s="1"/>
  <c r="O52" i="1"/>
  <c r="N52" i="1" s="1"/>
  <c r="O53" i="1"/>
  <c r="N53" i="1" s="1"/>
  <c r="O54" i="1"/>
  <c r="N54" i="1" s="1"/>
  <c r="O55" i="1"/>
  <c r="N55" i="1" s="1"/>
  <c r="O56" i="1"/>
  <c r="N56" i="1" s="1"/>
  <c r="O57" i="1"/>
  <c r="N57" i="1" s="1"/>
  <c r="O58" i="1"/>
  <c r="N58" i="1" s="1"/>
  <c r="O59" i="1"/>
  <c r="N59" i="1" s="1"/>
  <c r="O60" i="1"/>
  <c r="N60" i="1" s="1"/>
  <c r="O61" i="1"/>
  <c r="N61" i="1" s="1"/>
  <c r="O62" i="1"/>
  <c r="N62" i="1" s="1"/>
  <c r="O63" i="1"/>
  <c r="N63" i="1" s="1"/>
  <c r="O64" i="1"/>
  <c r="N64" i="1" s="1"/>
  <c r="O65" i="1"/>
  <c r="N65" i="1" s="1"/>
  <c r="O66" i="1"/>
  <c r="N66" i="1" s="1"/>
  <c r="O67" i="1"/>
  <c r="N67" i="1" s="1"/>
  <c r="O68" i="1"/>
  <c r="N68" i="1" s="1"/>
  <c r="O69" i="1"/>
  <c r="N69" i="1" s="1"/>
  <c r="O70" i="1"/>
  <c r="N70" i="1" s="1"/>
  <c r="O71" i="1"/>
  <c r="N71" i="1" s="1"/>
  <c r="O72" i="1"/>
  <c r="N72" i="1" s="1"/>
  <c r="O73" i="1"/>
  <c r="N73" i="1" s="1"/>
  <c r="O74" i="1"/>
  <c r="N74" i="1" s="1"/>
  <c r="O75" i="1"/>
  <c r="N75" i="1" s="1"/>
  <c r="O76" i="1"/>
  <c r="N76" i="1" s="1"/>
  <c r="O77" i="1"/>
  <c r="N77" i="1" s="1"/>
  <c r="O78" i="1"/>
  <c r="N78" i="1" s="1"/>
  <c r="O79" i="1"/>
  <c r="N79" i="1" s="1"/>
  <c r="O80" i="1"/>
  <c r="N80" i="1" s="1"/>
  <c r="O81" i="1"/>
  <c r="N81" i="1" s="1"/>
  <c r="O82" i="1"/>
  <c r="N82" i="1" s="1"/>
  <c r="O83" i="1"/>
  <c r="N83" i="1" s="1"/>
  <c r="O84" i="1"/>
  <c r="N84" i="1" s="1"/>
  <c r="O85" i="1"/>
  <c r="N85" i="1" s="1"/>
  <c r="O86" i="1"/>
  <c r="N86" i="1" s="1"/>
  <c r="O87" i="1"/>
  <c r="N87" i="1" s="1"/>
  <c r="O88" i="1"/>
  <c r="N88" i="1" s="1"/>
  <c r="O89" i="1"/>
  <c r="N89" i="1" s="1"/>
  <c r="O90" i="1"/>
  <c r="N90" i="1" s="1"/>
  <c r="O91" i="1"/>
  <c r="N91" i="1" s="1"/>
  <c r="O92" i="1"/>
  <c r="N92" i="1" s="1"/>
  <c r="O93" i="1"/>
  <c r="N93" i="1" s="1"/>
  <c r="O94" i="1"/>
  <c r="N94" i="1" s="1"/>
  <c r="O95" i="1"/>
  <c r="N95" i="1" s="1"/>
  <c r="O96" i="1"/>
  <c r="N96" i="1" s="1"/>
  <c r="O97" i="1"/>
  <c r="N97" i="1" s="1"/>
  <c r="O98" i="1"/>
  <c r="N98" i="1" s="1"/>
  <c r="O99" i="1"/>
  <c r="N99" i="1" s="1"/>
  <c r="O100" i="1"/>
  <c r="N100" i="1" s="1"/>
  <c r="O101" i="1"/>
  <c r="N101" i="1" s="1"/>
  <c r="O102" i="1"/>
  <c r="N102" i="1" s="1"/>
  <c r="O103" i="1"/>
  <c r="N103" i="1" s="1"/>
  <c r="O104" i="1"/>
  <c r="N104" i="1" s="1"/>
  <c r="O105" i="1"/>
  <c r="N105" i="1" s="1"/>
  <c r="O106" i="1"/>
  <c r="N106" i="1" s="1"/>
  <c r="O107" i="1"/>
  <c r="N107" i="1" s="1"/>
  <c r="O108" i="1"/>
  <c r="N108" i="1" s="1"/>
  <c r="O109" i="1"/>
  <c r="N109" i="1" s="1"/>
  <c r="O110" i="1"/>
  <c r="N110" i="1" s="1"/>
  <c r="O111" i="1"/>
  <c r="N111" i="1" s="1"/>
  <c r="O112" i="1"/>
  <c r="N112" i="1" s="1"/>
  <c r="O113" i="1"/>
  <c r="N113" i="1" s="1"/>
  <c r="O114" i="1"/>
  <c r="N114" i="1" s="1"/>
  <c r="O115" i="1"/>
  <c r="N115" i="1" s="1"/>
  <c r="O116" i="1"/>
  <c r="N116" i="1" s="1"/>
  <c r="O117" i="1"/>
  <c r="N117" i="1" s="1"/>
  <c r="O118" i="1"/>
  <c r="N118" i="1" s="1"/>
  <c r="O119" i="1"/>
  <c r="N119" i="1" s="1"/>
  <c r="O120" i="1"/>
  <c r="N120" i="1" s="1"/>
  <c r="O121" i="1"/>
  <c r="N121" i="1" s="1"/>
  <c r="O122" i="1"/>
  <c r="N122" i="1" s="1"/>
  <c r="O123" i="1"/>
  <c r="N123" i="1" s="1"/>
  <c r="O124" i="1"/>
  <c r="N124" i="1" s="1"/>
  <c r="O125" i="1"/>
  <c r="N125" i="1" s="1"/>
  <c r="O126" i="1"/>
  <c r="N126" i="1" s="1"/>
  <c r="O127" i="1"/>
  <c r="N127" i="1" s="1"/>
  <c r="O128" i="1"/>
  <c r="N128" i="1" s="1"/>
  <c r="O129" i="1"/>
  <c r="N129" i="1" s="1"/>
  <c r="O130" i="1"/>
  <c r="N130" i="1" s="1"/>
  <c r="O131" i="1"/>
  <c r="N131" i="1" s="1"/>
  <c r="O132" i="1"/>
  <c r="N132" i="1" s="1"/>
  <c r="O133" i="1"/>
  <c r="N133" i="1" s="1"/>
  <c r="O134" i="1"/>
  <c r="N134" i="1" s="1"/>
  <c r="O135" i="1"/>
  <c r="N135" i="1" s="1"/>
  <c r="O136" i="1"/>
  <c r="N136" i="1" s="1"/>
  <c r="O137" i="1"/>
  <c r="N137" i="1" s="1"/>
  <c r="O138" i="1"/>
  <c r="N138" i="1" s="1"/>
  <c r="O139" i="1"/>
  <c r="N139" i="1" s="1"/>
  <c r="O140" i="1"/>
  <c r="N140" i="1" s="1"/>
  <c r="O141" i="1"/>
  <c r="N141" i="1" s="1"/>
  <c r="O142" i="1"/>
  <c r="N142" i="1" s="1"/>
  <c r="O143" i="1"/>
  <c r="N143" i="1" s="1"/>
  <c r="O144" i="1"/>
  <c r="N144" i="1" s="1"/>
  <c r="O145" i="1"/>
  <c r="N145" i="1" s="1"/>
  <c r="O146" i="1"/>
  <c r="N146" i="1" s="1"/>
  <c r="O147" i="1"/>
  <c r="N147" i="1" s="1"/>
  <c r="O148" i="1"/>
  <c r="N148" i="1" s="1"/>
  <c r="O149" i="1"/>
  <c r="N149" i="1" s="1"/>
  <c r="O150" i="1"/>
  <c r="N150" i="1" s="1"/>
  <c r="O151" i="1"/>
  <c r="N151" i="1" s="1"/>
  <c r="O152" i="1"/>
  <c r="N152" i="1" s="1"/>
  <c r="O153" i="1"/>
  <c r="N153" i="1" s="1"/>
  <c r="O154" i="1"/>
  <c r="N154" i="1" s="1"/>
  <c r="O155" i="1"/>
  <c r="N155" i="1" s="1"/>
  <c r="O156" i="1"/>
  <c r="N156" i="1" s="1"/>
  <c r="O157" i="1"/>
  <c r="N157" i="1" s="1"/>
  <c r="O158" i="1"/>
  <c r="N158" i="1" s="1"/>
  <c r="O159" i="1"/>
  <c r="N159" i="1" s="1"/>
  <c r="O160" i="1"/>
  <c r="N160" i="1" s="1"/>
  <c r="O161" i="1"/>
  <c r="N161" i="1" s="1"/>
  <c r="O162" i="1"/>
  <c r="N162" i="1" s="1"/>
  <c r="O163" i="1"/>
  <c r="N163" i="1" s="1"/>
  <c r="O164" i="1"/>
  <c r="N164" i="1" s="1"/>
  <c r="O165" i="1"/>
  <c r="N165" i="1" s="1"/>
  <c r="O166" i="1"/>
  <c r="N166" i="1" s="1"/>
  <c r="O167" i="1"/>
  <c r="N167" i="1" s="1"/>
  <c r="O168" i="1"/>
  <c r="N168" i="1" s="1"/>
  <c r="O169" i="1"/>
  <c r="N169" i="1" s="1"/>
  <c r="O170" i="1"/>
  <c r="N170" i="1" s="1"/>
  <c r="O171" i="1"/>
  <c r="N171" i="1" s="1"/>
  <c r="O172" i="1"/>
  <c r="N172" i="1" s="1"/>
  <c r="O173" i="1"/>
  <c r="N173" i="1" s="1"/>
  <c r="O174" i="1"/>
  <c r="N174" i="1" s="1"/>
  <c r="O175" i="1"/>
  <c r="N175" i="1" s="1"/>
  <c r="O176" i="1"/>
  <c r="N176" i="1" s="1"/>
  <c r="O177" i="1"/>
  <c r="N177" i="1" s="1"/>
  <c r="O178" i="1"/>
  <c r="N178" i="1" s="1"/>
  <c r="O179" i="1"/>
  <c r="N179" i="1" s="1"/>
  <c r="O180" i="1"/>
  <c r="N180" i="1" s="1"/>
  <c r="O181" i="1"/>
  <c r="N181" i="1" s="1"/>
  <c r="O182" i="1"/>
  <c r="N182" i="1" s="1"/>
  <c r="O183" i="1"/>
  <c r="N183" i="1" s="1"/>
  <c r="O184" i="1"/>
  <c r="N184" i="1" s="1"/>
  <c r="O185" i="1"/>
  <c r="N185" i="1" s="1"/>
  <c r="O186" i="1"/>
  <c r="N186" i="1" s="1"/>
  <c r="O187" i="1"/>
  <c r="N187" i="1" s="1"/>
  <c r="O188" i="1"/>
  <c r="N188" i="1" s="1"/>
  <c r="O189" i="1"/>
  <c r="N189" i="1" s="1"/>
  <c r="O190" i="1"/>
  <c r="N190" i="1" s="1"/>
  <c r="O191" i="1"/>
  <c r="N191" i="1" s="1"/>
  <c r="O192" i="1"/>
  <c r="N192" i="1" s="1"/>
  <c r="O193" i="1"/>
  <c r="N193" i="1" s="1"/>
  <c r="O194" i="1"/>
  <c r="N194" i="1" s="1"/>
  <c r="O195" i="1"/>
  <c r="N195" i="1" s="1"/>
  <c r="O196" i="1"/>
  <c r="N196" i="1" s="1"/>
  <c r="O197" i="1"/>
  <c r="N197" i="1" s="1"/>
  <c r="O198" i="1"/>
  <c r="N198" i="1" s="1"/>
  <c r="O199" i="1"/>
  <c r="N199" i="1" s="1"/>
  <c r="O200" i="1"/>
  <c r="N200" i="1" s="1"/>
  <c r="O201" i="1"/>
  <c r="N201" i="1" s="1"/>
  <c r="O202" i="1"/>
  <c r="N202" i="1" s="1"/>
  <c r="O203" i="1"/>
  <c r="N203" i="1" s="1"/>
  <c r="O204" i="1"/>
  <c r="N204" i="1" s="1"/>
  <c r="O205" i="1"/>
  <c r="N205" i="1" s="1"/>
  <c r="O206" i="1"/>
  <c r="N206" i="1" s="1"/>
  <c r="O207" i="1"/>
  <c r="N207" i="1" s="1"/>
  <c r="O208" i="1"/>
  <c r="N208" i="1" s="1"/>
  <c r="O209" i="1"/>
  <c r="N209" i="1" s="1"/>
  <c r="O210" i="1"/>
  <c r="N210" i="1" s="1"/>
  <c r="O211" i="1"/>
  <c r="N211" i="1" s="1"/>
  <c r="O212" i="1"/>
  <c r="N212" i="1" s="1"/>
  <c r="O213" i="1"/>
  <c r="N213" i="1" s="1"/>
  <c r="O214" i="1"/>
  <c r="N214" i="1" s="1"/>
  <c r="O215" i="1"/>
  <c r="N215" i="1" s="1"/>
  <c r="O216" i="1"/>
  <c r="N216" i="1" s="1"/>
  <c r="O217" i="1"/>
  <c r="N217" i="1" s="1"/>
  <c r="O218" i="1"/>
  <c r="N218" i="1" s="1"/>
  <c r="O219" i="1"/>
  <c r="N219" i="1" s="1"/>
  <c r="O220" i="1"/>
  <c r="N220" i="1" s="1"/>
  <c r="O221" i="1"/>
  <c r="N221" i="1" s="1"/>
  <c r="O222" i="1"/>
  <c r="N222" i="1" s="1"/>
  <c r="O223" i="1"/>
  <c r="N223" i="1" s="1"/>
  <c r="O224" i="1"/>
  <c r="N224" i="1" s="1"/>
  <c r="O225" i="1"/>
  <c r="N225" i="1" s="1"/>
  <c r="O226" i="1"/>
  <c r="N226" i="1" s="1"/>
  <c r="O227" i="1"/>
  <c r="N227" i="1" s="1"/>
  <c r="O228" i="1"/>
  <c r="N228" i="1" s="1"/>
  <c r="O229" i="1"/>
  <c r="N229" i="1" s="1"/>
  <c r="O230" i="1"/>
  <c r="N230" i="1" s="1"/>
  <c r="O231" i="1"/>
  <c r="N231" i="1" s="1"/>
  <c r="O232" i="1"/>
  <c r="N232" i="1" s="1"/>
  <c r="O233" i="1"/>
  <c r="N233" i="1" s="1"/>
  <c r="O234" i="1"/>
  <c r="N234" i="1" s="1"/>
  <c r="O235" i="1"/>
  <c r="N235" i="1" s="1"/>
  <c r="O236" i="1"/>
  <c r="N236" i="1" s="1"/>
  <c r="O237" i="1"/>
  <c r="N237" i="1" s="1"/>
  <c r="O238" i="1"/>
  <c r="N238" i="1" s="1"/>
  <c r="O239" i="1"/>
  <c r="N239" i="1" s="1"/>
  <c r="O240" i="1"/>
  <c r="N240" i="1" s="1"/>
  <c r="O241" i="1"/>
  <c r="N241" i="1" s="1"/>
  <c r="O242" i="1"/>
  <c r="N242" i="1" s="1"/>
  <c r="O243" i="1"/>
  <c r="N243" i="1" s="1"/>
  <c r="O244" i="1"/>
  <c r="N244" i="1" s="1"/>
  <c r="O245" i="1"/>
  <c r="N245" i="1" s="1"/>
  <c r="O246" i="1"/>
  <c r="N246" i="1" s="1"/>
  <c r="O247" i="1"/>
  <c r="N247" i="1" s="1"/>
  <c r="O248" i="1"/>
  <c r="N248" i="1" s="1"/>
  <c r="O249" i="1"/>
  <c r="N249" i="1" s="1"/>
  <c r="O250" i="1"/>
  <c r="N250" i="1" s="1"/>
  <c r="O251" i="1"/>
  <c r="N251" i="1" s="1"/>
  <c r="O252" i="1"/>
  <c r="N252" i="1" s="1"/>
  <c r="O253" i="1"/>
  <c r="N253" i="1" s="1"/>
  <c r="O254" i="1"/>
  <c r="N254" i="1" s="1"/>
  <c r="O255" i="1"/>
  <c r="N255" i="1" s="1"/>
  <c r="O256" i="1"/>
  <c r="N256" i="1" s="1"/>
  <c r="O257" i="1"/>
  <c r="N257" i="1" s="1"/>
  <c r="O258" i="1"/>
  <c r="N258" i="1" s="1"/>
  <c r="O259" i="1"/>
  <c r="N259" i="1" s="1"/>
  <c r="O260" i="1"/>
  <c r="N260" i="1" s="1"/>
  <c r="O261" i="1"/>
  <c r="N261" i="1" s="1"/>
  <c r="O262" i="1"/>
  <c r="N262" i="1" s="1"/>
  <c r="O263" i="1"/>
  <c r="N263" i="1" s="1"/>
  <c r="O264" i="1"/>
  <c r="N264" i="1" s="1"/>
  <c r="O265" i="1"/>
  <c r="N265" i="1" s="1"/>
  <c r="O266" i="1"/>
  <c r="N266" i="1" s="1"/>
  <c r="O267" i="1"/>
  <c r="N267" i="1" s="1"/>
  <c r="O268" i="1"/>
  <c r="N268" i="1" s="1"/>
  <c r="O269" i="1"/>
  <c r="N269" i="1" s="1"/>
  <c r="O270" i="1"/>
  <c r="N270" i="1" s="1"/>
  <c r="O271" i="1"/>
  <c r="N271" i="1" s="1"/>
  <c r="O272" i="1"/>
  <c r="N272" i="1" s="1"/>
  <c r="O273" i="1"/>
  <c r="N273" i="1" s="1"/>
  <c r="O274" i="1"/>
  <c r="N274" i="1" s="1"/>
  <c r="O275" i="1"/>
  <c r="N275" i="1" s="1"/>
  <c r="O276" i="1"/>
  <c r="N276" i="1" s="1"/>
  <c r="O277" i="1"/>
  <c r="N277" i="1" s="1"/>
  <c r="O278" i="1"/>
  <c r="N278" i="1" s="1"/>
  <c r="O279" i="1"/>
  <c r="N279" i="1" s="1"/>
  <c r="O280" i="1"/>
  <c r="N280" i="1" s="1"/>
  <c r="O281" i="1"/>
  <c r="N281" i="1" s="1"/>
  <c r="O282" i="1"/>
  <c r="N282" i="1" s="1"/>
  <c r="O283" i="1"/>
  <c r="N283" i="1" s="1"/>
  <c r="O284" i="1"/>
  <c r="N284" i="1" s="1"/>
  <c r="O285" i="1"/>
  <c r="N285" i="1" s="1"/>
  <c r="O286" i="1"/>
  <c r="N286" i="1" s="1"/>
  <c r="O287" i="1"/>
  <c r="N287" i="1" s="1"/>
  <c r="O288" i="1"/>
  <c r="N288" i="1" s="1"/>
  <c r="O289" i="1"/>
  <c r="N289" i="1" s="1"/>
  <c r="O290" i="1"/>
  <c r="N290" i="1" s="1"/>
  <c r="O291" i="1"/>
  <c r="N291" i="1" s="1"/>
  <c r="O292" i="1"/>
  <c r="N292" i="1" s="1"/>
  <c r="O293" i="1"/>
  <c r="N293" i="1" s="1"/>
  <c r="O294" i="1"/>
  <c r="N294" i="1" s="1"/>
  <c r="O295" i="1"/>
  <c r="N295" i="1" s="1"/>
  <c r="O296" i="1"/>
  <c r="N296" i="1" s="1"/>
  <c r="O297" i="1"/>
  <c r="N297" i="1" s="1"/>
  <c r="O298" i="1"/>
  <c r="N298" i="1" s="1"/>
  <c r="O299" i="1"/>
  <c r="N299" i="1" s="1"/>
  <c r="O300" i="1"/>
  <c r="N300" i="1" s="1"/>
  <c r="O301" i="1"/>
  <c r="N301" i="1" s="1"/>
  <c r="O302" i="1"/>
  <c r="N302" i="1" s="1"/>
  <c r="O303" i="1"/>
  <c r="N303" i="1" s="1"/>
  <c r="O304" i="1"/>
  <c r="N304" i="1" s="1"/>
  <c r="O305" i="1"/>
  <c r="N305" i="1" s="1"/>
  <c r="O306" i="1"/>
  <c r="N306" i="1" s="1"/>
  <c r="O307" i="1"/>
  <c r="N307" i="1" s="1"/>
  <c r="O308" i="1"/>
  <c r="N308" i="1" s="1"/>
  <c r="O309" i="1"/>
  <c r="N309" i="1" s="1"/>
  <c r="O310" i="1"/>
  <c r="N310" i="1" s="1"/>
  <c r="O311" i="1"/>
  <c r="N311" i="1" s="1"/>
  <c r="O312" i="1"/>
  <c r="N312" i="1" s="1"/>
  <c r="O313" i="1"/>
  <c r="N313" i="1" s="1"/>
  <c r="O314" i="1"/>
  <c r="N314" i="1" s="1"/>
  <c r="O315" i="1"/>
  <c r="N315" i="1" s="1"/>
  <c r="O316" i="1"/>
  <c r="N316" i="1" s="1"/>
  <c r="O317" i="1"/>
  <c r="N317" i="1" s="1"/>
  <c r="O318" i="1"/>
  <c r="N318" i="1" s="1"/>
  <c r="O319" i="1"/>
  <c r="N319" i="1" s="1"/>
  <c r="O320" i="1"/>
  <c r="N320" i="1" s="1"/>
  <c r="O321" i="1"/>
  <c r="N321" i="1" s="1"/>
  <c r="O322" i="1"/>
  <c r="N322" i="1" s="1"/>
  <c r="O323" i="1"/>
  <c r="N323" i="1" s="1"/>
  <c r="O324" i="1"/>
  <c r="N324" i="1" s="1"/>
  <c r="O325" i="1"/>
  <c r="N325" i="1" s="1"/>
  <c r="O326" i="1"/>
  <c r="N326" i="1" s="1"/>
  <c r="O327" i="1"/>
  <c r="N327" i="1" s="1"/>
  <c r="O328" i="1"/>
  <c r="N328" i="1" s="1"/>
  <c r="O329" i="1"/>
  <c r="N329" i="1" s="1"/>
  <c r="O330" i="1"/>
  <c r="N330" i="1" s="1"/>
  <c r="O331" i="1"/>
  <c r="N331" i="1" s="1"/>
  <c r="O332" i="1"/>
  <c r="N332" i="1" s="1"/>
  <c r="O333" i="1"/>
  <c r="N333" i="1" s="1"/>
  <c r="O334" i="1"/>
  <c r="N334" i="1" s="1"/>
  <c r="O335" i="1"/>
  <c r="N335" i="1" s="1"/>
  <c r="O336" i="1"/>
  <c r="N336" i="1" s="1"/>
  <c r="O337" i="1"/>
  <c r="N337" i="1" s="1"/>
  <c r="O338" i="1"/>
  <c r="N338" i="1" s="1"/>
  <c r="O339" i="1"/>
  <c r="N339" i="1" s="1"/>
  <c r="O340" i="1"/>
  <c r="N340" i="1" s="1"/>
  <c r="O341" i="1"/>
  <c r="N341" i="1" s="1"/>
  <c r="O342" i="1"/>
  <c r="N342" i="1" s="1"/>
  <c r="O343" i="1"/>
  <c r="N343" i="1" s="1"/>
  <c r="O344" i="1"/>
  <c r="N344" i="1" s="1"/>
  <c r="O345" i="1"/>
  <c r="N345" i="1" s="1"/>
  <c r="O346" i="1"/>
  <c r="N346" i="1" s="1"/>
  <c r="O347" i="1"/>
  <c r="N347" i="1" s="1"/>
  <c r="O348" i="1"/>
  <c r="N348" i="1" s="1"/>
  <c r="O349" i="1"/>
  <c r="N349" i="1" s="1"/>
  <c r="O350" i="1"/>
  <c r="N350" i="1" s="1"/>
  <c r="O351" i="1"/>
  <c r="N351" i="1" s="1"/>
  <c r="O352" i="1"/>
  <c r="N352" i="1" s="1"/>
  <c r="O353" i="1"/>
  <c r="N353" i="1" s="1"/>
  <c r="O354" i="1"/>
  <c r="N354" i="1" s="1"/>
  <c r="O355" i="1"/>
  <c r="N355" i="1" s="1"/>
  <c r="O356" i="1"/>
  <c r="N356" i="1" s="1"/>
  <c r="O357" i="1"/>
  <c r="N357" i="1" s="1"/>
  <c r="O358" i="1"/>
  <c r="N358" i="1" s="1"/>
  <c r="O359" i="1"/>
  <c r="N359" i="1" s="1"/>
  <c r="O360" i="1"/>
  <c r="N360" i="1" s="1"/>
  <c r="O361" i="1"/>
  <c r="N361" i="1" s="1"/>
  <c r="O362" i="1"/>
  <c r="N362" i="1" s="1"/>
  <c r="O363" i="1"/>
  <c r="N363" i="1" s="1"/>
  <c r="O364" i="1"/>
  <c r="N364" i="1" s="1"/>
  <c r="O365" i="1"/>
  <c r="N365" i="1" s="1"/>
  <c r="O366" i="1"/>
  <c r="N366" i="1" s="1"/>
  <c r="L2" i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H2" i="1"/>
  <c r="J2" i="1" s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E13" i="1"/>
  <c r="E25" i="1"/>
  <c r="E37" i="1"/>
  <c r="E49" i="1"/>
  <c r="E61" i="1"/>
  <c r="E73" i="1"/>
  <c r="E85" i="1"/>
  <c r="E97" i="1"/>
  <c r="E109" i="1"/>
  <c r="E121" i="1"/>
  <c r="E133" i="1"/>
  <c r="E145" i="1"/>
  <c r="E157" i="1"/>
  <c r="E169" i="1"/>
  <c r="E181" i="1"/>
  <c r="E193" i="1"/>
  <c r="E205" i="1"/>
  <c r="E217" i="1"/>
  <c r="E229" i="1"/>
  <c r="E241" i="1"/>
  <c r="E253" i="1"/>
  <c r="E265" i="1"/>
  <c r="E277" i="1"/>
  <c r="E289" i="1"/>
  <c r="E301" i="1"/>
  <c r="E313" i="1"/>
  <c r="E325" i="1"/>
  <c r="E337" i="1"/>
  <c r="E349" i="1"/>
  <c r="E361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E3" i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2" i="1"/>
  <c r="E63" i="1"/>
  <c r="E64" i="1"/>
  <c r="E65" i="1"/>
  <c r="E66" i="1"/>
  <c r="E67" i="1"/>
  <c r="E68" i="1"/>
  <c r="E69" i="1"/>
  <c r="E70" i="1"/>
  <c r="E71" i="1"/>
  <c r="E72" i="1"/>
  <c r="E74" i="1"/>
  <c r="E75" i="1"/>
  <c r="E76" i="1"/>
  <c r="E77" i="1"/>
  <c r="E78" i="1"/>
  <c r="E79" i="1"/>
  <c r="E80" i="1"/>
  <c r="E81" i="1"/>
  <c r="E82" i="1"/>
  <c r="E83" i="1"/>
  <c r="E84" i="1"/>
  <c r="E86" i="1"/>
  <c r="E87" i="1"/>
  <c r="E88" i="1"/>
  <c r="E89" i="1"/>
  <c r="E90" i="1"/>
  <c r="E91" i="1"/>
  <c r="E92" i="1"/>
  <c r="E93" i="1"/>
  <c r="E94" i="1"/>
  <c r="E95" i="1"/>
  <c r="E96" i="1"/>
  <c r="E98" i="1"/>
  <c r="E99" i="1"/>
  <c r="E100" i="1"/>
  <c r="E101" i="1"/>
  <c r="E102" i="1"/>
  <c r="E103" i="1"/>
  <c r="E104" i="1"/>
  <c r="E105" i="1"/>
  <c r="E106" i="1"/>
  <c r="E107" i="1"/>
  <c r="E108" i="1"/>
  <c r="E110" i="1"/>
  <c r="E111" i="1"/>
  <c r="E112" i="1"/>
  <c r="E113" i="1"/>
  <c r="E114" i="1"/>
  <c r="E115" i="1"/>
  <c r="E116" i="1"/>
  <c r="E117" i="1"/>
  <c r="E118" i="1"/>
  <c r="E119" i="1"/>
  <c r="E120" i="1"/>
  <c r="E122" i="1"/>
  <c r="E123" i="1"/>
  <c r="E124" i="1"/>
  <c r="E125" i="1"/>
  <c r="E126" i="1"/>
  <c r="E127" i="1"/>
  <c r="E128" i="1"/>
  <c r="E129" i="1"/>
  <c r="E130" i="1"/>
  <c r="E131" i="1"/>
  <c r="E132" i="1"/>
  <c r="E134" i="1"/>
  <c r="E135" i="1"/>
  <c r="E136" i="1"/>
  <c r="E137" i="1"/>
  <c r="E138" i="1"/>
  <c r="E139" i="1"/>
  <c r="E140" i="1"/>
  <c r="E141" i="1"/>
  <c r="E142" i="1"/>
  <c r="E143" i="1"/>
  <c r="E144" i="1"/>
  <c r="E146" i="1"/>
  <c r="E147" i="1"/>
  <c r="E148" i="1"/>
  <c r="E149" i="1"/>
  <c r="E150" i="1"/>
  <c r="E151" i="1"/>
  <c r="E152" i="1"/>
  <c r="E153" i="1"/>
  <c r="E154" i="1"/>
  <c r="E155" i="1"/>
  <c r="E156" i="1"/>
  <c r="E158" i="1"/>
  <c r="E159" i="1"/>
  <c r="E160" i="1"/>
  <c r="E161" i="1"/>
  <c r="E162" i="1"/>
  <c r="E163" i="1"/>
  <c r="E164" i="1"/>
  <c r="E165" i="1"/>
  <c r="E166" i="1"/>
  <c r="E167" i="1"/>
  <c r="E168" i="1"/>
  <c r="E170" i="1"/>
  <c r="E171" i="1"/>
  <c r="E172" i="1"/>
  <c r="E173" i="1"/>
  <c r="E174" i="1"/>
  <c r="E175" i="1"/>
  <c r="E176" i="1"/>
  <c r="E177" i="1"/>
  <c r="E178" i="1"/>
  <c r="E179" i="1"/>
  <c r="E180" i="1"/>
  <c r="E182" i="1"/>
  <c r="E183" i="1"/>
  <c r="E184" i="1"/>
  <c r="E185" i="1"/>
  <c r="E186" i="1"/>
  <c r="E187" i="1"/>
  <c r="E188" i="1"/>
  <c r="E189" i="1"/>
  <c r="E190" i="1"/>
  <c r="E191" i="1"/>
  <c r="E192" i="1"/>
  <c r="E194" i="1"/>
  <c r="E195" i="1"/>
  <c r="E196" i="1"/>
  <c r="E197" i="1"/>
  <c r="E198" i="1"/>
  <c r="E199" i="1"/>
  <c r="E200" i="1"/>
  <c r="E201" i="1"/>
  <c r="E202" i="1"/>
  <c r="E203" i="1"/>
  <c r="E204" i="1"/>
  <c r="E206" i="1"/>
  <c r="E207" i="1"/>
  <c r="E208" i="1"/>
  <c r="E209" i="1"/>
  <c r="E210" i="1"/>
  <c r="E211" i="1"/>
  <c r="E212" i="1"/>
  <c r="E213" i="1"/>
  <c r="E214" i="1"/>
  <c r="E215" i="1"/>
  <c r="E216" i="1"/>
  <c r="E218" i="1"/>
  <c r="E219" i="1"/>
  <c r="E220" i="1"/>
  <c r="E221" i="1"/>
  <c r="E222" i="1"/>
  <c r="E223" i="1"/>
  <c r="E224" i="1"/>
  <c r="E225" i="1"/>
  <c r="E226" i="1"/>
  <c r="E227" i="1"/>
  <c r="E228" i="1"/>
  <c r="E230" i="1"/>
  <c r="E231" i="1"/>
  <c r="E232" i="1"/>
  <c r="E233" i="1"/>
  <c r="E234" i="1"/>
  <c r="E235" i="1"/>
  <c r="E236" i="1"/>
  <c r="E237" i="1"/>
  <c r="E238" i="1"/>
  <c r="E239" i="1"/>
  <c r="E240" i="1"/>
  <c r="E242" i="1"/>
  <c r="E243" i="1"/>
  <c r="E244" i="1"/>
  <c r="E245" i="1"/>
  <c r="E246" i="1"/>
  <c r="E247" i="1"/>
  <c r="E248" i="1"/>
  <c r="E249" i="1"/>
  <c r="E250" i="1"/>
  <c r="E251" i="1"/>
  <c r="E252" i="1"/>
  <c r="E254" i="1"/>
  <c r="E255" i="1"/>
  <c r="E256" i="1"/>
  <c r="E257" i="1"/>
  <c r="E258" i="1"/>
  <c r="E259" i="1"/>
  <c r="E260" i="1"/>
  <c r="E261" i="1"/>
  <c r="E262" i="1"/>
  <c r="E263" i="1"/>
  <c r="E264" i="1"/>
  <c r="E266" i="1"/>
  <c r="E267" i="1"/>
  <c r="E268" i="1"/>
  <c r="E269" i="1"/>
  <c r="E270" i="1"/>
  <c r="E271" i="1"/>
  <c r="E272" i="1"/>
  <c r="E273" i="1"/>
  <c r="E274" i="1"/>
  <c r="E275" i="1"/>
  <c r="E276" i="1"/>
  <c r="E278" i="1"/>
  <c r="E279" i="1"/>
  <c r="E280" i="1"/>
  <c r="E281" i="1"/>
  <c r="E282" i="1"/>
  <c r="E283" i="1"/>
  <c r="E284" i="1"/>
  <c r="E285" i="1"/>
  <c r="E286" i="1"/>
  <c r="E287" i="1"/>
  <c r="E288" i="1"/>
  <c r="E290" i="1"/>
  <c r="E291" i="1"/>
  <c r="E292" i="1"/>
  <c r="E293" i="1"/>
  <c r="E294" i="1"/>
  <c r="E295" i="1"/>
  <c r="E296" i="1"/>
  <c r="E297" i="1"/>
  <c r="E298" i="1"/>
  <c r="E299" i="1"/>
  <c r="E300" i="1"/>
  <c r="E302" i="1"/>
  <c r="E303" i="1"/>
  <c r="E304" i="1"/>
  <c r="E305" i="1"/>
  <c r="E306" i="1"/>
  <c r="E307" i="1"/>
  <c r="E308" i="1"/>
  <c r="E309" i="1"/>
  <c r="E310" i="1"/>
  <c r="E311" i="1"/>
  <c r="E312" i="1"/>
  <c r="E314" i="1"/>
  <c r="E315" i="1"/>
  <c r="E316" i="1"/>
  <c r="E317" i="1"/>
  <c r="E318" i="1"/>
  <c r="E319" i="1"/>
  <c r="E320" i="1"/>
  <c r="E321" i="1"/>
  <c r="E322" i="1"/>
  <c r="E323" i="1"/>
  <c r="E324" i="1"/>
  <c r="E326" i="1"/>
  <c r="E327" i="1"/>
  <c r="E328" i="1"/>
  <c r="E329" i="1"/>
  <c r="E330" i="1"/>
  <c r="E331" i="1"/>
  <c r="E332" i="1"/>
  <c r="E333" i="1"/>
  <c r="E334" i="1"/>
  <c r="E335" i="1"/>
  <c r="E336" i="1"/>
  <c r="E338" i="1"/>
  <c r="E339" i="1"/>
  <c r="E340" i="1"/>
  <c r="E341" i="1"/>
  <c r="E342" i="1"/>
  <c r="E343" i="1"/>
  <c r="E344" i="1"/>
  <c r="E345" i="1"/>
  <c r="E346" i="1"/>
  <c r="E347" i="1"/>
  <c r="E348" i="1"/>
  <c r="E350" i="1"/>
  <c r="E351" i="1"/>
  <c r="E352" i="1"/>
  <c r="E353" i="1"/>
  <c r="E354" i="1"/>
  <c r="E355" i="1"/>
  <c r="E356" i="1"/>
  <c r="E357" i="1"/>
  <c r="E358" i="1"/>
  <c r="E359" i="1"/>
  <c r="E360" i="1"/>
  <c r="E362" i="1"/>
  <c r="E363" i="1"/>
  <c r="E364" i="1"/>
  <c r="E365" i="1"/>
  <c r="E36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R364" i="1" l="1"/>
  <c r="R352" i="1"/>
  <c r="R340" i="1"/>
  <c r="R328" i="1"/>
  <c r="R316" i="1"/>
  <c r="R304" i="1"/>
  <c r="R292" i="1"/>
  <c r="R280" i="1"/>
  <c r="R268" i="1"/>
  <c r="R256" i="1"/>
  <c r="R244" i="1"/>
  <c r="R232" i="1"/>
  <c r="R220" i="1"/>
  <c r="R208" i="1"/>
  <c r="R196" i="1"/>
  <c r="R184" i="1"/>
  <c r="R172" i="1"/>
  <c r="R160" i="1"/>
  <c r="R148" i="1"/>
  <c r="R136" i="1"/>
  <c r="R124" i="1"/>
  <c r="R112" i="1"/>
  <c r="R100" i="1"/>
  <c r="R88" i="1"/>
  <c r="R76" i="1"/>
  <c r="R64" i="1"/>
  <c r="R52" i="1"/>
  <c r="R40" i="1"/>
  <c r="R28" i="1"/>
  <c r="R16" i="1"/>
  <c r="R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361" i="1"/>
  <c r="R349" i="1"/>
  <c r="R337" i="1"/>
  <c r="R325" i="1"/>
  <c r="R313" i="1"/>
  <c r="R301" i="1"/>
  <c r="R289" i="1"/>
  <c r="R277" i="1"/>
  <c r="R265" i="1"/>
  <c r="R253" i="1"/>
  <c r="R241" i="1"/>
  <c r="R229" i="1"/>
  <c r="R217" i="1"/>
  <c r="R205" i="1"/>
  <c r="R193" i="1"/>
  <c r="R181" i="1"/>
  <c r="R169" i="1"/>
  <c r="R157" i="1"/>
  <c r="R145" i="1"/>
  <c r="R133" i="1"/>
  <c r="R121" i="1"/>
  <c r="R109" i="1"/>
  <c r="R97" i="1"/>
  <c r="R85" i="1"/>
  <c r="R73" i="1"/>
  <c r="R61" i="1"/>
  <c r="R49" i="1"/>
  <c r="R37" i="1"/>
  <c r="R25" i="1"/>
  <c r="R13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35" i="1"/>
  <c r="R23" i="1"/>
  <c r="R11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8" i="1"/>
  <c r="R355" i="1"/>
  <c r="R343" i="1"/>
  <c r="R331" i="1"/>
  <c r="R319" i="1"/>
  <c r="R307" i="1"/>
  <c r="R295" i="1"/>
  <c r="R283" i="1"/>
  <c r="R271" i="1"/>
  <c r="R259" i="1"/>
  <c r="R247" i="1"/>
  <c r="R235" i="1"/>
  <c r="R223" i="1"/>
  <c r="R211" i="1"/>
  <c r="R199" i="1"/>
  <c r="R187" i="1"/>
  <c r="R175" i="1"/>
  <c r="R163" i="1"/>
  <c r="R151" i="1"/>
  <c r="R139" i="1"/>
  <c r="R127" i="1"/>
  <c r="R115" i="1"/>
  <c r="R103" i="1"/>
  <c r="R91" i="1"/>
  <c r="R79" i="1"/>
  <c r="R67" i="1"/>
  <c r="R55" i="1"/>
  <c r="R43" i="1"/>
  <c r="R31" i="1"/>
  <c r="R19" i="1"/>
  <c r="R7" i="1"/>
  <c r="R366" i="1"/>
  <c r="R354" i="1"/>
  <c r="R342" i="1"/>
  <c r="R330" i="1"/>
  <c r="R318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6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</calcChain>
</file>

<file path=xl/sharedStrings.xml><?xml version="1.0" encoding="utf-8"?>
<sst xmlns="http://schemas.openxmlformats.org/spreadsheetml/2006/main" count="384" uniqueCount="377">
  <si>
    <t>Fecha</t>
  </si>
  <si>
    <t>Mes</t>
  </si>
  <si>
    <t>Mes Abreviado</t>
  </si>
  <si>
    <t>Mes  Nro</t>
  </si>
  <si>
    <t>PeriodoNro</t>
  </si>
  <si>
    <t>Año</t>
  </si>
  <si>
    <t>Periodo</t>
  </si>
  <si>
    <t>Mes - Año</t>
  </si>
  <si>
    <t>Mes - Año (LARGO)</t>
  </si>
  <si>
    <t>Mes Año Nro</t>
  </si>
  <si>
    <t>Mes - Dia</t>
  </si>
  <si>
    <t>Dia de la Semana</t>
  </si>
  <si>
    <t>Dia de la Semana Nro</t>
  </si>
  <si>
    <t>Quincena</t>
  </si>
  <si>
    <t>Dia del Mes</t>
  </si>
  <si>
    <t>Semana del Año</t>
  </si>
  <si>
    <t>Semana Intervalo</t>
  </si>
  <si>
    <t>SemanaAño Nro</t>
  </si>
  <si>
    <t>Dia de la Semana  Detalle</t>
  </si>
  <si>
    <t>Numero Semana</t>
  </si>
  <si>
    <t>01-01 al 07-01</t>
  </si>
  <si>
    <t>08-01 al 14-01</t>
  </si>
  <si>
    <t>15-01 al 21-01</t>
  </si>
  <si>
    <t>22-01 al 28-01</t>
  </si>
  <si>
    <t>29-01 al 04-02</t>
  </si>
  <si>
    <t>05-02 al 11-02</t>
  </si>
  <si>
    <t>12-02 al 18-02</t>
  </si>
  <si>
    <t>19-02 al 25-02</t>
  </si>
  <si>
    <t>26-02 al 04-03</t>
  </si>
  <si>
    <t>05-03 al 11-03</t>
  </si>
  <si>
    <t>12-03 al 18-03</t>
  </si>
  <si>
    <t>19-03 al 25-03</t>
  </si>
  <si>
    <t>26-03 al 01-04</t>
  </si>
  <si>
    <t>02-04 al 08-04</t>
  </si>
  <si>
    <t>09-04 al 15-04</t>
  </si>
  <si>
    <t>16-04 al 22-04</t>
  </si>
  <si>
    <t>23-04 al 29-04</t>
  </si>
  <si>
    <t>30-04 al 06-05</t>
  </si>
  <si>
    <t>07-05 al 13-05</t>
  </si>
  <si>
    <t>14-05 al 20-05</t>
  </si>
  <si>
    <t>21-05 al 27-05</t>
  </si>
  <si>
    <t>28-05 al 03-06</t>
  </si>
  <si>
    <t>04-06 al 10-06</t>
  </si>
  <si>
    <t>11-06 al 17-06</t>
  </si>
  <si>
    <t>18-06 al 24-06</t>
  </si>
  <si>
    <t>25-06 al 01-07</t>
  </si>
  <si>
    <t>02-07 al 08-07</t>
  </si>
  <si>
    <t>09-07 al 15-07</t>
  </si>
  <si>
    <t>16-07 al 22-07</t>
  </si>
  <si>
    <t>23-07 al 29-07</t>
  </si>
  <si>
    <t>30-07 al 05-08</t>
  </si>
  <si>
    <t>06-08 al 12-08</t>
  </si>
  <si>
    <t>13-08 al 19-08</t>
  </si>
  <si>
    <t>20-08 al 26-08</t>
  </si>
  <si>
    <t>27-08 al 02-09</t>
  </si>
  <si>
    <t>03-09 al 09-09</t>
  </si>
  <si>
    <t>10-09 al 16-09</t>
  </si>
  <si>
    <t>17-09 al 23-09</t>
  </si>
  <si>
    <t>24-09 al 30-09</t>
  </si>
  <si>
    <t>01-10 al 07-10</t>
  </si>
  <si>
    <t>08-10 al 14-10</t>
  </si>
  <si>
    <t>15-10 al 21-10</t>
  </si>
  <si>
    <t>22-10 al 28-10</t>
  </si>
  <si>
    <t>29-10 al 04-11</t>
  </si>
  <si>
    <t>05-11 al 11-11</t>
  </si>
  <si>
    <t>12-11 al 18-11</t>
  </si>
  <si>
    <t>19-11 al 25-11</t>
  </si>
  <si>
    <t>26-11 al 02-12</t>
  </si>
  <si>
    <t>03-12 al 09-12</t>
  </si>
  <si>
    <t>10-12 al 16-12</t>
  </si>
  <si>
    <t>17-12 al 23-12</t>
  </si>
  <si>
    <t>24-12 al 30-12</t>
  </si>
  <si>
    <t>31-12 al 06-01</t>
  </si>
  <si>
    <t>07-01 al 13-01</t>
  </si>
  <si>
    <t>14-01 al 20-01</t>
  </si>
  <si>
    <t>21-01 al 27-01</t>
  </si>
  <si>
    <t>28-01 al 03-02</t>
  </si>
  <si>
    <t>04-02 al 10-02</t>
  </si>
  <si>
    <t>11-02 al 17-02</t>
  </si>
  <si>
    <t>18-02 al 24-02</t>
  </si>
  <si>
    <t>25-02 al 03-03</t>
  </si>
  <si>
    <t>04-03 al 10-03</t>
  </si>
  <si>
    <t>11-03 al 17-03</t>
  </si>
  <si>
    <t>18-03 al 24-03</t>
  </si>
  <si>
    <t>25-03 al 31-03</t>
  </si>
  <si>
    <t>01-04 al 07-04</t>
  </si>
  <si>
    <t>08-04 al 14-04</t>
  </si>
  <si>
    <t>15-04 al 21-04</t>
  </si>
  <si>
    <t>22-04 al 28-04</t>
  </si>
  <si>
    <t>29-04 al 05-05</t>
  </si>
  <si>
    <t>06-05 al 12-05</t>
  </si>
  <si>
    <t>13-05 al 19-05</t>
  </si>
  <si>
    <t>20-05 al 26-05</t>
  </si>
  <si>
    <t>27-05 al 02-06</t>
  </si>
  <si>
    <t>03-06 al 09-06</t>
  </si>
  <si>
    <t>10-06 al 16-06</t>
  </si>
  <si>
    <t>17-06 al 23-06</t>
  </si>
  <si>
    <t>24-06 al 30-06</t>
  </si>
  <si>
    <t>01-07 al 07-07</t>
  </si>
  <si>
    <t>08-07 al 14-07</t>
  </si>
  <si>
    <t>15-07 al 21-07</t>
  </si>
  <si>
    <t>22-07 al 28-07</t>
  </si>
  <si>
    <t>29-07 al 04-08</t>
  </si>
  <si>
    <t>05-08 al 11-08</t>
  </si>
  <si>
    <t>12-08 al 18-08</t>
  </si>
  <si>
    <t>19-08 al 25-08</t>
  </si>
  <si>
    <t>26-08 al 01-09</t>
  </si>
  <si>
    <t>02-09 al 08-09</t>
  </si>
  <si>
    <t>09-09 al 15-09</t>
  </si>
  <si>
    <t>16-09 al 22-09</t>
  </si>
  <si>
    <t>23-09 al 29-09</t>
  </si>
  <si>
    <t>30-09 al 06-10</t>
  </si>
  <si>
    <t>07-10 al 13-10</t>
  </si>
  <si>
    <t>14-10 al 20-10</t>
  </si>
  <si>
    <t>21-10 al 27-10</t>
  </si>
  <si>
    <t>28-10 al 03-11</t>
  </si>
  <si>
    <t>04-11 al 10-11</t>
  </si>
  <si>
    <t>11-11 al 17-11</t>
  </si>
  <si>
    <t>18-11 al 24-11</t>
  </si>
  <si>
    <t>25-11 al 01-12</t>
  </si>
  <si>
    <t>02-12 al 08-12</t>
  </si>
  <si>
    <t>09-12 al 15-12</t>
  </si>
  <si>
    <t>16-12 al 22-12</t>
  </si>
  <si>
    <t>23-12 al 29-12</t>
  </si>
  <si>
    <t>30-12 al 05-01</t>
  </si>
  <si>
    <t>06-01 al 12-01</t>
  </si>
  <si>
    <t>13-01 al 19-01</t>
  </si>
  <si>
    <t>20-01 al 26-01</t>
  </si>
  <si>
    <t>27-01 al 02-02</t>
  </si>
  <si>
    <t>03-02 al 09-02</t>
  </si>
  <si>
    <t>10-02 al 16-02</t>
  </si>
  <si>
    <t>17-02 al 23-02</t>
  </si>
  <si>
    <t>24-02 al 01-03</t>
  </si>
  <si>
    <t>02-03 al 08-03</t>
  </si>
  <si>
    <t>09-03 al 15-03</t>
  </si>
  <si>
    <t>16-03 al 22-03</t>
  </si>
  <si>
    <t>23-03 al 29-03</t>
  </si>
  <si>
    <t>30-03 al 05-04</t>
  </si>
  <si>
    <t>06-04 al 12-04</t>
  </si>
  <si>
    <t>13-04 al 19-04</t>
  </si>
  <si>
    <t>20-04 al 26-04</t>
  </si>
  <si>
    <t>27-04 al 03-05</t>
  </si>
  <si>
    <t>04-05 al 10-05</t>
  </si>
  <si>
    <t>11-05 al 17-05</t>
  </si>
  <si>
    <t>18-05 al 24-05</t>
  </si>
  <si>
    <t>25-05 al 31-05</t>
  </si>
  <si>
    <t>01-06 al 07-06</t>
  </si>
  <si>
    <t>08-06 al 14-06</t>
  </si>
  <si>
    <t>15-06 al 21-06</t>
  </si>
  <si>
    <t>22-06 al 28-06</t>
  </si>
  <si>
    <t>29-06 al 05-07</t>
  </si>
  <si>
    <t>06-07 al 12-07</t>
  </si>
  <si>
    <t>13-07 al 19-07</t>
  </si>
  <si>
    <t>20-07 al 26-07</t>
  </si>
  <si>
    <t>27-07 al 02-08</t>
  </si>
  <si>
    <t>03-08 al 09-08</t>
  </si>
  <si>
    <t>10-08 al 16-08</t>
  </si>
  <si>
    <t>17-08 al 23-08</t>
  </si>
  <si>
    <t>24-08 al 30-08</t>
  </si>
  <si>
    <t>31-08 al 06-09</t>
  </si>
  <si>
    <t>07-09 al 13-09</t>
  </si>
  <si>
    <t>14-09 al 20-09</t>
  </si>
  <si>
    <t>21-09 al 27-09</t>
  </si>
  <si>
    <t>28-09 al 04-10</t>
  </si>
  <si>
    <t>05-10 al 11-10</t>
  </si>
  <si>
    <t>12-10 al 18-10</t>
  </si>
  <si>
    <t>19-10 al 25-10</t>
  </si>
  <si>
    <t>26-10 al 01-11</t>
  </si>
  <si>
    <t>02-11 al 08-11</t>
  </si>
  <si>
    <t>09-11 al 15-11</t>
  </si>
  <si>
    <t>16-11 al 22-11</t>
  </si>
  <si>
    <t>23-11 al 29-11</t>
  </si>
  <si>
    <t>30-11 al 06-12</t>
  </si>
  <si>
    <t>07-12 al 13-12</t>
  </si>
  <si>
    <t>14-12 al 20-12</t>
  </si>
  <si>
    <t>21-12 al 27-12</t>
  </si>
  <si>
    <t>28-12 al 03-01</t>
  </si>
  <si>
    <t>04-01 al 10-01</t>
  </si>
  <si>
    <t>11-01 al 17-01</t>
  </si>
  <si>
    <t>18-01 al 24-01</t>
  </si>
  <si>
    <t>25-01 al 31-01</t>
  </si>
  <si>
    <t>01-02 al 07-02</t>
  </si>
  <si>
    <t>08-02 al 14-02</t>
  </si>
  <si>
    <t>15-02 al 21-02</t>
  </si>
  <si>
    <t>22-02 al 28-02</t>
  </si>
  <si>
    <t>01-03 al 07-03</t>
  </si>
  <si>
    <t>08-03 al 14-03</t>
  </si>
  <si>
    <t>15-03 al 21-03</t>
  </si>
  <si>
    <t>22-03 al 28-03</t>
  </si>
  <si>
    <t>29-03 al 04-04</t>
  </si>
  <si>
    <t>05-04 al 11-04</t>
  </si>
  <si>
    <t>12-04 al 18-04</t>
  </si>
  <si>
    <t>19-04 al 25-04</t>
  </si>
  <si>
    <t>26-04 al 02-05</t>
  </si>
  <si>
    <t>03-05 al 09-05</t>
  </si>
  <si>
    <t>10-05 al 16-05</t>
  </si>
  <si>
    <t>17-05 al 23-05</t>
  </si>
  <si>
    <t>24-05 al 30-05</t>
  </si>
  <si>
    <t>31-05 al 06-06</t>
  </si>
  <si>
    <t>07-06 al 13-06</t>
  </si>
  <si>
    <t>14-06 al 20-06</t>
  </si>
  <si>
    <t>21-06 al 27-06</t>
  </si>
  <si>
    <t>28-06 al 04-07</t>
  </si>
  <si>
    <t>05-07 al 11-07</t>
  </si>
  <si>
    <t>12-07 al 18-07</t>
  </si>
  <si>
    <t>19-07 al 25-07</t>
  </si>
  <si>
    <t>26-07 al 01-08</t>
  </si>
  <si>
    <t>02-08 al 08-08</t>
  </si>
  <si>
    <t>09-08 al 15-08</t>
  </si>
  <si>
    <t>16-08 al 22-08</t>
  </si>
  <si>
    <t>23-08 al 29-08</t>
  </si>
  <si>
    <t>30-08 al 05-09</t>
  </si>
  <si>
    <t>06-09 al 12-09</t>
  </si>
  <si>
    <t>13-09 al 19-09</t>
  </si>
  <si>
    <t>20-09 al 26-09</t>
  </si>
  <si>
    <t>27-09 al 03-10</t>
  </si>
  <si>
    <t>04-10 al 10-10</t>
  </si>
  <si>
    <t>11-10 al 17-10</t>
  </si>
  <si>
    <t>18-10 al 24-10</t>
  </si>
  <si>
    <t>25-10 al 31-10</t>
  </si>
  <si>
    <t>01-11 al 07-11</t>
  </si>
  <si>
    <t>08-11 al 14-11</t>
  </si>
  <si>
    <t>15-11 al 21-11</t>
  </si>
  <si>
    <t>22-11 al 28-11</t>
  </si>
  <si>
    <t>29-11 al 05-12</t>
  </si>
  <si>
    <t>06-12 al 12-12</t>
  </si>
  <si>
    <t>13-12 al 19-12</t>
  </si>
  <si>
    <t>20-12 al 26-12</t>
  </si>
  <si>
    <t>27-12 al 02-01</t>
  </si>
  <si>
    <t>03-01 al 09-01</t>
  </si>
  <si>
    <t>10-01 al 16-01</t>
  </si>
  <si>
    <t>17-01 al 23-01</t>
  </si>
  <si>
    <t>24-01 al 30-01</t>
  </si>
  <si>
    <t>31-01 al 06-02</t>
  </si>
  <si>
    <t>07-02 al 13-02</t>
  </si>
  <si>
    <t>14-02 al 20-02</t>
  </si>
  <si>
    <t>21-02 al 27-02</t>
  </si>
  <si>
    <t>28-02 al 06-03</t>
  </si>
  <si>
    <t>07-03 al 13-03</t>
  </si>
  <si>
    <t>14-03 al 20-03</t>
  </si>
  <si>
    <t>21-03 al 27-03</t>
  </si>
  <si>
    <t>28-03 al 03-04</t>
  </si>
  <si>
    <t>04-04 al 10-04</t>
  </si>
  <si>
    <t>11-04 al 17-04</t>
  </si>
  <si>
    <t>18-04 al 24-04</t>
  </si>
  <si>
    <t>25-04 al 01-05</t>
  </si>
  <si>
    <t>02-05 al 08-05</t>
  </si>
  <si>
    <t>09-05 al 15-05</t>
  </si>
  <si>
    <t>16-05 al 22-05</t>
  </si>
  <si>
    <t>23-05 al 29-05</t>
  </si>
  <si>
    <t>30-05 al 05-06</t>
  </si>
  <si>
    <t>06-06 al 12-06</t>
  </si>
  <si>
    <t>13-06 al 19-06</t>
  </si>
  <si>
    <t>20-06 al 26-06</t>
  </si>
  <si>
    <t>27-06 al 03-07</t>
  </si>
  <si>
    <t>04-07 al 10-07</t>
  </si>
  <si>
    <t>11-07 al 17-07</t>
  </si>
  <si>
    <t>18-07 al 24-07</t>
  </si>
  <si>
    <t>25-07 al 31-07</t>
  </si>
  <si>
    <t>01-08 al 07-08</t>
  </si>
  <si>
    <t>08-08 al 14-08</t>
  </si>
  <si>
    <t>15-08 al 21-08</t>
  </si>
  <si>
    <t>22-08 al 28-08</t>
  </si>
  <si>
    <t>29-08 al 04-09</t>
  </si>
  <si>
    <t>05-09 al 11-09</t>
  </si>
  <si>
    <t>12-09 al 18-09</t>
  </si>
  <si>
    <t>19-09 al 25-09</t>
  </si>
  <si>
    <t>26-09 al 02-10</t>
  </si>
  <si>
    <t>03-10 al 09-10</t>
  </si>
  <si>
    <t>10-10 al 16-10</t>
  </si>
  <si>
    <t>17-10 al 23-10</t>
  </si>
  <si>
    <t>24-10 al 30-10</t>
  </si>
  <si>
    <t>31-10 al 06-11</t>
  </si>
  <si>
    <t>07-11 al 13-11</t>
  </si>
  <si>
    <t>14-11 al 20-11</t>
  </si>
  <si>
    <t>21-11 al 27-11</t>
  </si>
  <si>
    <t>28-11 al 04-12</t>
  </si>
  <si>
    <t>05-12 al 11-12</t>
  </si>
  <si>
    <t>12-12 al 18-12</t>
  </si>
  <si>
    <t>19-12 al 25-12</t>
  </si>
  <si>
    <t>26-12 al 01-01</t>
  </si>
  <si>
    <t>Nro Dia Semana</t>
  </si>
  <si>
    <t>lun</t>
  </si>
  <si>
    <t>mar</t>
  </si>
  <si>
    <t>mié</t>
  </si>
  <si>
    <t>jue</t>
  </si>
  <si>
    <t>vie</t>
  </si>
  <si>
    <t>sáb</t>
  </si>
  <si>
    <t>dom</t>
  </si>
  <si>
    <t>Ene-23</t>
  </si>
  <si>
    <t>Feb-23</t>
  </si>
  <si>
    <t>Mar-23</t>
  </si>
  <si>
    <t>Abr-23</t>
  </si>
  <si>
    <t>May-23</t>
  </si>
  <si>
    <t>Jun-23</t>
  </si>
  <si>
    <t>Jul-23</t>
  </si>
  <si>
    <t>Ago-23</t>
  </si>
  <si>
    <t>Oct-23</t>
  </si>
  <si>
    <t>Nov-23</t>
  </si>
  <si>
    <t>Dic-23</t>
  </si>
  <si>
    <t>02-01 al 08-01</t>
  </si>
  <si>
    <t>09-01 al 15-01</t>
  </si>
  <si>
    <t>16-01 al 22-01</t>
  </si>
  <si>
    <t>23-01 al 29-01</t>
  </si>
  <si>
    <t>30-01 al 05-02</t>
  </si>
  <si>
    <t>06-02 al 12-02</t>
  </si>
  <si>
    <t>13-02 al 19-02</t>
  </si>
  <si>
    <t>20-02 al 26-02</t>
  </si>
  <si>
    <t>27-02 al 05-03</t>
  </si>
  <si>
    <t>06-03 al 12-03</t>
  </si>
  <si>
    <t>13-03 al 19-03</t>
  </si>
  <si>
    <t>20-03 al 26-03</t>
  </si>
  <si>
    <t>27-03 al 02-04</t>
  </si>
  <si>
    <t>03-04 al 09-04</t>
  </si>
  <si>
    <t>10-04 al 16-04</t>
  </si>
  <si>
    <t>17-04 al 23-04</t>
  </si>
  <si>
    <t>24-04 al 30-04</t>
  </si>
  <si>
    <t>01-05 al 07-05</t>
  </si>
  <si>
    <t>08-05 al 14-05</t>
  </si>
  <si>
    <t>15-05 al 21-05</t>
  </si>
  <si>
    <t>22-05 al 28-05</t>
  </si>
  <si>
    <t>29-05 al 04-06</t>
  </si>
  <si>
    <t>05-06 al 11-06</t>
  </si>
  <si>
    <t>12-06 al 18-06</t>
  </si>
  <si>
    <t>19-06 al 25-06</t>
  </si>
  <si>
    <t>26-06 al 02-07</t>
  </si>
  <si>
    <t>03-07 al 09-07</t>
  </si>
  <si>
    <t>10-07 al 16-07</t>
  </si>
  <si>
    <t>17-07 al 23-07</t>
  </si>
  <si>
    <t>24-07 al 30-07</t>
  </si>
  <si>
    <t>31-07 al 06-08</t>
  </si>
  <si>
    <t>07-08 al 13-08</t>
  </si>
  <si>
    <t>14-08 al 20-08</t>
  </si>
  <si>
    <t>21-08 al 27-08</t>
  </si>
  <si>
    <t>28-08 al 03-09</t>
  </si>
  <si>
    <t>04-09 al 10-09</t>
  </si>
  <si>
    <t>11-09 al 17-09</t>
  </si>
  <si>
    <t>18-09 al 24-09</t>
  </si>
  <si>
    <t>25-09 al 01-10</t>
  </si>
  <si>
    <t>02-10 al 08-10</t>
  </si>
  <si>
    <t>09-10 al 15-10</t>
  </si>
  <si>
    <t>16-10 al 22-10</t>
  </si>
  <si>
    <t>23-10 al 29-10</t>
  </si>
  <si>
    <t>30-10 al 05-11</t>
  </si>
  <si>
    <t>06-11 al 12-11</t>
  </si>
  <si>
    <t>13-11 al 19-11</t>
  </si>
  <si>
    <t>20-11 al 26-11</t>
  </si>
  <si>
    <t>27-11 al 03-12</t>
  </si>
  <si>
    <t>04-12 al 10-12</t>
  </si>
  <si>
    <t>11-12 al 17-12</t>
  </si>
  <si>
    <t>18-12 al 24-12</t>
  </si>
  <si>
    <t>25-12 al 31-12</t>
  </si>
  <si>
    <t>1/01/2024</t>
  </si>
  <si>
    <t>1/02/2024</t>
  </si>
  <si>
    <t>1/03/2024</t>
  </si>
  <si>
    <t>1/04/2024</t>
  </si>
  <si>
    <t>1/05/2024</t>
  </si>
  <si>
    <t>1/06/2024</t>
  </si>
  <si>
    <t>1/07/2024</t>
  </si>
  <si>
    <t>1/08/2024</t>
  </si>
  <si>
    <t>1/09/2024</t>
  </si>
  <si>
    <t>1/10/2024</t>
  </si>
  <si>
    <t>1/11/2024</t>
  </si>
  <si>
    <t>1/12/2024</t>
  </si>
  <si>
    <t>Ene-24</t>
  </si>
  <si>
    <t>Feb-24</t>
  </si>
  <si>
    <t>Mar-24</t>
  </si>
  <si>
    <t>Abr-24</t>
  </si>
  <si>
    <t>May-24</t>
  </si>
  <si>
    <t>Jun-24</t>
  </si>
  <si>
    <t>Jul-24</t>
  </si>
  <si>
    <t>Ago-24</t>
  </si>
  <si>
    <t>Oct-24</t>
  </si>
  <si>
    <t>Nov-24</t>
  </si>
  <si>
    <t>Dic-24</t>
  </si>
  <si>
    <t>Sep-24</t>
  </si>
  <si>
    <t>Sep-23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</si>
</sst>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14" fontId="2" fillId="0" borderId="1" xfId="0" applyNumberFormat="1" applyFont="1" applyBorder="1"/>
    <xf numFmtId="17" fontId="1" fillId="0" borderId="1" xfId="0" quotePrefix="1" applyNumberFormat="1" applyFont="1" applyBorder="1"/>
    <xf numFmtId="0" fontId="1" fillId="0" borderId="1" xfId="0" quotePrefix="1" applyFont="1" applyBorder="1"/>
    <xf numFmtId="0" fontId="5" fillId="0" borderId="1" xfId="0" applyFont="1" applyBorder="1"/>
    <xf numFmtId="1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46BF-EF5D-4881-81AF-F12787347279}">
  <dimension ref="A1:S732"/>
  <sheetViews>
    <sheetView tabSelected="1" zoomScale="85" zoomScaleNormal="85" workbookViewId="0">
      <pane ySplit="1" topLeftCell="A2" activePane="bottomLeft" state="frozen"/>
      <selection pane="bottomLeft" activeCell="F8" sqref="F8"/>
    </sheetView>
  </sheetViews>
  <sheetFormatPr baseColWidth="10" defaultColWidth="11.453125" defaultRowHeight="14.5" x14ac:dyDescent="0.35"/>
  <cols>
    <col min="1" max="2" width="14.26953125" customWidth="1"/>
    <col min="3" max="3" width="16" customWidth="1"/>
    <col min="4" max="4" width="18.7265625" customWidth="1"/>
    <col min="5" max="5" width="14.54296875" customWidth="1"/>
    <col min="6" max="6" width="11.453125" bestFit="1" customWidth="1"/>
    <col min="7" max="7" width="14.54296875" customWidth="1"/>
    <col min="8" max="8" width="20.453125" bestFit="1" customWidth="1"/>
    <col min="9" max="10" width="20.453125" customWidth="1"/>
    <col min="11" max="11" width="14.54296875" bestFit="1" customWidth="1"/>
    <col min="12" max="12" width="16.7265625" bestFit="1" customWidth="1"/>
    <col min="13" max="13" width="16.7265625" customWidth="1"/>
    <col min="14" max="14" width="11.453125" bestFit="1" customWidth="1"/>
    <col min="15" max="15" width="12.81640625" bestFit="1" customWidth="1"/>
    <col min="16" max="16" width="16.26953125" bestFit="1" customWidth="1"/>
    <col min="17" max="17" width="17.26953125" bestFit="1" customWidth="1"/>
    <col min="18" max="18" width="16.26953125" bestFit="1" customWidth="1"/>
    <col min="19" max="19" width="20.7265625" bestFit="1" customWidth="1"/>
  </cols>
  <sheetData>
    <row r="1" spans="1:19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</row>
    <row r="2" spans="1:19" x14ac:dyDescent="0.35">
      <c r="A2" s="3">
        <v>44927</v>
      </c>
      <c r="B2" s="2" t="str">
        <f t="shared" ref="B2:B31" si="0">TEXT(A2,"mmmm")</f>
        <v>enero</v>
      </c>
      <c r="C2" s="2" t="str">
        <f t="shared" ref="C2:C31" si="1">TEXT(A2,"mmm")</f>
        <v>ene</v>
      </c>
      <c r="D2" s="4">
        <f t="shared" ref="D2:D31" si="2">MONTH(A2)</f>
        <v>1</v>
      </c>
      <c r="E2" s="4">
        <f>VLOOKUP(G2,Periodos!A:B,2,0)</f>
        <v>1</v>
      </c>
      <c r="F2" s="2">
        <f t="shared" ref="F2:F31" si="3">YEAR(A2)</f>
        <v>2023</v>
      </c>
      <c r="G2" s="2">
        <v>202301</v>
      </c>
      <c r="H2" s="2" t="str">
        <f t="shared" ref="H2:H31" si="4">TEXT(A2,"mmm-yy")</f>
        <v>ene-23</v>
      </c>
      <c r="I2" s="2" t="str">
        <f t="shared" ref="I2:I31" si="5">TEXT(A2,"mmmm yyyy")</f>
        <v>enero 2023</v>
      </c>
      <c r="J2" s="2">
        <f>VLOOKUP(H2,MesAño!A:B,2,0)</f>
        <v>1</v>
      </c>
      <c r="K2" s="2" t="str">
        <f t="shared" ref="K2:K31" si="6">TEXT(A2,"mmm-dd")</f>
        <v>ene-01</v>
      </c>
      <c r="L2" s="2" t="str">
        <f t="shared" ref="L2:L31" si="7">TEXT(A2,"ddd")</f>
        <v>dom</v>
      </c>
      <c r="M2" s="2">
        <f>VLOOKUP(L2,'Dia de la Semana'!A:B,2,0)</f>
        <v>7</v>
      </c>
      <c r="N2" s="2" t="str">
        <f t="shared" ref="N2:N32" si="8">IF(O2&lt;=15,"1Q","2Q")</f>
        <v>1Q</v>
      </c>
      <c r="O2" s="2">
        <f t="shared" ref="O2:O31" si="9">DAY(A2)</f>
        <v>1</v>
      </c>
      <c r="P2" s="2">
        <f t="shared" ref="P2:P31" si="10">WEEKNUM(A2,2)</f>
        <v>1</v>
      </c>
      <c r="Q2" s="3" t="str">
        <f t="shared" ref="Q2:Q31" si="11">TEXT(A2+1-WEEKDAY(A2,2),"dd-mm") &amp; " al " &amp; TEXT(A2+7-WEEKDAY(A2,2),"dd-mm")</f>
        <v>26-12 al 01-01</v>
      </c>
      <c r="R2" s="2">
        <f>VLOOKUP(Q2,Semana!A:B,2,0)</f>
        <v>261</v>
      </c>
      <c r="S2" s="2" t="str">
        <f t="shared" ref="S2:S21" si="12">TEXT(A2,"ddd") &amp; " " &amp; TEXT(A2,"dd-mm")</f>
        <v>dom 01-01</v>
      </c>
    </row>
    <row r="3" spans="1:19" x14ac:dyDescent="0.35">
      <c r="A3" s="3">
        <v>44928</v>
      </c>
      <c r="B3" s="2" t="str">
        <f t="shared" si="0"/>
        <v>enero</v>
      </c>
      <c r="C3" s="2" t="str">
        <f t="shared" si="1"/>
        <v>ene</v>
      </c>
      <c r="D3" s="4">
        <f t="shared" si="2"/>
        <v>1</v>
      </c>
      <c r="E3" s="4">
        <f>VLOOKUP(G3,Periodos!A:B,2,0)</f>
        <v>1</v>
      </c>
      <c r="F3" s="2">
        <f t="shared" si="3"/>
        <v>2023</v>
      </c>
      <c r="G3" s="2">
        <v>202301</v>
      </c>
      <c r="H3" s="2" t="str">
        <f t="shared" si="4"/>
        <v>ene-23</v>
      </c>
      <c r="I3" s="2" t="str">
        <f t="shared" si="5"/>
        <v>enero 2023</v>
      </c>
      <c r="J3" s="2">
        <f>VLOOKUP(H3,MesAño!A:B,2,0)</f>
        <v>1</v>
      </c>
      <c r="K3" s="2" t="str">
        <f t="shared" si="6"/>
        <v>ene-02</v>
      </c>
      <c r="L3" s="2" t="str">
        <f t="shared" si="7"/>
        <v>lun</v>
      </c>
      <c r="M3" s="2">
        <f>VLOOKUP(L3,'Dia de la Semana'!A:B,2,0)</f>
        <v>1</v>
      </c>
      <c r="N3" s="2" t="str">
        <f t="shared" si="8"/>
        <v>1Q</v>
      </c>
      <c r="O3" s="2">
        <f t="shared" si="9"/>
        <v>2</v>
      </c>
      <c r="P3" s="2">
        <f t="shared" si="10"/>
        <v>2</v>
      </c>
      <c r="Q3" s="3" t="str">
        <f t="shared" si="11"/>
        <v>02-01 al 08-01</v>
      </c>
      <c r="R3" s="2">
        <f>VLOOKUP(Q3,Semana!A:B,2,0)</f>
        <v>262</v>
      </c>
      <c r="S3" s="2" t="str">
        <f t="shared" si="12"/>
        <v>lun 02-01</v>
      </c>
    </row>
    <row r="4" spans="1:19" x14ac:dyDescent="0.35">
      <c r="A4" s="3">
        <v>44929</v>
      </c>
      <c r="B4" s="2" t="str">
        <f t="shared" si="0"/>
        <v>enero</v>
      </c>
      <c r="C4" s="2" t="str">
        <f t="shared" si="1"/>
        <v>ene</v>
      </c>
      <c r="D4" s="4">
        <f t="shared" si="2"/>
        <v>1</v>
      </c>
      <c r="E4" s="4">
        <f>VLOOKUP(G4,Periodos!A:B,2,0)</f>
        <v>1</v>
      </c>
      <c r="F4" s="2">
        <f t="shared" si="3"/>
        <v>2023</v>
      </c>
      <c r="G4" s="2">
        <v>202301</v>
      </c>
      <c r="H4" s="2" t="str">
        <f t="shared" si="4"/>
        <v>ene-23</v>
      </c>
      <c r="I4" s="2" t="str">
        <f t="shared" si="5"/>
        <v>enero 2023</v>
      </c>
      <c r="J4" s="2">
        <f>VLOOKUP(H4,MesAño!A:B,2,0)</f>
        <v>1</v>
      </c>
      <c r="K4" s="2" t="str">
        <f t="shared" si="6"/>
        <v>ene-03</v>
      </c>
      <c r="L4" s="2" t="str">
        <f t="shared" si="7"/>
        <v>mar</v>
      </c>
      <c r="M4" s="2">
        <f>VLOOKUP(L4,'Dia de la Semana'!A:B,2,0)</f>
        <v>2</v>
      </c>
      <c r="N4" s="2" t="str">
        <f t="shared" si="8"/>
        <v>1Q</v>
      </c>
      <c r="O4" s="2">
        <f t="shared" si="9"/>
        <v>3</v>
      </c>
      <c r="P4" s="2">
        <f t="shared" si="10"/>
        <v>2</v>
      </c>
      <c r="Q4" s="3" t="str">
        <f t="shared" si="11"/>
        <v>02-01 al 08-01</v>
      </c>
      <c r="R4" s="2">
        <f>VLOOKUP(Q4,Semana!A:B,2,0)</f>
        <v>262</v>
      </c>
      <c r="S4" s="2" t="str">
        <f t="shared" si="12"/>
        <v>mar 03-01</v>
      </c>
    </row>
    <row r="5" spans="1:19" x14ac:dyDescent="0.35">
      <c r="A5" s="3">
        <v>44930</v>
      </c>
      <c r="B5" s="2" t="str">
        <f t="shared" si="0"/>
        <v>enero</v>
      </c>
      <c r="C5" s="2" t="str">
        <f t="shared" si="1"/>
        <v>ene</v>
      </c>
      <c r="D5" s="4">
        <f t="shared" si="2"/>
        <v>1</v>
      </c>
      <c r="E5" s="4">
        <f>VLOOKUP(G5,Periodos!A:B,2,0)</f>
        <v>1</v>
      </c>
      <c r="F5" s="2">
        <f t="shared" si="3"/>
        <v>2023</v>
      </c>
      <c r="G5" s="2">
        <v>202301</v>
      </c>
      <c r="H5" s="2" t="str">
        <f t="shared" si="4"/>
        <v>ene-23</v>
      </c>
      <c r="I5" s="2" t="str">
        <f t="shared" si="5"/>
        <v>enero 2023</v>
      </c>
      <c r="J5" s="2">
        <f>VLOOKUP(H5,MesAño!A:B,2,0)</f>
        <v>1</v>
      </c>
      <c r="K5" s="2" t="str">
        <f t="shared" si="6"/>
        <v>ene-04</v>
      </c>
      <c r="L5" s="2" t="str">
        <f t="shared" si="7"/>
        <v>mié</v>
      </c>
      <c r="M5" s="2">
        <f>VLOOKUP(L5,'Dia de la Semana'!A:B,2,0)</f>
        <v>3</v>
      </c>
      <c r="N5" s="2" t="str">
        <f t="shared" si="8"/>
        <v>1Q</v>
      </c>
      <c r="O5" s="2">
        <f t="shared" si="9"/>
        <v>4</v>
      </c>
      <c r="P5" s="2">
        <f t="shared" si="10"/>
        <v>2</v>
      </c>
      <c r="Q5" s="3" t="str">
        <f t="shared" si="11"/>
        <v>02-01 al 08-01</v>
      </c>
      <c r="R5" s="2">
        <f>VLOOKUP(Q5,Semana!A:B,2,0)</f>
        <v>262</v>
      </c>
      <c r="S5" s="2" t="str">
        <f t="shared" si="12"/>
        <v>mié 04-01</v>
      </c>
    </row>
    <row r="6" spans="1:19" x14ac:dyDescent="0.35">
      <c r="A6" s="3">
        <v>44931</v>
      </c>
      <c r="B6" s="2" t="str">
        <f t="shared" si="0"/>
        <v>enero</v>
      </c>
      <c r="C6" s="2" t="str">
        <f t="shared" si="1"/>
        <v>ene</v>
      </c>
      <c r="D6" s="4">
        <f t="shared" si="2"/>
        <v>1</v>
      </c>
      <c r="E6" s="4">
        <f>VLOOKUP(G6,Periodos!A:B,2,0)</f>
        <v>1</v>
      </c>
      <c r="F6" s="2">
        <f t="shared" si="3"/>
        <v>2023</v>
      </c>
      <c r="G6" s="2">
        <v>202301</v>
      </c>
      <c r="H6" s="2" t="str">
        <f t="shared" si="4"/>
        <v>ene-23</v>
      </c>
      <c r="I6" s="2" t="str">
        <f t="shared" si="5"/>
        <v>enero 2023</v>
      </c>
      <c r="J6" s="2">
        <f>VLOOKUP(H6,MesAño!A:B,2,0)</f>
        <v>1</v>
      </c>
      <c r="K6" s="2" t="str">
        <f t="shared" si="6"/>
        <v>ene-05</v>
      </c>
      <c r="L6" s="2" t="str">
        <f t="shared" si="7"/>
        <v>jue</v>
      </c>
      <c r="M6" s="2">
        <f>VLOOKUP(L6,'Dia de la Semana'!A:B,2,0)</f>
        <v>4</v>
      </c>
      <c r="N6" s="2" t="str">
        <f t="shared" si="8"/>
        <v>1Q</v>
      </c>
      <c r="O6" s="2">
        <f t="shared" si="9"/>
        <v>5</v>
      </c>
      <c r="P6" s="2">
        <f t="shared" si="10"/>
        <v>2</v>
      </c>
      <c r="Q6" s="3" t="str">
        <f t="shared" si="11"/>
        <v>02-01 al 08-01</v>
      </c>
      <c r="R6" s="2">
        <f>VLOOKUP(Q6,Semana!A:B,2,0)</f>
        <v>262</v>
      </c>
      <c r="S6" s="2" t="str">
        <f t="shared" si="12"/>
        <v>jue 05-01</v>
      </c>
    </row>
    <row r="7" spans="1:19" x14ac:dyDescent="0.35">
      <c r="A7" s="3">
        <v>44932</v>
      </c>
      <c r="B7" s="2" t="str">
        <f t="shared" si="0"/>
        <v>enero</v>
      </c>
      <c r="C7" s="2" t="str">
        <f t="shared" si="1"/>
        <v>ene</v>
      </c>
      <c r="D7" s="4">
        <f t="shared" si="2"/>
        <v>1</v>
      </c>
      <c r="E7" s="4">
        <f>VLOOKUP(G7,Periodos!A:B,2,0)</f>
        <v>1</v>
      </c>
      <c r="F7" s="2">
        <f t="shared" si="3"/>
        <v>2023</v>
      </c>
      <c r="G7" s="2">
        <v>202301</v>
      </c>
      <c r="H7" s="2" t="str">
        <f t="shared" si="4"/>
        <v>ene-23</v>
      </c>
      <c r="I7" s="2" t="str">
        <f t="shared" si="5"/>
        <v>enero 2023</v>
      </c>
      <c r="J7" s="2">
        <f>VLOOKUP(H7,MesAño!A:B,2,0)</f>
        <v>1</v>
      </c>
      <c r="K7" s="2" t="str">
        <f t="shared" si="6"/>
        <v>ene-06</v>
      </c>
      <c r="L7" s="2" t="str">
        <f t="shared" si="7"/>
        <v>vie</v>
      </c>
      <c r="M7" s="2">
        <f>VLOOKUP(L7,'Dia de la Semana'!A:B,2,0)</f>
        <v>5</v>
      </c>
      <c r="N7" s="2" t="str">
        <f t="shared" si="8"/>
        <v>1Q</v>
      </c>
      <c r="O7" s="2">
        <f t="shared" si="9"/>
        <v>6</v>
      </c>
      <c r="P7" s="2">
        <f t="shared" si="10"/>
        <v>2</v>
      </c>
      <c r="Q7" s="3" t="str">
        <f t="shared" si="11"/>
        <v>02-01 al 08-01</v>
      </c>
      <c r="R7" s="2">
        <f>VLOOKUP(Q7,Semana!A:B,2,0)</f>
        <v>262</v>
      </c>
      <c r="S7" s="2" t="str">
        <f t="shared" si="12"/>
        <v>vie 06-01</v>
      </c>
    </row>
    <row r="8" spans="1:19" x14ac:dyDescent="0.35">
      <c r="A8" s="3">
        <v>44933</v>
      </c>
      <c r="B8" s="2" t="str">
        <f t="shared" si="0"/>
        <v>enero</v>
      </c>
      <c r="C8" s="2" t="str">
        <f t="shared" si="1"/>
        <v>ene</v>
      </c>
      <c r="D8" s="4">
        <f t="shared" si="2"/>
        <v>1</v>
      </c>
      <c r="E8" s="4">
        <f>VLOOKUP(G8,Periodos!A:B,2,0)</f>
        <v>1</v>
      </c>
      <c r="F8" s="2">
        <f t="shared" si="3"/>
        <v>2023</v>
      </c>
      <c r="G8" s="2">
        <v>202301</v>
      </c>
      <c r="H8" s="2" t="str">
        <f t="shared" si="4"/>
        <v>ene-23</v>
      </c>
      <c r="I8" s="2" t="str">
        <f t="shared" si="5"/>
        <v>enero 2023</v>
      </c>
      <c r="J8" s="2">
        <f>VLOOKUP(H8,MesAño!A:B,2,0)</f>
        <v>1</v>
      </c>
      <c r="K8" s="2" t="str">
        <f t="shared" si="6"/>
        <v>ene-07</v>
      </c>
      <c r="L8" s="2" t="str">
        <f t="shared" si="7"/>
        <v>sáb</v>
      </c>
      <c r="M8" s="2">
        <f>VLOOKUP(L8,'Dia de la Semana'!A:B,2,0)</f>
        <v>6</v>
      </c>
      <c r="N8" s="2" t="str">
        <f t="shared" si="8"/>
        <v>1Q</v>
      </c>
      <c r="O8" s="2">
        <f t="shared" si="9"/>
        <v>7</v>
      </c>
      <c r="P8" s="2">
        <f t="shared" si="10"/>
        <v>2</v>
      </c>
      <c r="Q8" s="3" t="str">
        <f t="shared" si="11"/>
        <v>02-01 al 08-01</v>
      </c>
      <c r="R8" s="2">
        <f>VLOOKUP(Q8,Semana!A:B,2,0)</f>
        <v>262</v>
      </c>
      <c r="S8" s="2" t="str">
        <f t="shared" si="12"/>
        <v>sáb 07-01</v>
      </c>
    </row>
    <row r="9" spans="1:19" x14ac:dyDescent="0.35">
      <c r="A9" s="3">
        <v>44934</v>
      </c>
      <c r="B9" s="2" t="str">
        <f t="shared" si="0"/>
        <v>enero</v>
      </c>
      <c r="C9" s="2" t="str">
        <f t="shared" si="1"/>
        <v>ene</v>
      </c>
      <c r="D9" s="4">
        <f t="shared" si="2"/>
        <v>1</v>
      </c>
      <c r="E9" s="4">
        <f>VLOOKUP(G9,Periodos!A:B,2,0)</f>
        <v>1</v>
      </c>
      <c r="F9" s="2">
        <f t="shared" si="3"/>
        <v>2023</v>
      </c>
      <c r="G9" s="2">
        <v>202301</v>
      </c>
      <c r="H9" s="2" t="str">
        <f t="shared" si="4"/>
        <v>ene-23</v>
      </c>
      <c r="I9" s="2" t="str">
        <f t="shared" si="5"/>
        <v>enero 2023</v>
      </c>
      <c r="J9" s="2">
        <f>VLOOKUP(H9,MesAño!A:B,2,0)</f>
        <v>1</v>
      </c>
      <c r="K9" s="2" t="str">
        <f t="shared" si="6"/>
        <v>ene-08</v>
      </c>
      <c r="L9" s="2" t="str">
        <f t="shared" si="7"/>
        <v>dom</v>
      </c>
      <c r="M9" s="2">
        <f>VLOOKUP(L9,'Dia de la Semana'!A:B,2,0)</f>
        <v>7</v>
      </c>
      <c r="N9" s="2" t="str">
        <f t="shared" si="8"/>
        <v>1Q</v>
      </c>
      <c r="O9" s="2">
        <f t="shared" si="9"/>
        <v>8</v>
      </c>
      <c r="P9" s="2">
        <f t="shared" si="10"/>
        <v>2</v>
      </c>
      <c r="Q9" s="3" t="str">
        <f t="shared" si="11"/>
        <v>02-01 al 08-01</v>
      </c>
      <c r="R9" s="2">
        <f>VLOOKUP(Q9,Semana!A:B,2,0)</f>
        <v>262</v>
      </c>
      <c r="S9" s="2" t="str">
        <f t="shared" si="12"/>
        <v>dom 08-01</v>
      </c>
    </row>
    <row r="10" spans="1:19" x14ac:dyDescent="0.35">
      <c r="A10" s="3">
        <v>44935</v>
      </c>
      <c r="B10" s="2" t="str">
        <f t="shared" si="0"/>
        <v>enero</v>
      </c>
      <c r="C10" s="2" t="str">
        <f t="shared" si="1"/>
        <v>ene</v>
      </c>
      <c r="D10" s="4">
        <f t="shared" si="2"/>
        <v>1</v>
      </c>
      <c r="E10" s="4">
        <f>VLOOKUP(G10,Periodos!A:B,2,0)</f>
        <v>1</v>
      </c>
      <c r="F10" s="2">
        <f t="shared" si="3"/>
        <v>2023</v>
      </c>
      <c r="G10" s="2">
        <v>202301</v>
      </c>
      <c r="H10" s="2" t="str">
        <f t="shared" si="4"/>
        <v>ene-23</v>
      </c>
      <c r="I10" s="2" t="str">
        <f t="shared" si="5"/>
        <v>enero 2023</v>
      </c>
      <c r="J10" s="2">
        <f>VLOOKUP(H10,MesAño!A:B,2,0)</f>
        <v>1</v>
      </c>
      <c r="K10" s="2" t="str">
        <f t="shared" si="6"/>
        <v>ene-09</v>
      </c>
      <c r="L10" s="2" t="str">
        <f t="shared" si="7"/>
        <v>lun</v>
      </c>
      <c r="M10" s="2">
        <f>VLOOKUP(L10,'Dia de la Semana'!A:B,2,0)</f>
        <v>1</v>
      </c>
      <c r="N10" s="2" t="str">
        <f t="shared" si="8"/>
        <v>1Q</v>
      </c>
      <c r="O10" s="2">
        <f t="shared" si="9"/>
        <v>9</v>
      </c>
      <c r="P10" s="2">
        <f t="shared" si="10"/>
        <v>3</v>
      </c>
      <c r="Q10" s="3" t="str">
        <f t="shared" si="11"/>
        <v>09-01 al 15-01</v>
      </c>
      <c r="R10" s="2">
        <f>VLOOKUP(Q10,Semana!A:B,2,0)</f>
        <v>263</v>
      </c>
      <c r="S10" s="2" t="str">
        <f t="shared" si="12"/>
        <v>lun 09-01</v>
      </c>
    </row>
    <row r="11" spans="1:19" x14ac:dyDescent="0.35">
      <c r="A11" s="3">
        <v>44936</v>
      </c>
      <c r="B11" s="2" t="str">
        <f t="shared" si="0"/>
        <v>enero</v>
      </c>
      <c r="C11" s="2" t="str">
        <f t="shared" si="1"/>
        <v>ene</v>
      </c>
      <c r="D11" s="4">
        <f t="shared" si="2"/>
        <v>1</v>
      </c>
      <c r="E11" s="4">
        <f>VLOOKUP(G11,Periodos!A:B,2,0)</f>
        <v>1</v>
      </c>
      <c r="F11" s="2">
        <f t="shared" si="3"/>
        <v>2023</v>
      </c>
      <c r="G11" s="2">
        <v>202301</v>
      </c>
      <c r="H11" s="2" t="str">
        <f t="shared" si="4"/>
        <v>ene-23</v>
      </c>
      <c r="I11" s="2" t="str">
        <f t="shared" si="5"/>
        <v>enero 2023</v>
      </c>
      <c r="J11" s="2">
        <f>VLOOKUP(H11,MesAño!A:B,2,0)</f>
        <v>1</v>
      </c>
      <c r="K11" s="2" t="str">
        <f t="shared" si="6"/>
        <v>ene-10</v>
      </c>
      <c r="L11" s="2" t="str">
        <f t="shared" si="7"/>
        <v>mar</v>
      </c>
      <c r="M11" s="2">
        <f>VLOOKUP(L11,'Dia de la Semana'!A:B,2,0)</f>
        <v>2</v>
      </c>
      <c r="N11" s="2" t="str">
        <f t="shared" si="8"/>
        <v>1Q</v>
      </c>
      <c r="O11" s="2">
        <f t="shared" si="9"/>
        <v>10</v>
      </c>
      <c r="P11" s="2">
        <f t="shared" si="10"/>
        <v>3</v>
      </c>
      <c r="Q11" s="3" t="str">
        <f t="shared" si="11"/>
        <v>09-01 al 15-01</v>
      </c>
      <c r="R11" s="2">
        <f>VLOOKUP(Q11,Semana!A:B,2,0)</f>
        <v>263</v>
      </c>
      <c r="S11" s="2" t="str">
        <f t="shared" si="12"/>
        <v>mar 10-01</v>
      </c>
    </row>
    <row r="12" spans="1:19" x14ac:dyDescent="0.35">
      <c r="A12" s="3">
        <v>44937</v>
      </c>
      <c r="B12" s="2" t="str">
        <f t="shared" si="0"/>
        <v>enero</v>
      </c>
      <c r="C12" s="2" t="str">
        <f t="shared" si="1"/>
        <v>ene</v>
      </c>
      <c r="D12" s="4">
        <f t="shared" si="2"/>
        <v>1</v>
      </c>
      <c r="E12" s="4">
        <f>VLOOKUP(G12,Periodos!A:B,2,0)</f>
        <v>1</v>
      </c>
      <c r="F12" s="2">
        <f t="shared" si="3"/>
        <v>2023</v>
      </c>
      <c r="G12" s="2">
        <v>202301</v>
      </c>
      <c r="H12" s="2" t="str">
        <f t="shared" si="4"/>
        <v>ene-23</v>
      </c>
      <c r="I12" s="2" t="str">
        <f t="shared" si="5"/>
        <v>enero 2023</v>
      </c>
      <c r="J12" s="2">
        <f>VLOOKUP(H12,MesAño!A:B,2,0)</f>
        <v>1</v>
      </c>
      <c r="K12" s="2" t="str">
        <f t="shared" si="6"/>
        <v>ene-11</v>
      </c>
      <c r="L12" s="2" t="str">
        <f t="shared" si="7"/>
        <v>mié</v>
      </c>
      <c r="M12" s="2">
        <f>VLOOKUP(L12,'Dia de la Semana'!A:B,2,0)</f>
        <v>3</v>
      </c>
      <c r="N12" s="2" t="str">
        <f t="shared" si="8"/>
        <v>1Q</v>
      </c>
      <c r="O12" s="2">
        <f t="shared" si="9"/>
        <v>11</v>
      </c>
      <c r="P12" s="2">
        <f t="shared" si="10"/>
        <v>3</v>
      </c>
      <c r="Q12" s="3" t="str">
        <f t="shared" si="11"/>
        <v>09-01 al 15-01</v>
      </c>
      <c r="R12" s="2">
        <f>VLOOKUP(Q12,Semana!A:B,2,0)</f>
        <v>263</v>
      </c>
      <c r="S12" s="2" t="str">
        <f t="shared" si="12"/>
        <v>mié 11-01</v>
      </c>
    </row>
    <row r="13" spans="1:19" x14ac:dyDescent="0.35">
      <c r="A13" s="3">
        <v>44938</v>
      </c>
      <c r="B13" s="2" t="str">
        <f t="shared" si="0"/>
        <v>enero</v>
      </c>
      <c r="C13" s="2" t="str">
        <f t="shared" si="1"/>
        <v>ene</v>
      </c>
      <c r="D13" s="4">
        <f t="shared" si="2"/>
        <v>1</v>
      </c>
      <c r="E13" s="4">
        <f>VLOOKUP(G13,Periodos!A:B,2,0)</f>
        <v>1</v>
      </c>
      <c r="F13" s="2">
        <f t="shared" si="3"/>
        <v>2023</v>
      </c>
      <c r="G13" s="2">
        <v>202301</v>
      </c>
      <c r="H13" s="2" t="str">
        <f t="shared" si="4"/>
        <v>ene-23</v>
      </c>
      <c r="I13" s="2" t="str">
        <f t="shared" si="5"/>
        <v>enero 2023</v>
      </c>
      <c r="J13" s="2">
        <f>VLOOKUP(H13,MesAño!A:B,2,0)</f>
        <v>1</v>
      </c>
      <c r="K13" s="2" t="str">
        <f t="shared" si="6"/>
        <v>ene-12</v>
      </c>
      <c r="L13" s="2" t="str">
        <f t="shared" si="7"/>
        <v>jue</v>
      </c>
      <c r="M13" s="2">
        <f>VLOOKUP(L13,'Dia de la Semana'!A:B,2,0)</f>
        <v>4</v>
      </c>
      <c r="N13" s="2" t="str">
        <f t="shared" si="8"/>
        <v>1Q</v>
      </c>
      <c r="O13" s="2">
        <f t="shared" si="9"/>
        <v>12</v>
      </c>
      <c r="P13" s="2">
        <f t="shared" si="10"/>
        <v>3</v>
      </c>
      <c r="Q13" s="3" t="str">
        <f t="shared" si="11"/>
        <v>09-01 al 15-01</v>
      </c>
      <c r="R13" s="2">
        <f>VLOOKUP(Q13,Semana!A:B,2,0)</f>
        <v>263</v>
      </c>
      <c r="S13" s="2" t="str">
        <f t="shared" si="12"/>
        <v>jue 12-01</v>
      </c>
    </row>
    <row r="14" spans="1:19" x14ac:dyDescent="0.35">
      <c r="A14" s="3">
        <v>44939</v>
      </c>
      <c r="B14" s="2" t="str">
        <f t="shared" si="0"/>
        <v>enero</v>
      </c>
      <c r="C14" s="2" t="str">
        <f t="shared" si="1"/>
        <v>ene</v>
      </c>
      <c r="D14" s="4">
        <f t="shared" si="2"/>
        <v>1</v>
      </c>
      <c r="E14" s="4">
        <f>VLOOKUP(G14,Periodos!A:B,2,0)</f>
        <v>1</v>
      </c>
      <c r="F14" s="2">
        <f t="shared" si="3"/>
        <v>2023</v>
      </c>
      <c r="G14" s="2">
        <v>202301</v>
      </c>
      <c r="H14" s="2" t="str">
        <f t="shared" si="4"/>
        <v>ene-23</v>
      </c>
      <c r="I14" s="2" t="str">
        <f t="shared" si="5"/>
        <v>enero 2023</v>
      </c>
      <c r="J14" s="2">
        <f>VLOOKUP(H14,MesAño!A:B,2,0)</f>
        <v>1</v>
      </c>
      <c r="K14" s="2" t="str">
        <f t="shared" si="6"/>
        <v>ene-13</v>
      </c>
      <c r="L14" s="2" t="str">
        <f t="shared" si="7"/>
        <v>vie</v>
      </c>
      <c r="M14" s="2">
        <f>VLOOKUP(L14,'Dia de la Semana'!A:B,2,0)</f>
        <v>5</v>
      </c>
      <c r="N14" s="2" t="str">
        <f t="shared" si="8"/>
        <v>1Q</v>
      </c>
      <c r="O14" s="2">
        <f t="shared" si="9"/>
        <v>13</v>
      </c>
      <c r="P14" s="2">
        <f t="shared" si="10"/>
        <v>3</v>
      </c>
      <c r="Q14" s="3" t="str">
        <f t="shared" si="11"/>
        <v>09-01 al 15-01</v>
      </c>
      <c r="R14" s="2">
        <f>VLOOKUP(Q14,Semana!A:B,2,0)</f>
        <v>263</v>
      </c>
      <c r="S14" s="2" t="str">
        <f t="shared" si="12"/>
        <v>vie 13-01</v>
      </c>
    </row>
    <row r="15" spans="1:19" x14ac:dyDescent="0.35">
      <c r="A15" s="3">
        <v>44940</v>
      </c>
      <c r="B15" s="2" t="str">
        <f t="shared" si="0"/>
        <v>enero</v>
      </c>
      <c r="C15" s="2" t="str">
        <f t="shared" si="1"/>
        <v>ene</v>
      </c>
      <c r="D15" s="4">
        <f t="shared" si="2"/>
        <v>1</v>
      </c>
      <c r="E15" s="4">
        <f>VLOOKUP(G15,Periodos!A:B,2,0)</f>
        <v>1</v>
      </c>
      <c r="F15" s="2">
        <f t="shared" si="3"/>
        <v>2023</v>
      </c>
      <c r="G15" s="2">
        <v>202301</v>
      </c>
      <c r="H15" s="2" t="str">
        <f t="shared" si="4"/>
        <v>ene-23</v>
      </c>
      <c r="I15" s="2" t="str">
        <f t="shared" si="5"/>
        <v>enero 2023</v>
      </c>
      <c r="J15" s="2">
        <f>VLOOKUP(H15,MesAño!A:B,2,0)</f>
        <v>1</v>
      </c>
      <c r="K15" s="2" t="str">
        <f t="shared" si="6"/>
        <v>ene-14</v>
      </c>
      <c r="L15" s="2" t="str">
        <f t="shared" si="7"/>
        <v>sáb</v>
      </c>
      <c r="M15" s="2">
        <f>VLOOKUP(L15,'Dia de la Semana'!A:B,2,0)</f>
        <v>6</v>
      </c>
      <c r="N15" s="2" t="str">
        <f t="shared" si="8"/>
        <v>1Q</v>
      </c>
      <c r="O15" s="2">
        <f t="shared" si="9"/>
        <v>14</v>
      </c>
      <c r="P15" s="2">
        <f t="shared" si="10"/>
        <v>3</v>
      </c>
      <c r="Q15" s="3" t="str">
        <f t="shared" si="11"/>
        <v>09-01 al 15-01</v>
      </c>
      <c r="R15" s="2">
        <f>VLOOKUP(Q15,Semana!A:B,2,0)</f>
        <v>263</v>
      </c>
      <c r="S15" s="2" t="str">
        <f t="shared" si="12"/>
        <v>sáb 14-01</v>
      </c>
    </row>
    <row r="16" spans="1:19" x14ac:dyDescent="0.35">
      <c r="A16" s="3">
        <v>44941</v>
      </c>
      <c r="B16" s="2" t="str">
        <f t="shared" si="0"/>
        <v>enero</v>
      </c>
      <c r="C16" s="2" t="str">
        <f t="shared" si="1"/>
        <v>ene</v>
      </c>
      <c r="D16" s="4">
        <f t="shared" si="2"/>
        <v>1</v>
      </c>
      <c r="E16" s="4">
        <f>VLOOKUP(G16,Periodos!A:B,2,0)</f>
        <v>1</v>
      </c>
      <c r="F16" s="2">
        <f t="shared" si="3"/>
        <v>2023</v>
      </c>
      <c r="G16" s="2">
        <v>202301</v>
      </c>
      <c r="H16" s="2" t="str">
        <f t="shared" si="4"/>
        <v>ene-23</v>
      </c>
      <c r="I16" s="2" t="str">
        <f t="shared" si="5"/>
        <v>enero 2023</v>
      </c>
      <c r="J16" s="2">
        <f>VLOOKUP(H16,MesAño!A:B,2,0)</f>
        <v>1</v>
      </c>
      <c r="K16" s="2" t="str">
        <f t="shared" si="6"/>
        <v>ene-15</v>
      </c>
      <c r="L16" s="2" t="str">
        <f t="shared" si="7"/>
        <v>dom</v>
      </c>
      <c r="M16" s="2">
        <f>VLOOKUP(L16,'Dia de la Semana'!A:B,2,0)</f>
        <v>7</v>
      </c>
      <c r="N16" s="2" t="str">
        <f t="shared" si="8"/>
        <v>1Q</v>
      </c>
      <c r="O16" s="2">
        <f t="shared" si="9"/>
        <v>15</v>
      </c>
      <c r="P16" s="2">
        <f t="shared" si="10"/>
        <v>3</v>
      </c>
      <c r="Q16" s="3" t="str">
        <f t="shared" si="11"/>
        <v>09-01 al 15-01</v>
      </c>
      <c r="R16" s="2">
        <f>VLOOKUP(Q16,Semana!A:B,2,0)</f>
        <v>263</v>
      </c>
      <c r="S16" s="2" t="str">
        <f t="shared" si="12"/>
        <v>dom 15-01</v>
      </c>
    </row>
    <row r="17" spans="1:19" x14ac:dyDescent="0.35">
      <c r="A17" s="3">
        <v>44942</v>
      </c>
      <c r="B17" s="2" t="str">
        <f t="shared" si="0"/>
        <v>enero</v>
      </c>
      <c r="C17" s="2" t="str">
        <f t="shared" si="1"/>
        <v>ene</v>
      </c>
      <c r="D17" s="4">
        <f t="shared" si="2"/>
        <v>1</v>
      </c>
      <c r="E17" s="4">
        <f>VLOOKUP(G17,Periodos!A:B,2,0)</f>
        <v>1</v>
      </c>
      <c r="F17" s="2">
        <f t="shared" si="3"/>
        <v>2023</v>
      </c>
      <c r="G17" s="2">
        <v>202301</v>
      </c>
      <c r="H17" s="2" t="str">
        <f t="shared" si="4"/>
        <v>ene-23</v>
      </c>
      <c r="I17" s="2" t="str">
        <f t="shared" si="5"/>
        <v>enero 2023</v>
      </c>
      <c r="J17" s="2">
        <f>VLOOKUP(H17,MesAño!A:B,2,0)</f>
        <v>1</v>
      </c>
      <c r="K17" s="2" t="str">
        <f t="shared" si="6"/>
        <v>ene-16</v>
      </c>
      <c r="L17" s="2" t="str">
        <f t="shared" si="7"/>
        <v>lun</v>
      </c>
      <c r="M17" s="2">
        <f>VLOOKUP(L17,'Dia de la Semana'!A:B,2,0)</f>
        <v>1</v>
      </c>
      <c r="N17" s="2" t="str">
        <f t="shared" si="8"/>
        <v>2Q</v>
      </c>
      <c r="O17" s="2">
        <f t="shared" si="9"/>
        <v>16</v>
      </c>
      <c r="P17" s="2">
        <f t="shared" si="10"/>
        <v>4</v>
      </c>
      <c r="Q17" s="3" t="str">
        <f t="shared" si="11"/>
        <v>16-01 al 22-01</v>
      </c>
      <c r="R17" s="2">
        <f>VLOOKUP(Q17,Semana!A:B,2,0)</f>
        <v>264</v>
      </c>
      <c r="S17" s="2" t="str">
        <f t="shared" si="12"/>
        <v>lun 16-01</v>
      </c>
    </row>
    <row r="18" spans="1:19" x14ac:dyDescent="0.35">
      <c r="A18" s="3">
        <v>44943</v>
      </c>
      <c r="B18" s="2" t="str">
        <f t="shared" si="0"/>
        <v>enero</v>
      </c>
      <c r="C18" s="2" t="str">
        <f t="shared" si="1"/>
        <v>ene</v>
      </c>
      <c r="D18" s="4">
        <f t="shared" si="2"/>
        <v>1</v>
      </c>
      <c r="E18" s="4">
        <f>VLOOKUP(G18,Periodos!A:B,2,0)</f>
        <v>1</v>
      </c>
      <c r="F18" s="2">
        <f t="shared" si="3"/>
        <v>2023</v>
      </c>
      <c r="G18" s="2">
        <v>202301</v>
      </c>
      <c r="H18" s="2" t="str">
        <f t="shared" si="4"/>
        <v>ene-23</v>
      </c>
      <c r="I18" s="2" t="str">
        <f t="shared" si="5"/>
        <v>enero 2023</v>
      </c>
      <c r="J18" s="2">
        <f>VLOOKUP(H18,MesAño!A:B,2,0)</f>
        <v>1</v>
      </c>
      <c r="K18" s="2" t="str">
        <f t="shared" si="6"/>
        <v>ene-17</v>
      </c>
      <c r="L18" s="2" t="str">
        <f t="shared" si="7"/>
        <v>mar</v>
      </c>
      <c r="M18" s="2">
        <f>VLOOKUP(L18,'Dia de la Semana'!A:B,2,0)</f>
        <v>2</v>
      </c>
      <c r="N18" s="2" t="str">
        <f t="shared" si="8"/>
        <v>2Q</v>
      </c>
      <c r="O18" s="2">
        <f t="shared" si="9"/>
        <v>17</v>
      </c>
      <c r="P18" s="2">
        <f t="shared" si="10"/>
        <v>4</v>
      </c>
      <c r="Q18" s="3" t="str">
        <f t="shared" si="11"/>
        <v>16-01 al 22-01</v>
      </c>
      <c r="R18" s="2">
        <f>VLOOKUP(Q18,Semana!A:B,2,0)</f>
        <v>264</v>
      </c>
      <c r="S18" s="2" t="str">
        <f t="shared" si="12"/>
        <v>mar 17-01</v>
      </c>
    </row>
    <row r="19" spans="1:19" x14ac:dyDescent="0.35">
      <c r="A19" s="3">
        <v>44944</v>
      </c>
      <c r="B19" s="2" t="str">
        <f t="shared" si="0"/>
        <v>enero</v>
      </c>
      <c r="C19" s="2" t="str">
        <f t="shared" si="1"/>
        <v>ene</v>
      </c>
      <c r="D19" s="4">
        <f t="shared" si="2"/>
        <v>1</v>
      </c>
      <c r="E19" s="4">
        <f>VLOOKUP(G19,Periodos!A:B,2,0)</f>
        <v>1</v>
      </c>
      <c r="F19" s="2">
        <f t="shared" si="3"/>
        <v>2023</v>
      </c>
      <c r="G19" s="2">
        <v>202301</v>
      </c>
      <c r="H19" s="2" t="str">
        <f t="shared" si="4"/>
        <v>ene-23</v>
      </c>
      <c r="I19" s="2" t="str">
        <f t="shared" si="5"/>
        <v>enero 2023</v>
      </c>
      <c r="J19" s="2">
        <f>VLOOKUP(H19,MesAño!A:B,2,0)</f>
        <v>1</v>
      </c>
      <c r="K19" s="2" t="str">
        <f t="shared" si="6"/>
        <v>ene-18</v>
      </c>
      <c r="L19" s="2" t="str">
        <f t="shared" si="7"/>
        <v>mié</v>
      </c>
      <c r="M19" s="2">
        <f>VLOOKUP(L19,'Dia de la Semana'!A:B,2,0)</f>
        <v>3</v>
      </c>
      <c r="N19" s="2" t="str">
        <f t="shared" si="8"/>
        <v>2Q</v>
      </c>
      <c r="O19" s="2">
        <f t="shared" si="9"/>
        <v>18</v>
      </c>
      <c r="P19" s="2">
        <f t="shared" si="10"/>
        <v>4</v>
      </c>
      <c r="Q19" s="3" t="str">
        <f t="shared" si="11"/>
        <v>16-01 al 22-01</v>
      </c>
      <c r="R19" s="2">
        <f>VLOOKUP(Q19,Semana!A:B,2,0)</f>
        <v>264</v>
      </c>
      <c r="S19" s="2" t="str">
        <f t="shared" si="12"/>
        <v>mié 18-01</v>
      </c>
    </row>
    <row r="20" spans="1:19" x14ac:dyDescent="0.35">
      <c r="A20" s="3">
        <v>44945</v>
      </c>
      <c r="B20" s="2" t="str">
        <f t="shared" si="0"/>
        <v>enero</v>
      </c>
      <c r="C20" s="2" t="str">
        <f t="shared" si="1"/>
        <v>ene</v>
      </c>
      <c r="D20" s="4">
        <f t="shared" si="2"/>
        <v>1</v>
      </c>
      <c r="E20" s="4">
        <f>VLOOKUP(G20,Periodos!A:B,2,0)</f>
        <v>1</v>
      </c>
      <c r="F20" s="2">
        <f t="shared" si="3"/>
        <v>2023</v>
      </c>
      <c r="G20" s="2">
        <v>202301</v>
      </c>
      <c r="H20" s="2" t="str">
        <f t="shared" si="4"/>
        <v>ene-23</v>
      </c>
      <c r="I20" s="2" t="str">
        <f t="shared" si="5"/>
        <v>enero 2023</v>
      </c>
      <c r="J20" s="2">
        <f>VLOOKUP(H20,MesAño!A:B,2,0)</f>
        <v>1</v>
      </c>
      <c r="K20" s="2" t="str">
        <f t="shared" si="6"/>
        <v>ene-19</v>
      </c>
      <c r="L20" s="2" t="str">
        <f t="shared" si="7"/>
        <v>jue</v>
      </c>
      <c r="M20" s="2">
        <f>VLOOKUP(L20,'Dia de la Semana'!A:B,2,0)</f>
        <v>4</v>
      </c>
      <c r="N20" s="2" t="str">
        <f t="shared" si="8"/>
        <v>2Q</v>
      </c>
      <c r="O20" s="2">
        <f t="shared" si="9"/>
        <v>19</v>
      </c>
      <c r="P20" s="2">
        <f t="shared" si="10"/>
        <v>4</v>
      </c>
      <c r="Q20" s="3" t="str">
        <f t="shared" si="11"/>
        <v>16-01 al 22-01</v>
      </c>
      <c r="R20" s="2">
        <f>VLOOKUP(Q20,Semana!A:B,2,0)</f>
        <v>264</v>
      </c>
      <c r="S20" s="2" t="str">
        <f t="shared" si="12"/>
        <v>jue 19-01</v>
      </c>
    </row>
    <row r="21" spans="1:19" x14ac:dyDescent="0.35">
      <c r="A21" s="3">
        <v>44946</v>
      </c>
      <c r="B21" s="2" t="str">
        <f t="shared" si="0"/>
        <v>enero</v>
      </c>
      <c r="C21" s="2" t="str">
        <f t="shared" si="1"/>
        <v>ene</v>
      </c>
      <c r="D21" s="4">
        <f t="shared" si="2"/>
        <v>1</v>
      </c>
      <c r="E21" s="4">
        <f>VLOOKUP(G21,Periodos!A:B,2,0)</f>
        <v>1</v>
      </c>
      <c r="F21" s="2">
        <f t="shared" si="3"/>
        <v>2023</v>
      </c>
      <c r="G21" s="2">
        <v>202301</v>
      </c>
      <c r="H21" s="2" t="str">
        <f t="shared" si="4"/>
        <v>ene-23</v>
      </c>
      <c r="I21" s="2" t="str">
        <f t="shared" si="5"/>
        <v>enero 2023</v>
      </c>
      <c r="J21" s="2">
        <f>VLOOKUP(H21,MesAño!A:B,2,0)</f>
        <v>1</v>
      </c>
      <c r="K21" s="2" t="str">
        <f t="shared" si="6"/>
        <v>ene-20</v>
      </c>
      <c r="L21" s="2" t="str">
        <f t="shared" si="7"/>
        <v>vie</v>
      </c>
      <c r="M21" s="2">
        <f>VLOOKUP(L21,'Dia de la Semana'!A:B,2,0)</f>
        <v>5</v>
      </c>
      <c r="N21" s="2" t="str">
        <f t="shared" si="8"/>
        <v>2Q</v>
      </c>
      <c r="O21" s="2">
        <f t="shared" si="9"/>
        <v>20</v>
      </c>
      <c r="P21" s="2">
        <f t="shared" si="10"/>
        <v>4</v>
      </c>
      <c r="Q21" s="3" t="str">
        <f t="shared" si="11"/>
        <v>16-01 al 22-01</v>
      </c>
      <c r="R21" s="2">
        <f>VLOOKUP(Q21,Semana!A:B,2,0)</f>
        <v>264</v>
      </c>
      <c r="S21" s="2" t="str">
        <f t="shared" si="12"/>
        <v>vie 20-01</v>
      </c>
    </row>
    <row r="22" spans="1:19" x14ac:dyDescent="0.35">
      <c r="A22" s="3">
        <v>44947</v>
      </c>
      <c r="B22" s="2" t="str">
        <f t="shared" si="0"/>
        <v>enero</v>
      </c>
      <c r="C22" s="2" t="str">
        <f t="shared" si="1"/>
        <v>ene</v>
      </c>
      <c r="D22" s="4">
        <f t="shared" si="2"/>
        <v>1</v>
      </c>
      <c r="E22" s="4">
        <f>VLOOKUP(G22,Periodos!A:B,2,0)</f>
        <v>1</v>
      </c>
      <c r="F22" s="2">
        <f t="shared" si="3"/>
        <v>2023</v>
      </c>
      <c r="G22" s="2">
        <v>202301</v>
      </c>
      <c r="H22" s="2" t="str">
        <f t="shared" si="4"/>
        <v>ene-23</v>
      </c>
      <c r="I22" s="2" t="str">
        <f t="shared" si="5"/>
        <v>enero 2023</v>
      </c>
      <c r="J22" s="2">
        <f>VLOOKUP(H22,MesAño!A:B,2,0)</f>
        <v>1</v>
      </c>
      <c r="K22" s="2" t="str">
        <f t="shared" si="6"/>
        <v>ene-21</v>
      </c>
      <c r="L22" s="2" t="str">
        <f t="shared" si="7"/>
        <v>sáb</v>
      </c>
      <c r="M22" s="2">
        <f>VLOOKUP(L22,'Dia de la Semana'!A:B,2,0)</f>
        <v>6</v>
      </c>
      <c r="N22" s="2" t="str">
        <f t="shared" si="8"/>
        <v>2Q</v>
      </c>
      <c r="O22" s="2">
        <f t="shared" si="9"/>
        <v>21</v>
      </c>
      <c r="P22" s="2">
        <f t="shared" si="10"/>
        <v>4</v>
      </c>
      <c r="Q22" s="3" t="str">
        <f t="shared" si="11"/>
        <v>16-01 al 22-01</v>
      </c>
      <c r="R22" s="2">
        <f>VLOOKUP(Q22,Semana!A:B,2,0)</f>
        <v>264</v>
      </c>
      <c r="S22" s="2" t="str">
        <f t="shared" ref="S22:S85" si="13">TEXT(A22,"ddd") &amp; " " &amp; TEXT(A22,"dd-mm")</f>
        <v>sáb 21-01</v>
      </c>
    </row>
    <row r="23" spans="1:19" x14ac:dyDescent="0.35">
      <c r="A23" s="3">
        <v>44948</v>
      </c>
      <c r="B23" s="2" t="str">
        <f t="shared" si="0"/>
        <v>enero</v>
      </c>
      <c r="C23" s="2" t="str">
        <f t="shared" si="1"/>
        <v>ene</v>
      </c>
      <c r="D23" s="4">
        <f t="shared" si="2"/>
        <v>1</v>
      </c>
      <c r="E23" s="4">
        <f>VLOOKUP(G23,Periodos!A:B,2,0)</f>
        <v>1</v>
      </c>
      <c r="F23" s="2">
        <f t="shared" si="3"/>
        <v>2023</v>
      </c>
      <c r="G23" s="2">
        <v>202301</v>
      </c>
      <c r="H23" s="2" t="str">
        <f t="shared" si="4"/>
        <v>ene-23</v>
      </c>
      <c r="I23" s="2" t="str">
        <f t="shared" si="5"/>
        <v>enero 2023</v>
      </c>
      <c r="J23" s="2">
        <f>VLOOKUP(H23,MesAño!A:B,2,0)</f>
        <v>1</v>
      </c>
      <c r="K23" s="2" t="str">
        <f t="shared" si="6"/>
        <v>ene-22</v>
      </c>
      <c r="L23" s="2" t="str">
        <f t="shared" si="7"/>
        <v>dom</v>
      </c>
      <c r="M23" s="2">
        <f>VLOOKUP(L23,'Dia de la Semana'!A:B,2,0)</f>
        <v>7</v>
      </c>
      <c r="N23" s="2" t="str">
        <f t="shared" si="8"/>
        <v>2Q</v>
      </c>
      <c r="O23" s="2">
        <f t="shared" si="9"/>
        <v>22</v>
      </c>
      <c r="P23" s="2">
        <f t="shared" si="10"/>
        <v>4</v>
      </c>
      <c r="Q23" s="3" t="str">
        <f t="shared" si="11"/>
        <v>16-01 al 22-01</v>
      </c>
      <c r="R23" s="2">
        <f>VLOOKUP(Q23,Semana!A:B,2,0)</f>
        <v>264</v>
      </c>
      <c r="S23" s="2" t="str">
        <f t="shared" si="13"/>
        <v>dom 22-01</v>
      </c>
    </row>
    <row r="24" spans="1:19" x14ac:dyDescent="0.35">
      <c r="A24" s="3">
        <v>44949</v>
      </c>
      <c r="B24" s="2" t="str">
        <f t="shared" si="0"/>
        <v>enero</v>
      </c>
      <c r="C24" s="2" t="str">
        <f t="shared" si="1"/>
        <v>ene</v>
      </c>
      <c r="D24" s="4">
        <f t="shared" si="2"/>
        <v>1</v>
      </c>
      <c r="E24" s="4">
        <f>VLOOKUP(G24,Periodos!A:B,2,0)</f>
        <v>1</v>
      </c>
      <c r="F24" s="2">
        <f t="shared" si="3"/>
        <v>2023</v>
      </c>
      <c r="G24" s="2">
        <v>202301</v>
      </c>
      <c r="H24" s="2" t="str">
        <f t="shared" si="4"/>
        <v>ene-23</v>
      </c>
      <c r="I24" s="2" t="str">
        <f t="shared" si="5"/>
        <v>enero 2023</v>
      </c>
      <c r="J24" s="2">
        <f>VLOOKUP(H24,MesAño!A:B,2,0)</f>
        <v>1</v>
      </c>
      <c r="K24" s="2" t="str">
        <f t="shared" si="6"/>
        <v>ene-23</v>
      </c>
      <c r="L24" s="2" t="str">
        <f t="shared" si="7"/>
        <v>lun</v>
      </c>
      <c r="M24" s="2">
        <f>VLOOKUP(L24,'Dia de la Semana'!A:B,2,0)</f>
        <v>1</v>
      </c>
      <c r="N24" s="2" t="str">
        <f t="shared" si="8"/>
        <v>2Q</v>
      </c>
      <c r="O24" s="2">
        <f t="shared" si="9"/>
        <v>23</v>
      </c>
      <c r="P24" s="2">
        <f t="shared" si="10"/>
        <v>5</v>
      </c>
      <c r="Q24" s="3" t="str">
        <f t="shared" si="11"/>
        <v>23-01 al 29-01</v>
      </c>
      <c r="R24" s="2">
        <f>VLOOKUP(Q24,Semana!A:B,2,0)</f>
        <v>265</v>
      </c>
      <c r="S24" s="2" t="str">
        <f t="shared" si="13"/>
        <v>lun 23-01</v>
      </c>
    </row>
    <row r="25" spans="1:19" x14ac:dyDescent="0.35">
      <c r="A25" s="3">
        <v>44950</v>
      </c>
      <c r="B25" s="2" t="str">
        <f t="shared" si="0"/>
        <v>enero</v>
      </c>
      <c r="C25" s="2" t="str">
        <f t="shared" si="1"/>
        <v>ene</v>
      </c>
      <c r="D25" s="4">
        <f t="shared" si="2"/>
        <v>1</v>
      </c>
      <c r="E25" s="4">
        <f>VLOOKUP(G25,Periodos!A:B,2,0)</f>
        <v>1</v>
      </c>
      <c r="F25" s="2">
        <f t="shared" si="3"/>
        <v>2023</v>
      </c>
      <c r="G25" s="2">
        <v>202301</v>
      </c>
      <c r="H25" s="2" t="str">
        <f t="shared" si="4"/>
        <v>ene-23</v>
      </c>
      <c r="I25" s="2" t="str">
        <f t="shared" si="5"/>
        <v>enero 2023</v>
      </c>
      <c r="J25" s="2">
        <f>VLOOKUP(H25,MesAño!A:B,2,0)</f>
        <v>1</v>
      </c>
      <c r="K25" s="2" t="str">
        <f t="shared" si="6"/>
        <v>ene-24</v>
      </c>
      <c r="L25" s="2" t="str">
        <f t="shared" si="7"/>
        <v>mar</v>
      </c>
      <c r="M25" s="2">
        <f>VLOOKUP(L25,'Dia de la Semana'!A:B,2,0)</f>
        <v>2</v>
      </c>
      <c r="N25" s="2" t="str">
        <f t="shared" si="8"/>
        <v>2Q</v>
      </c>
      <c r="O25" s="2">
        <f t="shared" si="9"/>
        <v>24</v>
      </c>
      <c r="P25" s="2">
        <f t="shared" si="10"/>
        <v>5</v>
      </c>
      <c r="Q25" s="3" t="str">
        <f t="shared" si="11"/>
        <v>23-01 al 29-01</v>
      </c>
      <c r="R25" s="2">
        <f>VLOOKUP(Q25,Semana!A:B,2,0)</f>
        <v>265</v>
      </c>
      <c r="S25" s="2" t="str">
        <f t="shared" si="13"/>
        <v>mar 24-01</v>
      </c>
    </row>
    <row r="26" spans="1:19" x14ac:dyDescent="0.35">
      <c r="A26" s="3">
        <v>44951</v>
      </c>
      <c r="B26" s="2" t="str">
        <f t="shared" si="0"/>
        <v>enero</v>
      </c>
      <c r="C26" s="2" t="str">
        <f t="shared" si="1"/>
        <v>ene</v>
      </c>
      <c r="D26" s="4">
        <f t="shared" si="2"/>
        <v>1</v>
      </c>
      <c r="E26" s="4">
        <f>VLOOKUP(G26,Periodos!A:B,2,0)</f>
        <v>1</v>
      </c>
      <c r="F26" s="2">
        <f t="shared" si="3"/>
        <v>2023</v>
      </c>
      <c r="G26" s="2">
        <v>202301</v>
      </c>
      <c r="H26" s="2" t="str">
        <f t="shared" si="4"/>
        <v>ene-23</v>
      </c>
      <c r="I26" s="2" t="str">
        <f t="shared" si="5"/>
        <v>enero 2023</v>
      </c>
      <c r="J26" s="2">
        <f>VLOOKUP(H26,MesAño!A:B,2,0)</f>
        <v>1</v>
      </c>
      <c r="K26" s="2" t="str">
        <f t="shared" si="6"/>
        <v>ene-25</v>
      </c>
      <c r="L26" s="2" t="str">
        <f t="shared" si="7"/>
        <v>mié</v>
      </c>
      <c r="M26" s="2">
        <f>VLOOKUP(L26,'Dia de la Semana'!A:B,2,0)</f>
        <v>3</v>
      </c>
      <c r="N26" s="2" t="str">
        <f t="shared" si="8"/>
        <v>2Q</v>
      </c>
      <c r="O26" s="2">
        <f t="shared" si="9"/>
        <v>25</v>
      </c>
      <c r="P26" s="2">
        <f t="shared" si="10"/>
        <v>5</v>
      </c>
      <c r="Q26" s="3" t="str">
        <f t="shared" si="11"/>
        <v>23-01 al 29-01</v>
      </c>
      <c r="R26" s="2">
        <f>VLOOKUP(Q26,Semana!A:B,2,0)</f>
        <v>265</v>
      </c>
      <c r="S26" s="2" t="str">
        <f t="shared" si="13"/>
        <v>mié 25-01</v>
      </c>
    </row>
    <row r="27" spans="1:19" x14ac:dyDescent="0.35">
      <c r="A27" s="3">
        <v>44952</v>
      </c>
      <c r="B27" s="2" t="str">
        <f t="shared" si="0"/>
        <v>enero</v>
      </c>
      <c r="C27" s="2" t="str">
        <f t="shared" si="1"/>
        <v>ene</v>
      </c>
      <c r="D27" s="4">
        <f t="shared" si="2"/>
        <v>1</v>
      </c>
      <c r="E27" s="4">
        <f>VLOOKUP(G27,Periodos!A:B,2,0)</f>
        <v>1</v>
      </c>
      <c r="F27" s="2">
        <f t="shared" si="3"/>
        <v>2023</v>
      </c>
      <c r="G27" s="2">
        <v>202301</v>
      </c>
      <c r="H27" s="2" t="str">
        <f t="shared" si="4"/>
        <v>ene-23</v>
      </c>
      <c r="I27" s="2" t="str">
        <f t="shared" si="5"/>
        <v>enero 2023</v>
      </c>
      <c r="J27" s="2">
        <f>VLOOKUP(H27,MesAño!A:B,2,0)</f>
        <v>1</v>
      </c>
      <c r="K27" s="2" t="str">
        <f t="shared" si="6"/>
        <v>ene-26</v>
      </c>
      <c r="L27" s="2" t="str">
        <f t="shared" si="7"/>
        <v>jue</v>
      </c>
      <c r="M27" s="2">
        <f>VLOOKUP(L27,'Dia de la Semana'!A:B,2,0)</f>
        <v>4</v>
      </c>
      <c r="N27" s="2" t="str">
        <f t="shared" si="8"/>
        <v>2Q</v>
      </c>
      <c r="O27" s="2">
        <f t="shared" si="9"/>
        <v>26</v>
      </c>
      <c r="P27" s="2">
        <f t="shared" si="10"/>
        <v>5</v>
      </c>
      <c r="Q27" s="3" t="str">
        <f t="shared" si="11"/>
        <v>23-01 al 29-01</v>
      </c>
      <c r="R27" s="2">
        <f>VLOOKUP(Q27,Semana!A:B,2,0)</f>
        <v>265</v>
      </c>
      <c r="S27" s="2" t="str">
        <f t="shared" si="13"/>
        <v>jue 26-01</v>
      </c>
    </row>
    <row r="28" spans="1:19" x14ac:dyDescent="0.35">
      <c r="A28" s="3">
        <v>44953</v>
      </c>
      <c r="B28" s="2" t="str">
        <f t="shared" si="0"/>
        <v>enero</v>
      </c>
      <c r="C28" s="2" t="str">
        <f t="shared" si="1"/>
        <v>ene</v>
      </c>
      <c r="D28" s="4">
        <f t="shared" si="2"/>
        <v>1</v>
      </c>
      <c r="E28" s="4">
        <f>VLOOKUP(G28,Periodos!A:B,2,0)</f>
        <v>1</v>
      </c>
      <c r="F28" s="2">
        <f t="shared" si="3"/>
        <v>2023</v>
      </c>
      <c r="G28" s="2">
        <v>202301</v>
      </c>
      <c r="H28" s="2" t="str">
        <f t="shared" si="4"/>
        <v>ene-23</v>
      </c>
      <c r="I28" s="2" t="str">
        <f t="shared" si="5"/>
        <v>enero 2023</v>
      </c>
      <c r="J28" s="2">
        <f>VLOOKUP(H28,MesAño!A:B,2,0)</f>
        <v>1</v>
      </c>
      <c r="K28" s="2" t="str">
        <f t="shared" si="6"/>
        <v>ene-27</v>
      </c>
      <c r="L28" s="2" t="str">
        <f t="shared" si="7"/>
        <v>vie</v>
      </c>
      <c r="M28" s="2">
        <f>VLOOKUP(L28,'Dia de la Semana'!A:B,2,0)</f>
        <v>5</v>
      </c>
      <c r="N28" s="2" t="str">
        <f t="shared" si="8"/>
        <v>2Q</v>
      </c>
      <c r="O28" s="2">
        <f t="shared" si="9"/>
        <v>27</v>
      </c>
      <c r="P28" s="2">
        <f t="shared" si="10"/>
        <v>5</v>
      </c>
      <c r="Q28" s="3" t="str">
        <f t="shared" si="11"/>
        <v>23-01 al 29-01</v>
      </c>
      <c r="R28" s="2">
        <f>VLOOKUP(Q28,Semana!A:B,2,0)</f>
        <v>265</v>
      </c>
      <c r="S28" s="2" t="str">
        <f t="shared" si="13"/>
        <v>vie 27-01</v>
      </c>
    </row>
    <row r="29" spans="1:19" x14ac:dyDescent="0.35">
      <c r="A29" s="3">
        <v>44954</v>
      </c>
      <c r="B29" s="2" t="str">
        <f t="shared" si="0"/>
        <v>enero</v>
      </c>
      <c r="C29" s="2" t="str">
        <f t="shared" si="1"/>
        <v>ene</v>
      </c>
      <c r="D29" s="4">
        <f t="shared" si="2"/>
        <v>1</v>
      </c>
      <c r="E29" s="4">
        <f>VLOOKUP(G29,Periodos!A:B,2,0)</f>
        <v>1</v>
      </c>
      <c r="F29" s="2">
        <f t="shared" si="3"/>
        <v>2023</v>
      </c>
      <c r="G29" s="2">
        <v>202301</v>
      </c>
      <c r="H29" s="2" t="str">
        <f t="shared" si="4"/>
        <v>ene-23</v>
      </c>
      <c r="I29" s="2" t="str">
        <f t="shared" si="5"/>
        <v>enero 2023</v>
      </c>
      <c r="J29" s="2">
        <f>VLOOKUP(H29,MesAño!A:B,2,0)</f>
        <v>1</v>
      </c>
      <c r="K29" s="2" t="str">
        <f t="shared" si="6"/>
        <v>ene-28</v>
      </c>
      <c r="L29" s="2" t="str">
        <f t="shared" si="7"/>
        <v>sáb</v>
      </c>
      <c r="M29" s="2">
        <f>VLOOKUP(L29,'Dia de la Semana'!A:B,2,0)</f>
        <v>6</v>
      </c>
      <c r="N29" s="2" t="str">
        <f t="shared" si="8"/>
        <v>2Q</v>
      </c>
      <c r="O29" s="2">
        <f t="shared" si="9"/>
        <v>28</v>
      </c>
      <c r="P29" s="2">
        <f t="shared" si="10"/>
        <v>5</v>
      </c>
      <c r="Q29" s="3" t="str">
        <f t="shared" si="11"/>
        <v>23-01 al 29-01</v>
      </c>
      <c r="R29" s="2">
        <f>VLOOKUP(Q29,Semana!A:B,2,0)</f>
        <v>265</v>
      </c>
      <c r="S29" s="2" t="str">
        <f t="shared" si="13"/>
        <v>sáb 28-01</v>
      </c>
    </row>
    <row r="30" spans="1:19" x14ac:dyDescent="0.35">
      <c r="A30" s="3">
        <v>44955</v>
      </c>
      <c r="B30" s="2" t="str">
        <f t="shared" si="0"/>
        <v>enero</v>
      </c>
      <c r="C30" s="2" t="str">
        <f t="shared" si="1"/>
        <v>ene</v>
      </c>
      <c r="D30" s="4">
        <f t="shared" si="2"/>
        <v>1</v>
      </c>
      <c r="E30" s="4">
        <f>VLOOKUP(G30,Periodos!A:B,2,0)</f>
        <v>1</v>
      </c>
      <c r="F30" s="2">
        <f t="shared" si="3"/>
        <v>2023</v>
      </c>
      <c r="G30" s="2">
        <v>202301</v>
      </c>
      <c r="H30" s="2" t="str">
        <f t="shared" si="4"/>
        <v>ene-23</v>
      </c>
      <c r="I30" s="2" t="str">
        <f t="shared" si="5"/>
        <v>enero 2023</v>
      </c>
      <c r="J30" s="2">
        <f>VLOOKUP(H30,MesAño!A:B,2,0)</f>
        <v>1</v>
      </c>
      <c r="K30" s="2" t="str">
        <f t="shared" si="6"/>
        <v>ene-29</v>
      </c>
      <c r="L30" s="2" t="str">
        <f t="shared" si="7"/>
        <v>dom</v>
      </c>
      <c r="M30" s="2">
        <f>VLOOKUP(L30,'Dia de la Semana'!A:B,2,0)</f>
        <v>7</v>
      </c>
      <c r="N30" s="2" t="str">
        <f t="shared" si="8"/>
        <v>2Q</v>
      </c>
      <c r="O30" s="2">
        <f t="shared" si="9"/>
        <v>29</v>
      </c>
      <c r="P30" s="2">
        <f t="shared" si="10"/>
        <v>5</v>
      </c>
      <c r="Q30" s="3" t="str">
        <f t="shared" si="11"/>
        <v>23-01 al 29-01</v>
      </c>
      <c r="R30" s="2">
        <f>VLOOKUP(Q30,Semana!A:B,2,0)</f>
        <v>265</v>
      </c>
      <c r="S30" s="2" t="str">
        <f t="shared" si="13"/>
        <v>dom 29-01</v>
      </c>
    </row>
    <row r="31" spans="1:19" x14ac:dyDescent="0.35">
      <c r="A31" s="3">
        <v>44956</v>
      </c>
      <c r="B31" s="2" t="str">
        <f t="shared" si="0"/>
        <v>enero</v>
      </c>
      <c r="C31" s="2" t="str">
        <f t="shared" si="1"/>
        <v>ene</v>
      </c>
      <c r="D31" s="4">
        <f t="shared" si="2"/>
        <v>1</v>
      </c>
      <c r="E31" s="4">
        <f>VLOOKUP(G31,Periodos!A:B,2,0)</f>
        <v>1</v>
      </c>
      <c r="F31" s="2">
        <f t="shared" si="3"/>
        <v>2023</v>
      </c>
      <c r="G31" s="2">
        <v>202301</v>
      </c>
      <c r="H31" s="2" t="str">
        <f t="shared" si="4"/>
        <v>ene-23</v>
      </c>
      <c r="I31" s="2" t="str">
        <f t="shared" si="5"/>
        <v>enero 2023</v>
      </c>
      <c r="J31" s="2">
        <f>VLOOKUP(H31,MesAño!A:B,2,0)</f>
        <v>1</v>
      </c>
      <c r="K31" s="2" t="str">
        <f t="shared" si="6"/>
        <v>ene-30</v>
      </c>
      <c r="L31" s="2" t="str">
        <f t="shared" si="7"/>
        <v>lun</v>
      </c>
      <c r="M31" s="2">
        <f>VLOOKUP(L31,'Dia de la Semana'!A:B,2,0)</f>
        <v>1</v>
      </c>
      <c r="N31" s="2" t="str">
        <f t="shared" si="8"/>
        <v>2Q</v>
      </c>
      <c r="O31" s="2">
        <f t="shared" si="9"/>
        <v>30</v>
      </c>
      <c r="P31" s="2">
        <f t="shared" si="10"/>
        <v>6</v>
      </c>
      <c r="Q31" s="3" t="str">
        <f t="shared" si="11"/>
        <v>30-01 al 05-02</v>
      </c>
      <c r="R31" s="2">
        <f>VLOOKUP(Q31,Semana!A:B,2,0)</f>
        <v>266</v>
      </c>
      <c r="S31" s="2" t="str">
        <f t="shared" si="13"/>
        <v>lun 30-01</v>
      </c>
    </row>
    <row r="32" spans="1:19" x14ac:dyDescent="0.35">
      <c r="A32" s="3">
        <v>44957</v>
      </c>
      <c r="B32" s="2" t="str">
        <f t="shared" ref="B32:B95" si="14">TEXT(A32,"mmmm")</f>
        <v>enero</v>
      </c>
      <c r="C32" s="2" t="str">
        <f t="shared" ref="C32:C95" si="15">TEXT(A32,"mmm")</f>
        <v>ene</v>
      </c>
      <c r="D32" s="4">
        <f t="shared" ref="D32:D95" si="16">MONTH(A32)</f>
        <v>1</v>
      </c>
      <c r="E32" s="4">
        <f>VLOOKUP(G32,Periodos!A:B,2,0)</f>
        <v>1</v>
      </c>
      <c r="F32" s="2">
        <f t="shared" ref="F32:F95" si="17">YEAR(A32)</f>
        <v>2023</v>
      </c>
      <c r="G32" s="2">
        <v>202301</v>
      </c>
      <c r="H32" s="2" t="str">
        <f t="shared" ref="H32:H95" si="18">TEXT(A32,"mmm-yy")</f>
        <v>ene-23</v>
      </c>
      <c r="I32" s="2" t="str">
        <f t="shared" ref="I32:I95" si="19">TEXT(A32,"mmmm yyyy")</f>
        <v>enero 2023</v>
      </c>
      <c r="J32" s="2">
        <f>VLOOKUP(H32,MesAño!A:B,2,0)</f>
        <v>1</v>
      </c>
      <c r="K32" s="2" t="str">
        <f t="shared" ref="K32:K95" si="20">TEXT(A32,"mmm-dd")</f>
        <v>ene-31</v>
      </c>
      <c r="L32" s="2" t="str">
        <f t="shared" ref="L32:L95" si="21">TEXT(A32,"ddd")</f>
        <v>mar</v>
      </c>
      <c r="M32" s="2">
        <f>VLOOKUP(L32,'Dia de la Semana'!A:B,2,0)</f>
        <v>2</v>
      </c>
      <c r="N32" s="2" t="str">
        <f t="shared" si="8"/>
        <v>2Q</v>
      </c>
      <c r="O32" s="2">
        <f t="shared" ref="O32:O95" si="22">DAY(A32)</f>
        <v>31</v>
      </c>
      <c r="P32" s="2">
        <f t="shared" ref="P32:P95" si="23">WEEKNUM(A32,2)</f>
        <v>6</v>
      </c>
      <c r="Q32" s="3" t="str">
        <f t="shared" ref="Q32:Q95" si="24">TEXT(A32+1-WEEKDAY(A32,2),"dd-mm") &amp; " al " &amp; TEXT(A32+7-WEEKDAY(A32,2),"dd-mm")</f>
        <v>30-01 al 05-02</v>
      </c>
      <c r="R32" s="2">
        <f>VLOOKUP(Q32,Semana!A:B,2,0)</f>
        <v>266</v>
      </c>
      <c r="S32" s="2" t="str">
        <f t="shared" si="13"/>
        <v>mar 31-01</v>
      </c>
    </row>
    <row r="33" spans="1:19" x14ac:dyDescent="0.35">
      <c r="A33" s="3">
        <v>44958</v>
      </c>
      <c r="B33" s="2" t="str">
        <f t="shared" si="14"/>
        <v>febrero</v>
      </c>
      <c r="C33" s="2" t="str">
        <f t="shared" si="15"/>
        <v>feb</v>
      </c>
      <c r="D33" s="4">
        <f t="shared" si="16"/>
        <v>2</v>
      </c>
      <c r="E33" s="4">
        <f>VLOOKUP(G33,Periodos!A:B,2,0)</f>
        <v>2</v>
      </c>
      <c r="F33" s="2">
        <f t="shared" si="17"/>
        <v>2023</v>
      </c>
      <c r="G33" s="2">
        <v>202302</v>
      </c>
      <c r="H33" s="2" t="str">
        <f t="shared" si="18"/>
        <v>feb-23</v>
      </c>
      <c r="I33" s="2" t="str">
        <f t="shared" si="19"/>
        <v>febrero 2023</v>
      </c>
      <c r="J33" s="2">
        <f>VLOOKUP(H33,MesAño!A:B,2,0)</f>
        <v>2</v>
      </c>
      <c r="K33" s="2" t="str">
        <f t="shared" si="20"/>
        <v>feb-01</v>
      </c>
      <c r="L33" s="2" t="str">
        <f t="shared" si="21"/>
        <v>mié</v>
      </c>
      <c r="M33" s="2">
        <f>VLOOKUP(L33,'Dia de la Semana'!A:B,2,0)</f>
        <v>3</v>
      </c>
      <c r="N33" s="2" t="str">
        <f t="shared" ref="N33:N96" si="25">IF(O33&lt;=15,"1Q","2Q")</f>
        <v>1Q</v>
      </c>
      <c r="O33" s="2">
        <f t="shared" si="22"/>
        <v>1</v>
      </c>
      <c r="P33" s="2">
        <f t="shared" si="23"/>
        <v>6</v>
      </c>
      <c r="Q33" s="3" t="str">
        <f t="shared" si="24"/>
        <v>30-01 al 05-02</v>
      </c>
      <c r="R33" s="2">
        <f>VLOOKUP(Q33,Semana!A:B,2,0)</f>
        <v>266</v>
      </c>
      <c r="S33" s="2" t="str">
        <f t="shared" si="13"/>
        <v>mié 01-02</v>
      </c>
    </row>
    <row r="34" spans="1:19" x14ac:dyDescent="0.35">
      <c r="A34" s="3">
        <v>44959</v>
      </c>
      <c r="B34" s="2" t="str">
        <f t="shared" si="14"/>
        <v>febrero</v>
      </c>
      <c r="C34" s="2" t="str">
        <f t="shared" si="15"/>
        <v>feb</v>
      </c>
      <c r="D34" s="4">
        <f t="shared" si="16"/>
        <v>2</v>
      </c>
      <c r="E34" s="4">
        <f>VLOOKUP(G34,Periodos!A:B,2,0)</f>
        <v>2</v>
      </c>
      <c r="F34" s="2">
        <f t="shared" si="17"/>
        <v>2023</v>
      </c>
      <c r="G34" s="2">
        <v>202302</v>
      </c>
      <c r="H34" s="2" t="str">
        <f t="shared" si="18"/>
        <v>feb-23</v>
      </c>
      <c r="I34" s="2" t="str">
        <f t="shared" si="19"/>
        <v>febrero 2023</v>
      </c>
      <c r="J34" s="2">
        <f>VLOOKUP(H34,MesAño!A:B,2,0)</f>
        <v>2</v>
      </c>
      <c r="K34" s="2" t="str">
        <f t="shared" si="20"/>
        <v>feb-02</v>
      </c>
      <c r="L34" s="2" t="str">
        <f t="shared" si="21"/>
        <v>jue</v>
      </c>
      <c r="M34" s="2">
        <f>VLOOKUP(L34,'Dia de la Semana'!A:B,2,0)</f>
        <v>4</v>
      </c>
      <c r="N34" s="2" t="str">
        <f t="shared" si="25"/>
        <v>1Q</v>
      </c>
      <c r="O34" s="2">
        <f t="shared" si="22"/>
        <v>2</v>
      </c>
      <c r="P34" s="2">
        <f t="shared" si="23"/>
        <v>6</v>
      </c>
      <c r="Q34" s="3" t="str">
        <f t="shared" si="24"/>
        <v>30-01 al 05-02</v>
      </c>
      <c r="R34" s="2">
        <f>VLOOKUP(Q34,Semana!A:B,2,0)</f>
        <v>266</v>
      </c>
      <c r="S34" s="2" t="str">
        <f t="shared" si="13"/>
        <v>jue 02-02</v>
      </c>
    </row>
    <row r="35" spans="1:19" x14ac:dyDescent="0.35">
      <c r="A35" s="3">
        <v>44960</v>
      </c>
      <c r="B35" s="2" t="str">
        <f t="shared" si="14"/>
        <v>febrero</v>
      </c>
      <c r="C35" s="2" t="str">
        <f t="shared" si="15"/>
        <v>feb</v>
      </c>
      <c r="D35" s="4">
        <f t="shared" si="16"/>
        <v>2</v>
      </c>
      <c r="E35" s="4">
        <f>VLOOKUP(G35,Periodos!A:B,2,0)</f>
        <v>2</v>
      </c>
      <c r="F35" s="2">
        <f t="shared" si="17"/>
        <v>2023</v>
      </c>
      <c r="G35" s="2">
        <v>202302</v>
      </c>
      <c r="H35" s="2" t="str">
        <f t="shared" si="18"/>
        <v>feb-23</v>
      </c>
      <c r="I35" s="2" t="str">
        <f t="shared" si="19"/>
        <v>febrero 2023</v>
      </c>
      <c r="J35" s="2">
        <f>VLOOKUP(H35,MesAño!A:B,2,0)</f>
        <v>2</v>
      </c>
      <c r="K35" s="2" t="str">
        <f t="shared" si="20"/>
        <v>feb-03</v>
      </c>
      <c r="L35" s="2" t="str">
        <f t="shared" si="21"/>
        <v>vie</v>
      </c>
      <c r="M35" s="2">
        <f>VLOOKUP(L35,'Dia de la Semana'!A:B,2,0)</f>
        <v>5</v>
      </c>
      <c r="N35" s="2" t="str">
        <f t="shared" si="25"/>
        <v>1Q</v>
      </c>
      <c r="O35" s="2">
        <f t="shared" si="22"/>
        <v>3</v>
      </c>
      <c r="P35" s="2">
        <f t="shared" si="23"/>
        <v>6</v>
      </c>
      <c r="Q35" s="3" t="str">
        <f t="shared" si="24"/>
        <v>30-01 al 05-02</v>
      </c>
      <c r="R35" s="2">
        <f>VLOOKUP(Q35,Semana!A:B,2,0)</f>
        <v>266</v>
      </c>
      <c r="S35" s="2" t="str">
        <f t="shared" si="13"/>
        <v>vie 03-02</v>
      </c>
    </row>
    <row r="36" spans="1:19" x14ac:dyDescent="0.35">
      <c r="A36" s="3">
        <v>44961</v>
      </c>
      <c r="B36" s="2" t="str">
        <f t="shared" si="14"/>
        <v>febrero</v>
      </c>
      <c r="C36" s="2" t="str">
        <f t="shared" si="15"/>
        <v>feb</v>
      </c>
      <c r="D36" s="4">
        <f t="shared" si="16"/>
        <v>2</v>
      </c>
      <c r="E36" s="4">
        <f>VLOOKUP(G36,Periodos!A:B,2,0)</f>
        <v>2</v>
      </c>
      <c r="F36" s="2">
        <f t="shared" si="17"/>
        <v>2023</v>
      </c>
      <c r="G36" s="2">
        <v>202302</v>
      </c>
      <c r="H36" s="2" t="str">
        <f t="shared" si="18"/>
        <v>feb-23</v>
      </c>
      <c r="I36" s="2" t="str">
        <f t="shared" si="19"/>
        <v>febrero 2023</v>
      </c>
      <c r="J36" s="2">
        <f>VLOOKUP(H36,MesAño!A:B,2,0)</f>
        <v>2</v>
      </c>
      <c r="K36" s="2" t="str">
        <f t="shared" si="20"/>
        <v>feb-04</v>
      </c>
      <c r="L36" s="2" t="str">
        <f t="shared" si="21"/>
        <v>sáb</v>
      </c>
      <c r="M36" s="2">
        <f>VLOOKUP(L36,'Dia de la Semana'!A:B,2,0)</f>
        <v>6</v>
      </c>
      <c r="N36" s="2" t="str">
        <f t="shared" si="25"/>
        <v>1Q</v>
      </c>
      <c r="O36" s="2">
        <f t="shared" si="22"/>
        <v>4</v>
      </c>
      <c r="P36" s="2">
        <f t="shared" si="23"/>
        <v>6</v>
      </c>
      <c r="Q36" s="3" t="str">
        <f t="shared" si="24"/>
        <v>30-01 al 05-02</v>
      </c>
      <c r="R36" s="2">
        <f>VLOOKUP(Q36,Semana!A:B,2,0)</f>
        <v>266</v>
      </c>
      <c r="S36" s="2" t="str">
        <f t="shared" si="13"/>
        <v>sáb 04-02</v>
      </c>
    </row>
    <row r="37" spans="1:19" x14ac:dyDescent="0.35">
      <c r="A37" s="3">
        <v>44962</v>
      </c>
      <c r="B37" s="2" t="str">
        <f t="shared" si="14"/>
        <v>febrero</v>
      </c>
      <c r="C37" s="2" t="str">
        <f t="shared" si="15"/>
        <v>feb</v>
      </c>
      <c r="D37" s="4">
        <f t="shared" si="16"/>
        <v>2</v>
      </c>
      <c r="E37" s="4">
        <f>VLOOKUP(G37,Periodos!A:B,2,0)</f>
        <v>2</v>
      </c>
      <c r="F37" s="2">
        <f t="shared" si="17"/>
        <v>2023</v>
      </c>
      <c r="G37" s="2">
        <v>202302</v>
      </c>
      <c r="H37" s="2" t="str">
        <f t="shared" si="18"/>
        <v>feb-23</v>
      </c>
      <c r="I37" s="2" t="str">
        <f t="shared" si="19"/>
        <v>febrero 2023</v>
      </c>
      <c r="J37" s="2">
        <f>VLOOKUP(H37,MesAño!A:B,2,0)</f>
        <v>2</v>
      </c>
      <c r="K37" s="2" t="str">
        <f t="shared" si="20"/>
        <v>feb-05</v>
      </c>
      <c r="L37" s="2" t="str">
        <f t="shared" si="21"/>
        <v>dom</v>
      </c>
      <c r="M37" s="2">
        <f>VLOOKUP(L37,'Dia de la Semana'!A:B,2,0)</f>
        <v>7</v>
      </c>
      <c r="N37" s="2" t="str">
        <f t="shared" si="25"/>
        <v>1Q</v>
      </c>
      <c r="O37" s="2">
        <f t="shared" si="22"/>
        <v>5</v>
      </c>
      <c r="P37" s="2">
        <f t="shared" si="23"/>
        <v>6</v>
      </c>
      <c r="Q37" s="3" t="str">
        <f t="shared" si="24"/>
        <v>30-01 al 05-02</v>
      </c>
      <c r="R37" s="2">
        <f>VLOOKUP(Q37,Semana!A:B,2,0)</f>
        <v>266</v>
      </c>
      <c r="S37" s="2" t="str">
        <f t="shared" si="13"/>
        <v>dom 05-02</v>
      </c>
    </row>
    <row r="38" spans="1:19" x14ac:dyDescent="0.35">
      <c r="A38" s="3">
        <v>44963</v>
      </c>
      <c r="B38" s="2" t="str">
        <f t="shared" si="14"/>
        <v>febrero</v>
      </c>
      <c r="C38" s="2" t="str">
        <f t="shared" si="15"/>
        <v>feb</v>
      </c>
      <c r="D38" s="4">
        <f t="shared" si="16"/>
        <v>2</v>
      </c>
      <c r="E38" s="4">
        <f>VLOOKUP(G38,Periodos!A:B,2,0)</f>
        <v>2</v>
      </c>
      <c r="F38" s="2">
        <f t="shared" si="17"/>
        <v>2023</v>
      </c>
      <c r="G38" s="2">
        <v>202302</v>
      </c>
      <c r="H38" s="2" t="str">
        <f t="shared" si="18"/>
        <v>feb-23</v>
      </c>
      <c r="I38" s="2" t="str">
        <f t="shared" si="19"/>
        <v>febrero 2023</v>
      </c>
      <c r="J38" s="2">
        <f>VLOOKUP(H38,MesAño!A:B,2,0)</f>
        <v>2</v>
      </c>
      <c r="K38" s="2" t="str">
        <f t="shared" si="20"/>
        <v>feb-06</v>
      </c>
      <c r="L38" s="2" t="str">
        <f t="shared" si="21"/>
        <v>lun</v>
      </c>
      <c r="M38" s="2">
        <f>VLOOKUP(L38,'Dia de la Semana'!A:B,2,0)</f>
        <v>1</v>
      </c>
      <c r="N38" s="2" t="str">
        <f t="shared" si="25"/>
        <v>1Q</v>
      </c>
      <c r="O38" s="2">
        <f t="shared" si="22"/>
        <v>6</v>
      </c>
      <c r="P38" s="2">
        <f t="shared" si="23"/>
        <v>7</v>
      </c>
      <c r="Q38" s="3" t="str">
        <f t="shared" si="24"/>
        <v>06-02 al 12-02</v>
      </c>
      <c r="R38" s="2">
        <f>VLOOKUP(Q38,Semana!A:B,2,0)</f>
        <v>267</v>
      </c>
      <c r="S38" s="2" t="str">
        <f t="shared" si="13"/>
        <v>lun 06-02</v>
      </c>
    </row>
    <row r="39" spans="1:19" x14ac:dyDescent="0.35">
      <c r="A39" s="3">
        <v>44964</v>
      </c>
      <c r="B39" s="2" t="str">
        <f t="shared" si="14"/>
        <v>febrero</v>
      </c>
      <c r="C39" s="2" t="str">
        <f t="shared" si="15"/>
        <v>feb</v>
      </c>
      <c r="D39" s="4">
        <f t="shared" si="16"/>
        <v>2</v>
      </c>
      <c r="E39" s="4">
        <f>VLOOKUP(G39,Periodos!A:B,2,0)</f>
        <v>2</v>
      </c>
      <c r="F39" s="2">
        <f t="shared" si="17"/>
        <v>2023</v>
      </c>
      <c r="G39" s="2">
        <v>202302</v>
      </c>
      <c r="H39" s="2" t="str">
        <f t="shared" si="18"/>
        <v>feb-23</v>
      </c>
      <c r="I39" s="2" t="str">
        <f t="shared" si="19"/>
        <v>febrero 2023</v>
      </c>
      <c r="J39" s="2">
        <f>VLOOKUP(H39,MesAño!A:B,2,0)</f>
        <v>2</v>
      </c>
      <c r="K39" s="2" t="str">
        <f t="shared" si="20"/>
        <v>feb-07</v>
      </c>
      <c r="L39" s="2" t="str">
        <f t="shared" si="21"/>
        <v>mar</v>
      </c>
      <c r="M39" s="2">
        <f>VLOOKUP(L39,'Dia de la Semana'!A:B,2,0)</f>
        <v>2</v>
      </c>
      <c r="N39" s="2" t="str">
        <f t="shared" si="25"/>
        <v>1Q</v>
      </c>
      <c r="O39" s="2">
        <f t="shared" si="22"/>
        <v>7</v>
      </c>
      <c r="P39" s="2">
        <f t="shared" si="23"/>
        <v>7</v>
      </c>
      <c r="Q39" s="3" t="str">
        <f t="shared" si="24"/>
        <v>06-02 al 12-02</v>
      </c>
      <c r="R39" s="2">
        <f>VLOOKUP(Q39,Semana!A:B,2,0)</f>
        <v>267</v>
      </c>
      <c r="S39" s="2" t="str">
        <f t="shared" si="13"/>
        <v>mar 07-02</v>
      </c>
    </row>
    <row r="40" spans="1:19" x14ac:dyDescent="0.35">
      <c r="A40" s="3">
        <v>44965</v>
      </c>
      <c r="B40" s="2" t="str">
        <f t="shared" si="14"/>
        <v>febrero</v>
      </c>
      <c r="C40" s="2" t="str">
        <f t="shared" si="15"/>
        <v>feb</v>
      </c>
      <c r="D40" s="4">
        <f t="shared" si="16"/>
        <v>2</v>
      </c>
      <c r="E40" s="4">
        <f>VLOOKUP(G40,Periodos!A:B,2,0)</f>
        <v>2</v>
      </c>
      <c r="F40" s="2">
        <f t="shared" si="17"/>
        <v>2023</v>
      </c>
      <c r="G40" s="2">
        <v>202302</v>
      </c>
      <c r="H40" s="2" t="str">
        <f t="shared" si="18"/>
        <v>feb-23</v>
      </c>
      <c r="I40" s="2" t="str">
        <f t="shared" si="19"/>
        <v>febrero 2023</v>
      </c>
      <c r="J40" s="2">
        <f>VLOOKUP(H40,MesAño!A:B,2,0)</f>
        <v>2</v>
      </c>
      <c r="K40" s="2" t="str">
        <f t="shared" si="20"/>
        <v>feb-08</v>
      </c>
      <c r="L40" s="2" t="str">
        <f t="shared" si="21"/>
        <v>mié</v>
      </c>
      <c r="M40" s="2">
        <f>VLOOKUP(L40,'Dia de la Semana'!A:B,2,0)</f>
        <v>3</v>
      </c>
      <c r="N40" s="2" t="str">
        <f t="shared" si="25"/>
        <v>1Q</v>
      </c>
      <c r="O40" s="2">
        <f t="shared" si="22"/>
        <v>8</v>
      </c>
      <c r="P40" s="2">
        <f t="shared" si="23"/>
        <v>7</v>
      </c>
      <c r="Q40" s="3" t="str">
        <f t="shared" si="24"/>
        <v>06-02 al 12-02</v>
      </c>
      <c r="R40" s="2">
        <f>VLOOKUP(Q40,Semana!A:B,2,0)</f>
        <v>267</v>
      </c>
      <c r="S40" s="2" t="str">
        <f t="shared" si="13"/>
        <v>mié 08-02</v>
      </c>
    </row>
    <row r="41" spans="1:19" x14ac:dyDescent="0.35">
      <c r="A41" s="3">
        <v>44966</v>
      </c>
      <c r="B41" s="2" t="str">
        <f t="shared" si="14"/>
        <v>febrero</v>
      </c>
      <c r="C41" s="2" t="str">
        <f t="shared" si="15"/>
        <v>feb</v>
      </c>
      <c r="D41" s="4">
        <f t="shared" si="16"/>
        <v>2</v>
      </c>
      <c r="E41" s="4">
        <f>VLOOKUP(G41,Periodos!A:B,2,0)</f>
        <v>2</v>
      </c>
      <c r="F41" s="2">
        <f t="shared" si="17"/>
        <v>2023</v>
      </c>
      <c r="G41" s="2">
        <v>202302</v>
      </c>
      <c r="H41" s="2" t="str">
        <f t="shared" si="18"/>
        <v>feb-23</v>
      </c>
      <c r="I41" s="2" t="str">
        <f t="shared" si="19"/>
        <v>febrero 2023</v>
      </c>
      <c r="J41" s="2">
        <f>VLOOKUP(H41,MesAño!A:B,2,0)</f>
        <v>2</v>
      </c>
      <c r="K41" s="2" t="str">
        <f t="shared" si="20"/>
        <v>feb-09</v>
      </c>
      <c r="L41" s="2" t="str">
        <f t="shared" si="21"/>
        <v>jue</v>
      </c>
      <c r="M41" s="2">
        <f>VLOOKUP(L41,'Dia de la Semana'!A:B,2,0)</f>
        <v>4</v>
      </c>
      <c r="N41" s="2" t="str">
        <f t="shared" si="25"/>
        <v>1Q</v>
      </c>
      <c r="O41" s="2">
        <f t="shared" si="22"/>
        <v>9</v>
      </c>
      <c r="P41" s="2">
        <f t="shared" si="23"/>
        <v>7</v>
      </c>
      <c r="Q41" s="3" t="str">
        <f t="shared" si="24"/>
        <v>06-02 al 12-02</v>
      </c>
      <c r="R41" s="2">
        <f>VLOOKUP(Q41,Semana!A:B,2,0)</f>
        <v>267</v>
      </c>
      <c r="S41" s="2" t="str">
        <f t="shared" si="13"/>
        <v>jue 09-02</v>
      </c>
    </row>
    <row r="42" spans="1:19" x14ac:dyDescent="0.35">
      <c r="A42" s="3">
        <v>44967</v>
      </c>
      <c r="B42" s="2" t="str">
        <f t="shared" si="14"/>
        <v>febrero</v>
      </c>
      <c r="C42" s="2" t="str">
        <f t="shared" si="15"/>
        <v>feb</v>
      </c>
      <c r="D42" s="4">
        <f t="shared" si="16"/>
        <v>2</v>
      </c>
      <c r="E42" s="4">
        <f>VLOOKUP(G42,Periodos!A:B,2,0)</f>
        <v>2</v>
      </c>
      <c r="F42" s="2">
        <f t="shared" si="17"/>
        <v>2023</v>
      </c>
      <c r="G42" s="2">
        <v>202302</v>
      </c>
      <c r="H42" s="2" t="str">
        <f t="shared" si="18"/>
        <v>feb-23</v>
      </c>
      <c r="I42" s="2" t="str">
        <f t="shared" si="19"/>
        <v>febrero 2023</v>
      </c>
      <c r="J42" s="2">
        <f>VLOOKUP(H42,MesAño!A:B,2,0)</f>
        <v>2</v>
      </c>
      <c r="K42" s="2" t="str">
        <f t="shared" si="20"/>
        <v>feb-10</v>
      </c>
      <c r="L42" s="2" t="str">
        <f t="shared" si="21"/>
        <v>vie</v>
      </c>
      <c r="M42" s="2">
        <f>VLOOKUP(L42,'Dia de la Semana'!A:B,2,0)</f>
        <v>5</v>
      </c>
      <c r="N42" s="2" t="str">
        <f t="shared" si="25"/>
        <v>1Q</v>
      </c>
      <c r="O42" s="2">
        <f t="shared" si="22"/>
        <v>10</v>
      </c>
      <c r="P42" s="2">
        <f t="shared" si="23"/>
        <v>7</v>
      </c>
      <c r="Q42" s="3" t="str">
        <f t="shared" si="24"/>
        <v>06-02 al 12-02</v>
      </c>
      <c r="R42" s="2">
        <f>VLOOKUP(Q42,Semana!A:B,2,0)</f>
        <v>267</v>
      </c>
      <c r="S42" s="2" t="str">
        <f t="shared" si="13"/>
        <v>vie 10-02</v>
      </c>
    </row>
    <row r="43" spans="1:19" x14ac:dyDescent="0.35">
      <c r="A43" s="3">
        <v>44968</v>
      </c>
      <c r="B43" s="2" t="str">
        <f t="shared" si="14"/>
        <v>febrero</v>
      </c>
      <c r="C43" s="2" t="str">
        <f t="shared" si="15"/>
        <v>feb</v>
      </c>
      <c r="D43" s="4">
        <f t="shared" si="16"/>
        <v>2</v>
      </c>
      <c r="E43" s="4">
        <f>VLOOKUP(G43,Periodos!A:B,2,0)</f>
        <v>2</v>
      </c>
      <c r="F43" s="2">
        <f t="shared" si="17"/>
        <v>2023</v>
      </c>
      <c r="G43" s="2">
        <v>202302</v>
      </c>
      <c r="H43" s="2" t="str">
        <f t="shared" si="18"/>
        <v>feb-23</v>
      </c>
      <c r="I43" s="2" t="str">
        <f t="shared" si="19"/>
        <v>febrero 2023</v>
      </c>
      <c r="J43" s="2">
        <f>VLOOKUP(H43,MesAño!A:B,2,0)</f>
        <v>2</v>
      </c>
      <c r="K43" s="2" t="str">
        <f t="shared" si="20"/>
        <v>feb-11</v>
      </c>
      <c r="L43" s="2" t="str">
        <f t="shared" si="21"/>
        <v>sáb</v>
      </c>
      <c r="M43" s="2">
        <f>VLOOKUP(L43,'Dia de la Semana'!A:B,2,0)</f>
        <v>6</v>
      </c>
      <c r="N43" s="2" t="str">
        <f t="shared" si="25"/>
        <v>1Q</v>
      </c>
      <c r="O43" s="2">
        <f t="shared" si="22"/>
        <v>11</v>
      </c>
      <c r="P43" s="2">
        <f t="shared" si="23"/>
        <v>7</v>
      </c>
      <c r="Q43" s="3" t="str">
        <f t="shared" si="24"/>
        <v>06-02 al 12-02</v>
      </c>
      <c r="R43" s="2">
        <f>VLOOKUP(Q43,Semana!A:B,2,0)</f>
        <v>267</v>
      </c>
      <c r="S43" s="2" t="str">
        <f t="shared" si="13"/>
        <v>sáb 11-02</v>
      </c>
    </row>
    <row r="44" spans="1:19" x14ac:dyDescent="0.35">
      <c r="A44" s="3">
        <v>44969</v>
      </c>
      <c r="B44" s="2" t="str">
        <f t="shared" si="14"/>
        <v>febrero</v>
      </c>
      <c r="C44" s="2" t="str">
        <f t="shared" si="15"/>
        <v>feb</v>
      </c>
      <c r="D44" s="4">
        <f t="shared" si="16"/>
        <v>2</v>
      </c>
      <c r="E44" s="4">
        <f>VLOOKUP(G44,Periodos!A:B,2,0)</f>
        <v>2</v>
      </c>
      <c r="F44" s="2">
        <f t="shared" si="17"/>
        <v>2023</v>
      </c>
      <c r="G44" s="2">
        <v>202302</v>
      </c>
      <c r="H44" s="2" t="str">
        <f t="shared" si="18"/>
        <v>feb-23</v>
      </c>
      <c r="I44" s="2" t="str">
        <f t="shared" si="19"/>
        <v>febrero 2023</v>
      </c>
      <c r="J44" s="2">
        <f>VLOOKUP(H44,MesAño!A:B,2,0)</f>
        <v>2</v>
      </c>
      <c r="K44" s="2" t="str">
        <f t="shared" si="20"/>
        <v>feb-12</v>
      </c>
      <c r="L44" s="2" t="str">
        <f t="shared" si="21"/>
        <v>dom</v>
      </c>
      <c r="M44" s="2">
        <f>VLOOKUP(L44,'Dia de la Semana'!A:B,2,0)</f>
        <v>7</v>
      </c>
      <c r="N44" s="2" t="str">
        <f t="shared" si="25"/>
        <v>1Q</v>
      </c>
      <c r="O44" s="2">
        <f t="shared" si="22"/>
        <v>12</v>
      </c>
      <c r="P44" s="2">
        <f t="shared" si="23"/>
        <v>7</v>
      </c>
      <c r="Q44" s="3" t="str">
        <f t="shared" si="24"/>
        <v>06-02 al 12-02</v>
      </c>
      <c r="R44" s="2">
        <f>VLOOKUP(Q44,Semana!A:B,2,0)</f>
        <v>267</v>
      </c>
      <c r="S44" s="2" t="str">
        <f t="shared" si="13"/>
        <v>dom 12-02</v>
      </c>
    </row>
    <row r="45" spans="1:19" x14ac:dyDescent="0.35">
      <c r="A45" s="3">
        <v>44970</v>
      </c>
      <c r="B45" s="2" t="str">
        <f t="shared" si="14"/>
        <v>febrero</v>
      </c>
      <c r="C45" s="2" t="str">
        <f t="shared" si="15"/>
        <v>feb</v>
      </c>
      <c r="D45" s="4">
        <f t="shared" si="16"/>
        <v>2</v>
      </c>
      <c r="E45" s="4">
        <f>VLOOKUP(G45,Periodos!A:B,2,0)</f>
        <v>2</v>
      </c>
      <c r="F45" s="2">
        <f t="shared" si="17"/>
        <v>2023</v>
      </c>
      <c r="G45" s="2">
        <v>202302</v>
      </c>
      <c r="H45" s="2" t="str">
        <f t="shared" si="18"/>
        <v>feb-23</v>
      </c>
      <c r="I45" s="2" t="str">
        <f t="shared" si="19"/>
        <v>febrero 2023</v>
      </c>
      <c r="J45" s="2">
        <f>VLOOKUP(H45,MesAño!A:B,2,0)</f>
        <v>2</v>
      </c>
      <c r="K45" s="2" t="str">
        <f t="shared" si="20"/>
        <v>feb-13</v>
      </c>
      <c r="L45" s="2" t="str">
        <f t="shared" si="21"/>
        <v>lun</v>
      </c>
      <c r="M45" s="2">
        <f>VLOOKUP(L45,'Dia de la Semana'!A:B,2,0)</f>
        <v>1</v>
      </c>
      <c r="N45" s="2" t="str">
        <f t="shared" si="25"/>
        <v>1Q</v>
      </c>
      <c r="O45" s="2">
        <f t="shared" si="22"/>
        <v>13</v>
      </c>
      <c r="P45" s="2">
        <f t="shared" si="23"/>
        <v>8</v>
      </c>
      <c r="Q45" s="3" t="str">
        <f t="shared" si="24"/>
        <v>13-02 al 19-02</v>
      </c>
      <c r="R45" s="2">
        <f>VLOOKUP(Q45,Semana!A:B,2,0)</f>
        <v>268</v>
      </c>
      <c r="S45" s="2" t="str">
        <f t="shared" si="13"/>
        <v>lun 13-02</v>
      </c>
    </row>
    <row r="46" spans="1:19" x14ac:dyDescent="0.35">
      <c r="A46" s="3">
        <v>44971</v>
      </c>
      <c r="B46" s="2" t="str">
        <f t="shared" si="14"/>
        <v>febrero</v>
      </c>
      <c r="C46" s="2" t="str">
        <f t="shared" si="15"/>
        <v>feb</v>
      </c>
      <c r="D46" s="4">
        <f t="shared" si="16"/>
        <v>2</v>
      </c>
      <c r="E46" s="4">
        <f>VLOOKUP(G46,Periodos!A:B,2,0)</f>
        <v>2</v>
      </c>
      <c r="F46" s="2">
        <f t="shared" si="17"/>
        <v>2023</v>
      </c>
      <c r="G46" s="2">
        <v>202302</v>
      </c>
      <c r="H46" s="2" t="str">
        <f t="shared" si="18"/>
        <v>feb-23</v>
      </c>
      <c r="I46" s="2" t="str">
        <f t="shared" si="19"/>
        <v>febrero 2023</v>
      </c>
      <c r="J46" s="2">
        <f>VLOOKUP(H46,MesAño!A:B,2,0)</f>
        <v>2</v>
      </c>
      <c r="K46" s="2" t="str">
        <f t="shared" si="20"/>
        <v>feb-14</v>
      </c>
      <c r="L46" s="2" t="str">
        <f t="shared" si="21"/>
        <v>mar</v>
      </c>
      <c r="M46" s="2">
        <f>VLOOKUP(L46,'Dia de la Semana'!A:B,2,0)</f>
        <v>2</v>
      </c>
      <c r="N46" s="2" t="str">
        <f t="shared" si="25"/>
        <v>1Q</v>
      </c>
      <c r="O46" s="2">
        <f t="shared" si="22"/>
        <v>14</v>
      </c>
      <c r="P46" s="2">
        <f t="shared" si="23"/>
        <v>8</v>
      </c>
      <c r="Q46" s="3" t="str">
        <f t="shared" si="24"/>
        <v>13-02 al 19-02</v>
      </c>
      <c r="R46" s="2">
        <f>VLOOKUP(Q46,Semana!A:B,2,0)</f>
        <v>268</v>
      </c>
      <c r="S46" s="2" t="str">
        <f t="shared" si="13"/>
        <v>mar 14-02</v>
      </c>
    </row>
    <row r="47" spans="1:19" x14ac:dyDescent="0.35">
      <c r="A47" s="3">
        <v>44972</v>
      </c>
      <c r="B47" s="2" t="str">
        <f t="shared" si="14"/>
        <v>febrero</v>
      </c>
      <c r="C47" s="2" t="str">
        <f t="shared" si="15"/>
        <v>feb</v>
      </c>
      <c r="D47" s="4">
        <f t="shared" si="16"/>
        <v>2</v>
      </c>
      <c r="E47" s="4">
        <f>VLOOKUP(G47,Periodos!A:B,2,0)</f>
        <v>2</v>
      </c>
      <c r="F47" s="2">
        <f t="shared" si="17"/>
        <v>2023</v>
      </c>
      <c r="G47" s="2">
        <v>202302</v>
      </c>
      <c r="H47" s="2" t="str">
        <f t="shared" si="18"/>
        <v>feb-23</v>
      </c>
      <c r="I47" s="2" t="str">
        <f t="shared" si="19"/>
        <v>febrero 2023</v>
      </c>
      <c r="J47" s="2">
        <f>VLOOKUP(H47,MesAño!A:B,2,0)</f>
        <v>2</v>
      </c>
      <c r="K47" s="2" t="str">
        <f t="shared" si="20"/>
        <v>feb-15</v>
      </c>
      <c r="L47" s="2" t="str">
        <f t="shared" si="21"/>
        <v>mié</v>
      </c>
      <c r="M47" s="2">
        <f>VLOOKUP(L47,'Dia de la Semana'!A:B,2,0)</f>
        <v>3</v>
      </c>
      <c r="N47" s="2" t="str">
        <f t="shared" si="25"/>
        <v>1Q</v>
      </c>
      <c r="O47" s="2">
        <f t="shared" si="22"/>
        <v>15</v>
      </c>
      <c r="P47" s="2">
        <f t="shared" si="23"/>
        <v>8</v>
      </c>
      <c r="Q47" s="3" t="str">
        <f t="shared" si="24"/>
        <v>13-02 al 19-02</v>
      </c>
      <c r="R47" s="2">
        <f>VLOOKUP(Q47,Semana!A:B,2,0)</f>
        <v>268</v>
      </c>
      <c r="S47" s="2" t="str">
        <f t="shared" si="13"/>
        <v>mié 15-02</v>
      </c>
    </row>
    <row r="48" spans="1:19" x14ac:dyDescent="0.35">
      <c r="A48" s="3">
        <v>44973</v>
      </c>
      <c r="B48" s="2" t="str">
        <f t="shared" si="14"/>
        <v>febrero</v>
      </c>
      <c r="C48" s="2" t="str">
        <f t="shared" si="15"/>
        <v>feb</v>
      </c>
      <c r="D48" s="4">
        <f t="shared" si="16"/>
        <v>2</v>
      </c>
      <c r="E48" s="4">
        <f>VLOOKUP(G48,Periodos!A:B,2,0)</f>
        <v>2</v>
      </c>
      <c r="F48" s="2">
        <f t="shared" si="17"/>
        <v>2023</v>
      </c>
      <c r="G48" s="2">
        <v>202302</v>
      </c>
      <c r="H48" s="2" t="str">
        <f t="shared" si="18"/>
        <v>feb-23</v>
      </c>
      <c r="I48" s="2" t="str">
        <f t="shared" si="19"/>
        <v>febrero 2023</v>
      </c>
      <c r="J48" s="2">
        <f>VLOOKUP(H48,MesAño!A:B,2,0)</f>
        <v>2</v>
      </c>
      <c r="K48" s="2" t="str">
        <f t="shared" si="20"/>
        <v>feb-16</v>
      </c>
      <c r="L48" s="2" t="str">
        <f t="shared" si="21"/>
        <v>jue</v>
      </c>
      <c r="M48" s="2">
        <f>VLOOKUP(L48,'Dia de la Semana'!A:B,2,0)</f>
        <v>4</v>
      </c>
      <c r="N48" s="2" t="str">
        <f t="shared" si="25"/>
        <v>2Q</v>
      </c>
      <c r="O48" s="2">
        <f t="shared" si="22"/>
        <v>16</v>
      </c>
      <c r="P48" s="2">
        <f t="shared" si="23"/>
        <v>8</v>
      </c>
      <c r="Q48" s="3" t="str">
        <f t="shared" si="24"/>
        <v>13-02 al 19-02</v>
      </c>
      <c r="R48" s="2">
        <f>VLOOKUP(Q48,Semana!A:B,2,0)</f>
        <v>268</v>
      </c>
      <c r="S48" s="2" t="str">
        <f t="shared" si="13"/>
        <v>jue 16-02</v>
      </c>
    </row>
    <row r="49" spans="1:19" x14ac:dyDescent="0.35">
      <c r="A49" s="3">
        <v>44974</v>
      </c>
      <c r="B49" s="2" t="str">
        <f t="shared" si="14"/>
        <v>febrero</v>
      </c>
      <c r="C49" s="2" t="str">
        <f t="shared" si="15"/>
        <v>feb</v>
      </c>
      <c r="D49" s="4">
        <f t="shared" si="16"/>
        <v>2</v>
      </c>
      <c r="E49" s="4">
        <f>VLOOKUP(G49,Periodos!A:B,2,0)</f>
        <v>2</v>
      </c>
      <c r="F49" s="2">
        <f t="shared" si="17"/>
        <v>2023</v>
      </c>
      <c r="G49" s="2">
        <v>202302</v>
      </c>
      <c r="H49" s="2" t="str">
        <f t="shared" si="18"/>
        <v>feb-23</v>
      </c>
      <c r="I49" s="2" t="str">
        <f t="shared" si="19"/>
        <v>febrero 2023</v>
      </c>
      <c r="J49" s="2">
        <f>VLOOKUP(H49,MesAño!A:B,2,0)</f>
        <v>2</v>
      </c>
      <c r="K49" s="2" t="str">
        <f t="shared" si="20"/>
        <v>feb-17</v>
      </c>
      <c r="L49" s="2" t="str">
        <f t="shared" si="21"/>
        <v>vie</v>
      </c>
      <c r="M49" s="2">
        <f>VLOOKUP(L49,'Dia de la Semana'!A:B,2,0)</f>
        <v>5</v>
      </c>
      <c r="N49" s="2" t="str">
        <f t="shared" si="25"/>
        <v>2Q</v>
      </c>
      <c r="O49" s="2">
        <f t="shared" si="22"/>
        <v>17</v>
      </c>
      <c r="P49" s="2">
        <f t="shared" si="23"/>
        <v>8</v>
      </c>
      <c r="Q49" s="3" t="str">
        <f t="shared" si="24"/>
        <v>13-02 al 19-02</v>
      </c>
      <c r="R49" s="2">
        <f>VLOOKUP(Q49,Semana!A:B,2,0)</f>
        <v>268</v>
      </c>
      <c r="S49" s="2" t="str">
        <f t="shared" si="13"/>
        <v>vie 17-02</v>
      </c>
    </row>
    <row r="50" spans="1:19" x14ac:dyDescent="0.35">
      <c r="A50" s="3">
        <v>44975</v>
      </c>
      <c r="B50" s="2" t="str">
        <f t="shared" si="14"/>
        <v>febrero</v>
      </c>
      <c r="C50" s="2" t="str">
        <f t="shared" si="15"/>
        <v>feb</v>
      </c>
      <c r="D50" s="4">
        <f t="shared" si="16"/>
        <v>2</v>
      </c>
      <c r="E50" s="4">
        <f>VLOOKUP(G50,Periodos!A:B,2,0)</f>
        <v>2</v>
      </c>
      <c r="F50" s="2">
        <f t="shared" si="17"/>
        <v>2023</v>
      </c>
      <c r="G50" s="2">
        <v>202302</v>
      </c>
      <c r="H50" s="2" t="str">
        <f t="shared" si="18"/>
        <v>feb-23</v>
      </c>
      <c r="I50" s="2" t="str">
        <f t="shared" si="19"/>
        <v>febrero 2023</v>
      </c>
      <c r="J50" s="2">
        <f>VLOOKUP(H50,MesAño!A:B,2,0)</f>
        <v>2</v>
      </c>
      <c r="K50" s="2" t="str">
        <f t="shared" si="20"/>
        <v>feb-18</v>
      </c>
      <c r="L50" s="2" t="str">
        <f t="shared" si="21"/>
        <v>sáb</v>
      </c>
      <c r="M50" s="2">
        <f>VLOOKUP(L50,'Dia de la Semana'!A:B,2,0)</f>
        <v>6</v>
      </c>
      <c r="N50" s="2" t="str">
        <f t="shared" si="25"/>
        <v>2Q</v>
      </c>
      <c r="O50" s="2">
        <f t="shared" si="22"/>
        <v>18</v>
      </c>
      <c r="P50" s="2">
        <f t="shared" si="23"/>
        <v>8</v>
      </c>
      <c r="Q50" s="3" t="str">
        <f t="shared" si="24"/>
        <v>13-02 al 19-02</v>
      </c>
      <c r="R50" s="2">
        <f>VLOOKUP(Q50,Semana!A:B,2,0)</f>
        <v>268</v>
      </c>
      <c r="S50" s="2" t="str">
        <f t="shared" si="13"/>
        <v>sáb 18-02</v>
      </c>
    </row>
    <row r="51" spans="1:19" x14ac:dyDescent="0.35">
      <c r="A51" s="3">
        <v>44976</v>
      </c>
      <c r="B51" s="2" t="str">
        <f t="shared" si="14"/>
        <v>febrero</v>
      </c>
      <c r="C51" s="2" t="str">
        <f t="shared" si="15"/>
        <v>feb</v>
      </c>
      <c r="D51" s="4">
        <f t="shared" si="16"/>
        <v>2</v>
      </c>
      <c r="E51" s="4">
        <f>VLOOKUP(G51,Periodos!A:B,2,0)</f>
        <v>2</v>
      </c>
      <c r="F51" s="2">
        <f t="shared" si="17"/>
        <v>2023</v>
      </c>
      <c r="G51" s="2">
        <v>202302</v>
      </c>
      <c r="H51" s="2" t="str">
        <f t="shared" si="18"/>
        <v>feb-23</v>
      </c>
      <c r="I51" s="2" t="str">
        <f t="shared" si="19"/>
        <v>febrero 2023</v>
      </c>
      <c r="J51" s="2">
        <f>VLOOKUP(H51,MesAño!A:B,2,0)</f>
        <v>2</v>
      </c>
      <c r="K51" s="2" t="str">
        <f t="shared" si="20"/>
        <v>feb-19</v>
      </c>
      <c r="L51" s="2" t="str">
        <f t="shared" si="21"/>
        <v>dom</v>
      </c>
      <c r="M51" s="2">
        <f>VLOOKUP(L51,'Dia de la Semana'!A:B,2,0)</f>
        <v>7</v>
      </c>
      <c r="N51" s="2" t="str">
        <f t="shared" si="25"/>
        <v>2Q</v>
      </c>
      <c r="O51" s="2">
        <f t="shared" si="22"/>
        <v>19</v>
      </c>
      <c r="P51" s="2">
        <f t="shared" si="23"/>
        <v>8</v>
      </c>
      <c r="Q51" s="3" t="str">
        <f t="shared" si="24"/>
        <v>13-02 al 19-02</v>
      </c>
      <c r="R51" s="2">
        <f>VLOOKUP(Q51,Semana!A:B,2,0)</f>
        <v>268</v>
      </c>
      <c r="S51" s="2" t="str">
        <f t="shared" si="13"/>
        <v>dom 19-02</v>
      </c>
    </row>
    <row r="52" spans="1:19" x14ac:dyDescent="0.35">
      <c r="A52" s="3">
        <v>44977</v>
      </c>
      <c r="B52" s="2" t="str">
        <f t="shared" si="14"/>
        <v>febrero</v>
      </c>
      <c r="C52" s="2" t="str">
        <f t="shared" si="15"/>
        <v>feb</v>
      </c>
      <c r="D52" s="4">
        <f t="shared" si="16"/>
        <v>2</v>
      </c>
      <c r="E52" s="4">
        <f>VLOOKUP(G52,Periodos!A:B,2,0)</f>
        <v>2</v>
      </c>
      <c r="F52" s="2">
        <f t="shared" si="17"/>
        <v>2023</v>
      </c>
      <c r="G52" s="2">
        <v>202302</v>
      </c>
      <c r="H52" s="2" t="str">
        <f t="shared" si="18"/>
        <v>feb-23</v>
      </c>
      <c r="I52" s="2" t="str">
        <f t="shared" si="19"/>
        <v>febrero 2023</v>
      </c>
      <c r="J52" s="2">
        <f>VLOOKUP(H52,MesAño!A:B,2,0)</f>
        <v>2</v>
      </c>
      <c r="K52" s="2" t="str">
        <f t="shared" si="20"/>
        <v>feb-20</v>
      </c>
      <c r="L52" s="2" t="str">
        <f t="shared" si="21"/>
        <v>lun</v>
      </c>
      <c r="M52" s="2">
        <f>VLOOKUP(L52,'Dia de la Semana'!A:B,2,0)</f>
        <v>1</v>
      </c>
      <c r="N52" s="2" t="str">
        <f t="shared" si="25"/>
        <v>2Q</v>
      </c>
      <c r="O52" s="2">
        <f t="shared" si="22"/>
        <v>20</v>
      </c>
      <c r="P52" s="2">
        <f t="shared" si="23"/>
        <v>9</v>
      </c>
      <c r="Q52" s="3" t="str">
        <f t="shared" si="24"/>
        <v>20-02 al 26-02</v>
      </c>
      <c r="R52" s="2">
        <f>VLOOKUP(Q52,Semana!A:B,2,0)</f>
        <v>269</v>
      </c>
      <c r="S52" s="2" t="str">
        <f t="shared" si="13"/>
        <v>lun 20-02</v>
      </c>
    </row>
    <row r="53" spans="1:19" x14ac:dyDescent="0.35">
      <c r="A53" s="3">
        <v>44978</v>
      </c>
      <c r="B53" s="2" t="str">
        <f t="shared" si="14"/>
        <v>febrero</v>
      </c>
      <c r="C53" s="2" t="str">
        <f t="shared" si="15"/>
        <v>feb</v>
      </c>
      <c r="D53" s="4">
        <f t="shared" si="16"/>
        <v>2</v>
      </c>
      <c r="E53" s="4">
        <f>VLOOKUP(G53,Periodos!A:B,2,0)</f>
        <v>2</v>
      </c>
      <c r="F53" s="2">
        <f t="shared" si="17"/>
        <v>2023</v>
      </c>
      <c r="G53" s="2">
        <v>202302</v>
      </c>
      <c r="H53" s="2" t="str">
        <f t="shared" si="18"/>
        <v>feb-23</v>
      </c>
      <c r="I53" s="2" t="str">
        <f t="shared" si="19"/>
        <v>febrero 2023</v>
      </c>
      <c r="J53" s="2">
        <f>VLOOKUP(H53,MesAño!A:B,2,0)</f>
        <v>2</v>
      </c>
      <c r="K53" s="2" t="str">
        <f t="shared" si="20"/>
        <v>feb-21</v>
      </c>
      <c r="L53" s="2" t="str">
        <f t="shared" si="21"/>
        <v>mar</v>
      </c>
      <c r="M53" s="2">
        <f>VLOOKUP(L53,'Dia de la Semana'!A:B,2,0)</f>
        <v>2</v>
      </c>
      <c r="N53" s="2" t="str">
        <f t="shared" si="25"/>
        <v>2Q</v>
      </c>
      <c r="O53" s="2">
        <f t="shared" si="22"/>
        <v>21</v>
      </c>
      <c r="P53" s="2">
        <f t="shared" si="23"/>
        <v>9</v>
      </c>
      <c r="Q53" s="3" t="str">
        <f t="shared" si="24"/>
        <v>20-02 al 26-02</v>
      </c>
      <c r="R53" s="2">
        <f>VLOOKUP(Q53,Semana!A:B,2,0)</f>
        <v>269</v>
      </c>
      <c r="S53" s="2" t="str">
        <f t="shared" si="13"/>
        <v>mar 21-02</v>
      </c>
    </row>
    <row r="54" spans="1:19" x14ac:dyDescent="0.35">
      <c r="A54" s="3">
        <v>44979</v>
      </c>
      <c r="B54" s="2" t="str">
        <f t="shared" si="14"/>
        <v>febrero</v>
      </c>
      <c r="C54" s="2" t="str">
        <f t="shared" si="15"/>
        <v>feb</v>
      </c>
      <c r="D54" s="4">
        <f t="shared" si="16"/>
        <v>2</v>
      </c>
      <c r="E54" s="4">
        <f>VLOOKUP(G54,Periodos!A:B,2,0)</f>
        <v>2</v>
      </c>
      <c r="F54" s="2">
        <f t="shared" si="17"/>
        <v>2023</v>
      </c>
      <c r="G54" s="2">
        <v>202302</v>
      </c>
      <c r="H54" s="2" t="str">
        <f t="shared" si="18"/>
        <v>feb-23</v>
      </c>
      <c r="I54" s="2" t="str">
        <f t="shared" si="19"/>
        <v>febrero 2023</v>
      </c>
      <c r="J54" s="2">
        <f>VLOOKUP(H54,MesAño!A:B,2,0)</f>
        <v>2</v>
      </c>
      <c r="K54" s="2" t="str">
        <f t="shared" si="20"/>
        <v>feb-22</v>
      </c>
      <c r="L54" s="2" t="str">
        <f t="shared" si="21"/>
        <v>mié</v>
      </c>
      <c r="M54" s="2">
        <f>VLOOKUP(L54,'Dia de la Semana'!A:B,2,0)</f>
        <v>3</v>
      </c>
      <c r="N54" s="2" t="str">
        <f t="shared" si="25"/>
        <v>2Q</v>
      </c>
      <c r="O54" s="2">
        <f t="shared" si="22"/>
        <v>22</v>
      </c>
      <c r="P54" s="2">
        <f t="shared" si="23"/>
        <v>9</v>
      </c>
      <c r="Q54" s="3" t="str">
        <f t="shared" si="24"/>
        <v>20-02 al 26-02</v>
      </c>
      <c r="R54" s="2">
        <f>VLOOKUP(Q54,Semana!A:B,2,0)</f>
        <v>269</v>
      </c>
      <c r="S54" s="2" t="str">
        <f t="shared" si="13"/>
        <v>mié 22-02</v>
      </c>
    </row>
    <row r="55" spans="1:19" x14ac:dyDescent="0.35">
      <c r="A55" s="3">
        <v>44980</v>
      </c>
      <c r="B55" s="2" t="str">
        <f t="shared" si="14"/>
        <v>febrero</v>
      </c>
      <c r="C55" s="2" t="str">
        <f t="shared" si="15"/>
        <v>feb</v>
      </c>
      <c r="D55" s="4">
        <f t="shared" si="16"/>
        <v>2</v>
      </c>
      <c r="E55" s="4">
        <f>VLOOKUP(G55,Periodos!A:B,2,0)</f>
        <v>2</v>
      </c>
      <c r="F55" s="2">
        <f t="shared" si="17"/>
        <v>2023</v>
      </c>
      <c r="G55" s="2">
        <v>202302</v>
      </c>
      <c r="H55" s="2" t="str">
        <f t="shared" si="18"/>
        <v>feb-23</v>
      </c>
      <c r="I55" s="2" t="str">
        <f t="shared" si="19"/>
        <v>febrero 2023</v>
      </c>
      <c r="J55" s="2">
        <f>VLOOKUP(H55,MesAño!A:B,2,0)</f>
        <v>2</v>
      </c>
      <c r="K55" s="2" t="str">
        <f t="shared" si="20"/>
        <v>feb-23</v>
      </c>
      <c r="L55" s="2" t="str">
        <f t="shared" si="21"/>
        <v>jue</v>
      </c>
      <c r="M55" s="2">
        <f>VLOOKUP(L55,'Dia de la Semana'!A:B,2,0)</f>
        <v>4</v>
      </c>
      <c r="N55" s="2" t="str">
        <f t="shared" si="25"/>
        <v>2Q</v>
      </c>
      <c r="O55" s="2">
        <f t="shared" si="22"/>
        <v>23</v>
      </c>
      <c r="P55" s="2">
        <f t="shared" si="23"/>
        <v>9</v>
      </c>
      <c r="Q55" s="3" t="str">
        <f t="shared" si="24"/>
        <v>20-02 al 26-02</v>
      </c>
      <c r="R55" s="2">
        <f>VLOOKUP(Q55,Semana!A:B,2,0)</f>
        <v>269</v>
      </c>
      <c r="S55" s="2" t="str">
        <f t="shared" si="13"/>
        <v>jue 23-02</v>
      </c>
    </row>
    <row r="56" spans="1:19" x14ac:dyDescent="0.35">
      <c r="A56" s="3">
        <v>44981</v>
      </c>
      <c r="B56" s="2" t="str">
        <f t="shared" si="14"/>
        <v>febrero</v>
      </c>
      <c r="C56" s="2" t="str">
        <f t="shared" si="15"/>
        <v>feb</v>
      </c>
      <c r="D56" s="4">
        <f t="shared" si="16"/>
        <v>2</v>
      </c>
      <c r="E56" s="4">
        <f>VLOOKUP(G56,Periodos!A:B,2,0)</f>
        <v>2</v>
      </c>
      <c r="F56" s="2">
        <f t="shared" si="17"/>
        <v>2023</v>
      </c>
      <c r="G56" s="2">
        <v>202302</v>
      </c>
      <c r="H56" s="2" t="str">
        <f t="shared" si="18"/>
        <v>feb-23</v>
      </c>
      <c r="I56" s="2" t="str">
        <f t="shared" si="19"/>
        <v>febrero 2023</v>
      </c>
      <c r="J56" s="2">
        <f>VLOOKUP(H56,MesAño!A:B,2,0)</f>
        <v>2</v>
      </c>
      <c r="K56" s="2" t="str">
        <f t="shared" si="20"/>
        <v>feb-24</v>
      </c>
      <c r="L56" s="2" t="str">
        <f t="shared" si="21"/>
        <v>vie</v>
      </c>
      <c r="M56" s="2">
        <f>VLOOKUP(L56,'Dia de la Semana'!A:B,2,0)</f>
        <v>5</v>
      </c>
      <c r="N56" s="2" t="str">
        <f t="shared" si="25"/>
        <v>2Q</v>
      </c>
      <c r="O56" s="2">
        <f t="shared" si="22"/>
        <v>24</v>
      </c>
      <c r="P56" s="2">
        <f t="shared" si="23"/>
        <v>9</v>
      </c>
      <c r="Q56" s="3" t="str">
        <f t="shared" si="24"/>
        <v>20-02 al 26-02</v>
      </c>
      <c r="R56" s="2">
        <f>VLOOKUP(Q56,Semana!A:B,2,0)</f>
        <v>269</v>
      </c>
      <c r="S56" s="2" t="str">
        <f t="shared" si="13"/>
        <v>vie 24-02</v>
      </c>
    </row>
    <row r="57" spans="1:19" x14ac:dyDescent="0.35">
      <c r="A57" s="3">
        <v>44982</v>
      </c>
      <c r="B57" s="2" t="str">
        <f t="shared" si="14"/>
        <v>febrero</v>
      </c>
      <c r="C57" s="2" t="str">
        <f t="shared" si="15"/>
        <v>feb</v>
      </c>
      <c r="D57" s="4">
        <f t="shared" si="16"/>
        <v>2</v>
      </c>
      <c r="E57" s="4">
        <f>VLOOKUP(G57,Periodos!A:B,2,0)</f>
        <v>2</v>
      </c>
      <c r="F57" s="2">
        <f t="shared" si="17"/>
        <v>2023</v>
      </c>
      <c r="G57" s="2">
        <v>202302</v>
      </c>
      <c r="H57" s="2" t="str">
        <f t="shared" si="18"/>
        <v>feb-23</v>
      </c>
      <c r="I57" s="2" t="str">
        <f t="shared" si="19"/>
        <v>febrero 2023</v>
      </c>
      <c r="J57" s="2">
        <f>VLOOKUP(H57,MesAño!A:B,2,0)</f>
        <v>2</v>
      </c>
      <c r="K57" s="2" t="str">
        <f t="shared" si="20"/>
        <v>feb-25</v>
      </c>
      <c r="L57" s="2" t="str">
        <f t="shared" si="21"/>
        <v>sáb</v>
      </c>
      <c r="M57" s="2">
        <f>VLOOKUP(L57,'Dia de la Semana'!A:B,2,0)</f>
        <v>6</v>
      </c>
      <c r="N57" s="2" t="str">
        <f t="shared" si="25"/>
        <v>2Q</v>
      </c>
      <c r="O57" s="2">
        <f t="shared" si="22"/>
        <v>25</v>
      </c>
      <c r="P57" s="2">
        <f t="shared" si="23"/>
        <v>9</v>
      </c>
      <c r="Q57" s="3" t="str">
        <f t="shared" si="24"/>
        <v>20-02 al 26-02</v>
      </c>
      <c r="R57" s="2">
        <f>VLOOKUP(Q57,Semana!A:B,2,0)</f>
        <v>269</v>
      </c>
      <c r="S57" s="2" t="str">
        <f t="shared" si="13"/>
        <v>sáb 25-02</v>
      </c>
    </row>
    <row r="58" spans="1:19" x14ac:dyDescent="0.35">
      <c r="A58" s="3">
        <v>44983</v>
      </c>
      <c r="B58" s="2" t="str">
        <f t="shared" si="14"/>
        <v>febrero</v>
      </c>
      <c r="C58" s="2" t="str">
        <f t="shared" si="15"/>
        <v>feb</v>
      </c>
      <c r="D58" s="4">
        <f t="shared" si="16"/>
        <v>2</v>
      </c>
      <c r="E58" s="4">
        <f>VLOOKUP(G58,Periodos!A:B,2,0)</f>
        <v>2</v>
      </c>
      <c r="F58" s="2">
        <f t="shared" si="17"/>
        <v>2023</v>
      </c>
      <c r="G58" s="2">
        <v>202302</v>
      </c>
      <c r="H58" s="2" t="str">
        <f t="shared" si="18"/>
        <v>feb-23</v>
      </c>
      <c r="I58" s="2" t="str">
        <f t="shared" si="19"/>
        <v>febrero 2023</v>
      </c>
      <c r="J58" s="2">
        <f>VLOOKUP(H58,MesAño!A:B,2,0)</f>
        <v>2</v>
      </c>
      <c r="K58" s="2" t="str">
        <f t="shared" si="20"/>
        <v>feb-26</v>
      </c>
      <c r="L58" s="2" t="str">
        <f t="shared" si="21"/>
        <v>dom</v>
      </c>
      <c r="M58" s="2">
        <f>VLOOKUP(L58,'Dia de la Semana'!A:B,2,0)</f>
        <v>7</v>
      </c>
      <c r="N58" s="2" t="str">
        <f t="shared" si="25"/>
        <v>2Q</v>
      </c>
      <c r="O58" s="2">
        <f t="shared" si="22"/>
        <v>26</v>
      </c>
      <c r="P58" s="2">
        <f t="shared" si="23"/>
        <v>9</v>
      </c>
      <c r="Q58" s="3" t="str">
        <f t="shared" si="24"/>
        <v>20-02 al 26-02</v>
      </c>
      <c r="R58" s="2">
        <f>VLOOKUP(Q58,Semana!A:B,2,0)</f>
        <v>269</v>
      </c>
      <c r="S58" s="2" t="str">
        <f t="shared" si="13"/>
        <v>dom 26-02</v>
      </c>
    </row>
    <row r="59" spans="1:19" x14ac:dyDescent="0.35">
      <c r="A59" s="3">
        <v>44984</v>
      </c>
      <c r="B59" s="2" t="str">
        <f t="shared" si="14"/>
        <v>febrero</v>
      </c>
      <c r="C59" s="2" t="str">
        <f t="shared" si="15"/>
        <v>feb</v>
      </c>
      <c r="D59" s="4">
        <f t="shared" si="16"/>
        <v>2</v>
      </c>
      <c r="E59" s="4">
        <f>VLOOKUP(G59,Periodos!A:B,2,0)</f>
        <v>2</v>
      </c>
      <c r="F59" s="2">
        <f t="shared" si="17"/>
        <v>2023</v>
      </c>
      <c r="G59" s="2">
        <v>202302</v>
      </c>
      <c r="H59" s="2" t="str">
        <f t="shared" si="18"/>
        <v>feb-23</v>
      </c>
      <c r="I59" s="2" t="str">
        <f t="shared" si="19"/>
        <v>febrero 2023</v>
      </c>
      <c r="J59" s="2">
        <f>VLOOKUP(H59,MesAño!A:B,2,0)</f>
        <v>2</v>
      </c>
      <c r="K59" s="2" t="str">
        <f t="shared" si="20"/>
        <v>feb-27</v>
      </c>
      <c r="L59" s="2" t="str">
        <f t="shared" si="21"/>
        <v>lun</v>
      </c>
      <c r="M59" s="2">
        <f>VLOOKUP(L59,'Dia de la Semana'!A:B,2,0)</f>
        <v>1</v>
      </c>
      <c r="N59" s="2" t="str">
        <f t="shared" si="25"/>
        <v>2Q</v>
      </c>
      <c r="O59" s="2">
        <f t="shared" si="22"/>
        <v>27</v>
      </c>
      <c r="P59" s="2">
        <f t="shared" si="23"/>
        <v>10</v>
      </c>
      <c r="Q59" s="3" t="str">
        <f t="shared" si="24"/>
        <v>27-02 al 05-03</v>
      </c>
      <c r="R59" s="2">
        <f>VLOOKUP(Q59,Semana!A:B,2,0)</f>
        <v>270</v>
      </c>
      <c r="S59" s="2" t="str">
        <f t="shared" si="13"/>
        <v>lun 27-02</v>
      </c>
    </row>
    <row r="60" spans="1:19" x14ac:dyDescent="0.35">
      <c r="A60" s="3">
        <v>44985</v>
      </c>
      <c r="B60" s="2" t="str">
        <f t="shared" si="14"/>
        <v>febrero</v>
      </c>
      <c r="C60" s="2" t="str">
        <f t="shared" si="15"/>
        <v>feb</v>
      </c>
      <c r="D60" s="4">
        <f t="shared" si="16"/>
        <v>2</v>
      </c>
      <c r="E60" s="4">
        <f>VLOOKUP(G60,Periodos!A:B,2,0)</f>
        <v>2</v>
      </c>
      <c r="F60" s="2">
        <f t="shared" si="17"/>
        <v>2023</v>
      </c>
      <c r="G60" s="2">
        <v>202302</v>
      </c>
      <c r="H60" s="2" t="str">
        <f t="shared" si="18"/>
        <v>feb-23</v>
      </c>
      <c r="I60" s="2" t="str">
        <f t="shared" si="19"/>
        <v>febrero 2023</v>
      </c>
      <c r="J60" s="2">
        <f>VLOOKUP(H60,MesAño!A:B,2,0)</f>
        <v>2</v>
      </c>
      <c r="K60" s="2" t="str">
        <f t="shared" si="20"/>
        <v>feb-28</v>
      </c>
      <c r="L60" s="2" t="str">
        <f t="shared" si="21"/>
        <v>mar</v>
      </c>
      <c r="M60" s="2">
        <f>VLOOKUP(L60,'Dia de la Semana'!A:B,2,0)</f>
        <v>2</v>
      </c>
      <c r="N60" s="2" t="str">
        <f t="shared" si="25"/>
        <v>2Q</v>
      </c>
      <c r="O60" s="2">
        <f t="shared" si="22"/>
        <v>28</v>
      </c>
      <c r="P60" s="2">
        <f t="shared" si="23"/>
        <v>10</v>
      </c>
      <c r="Q60" s="3" t="str">
        <f t="shared" si="24"/>
        <v>27-02 al 05-03</v>
      </c>
      <c r="R60" s="2">
        <f>VLOOKUP(Q60,Semana!A:B,2,0)</f>
        <v>270</v>
      </c>
      <c r="S60" s="2" t="str">
        <f t="shared" si="13"/>
        <v>mar 28-02</v>
      </c>
    </row>
    <row r="61" spans="1:19" x14ac:dyDescent="0.35">
      <c r="A61" s="3">
        <v>44986</v>
      </c>
      <c r="B61" s="2" t="str">
        <f t="shared" si="14"/>
        <v>marzo</v>
      </c>
      <c r="C61" s="2" t="str">
        <f t="shared" si="15"/>
        <v>mar</v>
      </c>
      <c r="D61" s="4">
        <f t="shared" si="16"/>
        <v>3</v>
      </c>
      <c r="E61" s="4">
        <f>VLOOKUP(G61,Periodos!A:B,2,0)</f>
        <v>3</v>
      </c>
      <c r="F61" s="2">
        <f t="shared" si="17"/>
        <v>2023</v>
      </c>
      <c r="G61" s="2">
        <v>202303</v>
      </c>
      <c r="H61" s="2" t="str">
        <f t="shared" si="18"/>
        <v>mar-23</v>
      </c>
      <c r="I61" s="2" t="str">
        <f t="shared" si="19"/>
        <v>marzo 2023</v>
      </c>
      <c r="J61" s="2">
        <f>VLOOKUP(H61,MesAño!A:B,2,0)</f>
        <v>3</v>
      </c>
      <c r="K61" s="2" t="str">
        <f t="shared" si="20"/>
        <v>mar-01</v>
      </c>
      <c r="L61" s="2" t="str">
        <f t="shared" si="21"/>
        <v>mié</v>
      </c>
      <c r="M61" s="2">
        <f>VLOOKUP(L61,'Dia de la Semana'!A:B,2,0)</f>
        <v>3</v>
      </c>
      <c r="N61" s="2" t="str">
        <f t="shared" si="25"/>
        <v>1Q</v>
      </c>
      <c r="O61" s="2">
        <f t="shared" si="22"/>
        <v>1</v>
      </c>
      <c r="P61" s="2">
        <f t="shared" si="23"/>
        <v>10</v>
      </c>
      <c r="Q61" s="3" t="str">
        <f t="shared" si="24"/>
        <v>27-02 al 05-03</v>
      </c>
      <c r="R61" s="2">
        <f>VLOOKUP(Q61,Semana!A:B,2,0)</f>
        <v>270</v>
      </c>
      <c r="S61" s="2" t="str">
        <f t="shared" si="13"/>
        <v>mié 01-03</v>
      </c>
    </row>
    <row r="62" spans="1:19" x14ac:dyDescent="0.35">
      <c r="A62" s="3">
        <v>44987</v>
      </c>
      <c r="B62" s="2" t="str">
        <f t="shared" si="14"/>
        <v>marzo</v>
      </c>
      <c r="C62" s="2" t="str">
        <f t="shared" si="15"/>
        <v>mar</v>
      </c>
      <c r="D62" s="4">
        <f t="shared" si="16"/>
        <v>3</v>
      </c>
      <c r="E62" s="4">
        <f>VLOOKUP(G62,Periodos!A:B,2,0)</f>
        <v>3</v>
      </c>
      <c r="F62" s="2">
        <f t="shared" si="17"/>
        <v>2023</v>
      </c>
      <c r="G62" s="2">
        <v>202303</v>
      </c>
      <c r="H62" s="2" t="str">
        <f t="shared" si="18"/>
        <v>mar-23</v>
      </c>
      <c r="I62" s="2" t="str">
        <f t="shared" si="19"/>
        <v>marzo 2023</v>
      </c>
      <c r="J62" s="2">
        <f>VLOOKUP(H62,MesAño!A:B,2,0)</f>
        <v>3</v>
      </c>
      <c r="K62" s="2" t="str">
        <f t="shared" si="20"/>
        <v>mar-02</v>
      </c>
      <c r="L62" s="2" t="str">
        <f t="shared" si="21"/>
        <v>jue</v>
      </c>
      <c r="M62" s="2">
        <f>VLOOKUP(L62,'Dia de la Semana'!A:B,2,0)</f>
        <v>4</v>
      </c>
      <c r="N62" s="2" t="str">
        <f t="shared" si="25"/>
        <v>1Q</v>
      </c>
      <c r="O62" s="2">
        <f t="shared" si="22"/>
        <v>2</v>
      </c>
      <c r="P62" s="2">
        <f t="shared" si="23"/>
        <v>10</v>
      </c>
      <c r="Q62" s="3" t="str">
        <f t="shared" si="24"/>
        <v>27-02 al 05-03</v>
      </c>
      <c r="R62" s="2">
        <f>VLOOKUP(Q62,Semana!A:B,2,0)</f>
        <v>270</v>
      </c>
      <c r="S62" s="2" t="str">
        <f t="shared" si="13"/>
        <v>jue 02-03</v>
      </c>
    </row>
    <row r="63" spans="1:19" x14ac:dyDescent="0.35">
      <c r="A63" s="3">
        <v>44988</v>
      </c>
      <c r="B63" s="2" t="str">
        <f t="shared" si="14"/>
        <v>marzo</v>
      </c>
      <c r="C63" s="2" t="str">
        <f t="shared" si="15"/>
        <v>mar</v>
      </c>
      <c r="D63" s="4">
        <f t="shared" si="16"/>
        <v>3</v>
      </c>
      <c r="E63" s="4">
        <f>VLOOKUP(G63,Periodos!A:B,2,0)</f>
        <v>3</v>
      </c>
      <c r="F63" s="2">
        <f t="shared" si="17"/>
        <v>2023</v>
      </c>
      <c r="G63" s="2">
        <v>202303</v>
      </c>
      <c r="H63" s="2" t="str">
        <f t="shared" si="18"/>
        <v>mar-23</v>
      </c>
      <c r="I63" s="2" t="str">
        <f t="shared" si="19"/>
        <v>marzo 2023</v>
      </c>
      <c r="J63" s="2">
        <f>VLOOKUP(H63,MesAño!A:B,2,0)</f>
        <v>3</v>
      </c>
      <c r="K63" s="2" t="str">
        <f t="shared" si="20"/>
        <v>mar-03</v>
      </c>
      <c r="L63" s="2" t="str">
        <f t="shared" si="21"/>
        <v>vie</v>
      </c>
      <c r="M63" s="2">
        <f>VLOOKUP(L63,'Dia de la Semana'!A:B,2,0)</f>
        <v>5</v>
      </c>
      <c r="N63" s="2" t="str">
        <f t="shared" si="25"/>
        <v>1Q</v>
      </c>
      <c r="O63" s="2">
        <f t="shared" si="22"/>
        <v>3</v>
      </c>
      <c r="P63" s="2">
        <f t="shared" si="23"/>
        <v>10</v>
      </c>
      <c r="Q63" s="3" t="str">
        <f t="shared" si="24"/>
        <v>27-02 al 05-03</v>
      </c>
      <c r="R63" s="2">
        <f>VLOOKUP(Q63,Semana!A:B,2,0)</f>
        <v>270</v>
      </c>
      <c r="S63" s="2" t="str">
        <f t="shared" si="13"/>
        <v>vie 03-03</v>
      </c>
    </row>
    <row r="64" spans="1:19" x14ac:dyDescent="0.35">
      <c r="A64" s="3">
        <v>44989</v>
      </c>
      <c r="B64" s="2" t="str">
        <f t="shared" si="14"/>
        <v>marzo</v>
      </c>
      <c r="C64" s="2" t="str">
        <f t="shared" si="15"/>
        <v>mar</v>
      </c>
      <c r="D64" s="4">
        <f t="shared" si="16"/>
        <v>3</v>
      </c>
      <c r="E64" s="4">
        <f>VLOOKUP(G64,Periodos!A:B,2,0)</f>
        <v>3</v>
      </c>
      <c r="F64" s="2">
        <f t="shared" si="17"/>
        <v>2023</v>
      </c>
      <c r="G64" s="2">
        <v>202303</v>
      </c>
      <c r="H64" s="2" t="str">
        <f t="shared" si="18"/>
        <v>mar-23</v>
      </c>
      <c r="I64" s="2" t="str">
        <f t="shared" si="19"/>
        <v>marzo 2023</v>
      </c>
      <c r="J64" s="2">
        <f>VLOOKUP(H64,MesAño!A:B,2,0)</f>
        <v>3</v>
      </c>
      <c r="K64" s="2" t="str">
        <f t="shared" si="20"/>
        <v>mar-04</v>
      </c>
      <c r="L64" s="2" t="str">
        <f t="shared" si="21"/>
        <v>sáb</v>
      </c>
      <c r="M64" s="2">
        <f>VLOOKUP(L64,'Dia de la Semana'!A:B,2,0)</f>
        <v>6</v>
      </c>
      <c r="N64" s="2" t="str">
        <f t="shared" si="25"/>
        <v>1Q</v>
      </c>
      <c r="O64" s="2">
        <f t="shared" si="22"/>
        <v>4</v>
      </c>
      <c r="P64" s="2">
        <f t="shared" si="23"/>
        <v>10</v>
      </c>
      <c r="Q64" s="3" t="str">
        <f t="shared" si="24"/>
        <v>27-02 al 05-03</v>
      </c>
      <c r="R64" s="2">
        <f>VLOOKUP(Q64,Semana!A:B,2,0)</f>
        <v>270</v>
      </c>
      <c r="S64" s="2" t="str">
        <f t="shared" si="13"/>
        <v>sáb 04-03</v>
      </c>
    </row>
    <row r="65" spans="1:19" x14ac:dyDescent="0.35">
      <c r="A65" s="3">
        <v>44990</v>
      </c>
      <c r="B65" s="2" t="str">
        <f t="shared" si="14"/>
        <v>marzo</v>
      </c>
      <c r="C65" s="2" t="str">
        <f t="shared" si="15"/>
        <v>mar</v>
      </c>
      <c r="D65" s="4">
        <f t="shared" si="16"/>
        <v>3</v>
      </c>
      <c r="E65" s="4">
        <f>VLOOKUP(G65,Periodos!A:B,2,0)</f>
        <v>3</v>
      </c>
      <c r="F65" s="2">
        <f t="shared" si="17"/>
        <v>2023</v>
      </c>
      <c r="G65" s="2">
        <v>202303</v>
      </c>
      <c r="H65" s="2" t="str">
        <f t="shared" si="18"/>
        <v>mar-23</v>
      </c>
      <c r="I65" s="2" t="str">
        <f t="shared" si="19"/>
        <v>marzo 2023</v>
      </c>
      <c r="J65" s="2">
        <f>VLOOKUP(H65,MesAño!A:B,2,0)</f>
        <v>3</v>
      </c>
      <c r="K65" s="2" t="str">
        <f t="shared" si="20"/>
        <v>mar-05</v>
      </c>
      <c r="L65" s="2" t="str">
        <f t="shared" si="21"/>
        <v>dom</v>
      </c>
      <c r="M65" s="2">
        <f>VLOOKUP(L65,'Dia de la Semana'!A:B,2,0)</f>
        <v>7</v>
      </c>
      <c r="N65" s="2" t="str">
        <f t="shared" si="25"/>
        <v>1Q</v>
      </c>
      <c r="O65" s="2">
        <f t="shared" si="22"/>
        <v>5</v>
      </c>
      <c r="P65" s="2">
        <f t="shared" si="23"/>
        <v>10</v>
      </c>
      <c r="Q65" s="3" t="str">
        <f t="shared" si="24"/>
        <v>27-02 al 05-03</v>
      </c>
      <c r="R65" s="2">
        <f>VLOOKUP(Q65,Semana!A:B,2,0)</f>
        <v>270</v>
      </c>
      <c r="S65" s="2" t="str">
        <f t="shared" si="13"/>
        <v>dom 05-03</v>
      </c>
    </row>
    <row r="66" spans="1:19" x14ac:dyDescent="0.35">
      <c r="A66" s="3">
        <v>44991</v>
      </c>
      <c r="B66" s="2" t="str">
        <f t="shared" si="14"/>
        <v>marzo</v>
      </c>
      <c r="C66" s="2" t="str">
        <f t="shared" si="15"/>
        <v>mar</v>
      </c>
      <c r="D66" s="4">
        <f t="shared" si="16"/>
        <v>3</v>
      </c>
      <c r="E66" s="4">
        <f>VLOOKUP(G66,Periodos!A:B,2,0)</f>
        <v>3</v>
      </c>
      <c r="F66" s="2">
        <f t="shared" si="17"/>
        <v>2023</v>
      </c>
      <c r="G66" s="2">
        <v>202303</v>
      </c>
      <c r="H66" s="2" t="str">
        <f t="shared" si="18"/>
        <v>mar-23</v>
      </c>
      <c r="I66" s="2" t="str">
        <f t="shared" si="19"/>
        <v>marzo 2023</v>
      </c>
      <c r="J66" s="2">
        <f>VLOOKUP(H66,MesAño!A:B,2,0)</f>
        <v>3</v>
      </c>
      <c r="K66" s="2" t="str">
        <f t="shared" si="20"/>
        <v>mar-06</v>
      </c>
      <c r="L66" s="2" t="str">
        <f t="shared" si="21"/>
        <v>lun</v>
      </c>
      <c r="M66" s="2">
        <f>VLOOKUP(L66,'Dia de la Semana'!A:B,2,0)</f>
        <v>1</v>
      </c>
      <c r="N66" s="2" t="str">
        <f t="shared" si="25"/>
        <v>1Q</v>
      </c>
      <c r="O66" s="2">
        <f t="shared" si="22"/>
        <v>6</v>
      </c>
      <c r="P66" s="2">
        <f t="shared" si="23"/>
        <v>11</v>
      </c>
      <c r="Q66" s="3" t="str">
        <f t="shared" si="24"/>
        <v>06-03 al 12-03</v>
      </c>
      <c r="R66" s="2">
        <f>VLOOKUP(Q66,Semana!A:B,2,0)</f>
        <v>271</v>
      </c>
      <c r="S66" s="2" t="str">
        <f t="shared" si="13"/>
        <v>lun 06-03</v>
      </c>
    </row>
    <row r="67" spans="1:19" x14ac:dyDescent="0.35">
      <c r="A67" s="3">
        <v>44992</v>
      </c>
      <c r="B67" s="2" t="str">
        <f t="shared" si="14"/>
        <v>marzo</v>
      </c>
      <c r="C67" s="2" t="str">
        <f t="shared" si="15"/>
        <v>mar</v>
      </c>
      <c r="D67" s="4">
        <f t="shared" si="16"/>
        <v>3</v>
      </c>
      <c r="E67" s="4">
        <f>VLOOKUP(G67,Periodos!A:B,2,0)</f>
        <v>3</v>
      </c>
      <c r="F67" s="2">
        <f t="shared" si="17"/>
        <v>2023</v>
      </c>
      <c r="G67" s="2">
        <v>202303</v>
      </c>
      <c r="H67" s="2" t="str">
        <f t="shared" si="18"/>
        <v>mar-23</v>
      </c>
      <c r="I67" s="2" t="str">
        <f t="shared" si="19"/>
        <v>marzo 2023</v>
      </c>
      <c r="J67" s="2">
        <f>VLOOKUP(H67,MesAño!A:B,2,0)</f>
        <v>3</v>
      </c>
      <c r="K67" s="2" t="str">
        <f t="shared" si="20"/>
        <v>mar-07</v>
      </c>
      <c r="L67" s="2" t="str">
        <f t="shared" si="21"/>
        <v>mar</v>
      </c>
      <c r="M67" s="2">
        <f>VLOOKUP(L67,'Dia de la Semana'!A:B,2,0)</f>
        <v>2</v>
      </c>
      <c r="N67" s="2" t="str">
        <f t="shared" si="25"/>
        <v>1Q</v>
      </c>
      <c r="O67" s="2">
        <f t="shared" si="22"/>
        <v>7</v>
      </c>
      <c r="P67" s="2">
        <f t="shared" si="23"/>
        <v>11</v>
      </c>
      <c r="Q67" s="3" t="str">
        <f t="shared" si="24"/>
        <v>06-03 al 12-03</v>
      </c>
      <c r="R67" s="2">
        <f>VLOOKUP(Q67,Semana!A:B,2,0)</f>
        <v>271</v>
      </c>
      <c r="S67" s="2" t="str">
        <f t="shared" si="13"/>
        <v>mar 07-03</v>
      </c>
    </row>
    <row r="68" spans="1:19" x14ac:dyDescent="0.35">
      <c r="A68" s="3">
        <v>44993</v>
      </c>
      <c r="B68" s="2" t="str">
        <f t="shared" si="14"/>
        <v>marzo</v>
      </c>
      <c r="C68" s="2" t="str">
        <f t="shared" si="15"/>
        <v>mar</v>
      </c>
      <c r="D68" s="4">
        <f t="shared" si="16"/>
        <v>3</v>
      </c>
      <c r="E68" s="4">
        <f>VLOOKUP(G68,Periodos!A:B,2,0)</f>
        <v>3</v>
      </c>
      <c r="F68" s="2">
        <f t="shared" si="17"/>
        <v>2023</v>
      </c>
      <c r="G68" s="2">
        <v>202303</v>
      </c>
      <c r="H68" s="2" t="str">
        <f t="shared" si="18"/>
        <v>mar-23</v>
      </c>
      <c r="I68" s="2" t="str">
        <f t="shared" si="19"/>
        <v>marzo 2023</v>
      </c>
      <c r="J68" s="2">
        <f>VLOOKUP(H68,MesAño!A:B,2,0)</f>
        <v>3</v>
      </c>
      <c r="K68" s="2" t="str">
        <f t="shared" si="20"/>
        <v>mar-08</v>
      </c>
      <c r="L68" s="2" t="str">
        <f t="shared" si="21"/>
        <v>mié</v>
      </c>
      <c r="M68" s="2">
        <f>VLOOKUP(L68,'Dia de la Semana'!A:B,2,0)</f>
        <v>3</v>
      </c>
      <c r="N68" s="2" t="str">
        <f t="shared" si="25"/>
        <v>1Q</v>
      </c>
      <c r="O68" s="2">
        <f t="shared" si="22"/>
        <v>8</v>
      </c>
      <c r="P68" s="2">
        <f t="shared" si="23"/>
        <v>11</v>
      </c>
      <c r="Q68" s="3" t="str">
        <f t="shared" si="24"/>
        <v>06-03 al 12-03</v>
      </c>
      <c r="R68" s="2">
        <f>VLOOKUP(Q68,Semana!A:B,2,0)</f>
        <v>271</v>
      </c>
      <c r="S68" s="2" t="str">
        <f t="shared" si="13"/>
        <v>mié 08-03</v>
      </c>
    </row>
    <row r="69" spans="1:19" x14ac:dyDescent="0.35">
      <c r="A69" s="3">
        <v>44994</v>
      </c>
      <c r="B69" s="2" t="str">
        <f t="shared" si="14"/>
        <v>marzo</v>
      </c>
      <c r="C69" s="2" t="str">
        <f t="shared" si="15"/>
        <v>mar</v>
      </c>
      <c r="D69" s="4">
        <f t="shared" si="16"/>
        <v>3</v>
      </c>
      <c r="E69" s="4">
        <f>VLOOKUP(G69,Periodos!A:B,2,0)</f>
        <v>3</v>
      </c>
      <c r="F69" s="2">
        <f t="shared" si="17"/>
        <v>2023</v>
      </c>
      <c r="G69" s="2">
        <v>202303</v>
      </c>
      <c r="H69" s="2" t="str">
        <f t="shared" si="18"/>
        <v>mar-23</v>
      </c>
      <c r="I69" s="2" t="str">
        <f t="shared" si="19"/>
        <v>marzo 2023</v>
      </c>
      <c r="J69" s="2">
        <f>VLOOKUP(H69,MesAño!A:B,2,0)</f>
        <v>3</v>
      </c>
      <c r="K69" s="2" t="str">
        <f t="shared" si="20"/>
        <v>mar-09</v>
      </c>
      <c r="L69" s="2" t="str">
        <f t="shared" si="21"/>
        <v>jue</v>
      </c>
      <c r="M69" s="2">
        <f>VLOOKUP(L69,'Dia de la Semana'!A:B,2,0)</f>
        <v>4</v>
      </c>
      <c r="N69" s="2" t="str">
        <f t="shared" si="25"/>
        <v>1Q</v>
      </c>
      <c r="O69" s="2">
        <f t="shared" si="22"/>
        <v>9</v>
      </c>
      <c r="P69" s="2">
        <f t="shared" si="23"/>
        <v>11</v>
      </c>
      <c r="Q69" s="3" t="str">
        <f t="shared" si="24"/>
        <v>06-03 al 12-03</v>
      </c>
      <c r="R69" s="2">
        <f>VLOOKUP(Q69,Semana!A:B,2,0)</f>
        <v>271</v>
      </c>
      <c r="S69" s="2" t="str">
        <f t="shared" si="13"/>
        <v>jue 09-03</v>
      </c>
    </row>
    <row r="70" spans="1:19" x14ac:dyDescent="0.35">
      <c r="A70" s="3">
        <v>44995</v>
      </c>
      <c r="B70" s="2" t="str">
        <f t="shared" si="14"/>
        <v>marzo</v>
      </c>
      <c r="C70" s="2" t="str">
        <f t="shared" si="15"/>
        <v>mar</v>
      </c>
      <c r="D70" s="4">
        <f t="shared" si="16"/>
        <v>3</v>
      </c>
      <c r="E70" s="4">
        <f>VLOOKUP(G70,Periodos!A:B,2,0)</f>
        <v>3</v>
      </c>
      <c r="F70" s="2">
        <f t="shared" si="17"/>
        <v>2023</v>
      </c>
      <c r="G70" s="2">
        <v>202303</v>
      </c>
      <c r="H70" s="2" t="str">
        <f t="shared" si="18"/>
        <v>mar-23</v>
      </c>
      <c r="I70" s="2" t="str">
        <f t="shared" si="19"/>
        <v>marzo 2023</v>
      </c>
      <c r="J70" s="2">
        <f>VLOOKUP(H70,MesAño!A:B,2,0)</f>
        <v>3</v>
      </c>
      <c r="K70" s="2" t="str">
        <f t="shared" si="20"/>
        <v>mar-10</v>
      </c>
      <c r="L70" s="2" t="str">
        <f t="shared" si="21"/>
        <v>vie</v>
      </c>
      <c r="M70" s="2">
        <f>VLOOKUP(L70,'Dia de la Semana'!A:B,2,0)</f>
        <v>5</v>
      </c>
      <c r="N70" s="2" t="str">
        <f t="shared" si="25"/>
        <v>1Q</v>
      </c>
      <c r="O70" s="2">
        <f t="shared" si="22"/>
        <v>10</v>
      </c>
      <c r="P70" s="2">
        <f t="shared" si="23"/>
        <v>11</v>
      </c>
      <c r="Q70" s="3" t="str">
        <f t="shared" si="24"/>
        <v>06-03 al 12-03</v>
      </c>
      <c r="R70" s="2">
        <f>VLOOKUP(Q70,Semana!A:B,2,0)</f>
        <v>271</v>
      </c>
      <c r="S70" s="2" t="str">
        <f t="shared" si="13"/>
        <v>vie 10-03</v>
      </c>
    </row>
    <row r="71" spans="1:19" x14ac:dyDescent="0.35">
      <c r="A71" s="3">
        <v>44996</v>
      </c>
      <c r="B71" s="2" t="str">
        <f t="shared" si="14"/>
        <v>marzo</v>
      </c>
      <c r="C71" s="2" t="str">
        <f t="shared" si="15"/>
        <v>mar</v>
      </c>
      <c r="D71" s="4">
        <f t="shared" si="16"/>
        <v>3</v>
      </c>
      <c r="E71" s="4">
        <f>VLOOKUP(G71,Periodos!A:B,2,0)</f>
        <v>3</v>
      </c>
      <c r="F71" s="2">
        <f t="shared" si="17"/>
        <v>2023</v>
      </c>
      <c r="G71" s="2">
        <v>202303</v>
      </c>
      <c r="H71" s="2" t="str">
        <f t="shared" si="18"/>
        <v>mar-23</v>
      </c>
      <c r="I71" s="2" t="str">
        <f t="shared" si="19"/>
        <v>marzo 2023</v>
      </c>
      <c r="J71" s="2">
        <f>VLOOKUP(H71,MesAño!A:B,2,0)</f>
        <v>3</v>
      </c>
      <c r="K71" s="2" t="str">
        <f t="shared" si="20"/>
        <v>mar-11</v>
      </c>
      <c r="L71" s="2" t="str">
        <f t="shared" si="21"/>
        <v>sáb</v>
      </c>
      <c r="M71" s="2">
        <f>VLOOKUP(L71,'Dia de la Semana'!A:B,2,0)</f>
        <v>6</v>
      </c>
      <c r="N71" s="2" t="str">
        <f t="shared" si="25"/>
        <v>1Q</v>
      </c>
      <c r="O71" s="2">
        <f t="shared" si="22"/>
        <v>11</v>
      </c>
      <c r="P71" s="2">
        <f t="shared" si="23"/>
        <v>11</v>
      </c>
      <c r="Q71" s="3" t="str">
        <f t="shared" si="24"/>
        <v>06-03 al 12-03</v>
      </c>
      <c r="R71" s="2">
        <f>VLOOKUP(Q71,Semana!A:B,2,0)</f>
        <v>271</v>
      </c>
      <c r="S71" s="2" t="str">
        <f t="shared" si="13"/>
        <v>sáb 11-03</v>
      </c>
    </row>
    <row r="72" spans="1:19" x14ac:dyDescent="0.35">
      <c r="A72" s="3">
        <v>44997</v>
      </c>
      <c r="B72" s="2" t="str">
        <f t="shared" si="14"/>
        <v>marzo</v>
      </c>
      <c r="C72" s="2" t="str">
        <f t="shared" si="15"/>
        <v>mar</v>
      </c>
      <c r="D72" s="4">
        <f t="shared" si="16"/>
        <v>3</v>
      </c>
      <c r="E72" s="4">
        <f>VLOOKUP(G72,Periodos!A:B,2,0)</f>
        <v>3</v>
      </c>
      <c r="F72" s="2">
        <f t="shared" si="17"/>
        <v>2023</v>
      </c>
      <c r="G72" s="2">
        <v>202303</v>
      </c>
      <c r="H72" s="2" t="str">
        <f t="shared" si="18"/>
        <v>mar-23</v>
      </c>
      <c r="I72" s="2" t="str">
        <f t="shared" si="19"/>
        <v>marzo 2023</v>
      </c>
      <c r="J72" s="2">
        <f>VLOOKUP(H72,MesAño!A:B,2,0)</f>
        <v>3</v>
      </c>
      <c r="K72" s="2" t="str">
        <f t="shared" si="20"/>
        <v>mar-12</v>
      </c>
      <c r="L72" s="2" t="str">
        <f t="shared" si="21"/>
        <v>dom</v>
      </c>
      <c r="M72" s="2">
        <f>VLOOKUP(L72,'Dia de la Semana'!A:B,2,0)</f>
        <v>7</v>
      </c>
      <c r="N72" s="2" t="str">
        <f t="shared" si="25"/>
        <v>1Q</v>
      </c>
      <c r="O72" s="2">
        <f t="shared" si="22"/>
        <v>12</v>
      </c>
      <c r="P72" s="2">
        <f t="shared" si="23"/>
        <v>11</v>
      </c>
      <c r="Q72" s="3" t="str">
        <f t="shared" si="24"/>
        <v>06-03 al 12-03</v>
      </c>
      <c r="R72" s="2">
        <f>VLOOKUP(Q72,Semana!A:B,2,0)</f>
        <v>271</v>
      </c>
      <c r="S72" s="2" t="str">
        <f t="shared" si="13"/>
        <v>dom 12-03</v>
      </c>
    </row>
    <row r="73" spans="1:19" x14ac:dyDescent="0.35">
      <c r="A73" s="3">
        <v>44998</v>
      </c>
      <c r="B73" s="2" t="str">
        <f t="shared" si="14"/>
        <v>marzo</v>
      </c>
      <c r="C73" s="2" t="str">
        <f t="shared" si="15"/>
        <v>mar</v>
      </c>
      <c r="D73" s="4">
        <f t="shared" si="16"/>
        <v>3</v>
      </c>
      <c r="E73" s="4">
        <f>VLOOKUP(G73,Periodos!A:B,2,0)</f>
        <v>3</v>
      </c>
      <c r="F73" s="2">
        <f t="shared" si="17"/>
        <v>2023</v>
      </c>
      <c r="G73" s="2">
        <v>202303</v>
      </c>
      <c r="H73" s="2" t="str">
        <f t="shared" si="18"/>
        <v>mar-23</v>
      </c>
      <c r="I73" s="2" t="str">
        <f t="shared" si="19"/>
        <v>marzo 2023</v>
      </c>
      <c r="J73" s="2">
        <f>VLOOKUP(H73,MesAño!A:B,2,0)</f>
        <v>3</v>
      </c>
      <c r="K73" s="2" t="str">
        <f t="shared" si="20"/>
        <v>mar-13</v>
      </c>
      <c r="L73" s="2" t="str">
        <f t="shared" si="21"/>
        <v>lun</v>
      </c>
      <c r="M73" s="2">
        <f>VLOOKUP(L73,'Dia de la Semana'!A:B,2,0)</f>
        <v>1</v>
      </c>
      <c r="N73" s="2" t="str">
        <f t="shared" si="25"/>
        <v>1Q</v>
      </c>
      <c r="O73" s="2">
        <f t="shared" si="22"/>
        <v>13</v>
      </c>
      <c r="P73" s="2">
        <f t="shared" si="23"/>
        <v>12</v>
      </c>
      <c r="Q73" s="3" t="str">
        <f t="shared" si="24"/>
        <v>13-03 al 19-03</v>
      </c>
      <c r="R73" s="2">
        <f>VLOOKUP(Q73,Semana!A:B,2,0)</f>
        <v>272</v>
      </c>
      <c r="S73" s="2" t="str">
        <f t="shared" si="13"/>
        <v>lun 13-03</v>
      </c>
    </row>
    <row r="74" spans="1:19" x14ac:dyDescent="0.35">
      <c r="A74" s="3">
        <v>44999</v>
      </c>
      <c r="B74" s="2" t="str">
        <f t="shared" si="14"/>
        <v>marzo</v>
      </c>
      <c r="C74" s="2" t="str">
        <f t="shared" si="15"/>
        <v>mar</v>
      </c>
      <c r="D74" s="4">
        <f t="shared" si="16"/>
        <v>3</v>
      </c>
      <c r="E74" s="4">
        <f>VLOOKUP(G74,Periodos!A:B,2,0)</f>
        <v>3</v>
      </c>
      <c r="F74" s="2">
        <f t="shared" si="17"/>
        <v>2023</v>
      </c>
      <c r="G74" s="2">
        <v>202303</v>
      </c>
      <c r="H74" s="2" t="str">
        <f t="shared" si="18"/>
        <v>mar-23</v>
      </c>
      <c r="I74" s="2" t="str">
        <f t="shared" si="19"/>
        <v>marzo 2023</v>
      </c>
      <c r="J74" s="2">
        <f>VLOOKUP(H74,MesAño!A:B,2,0)</f>
        <v>3</v>
      </c>
      <c r="K74" s="2" t="str">
        <f t="shared" si="20"/>
        <v>mar-14</v>
      </c>
      <c r="L74" s="2" t="str">
        <f t="shared" si="21"/>
        <v>mar</v>
      </c>
      <c r="M74" s="2">
        <f>VLOOKUP(L74,'Dia de la Semana'!A:B,2,0)</f>
        <v>2</v>
      </c>
      <c r="N74" s="2" t="str">
        <f t="shared" si="25"/>
        <v>1Q</v>
      </c>
      <c r="O74" s="2">
        <f t="shared" si="22"/>
        <v>14</v>
      </c>
      <c r="P74" s="2">
        <f t="shared" si="23"/>
        <v>12</v>
      </c>
      <c r="Q74" s="3" t="str">
        <f t="shared" si="24"/>
        <v>13-03 al 19-03</v>
      </c>
      <c r="R74" s="2">
        <f>VLOOKUP(Q74,Semana!A:B,2,0)</f>
        <v>272</v>
      </c>
      <c r="S74" s="2" t="str">
        <f t="shared" si="13"/>
        <v>mar 14-03</v>
      </c>
    </row>
    <row r="75" spans="1:19" x14ac:dyDescent="0.35">
      <c r="A75" s="3">
        <v>45000</v>
      </c>
      <c r="B75" s="2" t="str">
        <f t="shared" si="14"/>
        <v>marzo</v>
      </c>
      <c r="C75" s="2" t="str">
        <f t="shared" si="15"/>
        <v>mar</v>
      </c>
      <c r="D75" s="4">
        <f t="shared" si="16"/>
        <v>3</v>
      </c>
      <c r="E75" s="4">
        <f>VLOOKUP(G75,Periodos!A:B,2,0)</f>
        <v>3</v>
      </c>
      <c r="F75" s="2">
        <f t="shared" si="17"/>
        <v>2023</v>
      </c>
      <c r="G75" s="2">
        <v>202303</v>
      </c>
      <c r="H75" s="2" t="str">
        <f t="shared" si="18"/>
        <v>mar-23</v>
      </c>
      <c r="I75" s="2" t="str">
        <f t="shared" si="19"/>
        <v>marzo 2023</v>
      </c>
      <c r="J75" s="2">
        <f>VLOOKUP(H75,MesAño!A:B,2,0)</f>
        <v>3</v>
      </c>
      <c r="K75" s="2" t="str">
        <f t="shared" si="20"/>
        <v>mar-15</v>
      </c>
      <c r="L75" s="2" t="str">
        <f t="shared" si="21"/>
        <v>mié</v>
      </c>
      <c r="M75" s="2">
        <f>VLOOKUP(L75,'Dia de la Semana'!A:B,2,0)</f>
        <v>3</v>
      </c>
      <c r="N75" s="2" t="str">
        <f t="shared" si="25"/>
        <v>1Q</v>
      </c>
      <c r="O75" s="2">
        <f t="shared" si="22"/>
        <v>15</v>
      </c>
      <c r="P75" s="2">
        <f t="shared" si="23"/>
        <v>12</v>
      </c>
      <c r="Q75" s="3" t="str">
        <f t="shared" si="24"/>
        <v>13-03 al 19-03</v>
      </c>
      <c r="R75" s="2">
        <f>VLOOKUP(Q75,Semana!A:B,2,0)</f>
        <v>272</v>
      </c>
      <c r="S75" s="2" t="str">
        <f t="shared" si="13"/>
        <v>mié 15-03</v>
      </c>
    </row>
    <row r="76" spans="1:19" x14ac:dyDescent="0.35">
      <c r="A76" s="3">
        <v>45001</v>
      </c>
      <c r="B76" s="2" t="str">
        <f t="shared" si="14"/>
        <v>marzo</v>
      </c>
      <c r="C76" s="2" t="str">
        <f t="shared" si="15"/>
        <v>mar</v>
      </c>
      <c r="D76" s="4">
        <f t="shared" si="16"/>
        <v>3</v>
      </c>
      <c r="E76" s="4">
        <f>VLOOKUP(G76,Periodos!A:B,2,0)</f>
        <v>3</v>
      </c>
      <c r="F76" s="2">
        <f t="shared" si="17"/>
        <v>2023</v>
      </c>
      <c r="G76" s="2">
        <v>202303</v>
      </c>
      <c r="H76" s="2" t="str">
        <f t="shared" si="18"/>
        <v>mar-23</v>
      </c>
      <c r="I76" s="2" t="str">
        <f t="shared" si="19"/>
        <v>marzo 2023</v>
      </c>
      <c r="J76" s="2">
        <f>VLOOKUP(H76,MesAño!A:B,2,0)</f>
        <v>3</v>
      </c>
      <c r="K76" s="2" t="str">
        <f t="shared" si="20"/>
        <v>mar-16</v>
      </c>
      <c r="L76" s="2" t="str">
        <f t="shared" si="21"/>
        <v>jue</v>
      </c>
      <c r="M76" s="2">
        <f>VLOOKUP(L76,'Dia de la Semana'!A:B,2,0)</f>
        <v>4</v>
      </c>
      <c r="N76" s="2" t="str">
        <f t="shared" si="25"/>
        <v>2Q</v>
      </c>
      <c r="O76" s="2">
        <f t="shared" si="22"/>
        <v>16</v>
      </c>
      <c r="P76" s="2">
        <f t="shared" si="23"/>
        <v>12</v>
      </c>
      <c r="Q76" s="3" t="str">
        <f t="shared" si="24"/>
        <v>13-03 al 19-03</v>
      </c>
      <c r="R76" s="2">
        <f>VLOOKUP(Q76,Semana!A:B,2,0)</f>
        <v>272</v>
      </c>
      <c r="S76" s="2" t="str">
        <f t="shared" si="13"/>
        <v>jue 16-03</v>
      </c>
    </row>
    <row r="77" spans="1:19" x14ac:dyDescent="0.35">
      <c r="A77" s="3">
        <v>45002</v>
      </c>
      <c r="B77" s="2" t="str">
        <f t="shared" si="14"/>
        <v>marzo</v>
      </c>
      <c r="C77" s="2" t="str">
        <f t="shared" si="15"/>
        <v>mar</v>
      </c>
      <c r="D77" s="4">
        <f t="shared" si="16"/>
        <v>3</v>
      </c>
      <c r="E77" s="4">
        <f>VLOOKUP(G77,Periodos!A:B,2,0)</f>
        <v>3</v>
      </c>
      <c r="F77" s="2">
        <f t="shared" si="17"/>
        <v>2023</v>
      </c>
      <c r="G77" s="2">
        <v>202303</v>
      </c>
      <c r="H77" s="2" t="str">
        <f t="shared" si="18"/>
        <v>mar-23</v>
      </c>
      <c r="I77" s="2" t="str">
        <f t="shared" si="19"/>
        <v>marzo 2023</v>
      </c>
      <c r="J77" s="2">
        <f>VLOOKUP(H77,MesAño!A:B,2,0)</f>
        <v>3</v>
      </c>
      <c r="K77" s="2" t="str">
        <f t="shared" si="20"/>
        <v>mar-17</v>
      </c>
      <c r="L77" s="2" t="str">
        <f t="shared" si="21"/>
        <v>vie</v>
      </c>
      <c r="M77" s="2">
        <f>VLOOKUP(L77,'Dia de la Semana'!A:B,2,0)</f>
        <v>5</v>
      </c>
      <c r="N77" s="2" t="str">
        <f t="shared" si="25"/>
        <v>2Q</v>
      </c>
      <c r="O77" s="2">
        <f t="shared" si="22"/>
        <v>17</v>
      </c>
      <c r="P77" s="2">
        <f t="shared" si="23"/>
        <v>12</v>
      </c>
      <c r="Q77" s="3" t="str">
        <f t="shared" si="24"/>
        <v>13-03 al 19-03</v>
      </c>
      <c r="R77" s="2">
        <f>VLOOKUP(Q77,Semana!A:B,2,0)</f>
        <v>272</v>
      </c>
      <c r="S77" s="2" t="str">
        <f t="shared" si="13"/>
        <v>vie 17-03</v>
      </c>
    </row>
    <row r="78" spans="1:19" x14ac:dyDescent="0.35">
      <c r="A78" s="3">
        <v>45003</v>
      </c>
      <c r="B78" s="2" t="str">
        <f t="shared" si="14"/>
        <v>marzo</v>
      </c>
      <c r="C78" s="2" t="str">
        <f t="shared" si="15"/>
        <v>mar</v>
      </c>
      <c r="D78" s="4">
        <f t="shared" si="16"/>
        <v>3</v>
      </c>
      <c r="E78" s="4">
        <f>VLOOKUP(G78,Periodos!A:B,2,0)</f>
        <v>3</v>
      </c>
      <c r="F78" s="2">
        <f t="shared" si="17"/>
        <v>2023</v>
      </c>
      <c r="G78" s="2">
        <v>202303</v>
      </c>
      <c r="H78" s="2" t="str">
        <f t="shared" si="18"/>
        <v>mar-23</v>
      </c>
      <c r="I78" s="2" t="str">
        <f t="shared" si="19"/>
        <v>marzo 2023</v>
      </c>
      <c r="J78" s="2">
        <f>VLOOKUP(H78,MesAño!A:B,2,0)</f>
        <v>3</v>
      </c>
      <c r="K78" s="2" t="str">
        <f t="shared" si="20"/>
        <v>mar-18</v>
      </c>
      <c r="L78" s="2" t="str">
        <f t="shared" si="21"/>
        <v>sáb</v>
      </c>
      <c r="M78" s="2">
        <f>VLOOKUP(L78,'Dia de la Semana'!A:B,2,0)</f>
        <v>6</v>
      </c>
      <c r="N78" s="2" t="str">
        <f t="shared" si="25"/>
        <v>2Q</v>
      </c>
      <c r="O78" s="2">
        <f t="shared" si="22"/>
        <v>18</v>
      </c>
      <c r="P78" s="2">
        <f t="shared" si="23"/>
        <v>12</v>
      </c>
      <c r="Q78" s="3" t="str">
        <f t="shared" si="24"/>
        <v>13-03 al 19-03</v>
      </c>
      <c r="R78" s="2">
        <f>VLOOKUP(Q78,Semana!A:B,2,0)</f>
        <v>272</v>
      </c>
      <c r="S78" s="2" t="str">
        <f t="shared" si="13"/>
        <v>sáb 18-03</v>
      </c>
    </row>
    <row r="79" spans="1:19" x14ac:dyDescent="0.35">
      <c r="A79" s="3">
        <v>45004</v>
      </c>
      <c r="B79" s="2" t="str">
        <f t="shared" si="14"/>
        <v>marzo</v>
      </c>
      <c r="C79" s="2" t="str">
        <f t="shared" si="15"/>
        <v>mar</v>
      </c>
      <c r="D79" s="4">
        <f t="shared" si="16"/>
        <v>3</v>
      </c>
      <c r="E79" s="4">
        <f>VLOOKUP(G79,Periodos!A:B,2,0)</f>
        <v>3</v>
      </c>
      <c r="F79" s="2">
        <f t="shared" si="17"/>
        <v>2023</v>
      </c>
      <c r="G79" s="2">
        <v>202303</v>
      </c>
      <c r="H79" s="2" t="str">
        <f t="shared" si="18"/>
        <v>mar-23</v>
      </c>
      <c r="I79" s="2" t="str">
        <f t="shared" si="19"/>
        <v>marzo 2023</v>
      </c>
      <c r="J79" s="2">
        <f>VLOOKUP(H79,MesAño!A:B,2,0)</f>
        <v>3</v>
      </c>
      <c r="K79" s="2" t="str">
        <f t="shared" si="20"/>
        <v>mar-19</v>
      </c>
      <c r="L79" s="2" t="str">
        <f t="shared" si="21"/>
        <v>dom</v>
      </c>
      <c r="M79" s="2">
        <f>VLOOKUP(L79,'Dia de la Semana'!A:B,2,0)</f>
        <v>7</v>
      </c>
      <c r="N79" s="2" t="str">
        <f t="shared" si="25"/>
        <v>2Q</v>
      </c>
      <c r="O79" s="2">
        <f t="shared" si="22"/>
        <v>19</v>
      </c>
      <c r="P79" s="2">
        <f t="shared" si="23"/>
        <v>12</v>
      </c>
      <c r="Q79" s="3" t="str">
        <f t="shared" si="24"/>
        <v>13-03 al 19-03</v>
      </c>
      <c r="R79" s="2">
        <f>VLOOKUP(Q79,Semana!A:B,2,0)</f>
        <v>272</v>
      </c>
      <c r="S79" s="2" t="str">
        <f t="shared" si="13"/>
        <v>dom 19-03</v>
      </c>
    </row>
    <row r="80" spans="1:19" x14ac:dyDescent="0.35">
      <c r="A80" s="3">
        <v>45005</v>
      </c>
      <c r="B80" s="2" t="str">
        <f t="shared" si="14"/>
        <v>marzo</v>
      </c>
      <c r="C80" s="2" t="str">
        <f t="shared" si="15"/>
        <v>mar</v>
      </c>
      <c r="D80" s="4">
        <f t="shared" si="16"/>
        <v>3</v>
      </c>
      <c r="E80" s="4">
        <f>VLOOKUP(G80,Periodos!A:B,2,0)</f>
        <v>3</v>
      </c>
      <c r="F80" s="2">
        <f t="shared" si="17"/>
        <v>2023</v>
      </c>
      <c r="G80" s="2">
        <v>202303</v>
      </c>
      <c r="H80" s="2" t="str">
        <f t="shared" si="18"/>
        <v>mar-23</v>
      </c>
      <c r="I80" s="2" t="str">
        <f t="shared" si="19"/>
        <v>marzo 2023</v>
      </c>
      <c r="J80" s="2">
        <f>VLOOKUP(H80,MesAño!A:B,2,0)</f>
        <v>3</v>
      </c>
      <c r="K80" s="2" t="str">
        <f t="shared" si="20"/>
        <v>mar-20</v>
      </c>
      <c r="L80" s="2" t="str">
        <f t="shared" si="21"/>
        <v>lun</v>
      </c>
      <c r="M80" s="2">
        <f>VLOOKUP(L80,'Dia de la Semana'!A:B,2,0)</f>
        <v>1</v>
      </c>
      <c r="N80" s="2" t="str">
        <f t="shared" si="25"/>
        <v>2Q</v>
      </c>
      <c r="O80" s="2">
        <f t="shared" si="22"/>
        <v>20</v>
      </c>
      <c r="P80" s="2">
        <f t="shared" si="23"/>
        <v>13</v>
      </c>
      <c r="Q80" s="3" t="str">
        <f t="shared" si="24"/>
        <v>20-03 al 26-03</v>
      </c>
      <c r="R80" s="2">
        <f>VLOOKUP(Q80,Semana!A:B,2,0)</f>
        <v>273</v>
      </c>
      <c r="S80" s="2" t="str">
        <f t="shared" si="13"/>
        <v>lun 20-03</v>
      </c>
    </row>
    <row r="81" spans="1:19" x14ac:dyDescent="0.35">
      <c r="A81" s="3">
        <v>45006</v>
      </c>
      <c r="B81" s="2" t="str">
        <f t="shared" si="14"/>
        <v>marzo</v>
      </c>
      <c r="C81" s="2" t="str">
        <f t="shared" si="15"/>
        <v>mar</v>
      </c>
      <c r="D81" s="4">
        <f t="shared" si="16"/>
        <v>3</v>
      </c>
      <c r="E81" s="4">
        <f>VLOOKUP(G81,Periodos!A:B,2,0)</f>
        <v>3</v>
      </c>
      <c r="F81" s="2">
        <f t="shared" si="17"/>
        <v>2023</v>
      </c>
      <c r="G81" s="2">
        <v>202303</v>
      </c>
      <c r="H81" s="2" t="str">
        <f t="shared" si="18"/>
        <v>mar-23</v>
      </c>
      <c r="I81" s="2" t="str">
        <f t="shared" si="19"/>
        <v>marzo 2023</v>
      </c>
      <c r="J81" s="2">
        <f>VLOOKUP(H81,MesAño!A:B,2,0)</f>
        <v>3</v>
      </c>
      <c r="K81" s="2" t="str">
        <f t="shared" si="20"/>
        <v>mar-21</v>
      </c>
      <c r="L81" s="2" t="str">
        <f t="shared" si="21"/>
        <v>mar</v>
      </c>
      <c r="M81" s="2">
        <f>VLOOKUP(L81,'Dia de la Semana'!A:B,2,0)</f>
        <v>2</v>
      </c>
      <c r="N81" s="2" t="str">
        <f t="shared" si="25"/>
        <v>2Q</v>
      </c>
      <c r="O81" s="2">
        <f t="shared" si="22"/>
        <v>21</v>
      </c>
      <c r="P81" s="2">
        <f t="shared" si="23"/>
        <v>13</v>
      </c>
      <c r="Q81" s="3" t="str">
        <f t="shared" si="24"/>
        <v>20-03 al 26-03</v>
      </c>
      <c r="R81" s="2">
        <f>VLOOKUP(Q81,Semana!A:B,2,0)</f>
        <v>273</v>
      </c>
      <c r="S81" s="2" t="str">
        <f t="shared" si="13"/>
        <v>mar 21-03</v>
      </c>
    </row>
    <row r="82" spans="1:19" x14ac:dyDescent="0.35">
      <c r="A82" s="3">
        <v>45007</v>
      </c>
      <c r="B82" s="2" t="str">
        <f t="shared" si="14"/>
        <v>marzo</v>
      </c>
      <c r="C82" s="2" t="str">
        <f t="shared" si="15"/>
        <v>mar</v>
      </c>
      <c r="D82" s="4">
        <f t="shared" si="16"/>
        <v>3</v>
      </c>
      <c r="E82" s="4">
        <f>VLOOKUP(G82,Periodos!A:B,2,0)</f>
        <v>3</v>
      </c>
      <c r="F82" s="2">
        <f t="shared" si="17"/>
        <v>2023</v>
      </c>
      <c r="G82" s="2">
        <v>202303</v>
      </c>
      <c r="H82" s="2" t="str">
        <f t="shared" si="18"/>
        <v>mar-23</v>
      </c>
      <c r="I82" s="2" t="str">
        <f t="shared" si="19"/>
        <v>marzo 2023</v>
      </c>
      <c r="J82" s="2">
        <f>VLOOKUP(H82,MesAño!A:B,2,0)</f>
        <v>3</v>
      </c>
      <c r="K82" s="2" t="str">
        <f t="shared" si="20"/>
        <v>mar-22</v>
      </c>
      <c r="L82" s="2" t="str">
        <f t="shared" si="21"/>
        <v>mié</v>
      </c>
      <c r="M82" s="2">
        <f>VLOOKUP(L82,'Dia de la Semana'!A:B,2,0)</f>
        <v>3</v>
      </c>
      <c r="N82" s="2" t="str">
        <f t="shared" si="25"/>
        <v>2Q</v>
      </c>
      <c r="O82" s="2">
        <f t="shared" si="22"/>
        <v>22</v>
      </c>
      <c r="P82" s="2">
        <f t="shared" si="23"/>
        <v>13</v>
      </c>
      <c r="Q82" s="3" t="str">
        <f t="shared" si="24"/>
        <v>20-03 al 26-03</v>
      </c>
      <c r="R82" s="2">
        <f>VLOOKUP(Q82,Semana!A:B,2,0)</f>
        <v>273</v>
      </c>
      <c r="S82" s="2" t="str">
        <f t="shared" si="13"/>
        <v>mié 22-03</v>
      </c>
    </row>
    <row r="83" spans="1:19" x14ac:dyDescent="0.35">
      <c r="A83" s="3">
        <v>45008</v>
      </c>
      <c r="B83" s="2" t="str">
        <f t="shared" si="14"/>
        <v>marzo</v>
      </c>
      <c r="C83" s="2" t="str">
        <f t="shared" si="15"/>
        <v>mar</v>
      </c>
      <c r="D83" s="4">
        <f t="shared" si="16"/>
        <v>3</v>
      </c>
      <c r="E83" s="4">
        <f>VLOOKUP(G83,Periodos!A:B,2,0)</f>
        <v>3</v>
      </c>
      <c r="F83" s="2">
        <f t="shared" si="17"/>
        <v>2023</v>
      </c>
      <c r="G83" s="2">
        <v>202303</v>
      </c>
      <c r="H83" s="2" t="str">
        <f t="shared" si="18"/>
        <v>mar-23</v>
      </c>
      <c r="I83" s="2" t="str">
        <f t="shared" si="19"/>
        <v>marzo 2023</v>
      </c>
      <c r="J83" s="2">
        <f>VLOOKUP(H83,MesAño!A:B,2,0)</f>
        <v>3</v>
      </c>
      <c r="K83" s="2" t="str">
        <f t="shared" si="20"/>
        <v>mar-23</v>
      </c>
      <c r="L83" s="2" t="str">
        <f t="shared" si="21"/>
        <v>jue</v>
      </c>
      <c r="M83" s="2">
        <f>VLOOKUP(L83,'Dia de la Semana'!A:B,2,0)</f>
        <v>4</v>
      </c>
      <c r="N83" s="2" t="str">
        <f t="shared" si="25"/>
        <v>2Q</v>
      </c>
      <c r="O83" s="2">
        <f t="shared" si="22"/>
        <v>23</v>
      </c>
      <c r="P83" s="2">
        <f t="shared" si="23"/>
        <v>13</v>
      </c>
      <c r="Q83" s="3" t="str">
        <f t="shared" si="24"/>
        <v>20-03 al 26-03</v>
      </c>
      <c r="R83" s="2">
        <f>VLOOKUP(Q83,Semana!A:B,2,0)</f>
        <v>273</v>
      </c>
      <c r="S83" s="2" t="str">
        <f t="shared" si="13"/>
        <v>jue 23-03</v>
      </c>
    </row>
    <row r="84" spans="1:19" x14ac:dyDescent="0.35">
      <c r="A84" s="3">
        <v>45009</v>
      </c>
      <c r="B84" s="2" t="str">
        <f t="shared" si="14"/>
        <v>marzo</v>
      </c>
      <c r="C84" s="2" t="str">
        <f t="shared" si="15"/>
        <v>mar</v>
      </c>
      <c r="D84" s="4">
        <f t="shared" si="16"/>
        <v>3</v>
      </c>
      <c r="E84" s="4">
        <f>VLOOKUP(G84,Periodos!A:B,2,0)</f>
        <v>3</v>
      </c>
      <c r="F84" s="2">
        <f t="shared" si="17"/>
        <v>2023</v>
      </c>
      <c r="G84" s="2">
        <v>202303</v>
      </c>
      <c r="H84" s="2" t="str">
        <f t="shared" si="18"/>
        <v>mar-23</v>
      </c>
      <c r="I84" s="2" t="str">
        <f t="shared" si="19"/>
        <v>marzo 2023</v>
      </c>
      <c r="J84" s="2">
        <f>VLOOKUP(H84,MesAño!A:B,2,0)</f>
        <v>3</v>
      </c>
      <c r="K84" s="2" t="str">
        <f t="shared" si="20"/>
        <v>mar-24</v>
      </c>
      <c r="L84" s="2" t="str">
        <f t="shared" si="21"/>
        <v>vie</v>
      </c>
      <c r="M84" s="2">
        <f>VLOOKUP(L84,'Dia de la Semana'!A:B,2,0)</f>
        <v>5</v>
      </c>
      <c r="N84" s="2" t="str">
        <f t="shared" si="25"/>
        <v>2Q</v>
      </c>
      <c r="O84" s="2">
        <f t="shared" si="22"/>
        <v>24</v>
      </c>
      <c r="P84" s="2">
        <f t="shared" si="23"/>
        <v>13</v>
      </c>
      <c r="Q84" s="3" t="str">
        <f t="shared" si="24"/>
        <v>20-03 al 26-03</v>
      </c>
      <c r="R84" s="2">
        <f>VLOOKUP(Q84,Semana!A:B,2,0)</f>
        <v>273</v>
      </c>
      <c r="S84" s="2" t="str">
        <f t="shared" si="13"/>
        <v>vie 24-03</v>
      </c>
    </row>
    <row r="85" spans="1:19" x14ac:dyDescent="0.35">
      <c r="A85" s="3">
        <v>45010</v>
      </c>
      <c r="B85" s="2" t="str">
        <f t="shared" si="14"/>
        <v>marzo</v>
      </c>
      <c r="C85" s="2" t="str">
        <f t="shared" si="15"/>
        <v>mar</v>
      </c>
      <c r="D85" s="4">
        <f t="shared" si="16"/>
        <v>3</v>
      </c>
      <c r="E85" s="4">
        <f>VLOOKUP(G85,Periodos!A:B,2,0)</f>
        <v>3</v>
      </c>
      <c r="F85" s="2">
        <f t="shared" si="17"/>
        <v>2023</v>
      </c>
      <c r="G85" s="2">
        <v>202303</v>
      </c>
      <c r="H85" s="2" t="str">
        <f t="shared" si="18"/>
        <v>mar-23</v>
      </c>
      <c r="I85" s="2" t="str">
        <f t="shared" si="19"/>
        <v>marzo 2023</v>
      </c>
      <c r="J85" s="2">
        <f>VLOOKUP(H85,MesAño!A:B,2,0)</f>
        <v>3</v>
      </c>
      <c r="K85" s="2" t="str">
        <f t="shared" si="20"/>
        <v>mar-25</v>
      </c>
      <c r="L85" s="2" t="str">
        <f t="shared" si="21"/>
        <v>sáb</v>
      </c>
      <c r="M85" s="2">
        <f>VLOOKUP(L85,'Dia de la Semana'!A:B,2,0)</f>
        <v>6</v>
      </c>
      <c r="N85" s="2" t="str">
        <f t="shared" si="25"/>
        <v>2Q</v>
      </c>
      <c r="O85" s="2">
        <f t="shared" si="22"/>
        <v>25</v>
      </c>
      <c r="P85" s="2">
        <f t="shared" si="23"/>
        <v>13</v>
      </c>
      <c r="Q85" s="3" t="str">
        <f t="shared" si="24"/>
        <v>20-03 al 26-03</v>
      </c>
      <c r="R85" s="2">
        <f>VLOOKUP(Q85,Semana!A:B,2,0)</f>
        <v>273</v>
      </c>
      <c r="S85" s="2" t="str">
        <f t="shared" si="13"/>
        <v>sáb 25-03</v>
      </c>
    </row>
    <row r="86" spans="1:19" x14ac:dyDescent="0.35">
      <c r="A86" s="3">
        <v>45011</v>
      </c>
      <c r="B86" s="2" t="str">
        <f t="shared" si="14"/>
        <v>marzo</v>
      </c>
      <c r="C86" s="2" t="str">
        <f t="shared" si="15"/>
        <v>mar</v>
      </c>
      <c r="D86" s="4">
        <f t="shared" si="16"/>
        <v>3</v>
      </c>
      <c r="E86" s="4">
        <f>VLOOKUP(G86,Periodos!A:B,2,0)</f>
        <v>3</v>
      </c>
      <c r="F86" s="2">
        <f t="shared" si="17"/>
        <v>2023</v>
      </c>
      <c r="G86" s="2">
        <v>202303</v>
      </c>
      <c r="H86" s="2" t="str">
        <f t="shared" si="18"/>
        <v>mar-23</v>
      </c>
      <c r="I86" s="2" t="str">
        <f t="shared" si="19"/>
        <v>marzo 2023</v>
      </c>
      <c r="J86" s="2">
        <f>VLOOKUP(H86,MesAño!A:B,2,0)</f>
        <v>3</v>
      </c>
      <c r="K86" s="2" t="str">
        <f t="shared" si="20"/>
        <v>mar-26</v>
      </c>
      <c r="L86" s="2" t="str">
        <f t="shared" si="21"/>
        <v>dom</v>
      </c>
      <c r="M86" s="2">
        <f>VLOOKUP(L86,'Dia de la Semana'!A:B,2,0)</f>
        <v>7</v>
      </c>
      <c r="N86" s="2" t="str">
        <f t="shared" si="25"/>
        <v>2Q</v>
      </c>
      <c r="O86" s="2">
        <f t="shared" si="22"/>
        <v>26</v>
      </c>
      <c r="P86" s="2">
        <f t="shared" si="23"/>
        <v>13</v>
      </c>
      <c r="Q86" s="3" t="str">
        <f t="shared" si="24"/>
        <v>20-03 al 26-03</v>
      </c>
      <c r="R86" s="2">
        <f>VLOOKUP(Q86,Semana!A:B,2,0)</f>
        <v>273</v>
      </c>
      <c r="S86" s="2" t="str">
        <f t="shared" ref="S86:S149" si="26">TEXT(A86,"ddd") &amp; " " &amp; TEXT(A86,"dd-mm")</f>
        <v>dom 26-03</v>
      </c>
    </row>
    <row r="87" spans="1:19" x14ac:dyDescent="0.35">
      <c r="A87" s="3">
        <v>45012</v>
      </c>
      <c r="B87" s="2" t="str">
        <f t="shared" si="14"/>
        <v>marzo</v>
      </c>
      <c r="C87" s="2" t="str">
        <f t="shared" si="15"/>
        <v>mar</v>
      </c>
      <c r="D87" s="4">
        <f t="shared" si="16"/>
        <v>3</v>
      </c>
      <c r="E87" s="4">
        <f>VLOOKUP(G87,Periodos!A:B,2,0)</f>
        <v>3</v>
      </c>
      <c r="F87" s="2">
        <f t="shared" si="17"/>
        <v>2023</v>
      </c>
      <c r="G87" s="2">
        <v>202303</v>
      </c>
      <c r="H87" s="2" t="str">
        <f t="shared" si="18"/>
        <v>mar-23</v>
      </c>
      <c r="I87" s="2" t="str">
        <f t="shared" si="19"/>
        <v>marzo 2023</v>
      </c>
      <c r="J87" s="2">
        <f>VLOOKUP(H87,MesAño!A:B,2,0)</f>
        <v>3</v>
      </c>
      <c r="K87" s="2" t="str">
        <f t="shared" si="20"/>
        <v>mar-27</v>
      </c>
      <c r="L87" s="2" t="str">
        <f t="shared" si="21"/>
        <v>lun</v>
      </c>
      <c r="M87" s="2">
        <f>VLOOKUP(L87,'Dia de la Semana'!A:B,2,0)</f>
        <v>1</v>
      </c>
      <c r="N87" s="2" t="str">
        <f t="shared" si="25"/>
        <v>2Q</v>
      </c>
      <c r="O87" s="2">
        <f t="shared" si="22"/>
        <v>27</v>
      </c>
      <c r="P87" s="2">
        <f t="shared" si="23"/>
        <v>14</v>
      </c>
      <c r="Q87" s="3" t="str">
        <f t="shared" si="24"/>
        <v>27-03 al 02-04</v>
      </c>
      <c r="R87" s="2">
        <f>VLOOKUP(Q87,Semana!A:B,2,0)</f>
        <v>274</v>
      </c>
      <c r="S87" s="2" t="str">
        <f t="shared" si="26"/>
        <v>lun 27-03</v>
      </c>
    </row>
    <row r="88" spans="1:19" x14ac:dyDescent="0.35">
      <c r="A88" s="3">
        <v>45013</v>
      </c>
      <c r="B88" s="2" t="str">
        <f t="shared" si="14"/>
        <v>marzo</v>
      </c>
      <c r="C88" s="2" t="str">
        <f t="shared" si="15"/>
        <v>mar</v>
      </c>
      <c r="D88" s="4">
        <f t="shared" si="16"/>
        <v>3</v>
      </c>
      <c r="E88" s="4">
        <f>VLOOKUP(G88,Periodos!A:B,2,0)</f>
        <v>3</v>
      </c>
      <c r="F88" s="2">
        <f t="shared" si="17"/>
        <v>2023</v>
      </c>
      <c r="G88" s="2">
        <v>202303</v>
      </c>
      <c r="H88" s="2" t="str">
        <f t="shared" si="18"/>
        <v>mar-23</v>
      </c>
      <c r="I88" s="2" t="str">
        <f t="shared" si="19"/>
        <v>marzo 2023</v>
      </c>
      <c r="J88" s="2">
        <f>VLOOKUP(H88,MesAño!A:B,2,0)</f>
        <v>3</v>
      </c>
      <c r="K88" s="2" t="str">
        <f t="shared" si="20"/>
        <v>mar-28</v>
      </c>
      <c r="L88" s="2" t="str">
        <f t="shared" si="21"/>
        <v>mar</v>
      </c>
      <c r="M88" s="2">
        <f>VLOOKUP(L88,'Dia de la Semana'!A:B,2,0)</f>
        <v>2</v>
      </c>
      <c r="N88" s="2" t="str">
        <f t="shared" si="25"/>
        <v>2Q</v>
      </c>
      <c r="O88" s="2">
        <f t="shared" si="22"/>
        <v>28</v>
      </c>
      <c r="P88" s="2">
        <f t="shared" si="23"/>
        <v>14</v>
      </c>
      <c r="Q88" s="3" t="str">
        <f t="shared" si="24"/>
        <v>27-03 al 02-04</v>
      </c>
      <c r="R88" s="2">
        <f>VLOOKUP(Q88,Semana!A:B,2,0)</f>
        <v>274</v>
      </c>
      <c r="S88" s="2" t="str">
        <f t="shared" si="26"/>
        <v>mar 28-03</v>
      </c>
    </row>
    <row r="89" spans="1:19" x14ac:dyDescent="0.35">
      <c r="A89" s="3">
        <v>45014</v>
      </c>
      <c r="B89" s="2" t="str">
        <f t="shared" si="14"/>
        <v>marzo</v>
      </c>
      <c r="C89" s="2" t="str">
        <f t="shared" si="15"/>
        <v>mar</v>
      </c>
      <c r="D89" s="4">
        <f t="shared" si="16"/>
        <v>3</v>
      </c>
      <c r="E89" s="4">
        <f>VLOOKUP(G89,Periodos!A:B,2,0)</f>
        <v>3</v>
      </c>
      <c r="F89" s="2">
        <f t="shared" si="17"/>
        <v>2023</v>
      </c>
      <c r="G89" s="2">
        <v>202303</v>
      </c>
      <c r="H89" s="2" t="str">
        <f t="shared" si="18"/>
        <v>mar-23</v>
      </c>
      <c r="I89" s="2" t="str">
        <f t="shared" si="19"/>
        <v>marzo 2023</v>
      </c>
      <c r="J89" s="2">
        <f>VLOOKUP(H89,MesAño!A:B,2,0)</f>
        <v>3</v>
      </c>
      <c r="K89" s="2" t="str">
        <f t="shared" si="20"/>
        <v>mar-29</v>
      </c>
      <c r="L89" s="2" t="str">
        <f t="shared" si="21"/>
        <v>mié</v>
      </c>
      <c r="M89" s="2">
        <f>VLOOKUP(L89,'Dia de la Semana'!A:B,2,0)</f>
        <v>3</v>
      </c>
      <c r="N89" s="2" t="str">
        <f t="shared" si="25"/>
        <v>2Q</v>
      </c>
      <c r="O89" s="2">
        <f t="shared" si="22"/>
        <v>29</v>
      </c>
      <c r="P89" s="2">
        <f t="shared" si="23"/>
        <v>14</v>
      </c>
      <c r="Q89" s="3" t="str">
        <f t="shared" si="24"/>
        <v>27-03 al 02-04</v>
      </c>
      <c r="R89" s="2">
        <f>VLOOKUP(Q89,Semana!A:B,2,0)</f>
        <v>274</v>
      </c>
      <c r="S89" s="2" t="str">
        <f t="shared" si="26"/>
        <v>mié 29-03</v>
      </c>
    </row>
    <row r="90" spans="1:19" x14ac:dyDescent="0.35">
      <c r="A90" s="3">
        <v>45015</v>
      </c>
      <c r="B90" s="2" t="str">
        <f t="shared" si="14"/>
        <v>marzo</v>
      </c>
      <c r="C90" s="2" t="str">
        <f t="shared" si="15"/>
        <v>mar</v>
      </c>
      <c r="D90" s="4">
        <f t="shared" si="16"/>
        <v>3</v>
      </c>
      <c r="E90" s="4">
        <f>VLOOKUP(G90,Periodos!A:B,2,0)</f>
        <v>3</v>
      </c>
      <c r="F90" s="2">
        <f t="shared" si="17"/>
        <v>2023</v>
      </c>
      <c r="G90" s="2">
        <v>202303</v>
      </c>
      <c r="H90" s="2" t="str">
        <f t="shared" si="18"/>
        <v>mar-23</v>
      </c>
      <c r="I90" s="2" t="str">
        <f t="shared" si="19"/>
        <v>marzo 2023</v>
      </c>
      <c r="J90" s="2">
        <f>VLOOKUP(H90,MesAño!A:B,2,0)</f>
        <v>3</v>
      </c>
      <c r="K90" s="2" t="str">
        <f t="shared" si="20"/>
        <v>mar-30</v>
      </c>
      <c r="L90" s="2" t="str">
        <f t="shared" si="21"/>
        <v>jue</v>
      </c>
      <c r="M90" s="2">
        <f>VLOOKUP(L90,'Dia de la Semana'!A:B,2,0)</f>
        <v>4</v>
      </c>
      <c r="N90" s="2" t="str">
        <f t="shared" si="25"/>
        <v>2Q</v>
      </c>
      <c r="O90" s="2">
        <f t="shared" si="22"/>
        <v>30</v>
      </c>
      <c r="P90" s="2">
        <f t="shared" si="23"/>
        <v>14</v>
      </c>
      <c r="Q90" s="3" t="str">
        <f t="shared" si="24"/>
        <v>27-03 al 02-04</v>
      </c>
      <c r="R90" s="2">
        <f>VLOOKUP(Q90,Semana!A:B,2,0)</f>
        <v>274</v>
      </c>
      <c r="S90" s="2" t="str">
        <f t="shared" si="26"/>
        <v>jue 30-03</v>
      </c>
    </row>
    <row r="91" spans="1:19" x14ac:dyDescent="0.35">
      <c r="A91" s="3">
        <v>45016</v>
      </c>
      <c r="B91" s="2" t="str">
        <f t="shared" si="14"/>
        <v>marzo</v>
      </c>
      <c r="C91" s="2" t="str">
        <f t="shared" si="15"/>
        <v>mar</v>
      </c>
      <c r="D91" s="4">
        <f t="shared" si="16"/>
        <v>3</v>
      </c>
      <c r="E91" s="4">
        <f>VLOOKUP(G91,Periodos!A:B,2,0)</f>
        <v>3</v>
      </c>
      <c r="F91" s="2">
        <f t="shared" si="17"/>
        <v>2023</v>
      </c>
      <c r="G91" s="2">
        <v>202303</v>
      </c>
      <c r="H91" s="2" t="str">
        <f t="shared" si="18"/>
        <v>mar-23</v>
      </c>
      <c r="I91" s="2" t="str">
        <f t="shared" si="19"/>
        <v>marzo 2023</v>
      </c>
      <c r="J91" s="2">
        <f>VLOOKUP(H91,MesAño!A:B,2,0)</f>
        <v>3</v>
      </c>
      <c r="K91" s="2" t="str">
        <f t="shared" si="20"/>
        <v>mar-31</v>
      </c>
      <c r="L91" s="2" t="str">
        <f t="shared" si="21"/>
        <v>vie</v>
      </c>
      <c r="M91" s="2">
        <f>VLOOKUP(L91,'Dia de la Semana'!A:B,2,0)</f>
        <v>5</v>
      </c>
      <c r="N91" s="2" t="str">
        <f t="shared" si="25"/>
        <v>2Q</v>
      </c>
      <c r="O91" s="2">
        <f t="shared" si="22"/>
        <v>31</v>
      </c>
      <c r="P91" s="2">
        <f t="shared" si="23"/>
        <v>14</v>
      </c>
      <c r="Q91" s="3" t="str">
        <f t="shared" si="24"/>
        <v>27-03 al 02-04</v>
      </c>
      <c r="R91" s="2">
        <f>VLOOKUP(Q91,Semana!A:B,2,0)</f>
        <v>274</v>
      </c>
      <c r="S91" s="2" t="str">
        <f t="shared" si="26"/>
        <v>vie 31-03</v>
      </c>
    </row>
    <row r="92" spans="1:19" x14ac:dyDescent="0.35">
      <c r="A92" s="3">
        <v>45017</v>
      </c>
      <c r="B92" s="2" t="str">
        <f t="shared" si="14"/>
        <v>abril</v>
      </c>
      <c r="C92" s="2" t="str">
        <f t="shared" si="15"/>
        <v>abr</v>
      </c>
      <c r="D92" s="4">
        <f t="shared" si="16"/>
        <v>4</v>
      </c>
      <c r="E92" s="4">
        <f>VLOOKUP(G92,Periodos!A:B,2,0)</f>
        <v>4</v>
      </c>
      <c r="F92" s="2">
        <f t="shared" si="17"/>
        <v>2023</v>
      </c>
      <c r="G92" s="2">
        <v>202304</v>
      </c>
      <c r="H92" s="2" t="str">
        <f t="shared" si="18"/>
        <v>abr-23</v>
      </c>
      <c r="I92" s="2" t="str">
        <f t="shared" si="19"/>
        <v>abril 2023</v>
      </c>
      <c r="J92" s="2">
        <f>VLOOKUP(H92,MesAño!A:B,2,0)</f>
        <v>4</v>
      </c>
      <c r="K92" s="2" t="str">
        <f t="shared" si="20"/>
        <v>abr-01</v>
      </c>
      <c r="L92" s="2" t="str">
        <f t="shared" si="21"/>
        <v>sáb</v>
      </c>
      <c r="M92" s="2">
        <f>VLOOKUP(L92,'Dia de la Semana'!A:B,2,0)</f>
        <v>6</v>
      </c>
      <c r="N92" s="2" t="str">
        <f t="shared" si="25"/>
        <v>1Q</v>
      </c>
      <c r="O92" s="2">
        <f t="shared" si="22"/>
        <v>1</v>
      </c>
      <c r="P92" s="2">
        <f t="shared" si="23"/>
        <v>14</v>
      </c>
      <c r="Q92" s="3" t="str">
        <f t="shared" si="24"/>
        <v>27-03 al 02-04</v>
      </c>
      <c r="R92" s="2">
        <f>VLOOKUP(Q92,Semana!A:B,2,0)</f>
        <v>274</v>
      </c>
      <c r="S92" s="2" t="str">
        <f t="shared" si="26"/>
        <v>sáb 01-04</v>
      </c>
    </row>
    <row r="93" spans="1:19" x14ac:dyDescent="0.35">
      <c r="A93" s="3">
        <v>45018</v>
      </c>
      <c r="B93" s="2" t="str">
        <f t="shared" si="14"/>
        <v>abril</v>
      </c>
      <c r="C93" s="2" t="str">
        <f t="shared" si="15"/>
        <v>abr</v>
      </c>
      <c r="D93" s="4">
        <f t="shared" si="16"/>
        <v>4</v>
      </c>
      <c r="E93" s="4">
        <f>VLOOKUP(G93,Periodos!A:B,2,0)</f>
        <v>4</v>
      </c>
      <c r="F93" s="2">
        <f t="shared" si="17"/>
        <v>2023</v>
      </c>
      <c r="G93" s="2">
        <v>202304</v>
      </c>
      <c r="H93" s="2" t="str">
        <f t="shared" si="18"/>
        <v>abr-23</v>
      </c>
      <c r="I93" s="2" t="str">
        <f t="shared" si="19"/>
        <v>abril 2023</v>
      </c>
      <c r="J93" s="2">
        <f>VLOOKUP(H93,MesAño!A:B,2,0)</f>
        <v>4</v>
      </c>
      <c r="K93" s="2" t="str">
        <f t="shared" si="20"/>
        <v>abr-02</v>
      </c>
      <c r="L93" s="2" t="str">
        <f t="shared" si="21"/>
        <v>dom</v>
      </c>
      <c r="M93" s="2">
        <f>VLOOKUP(L93,'Dia de la Semana'!A:B,2,0)</f>
        <v>7</v>
      </c>
      <c r="N93" s="2" t="str">
        <f t="shared" si="25"/>
        <v>1Q</v>
      </c>
      <c r="O93" s="2">
        <f t="shared" si="22"/>
        <v>2</v>
      </c>
      <c r="P93" s="2">
        <f t="shared" si="23"/>
        <v>14</v>
      </c>
      <c r="Q93" s="3" t="str">
        <f t="shared" si="24"/>
        <v>27-03 al 02-04</v>
      </c>
      <c r="R93" s="2">
        <f>VLOOKUP(Q93,Semana!A:B,2,0)</f>
        <v>274</v>
      </c>
      <c r="S93" s="2" t="str">
        <f t="shared" si="26"/>
        <v>dom 02-04</v>
      </c>
    </row>
    <row r="94" spans="1:19" x14ac:dyDescent="0.35">
      <c r="A94" s="3">
        <v>45019</v>
      </c>
      <c r="B94" s="2" t="str">
        <f t="shared" si="14"/>
        <v>abril</v>
      </c>
      <c r="C94" s="2" t="str">
        <f t="shared" si="15"/>
        <v>abr</v>
      </c>
      <c r="D94" s="4">
        <f t="shared" si="16"/>
        <v>4</v>
      </c>
      <c r="E94" s="4">
        <f>VLOOKUP(G94,Periodos!A:B,2,0)</f>
        <v>4</v>
      </c>
      <c r="F94" s="2">
        <f t="shared" si="17"/>
        <v>2023</v>
      </c>
      <c r="G94" s="2">
        <v>202304</v>
      </c>
      <c r="H94" s="2" t="str">
        <f t="shared" si="18"/>
        <v>abr-23</v>
      </c>
      <c r="I94" s="2" t="str">
        <f t="shared" si="19"/>
        <v>abril 2023</v>
      </c>
      <c r="J94" s="2">
        <f>VLOOKUP(H94,MesAño!A:B,2,0)</f>
        <v>4</v>
      </c>
      <c r="K94" s="2" t="str">
        <f t="shared" si="20"/>
        <v>abr-03</v>
      </c>
      <c r="L94" s="2" t="str">
        <f t="shared" si="21"/>
        <v>lun</v>
      </c>
      <c r="M94" s="2">
        <f>VLOOKUP(L94,'Dia de la Semana'!A:B,2,0)</f>
        <v>1</v>
      </c>
      <c r="N94" s="2" t="str">
        <f t="shared" si="25"/>
        <v>1Q</v>
      </c>
      <c r="O94" s="2">
        <f t="shared" si="22"/>
        <v>3</v>
      </c>
      <c r="P94" s="2">
        <f t="shared" si="23"/>
        <v>15</v>
      </c>
      <c r="Q94" s="3" t="str">
        <f t="shared" si="24"/>
        <v>03-04 al 09-04</v>
      </c>
      <c r="R94" s="2">
        <f>VLOOKUP(Q94,Semana!A:B,2,0)</f>
        <v>275</v>
      </c>
      <c r="S94" s="2" t="str">
        <f t="shared" si="26"/>
        <v>lun 03-04</v>
      </c>
    </row>
    <row r="95" spans="1:19" x14ac:dyDescent="0.35">
      <c r="A95" s="3">
        <v>45020</v>
      </c>
      <c r="B95" s="2" t="str">
        <f t="shared" si="14"/>
        <v>abril</v>
      </c>
      <c r="C95" s="2" t="str">
        <f t="shared" si="15"/>
        <v>abr</v>
      </c>
      <c r="D95" s="4">
        <f t="shared" si="16"/>
        <v>4</v>
      </c>
      <c r="E95" s="4">
        <f>VLOOKUP(G95,Periodos!A:B,2,0)</f>
        <v>4</v>
      </c>
      <c r="F95" s="2">
        <f t="shared" si="17"/>
        <v>2023</v>
      </c>
      <c r="G95" s="2">
        <v>202304</v>
      </c>
      <c r="H95" s="2" t="str">
        <f t="shared" si="18"/>
        <v>abr-23</v>
      </c>
      <c r="I95" s="2" t="str">
        <f t="shared" si="19"/>
        <v>abril 2023</v>
      </c>
      <c r="J95" s="2">
        <f>VLOOKUP(H95,MesAño!A:B,2,0)</f>
        <v>4</v>
      </c>
      <c r="K95" s="2" t="str">
        <f t="shared" si="20"/>
        <v>abr-04</v>
      </c>
      <c r="L95" s="2" t="str">
        <f t="shared" si="21"/>
        <v>mar</v>
      </c>
      <c r="M95" s="2">
        <f>VLOOKUP(L95,'Dia de la Semana'!A:B,2,0)</f>
        <v>2</v>
      </c>
      <c r="N95" s="2" t="str">
        <f t="shared" si="25"/>
        <v>1Q</v>
      </c>
      <c r="O95" s="2">
        <f t="shared" si="22"/>
        <v>4</v>
      </c>
      <c r="P95" s="2">
        <f t="shared" si="23"/>
        <v>15</v>
      </c>
      <c r="Q95" s="3" t="str">
        <f t="shared" si="24"/>
        <v>03-04 al 09-04</v>
      </c>
      <c r="R95" s="2">
        <f>VLOOKUP(Q95,Semana!A:B,2,0)</f>
        <v>275</v>
      </c>
      <c r="S95" s="2" t="str">
        <f t="shared" si="26"/>
        <v>mar 04-04</v>
      </c>
    </row>
    <row r="96" spans="1:19" x14ac:dyDescent="0.35">
      <c r="A96" s="3">
        <v>45021</v>
      </c>
      <c r="B96" s="2" t="str">
        <f t="shared" ref="B96:B159" si="27">TEXT(A96,"mmmm")</f>
        <v>abril</v>
      </c>
      <c r="C96" s="2" t="str">
        <f t="shared" ref="C96:C159" si="28">TEXT(A96,"mmm")</f>
        <v>abr</v>
      </c>
      <c r="D96" s="4">
        <f t="shared" ref="D96:D159" si="29">MONTH(A96)</f>
        <v>4</v>
      </c>
      <c r="E96" s="4">
        <f>VLOOKUP(G96,Periodos!A:B,2,0)</f>
        <v>4</v>
      </c>
      <c r="F96" s="2">
        <f t="shared" ref="F96:F159" si="30">YEAR(A96)</f>
        <v>2023</v>
      </c>
      <c r="G96" s="2">
        <v>202304</v>
      </c>
      <c r="H96" s="2" t="str">
        <f t="shared" ref="H96:H159" si="31">TEXT(A96,"mmm-yy")</f>
        <v>abr-23</v>
      </c>
      <c r="I96" s="2" t="str">
        <f t="shared" ref="I96:I159" si="32">TEXT(A96,"mmmm yyyy")</f>
        <v>abril 2023</v>
      </c>
      <c r="J96" s="2">
        <f>VLOOKUP(H96,MesAño!A:B,2,0)</f>
        <v>4</v>
      </c>
      <c r="K96" s="2" t="str">
        <f t="shared" ref="K96:K159" si="33">TEXT(A96,"mmm-dd")</f>
        <v>abr-05</v>
      </c>
      <c r="L96" s="2" t="str">
        <f t="shared" ref="L96:L159" si="34">TEXT(A96,"ddd")</f>
        <v>mié</v>
      </c>
      <c r="M96" s="2">
        <f>VLOOKUP(L96,'Dia de la Semana'!A:B,2,0)</f>
        <v>3</v>
      </c>
      <c r="N96" s="2" t="str">
        <f t="shared" si="25"/>
        <v>1Q</v>
      </c>
      <c r="O96" s="2">
        <f t="shared" ref="O96:O159" si="35">DAY(A96)</f>
        <v>5</v>
      </c>
      <c r="P96" s="2">
        <f t="shared" ref="P96:P159" si="36">WEEKNUM(A96,2)</f>
        <v>15</v>
      </c>
      <c r="Q96" s="3" t="str">
        <f t="shared" ref="Q96:Q159" si="37">TEXT(A96+1-WEEKDAY(A96,2),"dd-mm") &amp; " al " &amp; TEXT(A96+7-WEEKDAY(A96,2),"dd-mm")</f>
        <v>03-04 al 09-04</v>
      </c>
      <c r="R96" s="2">
        <f>VLOOKUP(Q96,Semana!A:B,2,0)</f>
        <v>275</v>
      </c>
      <c r="S96" s="2" t="str">
        <f t="shared" si="26"/>
        <v>mié 05-04</v>
      </c>
    </row>
    <row r="97" spans="1:19" x14ac:dyDescent="0.35">
      <c r="A97" s="3">
        <v>45022</v>
      </c>
      <c r="B97" s="2" t="str">
        <f t="shared" si="27"/>
        <v>abril</v>
      </c>
      <c r="C97" s="2" t="str">
        <f t="shared" si="28"/>
        <v>abr</v>
      </c>
      <c r="D97" s="4">
        <f t="shared" si="29"/>
        <v>4</v>
      </c>
      <c r="E97" s="4">
        <f>VLOOKUP(G97,Periodos!A:B,2,0)</f>
        <v>4</v>
      </c>
      <c r="F97" s="2">
        <f t="shared" si="30"/>
        <v>2023</v>
      </c>
      <c r="G97" s="2">
        <v>202304</v>
      </c>
      <c r="H97" s="2" t="str">
        <f t="shared" si="31"/>
        <v>abr-23</v>
      </c>
      <c r="I97" s="2" t="str">
        <f t="shared" si="32"/>
        <v>abril 2023</v>
      </c>
      <c r="J97" s="2">
        <f>VLOOKUP(H97,MesAño!A:B,2,0)</f>
        <v>4</v>
      </c>
      <c r="K97" s="2" t="str">
        <f t="shared" si="33"/>
        <v>abr-06</v>
      </c>
      <c r="L97" s="2" t="str">
        <f t="shared" si="34"/>
        <v>jue</v>
      </c>
      <c r="M97" s="2">
        <f>VLOOKUP(L97,'Dia de la Semana'!A:B,2,0)</f>
        <v>4</v>
      </c>
      <c r="N97" s="2" t="str">
        <f t="shared" ref="N97:N160" si="38">IF(O97&lt;=15,"1Q","2Q")</f>
        <v>1Q</v>
      </c>
      <c r="O97" s="2">
        <f t="shared" si="35"/>
        <v>6</v>
      </c>
      <c r="P97" s="2">
        <f t="shared" si="36"/>
        <v>15</v>
      </c>
      <c r="Q97" s="3" t="str">
        <f t="shared" si="37"/>
        <v>03-04 al 09-04</v>
      </c>
      <c r="R97" s="2">
        <f>VLOOKUP(Q97,Semana!A:B,2,0)</f>
        <v>275</v>
      </c>
      <c r="S97" s="2" t="str">
        <f t="shared" si="26"/>
        <v>jue 06-04</v>
      </c>
    </row>
    <row r="98" spans="1:19" x14ac:dyDescent="0.35">
      <c r="A98" s="3">
        <v>45023</v>
      </c>
      <c r="B98" s="2" t="str">
        <f t="shared" si="27"/>
        <v>abril</v>
      </c>
      <c r="C98" s="2" t="str">
        <f t="shared" si="28"/>
        <v>abr</v>
      </c>
      <c r="D98" s="4">
        <f t="shared" si="29"/>
        <v>4</v>
      </c>
      <c r="E98" s="4">
        <f>VLOOKUP(G98,Periodos!A:B,2,0)</f>
        <v>4</v>
      </c>
      <c r="F98" s="2">
        <f t="shared" si="30"/>
        <v>2023</v>
      </c>
      <c r="G98" s="2">
        <v>202304</v>
      </c>
      <c r="H98" s="2" t="str">
        <f t="shared" si="31"/>
        <v>abr-23</v>
      </c>
      <c r="I98" s="2" t="str">
        <f t="shared" si="32"/>
        <v>abril 2023</v>
      </c>
      <c r="J98" s="2">
        <f>VLOOKUP(H98,MesAño!A:B,2,0)</f>
        <v>4</v>
      </c>
      <c r="K98" s="2" t="str">
        <f t="shared" si="33"/>
        <v>abr-07</v>
      </c>
      <c r="L98" s="2" t="str">
        <f t="shared" si="34"/>
        <v>vie</v>
      </c>
      <c r="M98" s="2">
        <f>VLOOKUP(L98,'Dia de la Semana'!A:B,2,0)</f>
        <v>5</v>
      </c>
      <c r="N98" s="2" t="str">
        <f t="shared" si="38"/>
        <v>1Q</v>
      </c>
      <c r="O98" s="2">
        <f t="shared" si="35"/>
        <v>7</v>
      </c>
      <c r="P98" s="2">
        <f t="shared" si="36"/>
        <v>15</v>
      </c>
      <c r="Q98" s="3" t="str">
        <f t="shared" si="37"/>
        <v>03-04 al 09-04</v>
      </c>
      <c r="R98" s="2">
        <f>VLOOKUP(Q98,Semana!A:B,2,0)</f>
        <v>275</v>
      </c>
      <c r="S98" s="2" t="str">
        <f t="shared" si="26"/>
        <v>vie 07-04</v>
      </c>
    </row>
    <row r="99" spans="1:19" x14ac:dyDescent="0.35">
      <c r="A99" s="3">
        <v>45024</v>
      </c>
      <c r="B99" s="2" t="str">
        <f t="shared" si="27"/>
        <v>abril</v>
      </c>
      <c r="C99" s="2" t="str">
        <f t="shared" si="28"/>
        <v>abr</v>
      </c>
      <c r="D99" s="4">
        <f t="shared" si="29"/>
        <v>4</v>
      </c>
      <c r="E99" s="4">
        <f>VLOOKUP(G99,Periodos!A:B,2,0)</f>
        <v>4</v>
      </c>
      <c r="F99" s="2">
        <f t="shared" si="30"/>
        <v>2023</v>
      </c>
      <c r="G99" s="2">
        <v>202304</v>
      </c>
      <c r="H99" s="2" t="str">
        <f t="shared" si="31"/>
        <v>abr-23</v>
      </c>
      <c r="I99" s="2" t="str">
        <f t="shared" si="32"/>
        <v>abril 2023</v>
      </c>
      <c r="J99" s="2">
        <f>VLOOKUP(H99,MesAño!A:B,2,0)</f>
        <v>4</v>
      </c>
      <c r="K99" s="2" t="str">
        <f t="shared" si="33"/>
        <v>abr-08</v>
      </c>
      <c r="L99" s="2" t="str">
        <f t="shared" si="34"/>
        <v>sáb</v>
      </c>
      <c r="M99" s="2">
        <f>VLOOKUP(L99,'Dia de la Semana'!A:B,2,0)</f>
        <v>6</v>
      </c>
      <c r="N99" s="2" t="str">
        <f t="shared" si="38"/>
        <v>1Q</v>
      </c>
      <c r="O99" s="2">
        <f t="shared" si="35"/>
        <v>8</v>
      </c>
      <c r="P99" s="2">
        <f t="shared" si="36"/>
        <v>15</v>
      </c>
      <c r="Q99" s="3" t="str">
        <f t="shared" si="37"/>
        <v>03-04 al 09-04</v>
      </c>
      <c r="R99" s="2">
        <f>VLOOKUP(Q99,Semana!A:B,2,0)</f>
        <v>275</v>
      </c>
      <c r="S99" s="2" t="str">
        <f t="shared" si="26"/>
        <v>sáb 08-04</v>
      </c>
    </row>
    <row r="100" spans="1:19" x14ac:dyDescent="0.35">
      <c r="A100" s="3">
        <v>45025</v>
      </c>
      <c r="B100" s="2" t="str">
        <f t="shared" si="27"/>
        <v>abril</v>
      </c>
      <c r="C100" s="2" t="str">
        <f t="shared" si="28"/>
        <v>abr</v>
      </c>
      <c r="D100" s="4">
        <f t="shared" si="29"/>
        <v>4</v>
      </c>
      <c r="E100" s="4">
        <f>VLOOKUP(G100,Periodos!A:B,2,0)</f>
        <v>4</v>
      </c>
      <c r="F100" s="2">
        <f t="shared" si="30"/>
        <v>2023</v>
      </c>
      <c r="G100" s="2">
        <v>202304</v>
      </c>
      <c r="H100" s="2" t="str">
        <f t="shared" si="31"/>
        <v>abr-23</v>
      </c>
      <c r="I100" s="2" t="str">
        <f t="shared" si="32"/>
        <v>abril 2023</v>
      </c>
      <c r="J100" s="2">
        <f>VLOOKUP(H100,MesAño!A:B,2,0)</f>
        <v>4</v>
      </c>
      <c r="K100" s="2" t="str">
        <f t="shared" si="33"/>
        <v>abr-09</v>
      </c>
      <c r="L100" s="2" t="str">
        <f t="shared" si="34"/>
        <v>dom</v>
      </c>
      <c r="M100" s="2">
        <f>VLOOKUP(L100,'Dia de la Semana'!A:B,2,0)</f>
        <v>7</v>
      </c>
      <c r="N100" s="2" t="str">
        <f t="shared" si="38"/>
        <v>1Q</v>
      </c>
      <c r="O100" s="2">
        <f t="shared" si="35"/>
        <v>9</v>
      </c>
      <c r="P100" s="2">
        <f t="shared" si="36"/>
        <v>15</v>
      </c>
      <c r="Q100" s="3" t="str">
        <f t="shared" si="37"/>
        <v>03-04 al 09-04</v>
      </c>
      <c r="R100" s="2">
        <f>VLOOKUP(Q100,Semana!A:B,2,0)</f>
        <v>275</v>
      </c>
      <c r="S100" s="2" t="str">
        <f t="shared" si="26"/>
        <v>dom 09-04</v>
      </c>
    </row>
    <row r="101" spans="1:19" x14ac:dyDescent="0.35">
      <c r="A101" s="3">
        <v>45026</v>
      </c>
      <c r="B101" s="2" t="str">
        <f t="shared" si="27"/>
        <v>abril</v>
      </c>
      <c r="C101" s="2" t="str">
        <f t="shared" si="28"/>
        <v>abr</v>
      </c>
      <c r="D101" s="4">
        <f t="shared" si="29"/>
        <v>4</v>
      </c>
      <c r="E101" s="4">
        <f>VLOOKUP(G101,Periodos!A:B,2,0)</f>
        <v>4</v>
      </c>
      <c r="F101" s="2">
        <f t="shared" si="30"/>
        <v>2023</v>
      </c>
      <c r="G101" s="2">
        <v>202304</v>
      </c>
      <c r="H101" s="2" t="str">
        <f t="shared" si="31"/>
        <v>abr-23</v>
      </c>
      <c r="I101" s="2" t="str">
        <f t="shared" si="32"/>
        <v>abril 2023</v>
      </c>
      <c r="J101" s="2">
        <f>VLOOKUP(H101,MesAño!A:B,2,0)</f>
        <v>4</v>
      </c>
      <c r="K101" s="2" t="str">
        <f t="shared" si="33"/>
        <v>abr-10</v>
      </c>
      <c r="L101" s="2" t="str">
        <f t="shared" si="34"/>
        <v>lun</v>
      </c>
      <c r="M101" s="2">
        <f>VLOOKUP(L101,'Dia de la Semana'!A:B,2,0)</f>
        <v>1</v>
      </c>
      <c r="N101" s="2" t="str">
        <f t="shared" si="38"/>
        <v>1Q</v>
      </c>
      <c r="O101" s="2">
        <f t="shared" si="35"/>
        <v>10</v>
      </c>
      <c r="P101" s="2">
        <f t="shared" si="36"/>
        <v>16</v>
      </c>
      <c r="Q101" s="3" t="str">
        <f t="shared" si="37"/>
        <v>10-04 al 16-04</v>
      </c>
      <c r="R101" s="2">
        <f>VLOOKUP(Q101,Semana!A:B,2,0)</f>
        <v>276</v>
      </c>
      <c r="S101" s="2" t="str">
        <f t="shared" si="26"/>
        <v>lun 10-04</v>
      </c>
    </row>
    <row r="102" spans="1:19" x14ac:dyDescent="0.35">
      <c r="A102" s="3">
        <v>45027</v>
      </c>
      <c r="B102" s="2" t="str">
        <f t="shared" si="27"/>
        <v>abril</v>
      </c>
      <c r="C102" s="2" t="str">
        <f t="shared" si="28"/>
        <v>abr</v>
      </c>
      <c r="D102" s="4">
        <f t="shared" si="29"/>
        <v>4</v>
      </c>
      <c r="E102" s="4">
        <f>VLOOKUP(G102,Periodos!A:B,2,0)</f>
        <v>4</v>
      </c>
      <c r="F102" s="2">
        <f t="shared" si="30"/>
        <v>2023</v>
      </c>
      <c r="G102" s="2">
        <v>202304</v>
      </c>
      <c r="H102" s="2" t="str">
        <f t="shared" si="31"/>
        <v>abr-23</v>
      </c>
      <c r="I102" s="2" t="str">
        <f t="shared" si="32"/>
        <v>abril 2023</v>
      </c>
      <c r="J102" s="2">
        <f>VLOOKUP(H102,MesAño!A:B,2,0)</f>
        <v>4</v>
      </c>
      <c r="K102" s="2" t="str">
        <f t="shared" si="33"/>
        <v>abr-11</v>
      </c>
      <c r="L102" s="2" t="str">
        <f t="shared" si="34"/>
        <v>mar</v>
      </c>
      <c r="M102" s="2">
        <f>VLOOKUP(L102,'Dia de la Semana'!A:B,2,0)</f>
        <v>2</v>
      </c>
      <c r="N102" s="2" t="str">
        <f t="shared" si="38"/>
        <v>1Q</v>
      </c>
      <c r="O102" s="2">
        <f t="shared" si="35"/>
        <v>11</v>
      </c>
      <c r="P102" s="2">
        <f t="shared" si="36"/>
        <v>16</v>
      </c>
      <c r="Q102" s="3" t="str">
        <f t="shared" si="37"/>
        <v>10-04 al 16-04</v>
      </c>
      <c r="R102" s="2">
        <f>VLOOKUP(Q102,Semana!A:B,2,0)</f>
        <v>276</v>
      </c>
      <c r="S102" s="2" t="str">
        <f t="shared" si="26"/>
        <v>mar 11-04</v>
      </c>
    </row>
    <row r="103" spans="1:19" x14ac:dyDescent="0.35">
      <c r="A103" s="3">
        <v>45028</v>
      </c>
      <c r="B103" s="2" t="str">
        <f t="shared" si="27"/>
        <v>abril</v>
      </c>
      <c r="C103" s="2" t="str">
        <f t="shared" si="28"/>
        <v>abr</v>
      </c>
      <c r="D103" s="4">
        <f t="shared" si="29"/>
        <v>4</v>
      </c>
      <c r="E103" s="4">
        <f>VLOOKUP(G103,Periodos!A:B,2,0)</f>
        <v>4</v>
      </c>
      <c r="F103" s="2">
        <f t="shared" si="30"/>
        <v>2023</v>
      </c>
      <c r="G103" s="2">
        <v>202304</v>
      </c>
      <c r="H103" s="2" t="str">
        <f t="shared" si="31"/>
        <v>abr-23</v>
      </c>
      <c r="I103" s="2" t="str">
        <f t="shared" si="32"/>
        <v>abril 2023</v>
      </c>
      <c r="J103" s="2">
        <f>VLOOKUP(H103,MesAño!A:B,2,0)</f>
        <v>4</v>
      </c>
      <c r="K103" s="2" t="str">
        <f t="shared" si="33"/>
        <v>abr-12</v>
      </c>
      <c r="L103" s="2" t="str">
        <f t="shared" si="34"/>
        <v>mié</v>
      </c>
      <c r="M103" s="2">
        <f>VLOOKUP(L103,'Dia de la Semana'!A:B,2,0)</f>
        <v>3</v>
      </c>
      <c r="N103" s="2" t="str">
        <f t="shared" si="38"/>
        <v>1Q</v>
      </c>
      <c r="O103" s="2">
        <f t="shared" si="35"/>
        <v>12</v>
      </c>
      <c r="P103" s="2">
        <f t="shared" si="36"/>
        <v>16</v>
      </c>
      <c r="Q103" s="3" t="str">
        <f t="shared" si="37"/>
        <v>10-04 al 16-04</v>
      </c>
      <c r="R103" s="2">
        <f>VLOOKUP(Q103,Semana!A:B,2,0)</f>
        <v>276</v>
      </c>
      <c r="S103" s="2" t="str">
        <f t="shared" si="26"/>
        <v>mié 12-04</v>
      </c>
    </row>
    <row r="104" spans="1:19" x14ac:dyDescent="0.35">
      <c r="A104" s="3">
        <v>45029</v>
      </c>
      <c r="B104" s="2" t="str">
        <f t="shared" si="27"/>
        <v>abril</v>
      </c>
      <c r="C104" s="2" t="str">
        <f t="shared" si="28"/>
        <v>abr</v>
      </c>
      <c r="D104" s="4">
        <f t="shared" si="29"/>
        <v>4</v>
      </c>
      <c r="E104" s="4">
        <f>VLOOKUP(G104,Periodos!A:B,2,0)</f>
        <v>4</v>
      </c>
      <c r="F104" s="2">
        <f t="shared" si="30"/>
        <v>2023</v>
      </c>
      <c r="G104" s="2">
        <v>202304</v>
      </c>
      <c r="H104" s="2" t="str">
        <f t="shared" si="31"/>
        <v>abr-23</v>
      </c>
      <c r="I104" s="2" t="str">
        <f t="shared" si="32"/>
        <v>abril 2023</v>
      </c>
      <c r="J104" s="2">
        <f>VLOOKUP(H104,MesAño!A:B,2,0)</f>
        <v>4</v>
      </c>
      <c r="K104" s="2" t="str">
        <f t="shared" si="33"/>
        <v>abr-13</v>
      </c>
      <c r="L104" s="2" t="str">
        <f t="shared" si="34"/>
        <v>jue</v>
      </c>
      <c r="M104" s="2">
        <f>VLOOKUP(L104,'Dia de la Semana'!A:B,2,0)</f>
        <v>4</v>
      </c>
      <c r="N104" s="2" t="str">
        <f t="shared" si="38"/>
        <v>1Q</v>
      </c>
      <c r="O104" s="2">
        <f t="shared" si="35"/>
        <v>13</v>
      </c>
      <c r="P104" s="2">
        <f t="shared" si="36"/>
        <v>16</v>
      </c>
      <c r="Q104" s="3" t="str">
        <f t="shared" si="37"/>
        <v>10-04 al 16-04</v>
      </c>
      <c r="R104" s="2">
        <f>VLOOKUP(Q104,Semana!A:B,2,0)</f>
        <v>276</v>
      </c>
      <c r="S104" s="2" t="str">
        <f t="shared" si="26"/>
        <v>jue 13-04</v>
      </c>
    </row>
    <row r="105" spans="1:19" x14ac:dyDescent="0.35">
      <c r="A105" s="3">
        <v>45030</v>
      </c>
      <c r="B105" s="2" t="str">
        <f t="shared" si="27"/>
        <v>abril</v>
      </c>
      <c r="C105" s="2" t="str">
        <f t="shared" si="28"/>
        <v>abr</v>
      </c>
      <c r="D105" s="4">
        <f t="shared" si="29"/>
        <v>4</v>
      </c>
      <c r="E105" s="4">
        <f>VLOOKUP(G105,Periodos!A:B,2,0)</f>
        <v>4</v>
      </c>
      <c r="F105" s="2">
        <f t="shared" si="30"/>
        <v>2023</v>
      </c>
      <c r="G105" s="2">
        <v>202304</v>
      </c>
      <c r="H105" s="2" t="str">
        <f t="shared" si="31"/>
        <v>abr-23</v>
      </c>
      <c r="I105" s="2" t="str">
        <f t="shared" si="32"/>
        <v>abril 2023</v>
      </c>
      <c r="J105" s="2">
        <f>VLOOKUP(H105,MesAño!A:B,2,0)</f>
        <v>4</v>
      </c>
      <c r="K105" s="2" t="str">
        <f t="shared" si="33"/>
        <v>abr-14</v>
      </c>
      <c r="L105" s="2" t="str">
        <f t="shared" si="34"/>
        <v>vie</v>
      </c>
      <c r="M105" s="2">
        <f>VLOOKUP(L105,'Dia de la Semana'!A:B,2,0)</f>
        <v>5</v>
      </c>
      <c r="N105" s="2" t="str">
        <f t="shared" si="38"/>
        <v>1Q</v>
      </c>
      <c r="O105" s="2">
        <f t="shared" si="35"/>
        <v>14</v>
      </c>
      <c r="P105" s="2">
        <f t="shared" si="36"/>
        <v>16</v>
      </c>
      <c r="Q105" s="3" t="str">
        <f t="shared" si="37"/>
        <v>10-04 al 16-04</v>
      </c>
      <c r="R105" s="2">
        <f>VLOOKUP(Q105,Semana!A:B,2,0)</f>
        <v>276</v>
      </c>
      <c r="S105" s="2" t="str">
        <f t="shared" si="26"/>
        <v>vie 14-04</v>
      </c>
    </row>
    <row r="106" spans="1:19" x14ac:dyDescent="0.35">
      <c r="A106" s="3">
        <v>45031</v>
      </c>
      <c r="B106" s="2" t="str">
        <f t="shared" si="27"/>
        <v>abril</v>
      </c>
      <c r="C106" s="2" t="str">
        <f t="shared" si="28"/>
        <v>abr</v>
      </c>
      <c r="D106" s="4">
        <f t="shared" si="29"/>
        <v>4</v>
      </c>
      <c r="E106" s="4">
        <f>VLOOKUP(G106,Periodos!A:B,2,0)</f>
        <v>4</v>
      </c>
      <c r="F106" s="2">
        <f t="shared" si="30"/>
        <v>2023</v>
      </c>
      <c r="G106" s="2">
        <v>202304</v>
      </c>
      <c r="H106" s="2" t="str">
        <f t="shared" si="31"/>
        <v>abr-23</v>
      </c>
      <c r="I106" s="2" t="str">
        <f t="shared" si="32"/>
        <v>abril 2023</v>
      </c>
      <c r="J106" s="2">
        <f>VLOOKUP(H106,MesAño!A:B,2,0)</f>
        <v>4</v>
      </c>
      <c r="K106" s="2" t="str">
        <f t="shared" si="33"/>
        <v>abr-15</v>
      </c>
      <c r="L106" s="2" t="str">
        <f t="shared" si="34"/>
        <v>sáb</v>
      </c>
      <c r="M106" s="2">
        <f>VLOOKUP(L106,'Dia de la Semana'!A:B,2,0)</f>
        <v>6</v>
      </c>
      <c r="N106" s="2" t="str">
        <f t="shared" si="38"/>
        <v>1Q</v>
      </c>
      <c r="O106" s="2">
        <f t="shared" si="35"/>
        <v>15</v>
      </c>
      <c r="P106" s="2">
        <f t="shared" si="36"/>
        <v>16</v>
      </c>
      <c r="Q106" s="3" t="str">
        <f t="shared" si="37"/>
        <v>10-04 al 16-04</v>
      </c>
      <c r="R106" s="2">
        <f>VLOOKUP(Q106,Semana!A:B,2,0)</f>
        <v>276</v>
      </c>
      <c r="S106" s="2" t="str">
        <f t="shared" si="26"/>
        <v>sáb 15-04</v>
      </c>
    </row>
    <row r="107" spans="1:19" x14ac:dyDescent="0.35">
      <c r="A107" s="3">
        <v>45032</v>
      </c>
      <c r="B107" s="2" t="str">
        <f t="shared" si="27"/>
        <v>abril</v>
      </c>
      <c r="C107" s="2" t="str">
        <f t="shared" si="28"/>
        <v>abr</v>
      </c>
      <c r="D107" s="4">
        <f t="shared" si="29"/>
        <v>4</v>
      </c>
      <c r="E107" s="4">
        <f>VLOOKUP(G107,Periodos!A:B,2,0)</f>
        <v>4</v>
      </c>
      <c r="F107" s="2">
        <f t="shared" si="30"/>
        <v>2023</v>
      </c>
      <c r="G107" s="2">
        <v>202304</v>
      </c>
      <c r="H107" s="2" t="str">
        <f t="shared" si="31"/>
        <v>abr-23</v>
      </c>
      <c r="I107" s="2" t="str">
        <f t="shared" si="32"/>
        <v>abril 2023</v>
      </c>
      <c r="J107" s="2">
        <f>VLOOKUP(H107,MesAño!A:B,2,0)</f>
        <v>4</v>
      </c>
      <c r="K107" s="2" t="str">
        <f t="shared" si="33"/>
        <v>abr-16</v>
      </c>
      <c r="L107" s="2" t="str">
        <f t="shared" si="34"/>
        <v>dom</v>
      </c>
      <c r="M107" s="2">
        <f>VLOOKUP(L107,'Dia de la Semana'!A:B,2,0)</f>
        <v>7</v>
      </c>
      <c r="N107" s="2" t="str">
        <f t="shared" si="38"/>
        <v>2Q</v>
      </c>
      <c r="O107" s="2">
        <f t="shared" si="35"/>
        <v>16</v>
      </c>
      <c r="P107" s="2">
        <f t="shared" si="36"/>
        <v>16</v>
      </c>
      <c r="Q107" s="3" t="str">
        <f t="shared" si="37"/>
        <v>10-04 al 16-04</v>
      </c>
      <c r="R107" s="2">
        <f>VLOOKUP(Q107,Semana!A:B,2,0)</f>
        <v>276</v>
      </c>
      <c r="S107" s="2" t="str">
        <f t="shared" si="26"/>
        <v>dom 16-04</v>
      </c>
    </row>
    <row r="108" spans="1:19" x14ac:dyDescent="0.35">
      <c r="A108" s="3">
        <v>45033</v>
      </c>
      <c r="B108" s="2" t="str">
        <f t="shared" si="27"/>
        <v>abril</v>
      </c>
      <c r="C108" s="2" t="str">
        <f t="shared" si="28"/>
        <v>abr</v>
      </c>
      <c r="D108" s="4">
        <f t="shared" si="29"/>
        <v>4</v>
      </c>
      <c r="E108" s="4">
        <f>VLOOKUP(G108,Periodos!A:B,2,0)</f>
        <v>4</v>
      </c>
      <c r="F108" s="2">
        <f t="shared" si="30"/>
        <v>2023</v>
      </c>
      <c r="G108" s="2">
        <v>202304</v>
      </c>
      <c r="H108" s="2" t="str">
        <f t="shared" si="31"/>
        <v>abr-23</v>
      </c>
      <c r="I108" s="2" t="str">
        <f t="shared" si="32"/>
        <v>abril 2023</v>
      </c>
      <c r="J108" s="2">
        <f>VLOOKUP(H108,MesAño!A:B,2,0)</f>
        <v>4</v>
      </c>
      <c r="K108" s="2" t="str">
        <f t="shared" si="33"/>
        <v>abr-17</v>
      </c>
      <c r="L108" s="2" t="str">
        <f t="shared" si="34"/>
        <v>lun</v>
      </c>
      <c r="M108" s="2">
        <f>VLOOKUP(L108,'Dia de la Semana'!A:B,2,0)</f>
        <v>1</v>
      </c>
      <c r="N108" s="2" t="str">
        <f t="shared" si="38"/>
        <v>2Q</v>
      </c>
      <c r="O108" s="2">
        <f t="shared" si="35"/>
        <v>17</v>
      </c>
      <c r="P108" s="2">
        <f t="shared" si="36"/>
        <v>17</v>
      </c>
      <c r="Q108" s="3" t="str">
        <f t="shared" si="37"/>
        <v>17-04 al 23-04</v>
      </c>
      <c r="R108" s="2">
        <f>VLOOKUP(Q108,Semana!A:B,2,0)</f>
        <v>277</v>
      </c>
      <c r="S108" s="2" t="str">
        <f t="shared" si="26"/>
        <v>lun 17-04</v>
      </c>
    </row>
    <row r="109" spans="1:19" x14ac:dyDescent="0.35">
      <c r="A109" s="3">
        <v>45034</v>
      </c>
      <c r="B109" s="2" t="str">
        <f t="shared" si="27"/>
        <v>abril</v>
      </c>
      <c r="C109" s="2" t="str">
        <f t="shared" si="28"/>
        <v>abr</v>
      </c>
      <c r="D109" s="4">
        <f t="shared" si="29"/>
        <v>4</v>
      </c>
      <c r="E109" s="4">
        <f>VLOOKUP(G109,Periodos!A:B,2,0)</f>
        <v>4</v>
      </c>
      <c r="F109" s="2">
        <f t="shared" si="30"/>
        <v>2023</v>
      </c>
      <c r="G109" s="2">
        <v>202304</v>
      </c>
      <c r="H109" s="2" t="str">
        <f t="shared" si="31"/>
        <v>abr-23</v>
      </c>
      <c r="I109" s="2" t="str">
        <f t="shared" si="32"/>
        <v>abril 2023</v>
      </c>
      <c r="J109" s="2">
        <f>VLOOKUP(H109,MesAño!A:B,2,0)</f>
        <v>4</v>
      </c>
      <c r="K109" s="2" t="str">
        <f t="shared" si="33"/>
        <v>abr-18</v>
      </c>
      <c r="L109" s="2" t="str">
        <f t="shared" si="34"/>
        <v>mar</v>
      </c>
      <c r="M109" s="2">
        <f>VLOOKUP(L109,'Dia de la Semana'!A:B,2,0)</f>
        <v>2</v>
      </c>
      <c r="N109" s="2" t="str">
        <f t="shared" si="38"/>
        <v>2Q</v>
      </c>
      <c r="O109" s="2">
        <f t="shared" si="35"/>
        <v>18</v>
      </c>
      <c r="P109" s="2">
        <f t="shared" si="36"/>
        <v>17</v>
      </c>
      <c r="Q109" s="3" t="str">
        <f t="shared" si="37"/>
        <v>17-04 al 23-04</v>
      </c>
      <c r="R109" s="2">
        <f>VLOOKUP(Q109,Semana!A:B,2,0)</f>
        <v>277</v>
      </c>
      <c r="S109" s="2" t="str">
        <f t="shared" si="26"/>
        <v>mar 18-04</v>
      </c>
    </row>
    <row r="110" spans="1:19" x14ac:dyDescent="0.35">
      <c r="A110" s="3">
        <v>45035</v>
      </c>
      <c r="B110" s="2" t="str">
        <f t="shared" si="27"/>
        <v>abril</v>
      </c>
      <c r="C110" s="2" t="str">
        <f t="shared" si="28"/>
        <v>abr</v>
      </c>
      <c r="D110" s="4">
        <f t="shared" si="29"/>
        <v>4</v>
      </c>
      <c r="E110" s="4">
        <f>VLOOKUP(G110,Periodos!A:B,2,0)</f>
        <v>4</v>
      </c>
      <c r="F110" s="2">
        <f t="shared" si="30"/>
        <v>2023</v>
      </c>
      <c r="G110" s="2">
        <v>202304</v>
      </c>
      <c r="H110" s="2" t="str">
        <f t="shared" si="31"/>
        <v>abr-23</v>
      </c>
      <c r="I110" s="2" t="str">
        <f t="shared" si="32"/>
        <v>abril 2023</v>
      </c>
      <c r="J110" s="2">
        <f>VLOOKUP(H110,MesAño!A:B,2,0)</f>
        <v>4</v>
      </c>
      <c r="K110" s="2" t="str">
        <f t="shared" si="33"/>
        <v>abr-19</v>
      </c>
      <c r="L110" s="2" t="str">
        <f t="shared" si="34"/>
        <v>mié</v>
      </c>
      <c r="M110" s="2">
        <f>VLOOKUP(L110,'Dia de la Semana'!A:B,2,0)</f>
        <v>3</v>
      </c>
      <c r="N110" s="2" t="str">
        <f t="shared" si="38"/>
        <v>2Q</v>
      </c>
      <c r="O110" s="2">
        <f t="shared" si="35"/>
        <v>19</v>
      </c>
      <c r="P110" s="2">
        <f t="shared" si="36"/>
        <v>17</v>
      </c>
      <c r="Q110" s="3" t="str">
        <f t="shared" si="37"/>
        <v>17-04 al 23-04</v>
      </c>
      <c r="R110" s="2">
        <f>VLOOKUP(Q110,Semana!A:B,2,0)</f>
        <v>277</v>
      </c>
      <c r="S110" s="2" t="str">
        <f t="shared" si="26"/>
        <v>mié 19-04</v>
      </c>
    </row>
    <row r="111" spans="1:19" x14ac:dyDescent="0.35">
      <c r="A111" s="3">
        <v>45036</v>
      </c>
      <c r="B111" s="2" t="str">
        <f t="shared" si="27"/>
        <v>abril</v>
      </c>
      <c r="C111" s="2" t="str">
        <f t="shared" si="28"/>
        <v>abr</v>
      </c>
      <c r="D111" s="4">
        <f t="shared" si="29"/>
        <v>4</v>
      </c>
      <c r="E111" s="4">
        <f>VLOOKUP(G111,Periodos!A:B,2,0)</f>
        <v>4</v>
      </c>
      <c r="F111" s="2">
        <f t="shared" si="30"/>
        <v>2023</v>
      </c>
      <c r="G111" s="2">
        <v>202304</v>
      </c>
      <c r="H111" s="2" t="str">
        <f t="shared" si="31"/>
        <v>abr-23</v>
      </c>
      <c r="I111" s="2" t="str">
        <f t="shared" si="32"/>
        <v>abril 2023</v>
      </c>
      <c r="J111" s="2">
        <f>VLOOKUP(H111,MesAño!A:B,2,0)</f>
        <v>4</v>
      </c>
      <c r="K111" s="2" t="str">
        <f t="shared" si="33"/>
        <v>abr-20</v>
      </c>
      <c r="L111" s="2" t="str">
        <f t="shared" si="34"/>
        <v>jue</v>
      </c>
      <c r="M111" s="2">
        <f>VLOOKUP(L111,'Dia de la Semana'!A:B,2,0)</f>
        <v>4</v>
      </c>
      <c r="N111" s="2" t="str">
        <f t="shared" si="38"/>
        <v>2Q</v>
      </c>
      <c r="O111" s="2">
        <f t="shared" si="35"/>
        <v>20</v>
      </c>
      <c r="P111" s="2">
        <f t="shared" si="36"/>
        <v>17</v>
      </c>
      <c r="Q111" s="3" t="str">
        <f t="shared" si="37"/>
        <v>17-04 al 23-04</v>
      </c>
      <c r="R111" s="2">
        <f>VLOOKUP(Q111,Semana!A:B,2,0)</f>
        <v>277</v>
      </c>
      <c r="S111" s="2" t="str">
        <f t="shared" si="26"/>
        <v>jue 20-04</v>
      </c>
    </row>
    <row r="112" spans="1:19" x14ac:dyDescent="0.35">
      <c r="A112" s="3">
        <v>45037</v>
      </c>
      <c r="B112" s="2" t="str">
        <f t="shared" si="27"/>
        <v>abril</v>
      </c>
      <c r="C112" s="2" t="str">
        <f t="shared" si="28"/>
        <v>abr</v>
      </c>
      <c r="D112" s="4">
        <f t="shared" si="29"/>
        <v>4</v>
      </c>
      <c r="E112" s="4">
        <f>VLOOKUP(G112,Periodos!A:B,2,0)</f>
        <v>4</v>
      </c>
      <c r="F112" s="2">
        <f t="shared" si="30"/>
        <v>2023</v>
      </c>
      <c r="G112" s="2">
        <v>202304</v>
      </c>
      <c r="H112" s="2" t="str">
        <f t="shared" si="31"/>
        <v>abr-23</v>
      </c>
      <c r="I112" s="2" t="str">
        <f t="shared" si="32"/>
        <v>abril 2023</v>
      </c>
      <c r="J112" s="2">
        <f>VLOOKUP(H112,MesAño!A:B,2,0)</f>
        <v>4</v>
      </c>
      <c r="K112" s="2" t="str">
        <f t="shared" si="33"/>
        <v>abr-21</v>
      </c>
      <c r="L112" s="2" t="str">
        <f t="shared" si="34"/>
        <v>vie</v>
      </c>
      <c r="M112" s="2">
        <f>VLOOKUP(L112,'Dia de la Semana'!A:B,2,0)</f>
        <v>5</v>
      </c>
      <c r="N112" s="2" t="str">
        <f t="shared" si="38"/>
        <v>2Q</v>
      </c>
      <c r="O112" s="2">
        <f t="shared" si="35"/>
        <v>21</v>
      </c>
      <c r="P112" s="2">
        <f t="shared" si="36"/>
        <v>17</v>
      </c>
      <c r="Q112" s="3" t="str">
        <f t="shared" si="37"/>
        <v>17-04 al 23-04</v>
      </c>
      <c r="R112" s="2">
        <f>VLOOKUP(Q112,Semana!A:B,2,0)</f>
        <v>277</v>
      </c>
      <c r="S112" s="2" t="str">
        <f t="shared" si="26"/>
        <v>vie 21-04</v>
      </c>
    </row>
    <row r="113" spans="1:19" x14ac:dyDescent="0.35">
      <c r="A113" s="3">
        <v>45038</v>
      </c>
      <c r="B113" s="2" t="str">
        <f t="shared" si="27"/>
        <v>abril</v>
      </c>
      <c r="C113" s="2" t="str">
        <f t="shared" si="28"/>
        <v>abr</v>
      </c>
      <c r="D113" s="4">
        <f t="shared" si="29"/>
        <v>4</v>
      </c>
      <c r="E113" s="4">
        <f>VLOOKUP(G113,Periodos!A:B,2,0)</f>
        <v>4</v>
      </c>
      <c r="F113" s="2">
        <f t="shared" si="30"/>
        <v>2023</v>
      </c>
      <c r="G113" s="2">
        <v>202304</v>
      </c>
      <c r="H113" s="2" t="str">
        <f t="shared" si="31"/>
        <v>abr-23</v>
      </c>
      <c r="I113" s="2" t="str">
        <f t="shared" si="32"/>
        <v>abril 2023</v>
      </c>
      <c r="J113" s="2">
        <f>VLOOKUP(H113,MesAño!A:B,2,0)</f>
        <v>4</v>
      </c>
      <c r="K113" s="2" t="str">
        <f t="shared" si="33"/>
        <v>abr-22</v>
      </c>
      <c r="L113" s="2" t="str">
        <f t="shared" si="34"/>
        <v>sáb</v>
      </c>
      <c r="M113" s="2">
        <f>VLOOKUP(L113,'Dia de la Semana'!A:B,2,0)</f>
        <v>6</v>
      </c>
      <c r="N113" s="2" t="str">
        <f t="shared" si="38"/>
        <v>2Q</v>
      </c>
      <c r="O113" s="2">
        <f t="shared" si="35"/>
        <v>22</v>
      </c>
      <c r="P113" s="2">
        <f t="shared" si="36"/>
        <v>17</v>
      </c>
      <c r="Q113" s="3" t="str">
        <f t="shared" si="37"/>
        <v>17-04 al 23-04</v>
      </c>
      <c r="R113" s="2">
        <f>VLOOKUP(Q113,Semana!A:B,2,0)</f>
        <v>277</v>
      </c>
      <c r="S113" s="2" t="str">
        <f t="shared" si="26"/>
        <v>sáb 22-04</v>
      </c>
    </row>
    <row r="114" spans="1:19" x14ac:dyDescent="0.35">
      <c r="A114" s="3">
        <v>45039</v>
      </c>
      <c r="B114" s="2" t="str">
        <f t="shared" si="27"/>
        <v>abril</v>
      </c>
      <c r="C114" s="2" t="str">
        <f t="shared" si="28"/>
        <v>abr</v>
      </c>
      <c r="D114" s="4">
        <f t="shared" si="29"/>
        <v>4</v>
      </c>
      <c r="E114" s="4">
        <f>VLOOKUP(G114,Periodos!A:B,2,0)</f>
        <v>4</v>
      </c>
      <c r="F114" s="2">
        <f t="shared" si="30"/>
        <v>2023</v>
      </c>
      <c r="G114" s="2">
        <v>202304</v>
      </c>
      <c r="H114" s="2" t="str">
        <f t="shared" si="31"/>
        <v>abr-23</v>
      </c>
      <c r="I114" s="2" t="str">
        <f t="shared" si="32"/>
        <v>abril 2023</v>
      </c>
      <c r="J114" s="2">
        <f>VLOOKUP(H114,MesAño!A:B,2,0)</f>
        <v>4</v>
      </c>
      <c r="K114" s="2" t="str">
        <f t="shared" si="33"/>
        <v>abr-23</v>
      </c>
      <c r="L114" s="2" t="str">
        <f t="shared" si="34"/>
        <v>dom</v>
      </c>
      <c r="M114" s="2">
        <f>VLOOKUP(L114,'Dia de la Semana'!A:B,2,0)</f>
        <v>7</v>
      </c>
      <c r="N114" s="2" t="str">
        <f t="shared" si="38"/>
        <v>2Q</v>
      </c>
      <c r="O114" s="2">
        <f t="shared" si="35"/>
        <v>23</v>
      </c>
      <c r="P114" s="2">
        <f t="shared" si="36"/>
        <v>17</v>
      </c>
      <c r="Q114" s="3" t="str">
        <f t="shared" si="37"/>
        <v>17-04 al 23-04</v>
      </c>
      <c r="R114" s="2">
        <f>VLOOKUP(Q114,Semana!A:B,2,0)</f>
        <v>277</v>
      </c>
      <c r="S114" s="2" t="str">
        <f t="shared" si="26"/>
        <v>dom 23-04</v>
      </c>
    </row>
    <row r="115" spans="1:19" x14ac:dyDescent="0.35">
      <c r="A115" s="3">
        <v>45040</v>
      </c>
      <c r="B115" s="2" t="str">
        <f t="shared" si="27"/>
        <v>abril</v>
      </c>
      <c r="C115" s="2" t="str">
        <f t="shared" si="28"/>
        <v>abr</v>
      </c>
      <c r="D115" s="4">
        <f t="shared" si="29"/>
        <v>4</v>
      </c>
      <c r="E115" s="4">
        <f>VLOOKUP(G115,Periodos!A:B,2,0)</f>
        <v>4</v>
      </c>
      <c r="F115" s="2">
        <f t="shared" si="30"/>
        <v>2023</v>
      </c>
      <c r="G115" s="2">
        <v>202304</v>
      </c>
      <c r="H115" s="2" t="str">
        <f t="shared" si="31"/>
        <v>abr-23</v>
      </c>
      <c r="I115" s="2" t="str">
        <f t="shared" si="32"/>
        <v>abril 2023</v>
      </c>
      <c r="J115" s="2">
        <f>VLOOKUP(H115,MesAño!A:B,2,0)</f>
        <v>4</v>
      </c>
      <c r="K115" s="2" t="str">
        <f t="shared" si="33"/>
        <v>abr-24</v>
      </c>
      <c r="L115" s="2" t="str">
        <f t="shared" si="34"/>
        <v>lun</v>
      </c>
      <c r="M115" s="2">
        <f>VLOOKUP(L115,'Dia de la Semana'!A:B,2,0)</f>
        <v>1</v>
      </c>
      <c r="N115" s="2" t="str">
        <f t="shared" si="38"/>
        <v>2Q</v>
      </c>
      <c r="O115" s="2">
        <f t="shared" si="35"/>
        <v>24</v>
      </c>
      <c r="P115" s="2">
        <f t="shared" si="36"/>
        <v>18</v>
      </c>
      <c r="Q115" s="3" t="str">
        <f t="shared" si="37"/>
        <v>24-04 al 30-04</v>
      </c>
      <c r="R115" s="2">
        <f>VLOOKUP(Q115,Semana!A:B,2,0)</f>
        <v>278</v>
      </c>
      <c r="S115" s="2" t="str">
        <f t="shared" si="26"/>
        <v>lun 24-04</v>
      </c>
    </row>
    <row r="116" spans="1:19" x14ac:dyDescent="0.35">
      <c r="A116" s="3">
        <v>45041</v>
      </c>
      <c r="B116" s="2" t="str">
        <f t="shared" si="27"/>
        <v>abril</v>
      </c>
      <c r="C116" s="2" t="str">
        <f t="shared" si="28"/>
        <v>abr</v>
      </c>
      <c r="D116" s="4">
        <f t="shared" si="29"/>
        <v>4</v>
      </c>
      <c r="E116" s="4">
        <f>VLOOKUP(G116,Periodos!A:B,2,0)</f>
        <v>4</v>
      </c>
      <c r="F116" s="2">
        <f t="shared" si="30"/>
        <v>2023</v>
      </c>
      <c r="G116" s="2">
        <v>202304</v>
      </c>
      <c r="H116" s="2" t="str">
        <f t="shared" si="31"/>
        <v>abr-23</v>
      </c>
      <c r="I116" s="2" t="str">
        <f t="shared" si="32"/>
        <v>abril 2023</v>
      </c>
      <c r="J116" s="2">
        <f>VLOOKUP(H116,MesAño!A:B,2,0)</f>
        <v>4</v>
      </c>
      <c r="K116" s="2" t="str">
        <f t="shared" si="33"/>
        <v>abr-25</v>
      </c>
      <c r="L116" s="2" t="str">
        <f t="shared" si="34"/>
        <v>mar</v>
      </c>
      <c r="M116" s="2">
        <f>VLOOKUP(L116,'Dia de la Semana'!A:B,2,0)</f>
        <v>2</v>
      </c>
      <c r="N116" s="2" t="str">
        <f t="shared" si="38"/>
        <v>2Q</v>
      </c>
      <c r="O116" s="2">
        <f t="shared" si="35"/>
        <v>25</v>
      </c>
      <c r="P116" s="2">
        <f t="shared" si="36"/>
        <v>18</v>
      </c>
      <c r="Q116" s="3" t="str">
        <f t="shared" si="37"/>
        <v>24-04 al 30-04</v>
      </c>
      <c r="R116" s="2">
        <f>VLOOKUP(Q116,Semana!A:B,2,0)</f>
        <v>278</v>
      </c>
      <c r="S116" s="2" t="str">
        <f t="shared" si="26"/>
        <v>mar 25-04</v>
      </c>
    </row>
    <row r="117" spans="1:19" x14ac:dyDescent="0.35">
      <c r="A117" s="3">
        <v>45042</v>
      </c>
      <c r="B117" s="2" t="str">
        <f t="shared" si="27"/>
        <v>abril</v>
      </c>
      <c r="C117" s="2" t="str">
        <f t="shared" si="28"/>
        <v>abr</v>
      </c>
      <c r="D117" s="4">
        <f t="shared" si="29"/>
        <v>4</v>
      </c>
      <c r="E117" s="4">
        <f>VLOOKUP(G117,Periodos!A:B,2,0)</f>
        <v>4</v>
      </c>
      <c r="F117" s="2">
        <f t="shared" si="30"/>
        <v>2023</v>
      </c>
      <c r="G117" s="2">
        <v>202304</v>
      </c>
      <c r="H117" s="2" t="str">
        <f t="shared" si="31"/>
        <v>abr-23</v>
      </c>
      <c r="I117" s="2" t="str">
        <f t="shared" si="32"/>
        <v>abril 2023</v>
      </c>
      <c r="J117" s="2">
        <f>VLOOKUP(H117,MesAño!A:B,2,0)</f>
        <v>4</v>
      </c>
      <c r="K117" s="2" t="str">
        <f t="shared" si="33"/>
        <v>abr-26</v>
      </c>
      <c r="L117" s="2" t="str">
        <f t="shared" si="34"/>
        <v>mié</v>
      </c>
      <c r="M117" s="2">
        <f>VLOOKUP(L117,'Dia de la Semana'!A:B,2,0)</f>
        <v>3</v>
      </c>
      <c r="N117" s="2" t="str">
        <f t="shared" si="38"/>
        <v>2Q</v>
      </c>
      <c r="O117" s="2">
        <f t="shared" si="35"/>
        <v>26</v>
      </c>
      <c r="P117" s="2">
        <f t="shared" si="36"/>
        <v>18</v>
      </c>
      <c r="Q117" s="3" t="str">
        <f t="shared" si="37"/>
        <v>24-04 al 30-04</v>
      </c>
      <c r="R117" s="2">
        <f>VLOOKUP(Q117,Semana!A:B,2,0)</f>
        <v>278</v>
      </c>
      <c r="S117" s="2" t="str">
        <f t="shared" si="26"/>
        <v>mié 26-04</v>
      </c>
    </row>
    <row r="118" spans="1:19" x14ac:dyDescent="0.35">
      <c r="A118" s="3">
        <v>45043</v>
      </c>
      <c r="B118" s="2" t="str">
        <f t="shared" si="27"/>
        <v>abril</v>
      </c>
      <c r="C118" s="2" t="str">
        <f t="shared" si="28"/>
        <v>abr</v>
      </c>
      <c r="D118" s="4">
        <f t="shared" si="29"/>
        <v>4</v>
      </c>
      <c r="E118" s="4">
        <f>VLOOKUP(G118,Periodos!A:B,2,0)</f>
        <v>4</v>
      </c>
      <c r="F118" s="2">
        <f t="shared" si="30"/>
        <v>2023</v>
      </c>
      <c r="G118" s="2">
        <v>202304</v>
      </c>
      <c r="H118" s="2" t="str">
        <f t="shared" si="31"/>
        <v>abr-23</v>
      </c>
      <c r="I118" s="2" t="str">
        <f t="shared" si="32"/>
        <v>abril 2023</v>
      </c>
      <c r="J118" s="2">
        <f>VLOOKUP(H118,MesAño!A:B,2,0)</f>
        <v>4</v>
      </c>
      <c r="K118" s="2" t="str">
        <f t="shared" si="33"/>
        <v>abr-27</v>
      </c>
      <c r="L118" s="2" t="str">
        <f t="shared" si="34"/>
        <v>jue</v>
      </c>
      <c r="M118" s="2">
        <f>VLOOKUP(L118,'Dia de la Semana'!A:B,2,0)</f>
        <v>4</v>
      </c>
      <c r="N118" s="2" t="str">
        <f t="shared" si="38"/>
        <v>2Q</v>
      </c>
      <c r="O118" s="2">
        <f t="shared" si="35"/>
        <v>27</v>
      </c>
      <c r="P118" s="2">
        <f t="shared" si="36"/>
        <v>18</v>
      </c>
      <c r="Q118" s="3" t="str">
        <f t="shared" si="37"/>
        <v>24-04 al 30-04</v>
      </c>
      <c r="R118" s="2">
        <f>VLOOKUP(Q118,Semana!A:B,2,0)</f>
        <v>278</v>
      </c>
      <c r="S118" s="2" t="str">
        <f t="shared" si="26"/>
        <v>jue 27-04</v>
      </c>
    </row>
    <row r="119" spans="1:19" x14ac:dyDescent="0.35">
      <c r="A119" s="3">
        <v>45044</v>
      </c>
      <c r="B119" s="2" t="str">
        <f t="shared" si="27"/>
        <v>abril</v>
      </c>
      <c r="C119" s="2" t="str">
        <f t="shared" si="28"/>
        <v>abr</v>
      </c>
      <c r="D119" s="4">
        <f t="shared" si="29"/>
        <v>4</v>
      </c>
      <c r="E119" s="4">
        <f>VLOOKUP(G119,Periodos!A:B,2,0)</f>
        <v>4</v>
      </c>
      <c r="F119" s="2">
        <f t="shared" si="30"/>
        <v>2023</v>
      </c>
      <c r="G119" s="2">
        <v>202304</v>
      </c>
      <c r="H119" s="2" t="str">
        <f t="shared" si="31"/>
        <v>abr-23</v>
      </c>
      <c r="I119" s="2" t="str">
        <f t="shared" si="32"/>
        <v>abril 2023</v>
      </c>
      <c r="J119" s="2">
        <f>VLOOKUP(H119,MesAño!A:B,2,0)</f>
        <v>4</v>
      </c>
      <c r="K119" s="2" t="str">
        <f t="shared" si="33"/>
        <v>abr-28</v>
      </c>
      <c r="L119" s="2" t="str">
        <f t="shared" si="34"/>
        <v>vie</v>
      </c>
      <c r="M119" s="2">
        <f>VLOOKUP(L119,'Dia de la Semana'!A:B,2,0)</f>
        <v>5</v>
      </c>
      <c r="N119" s="2" t="str">
        <f t="shared" si="38"/>
        <v>2Q</v>
      </c>
      <c r="O119" s="2">
        <f t="shared" si="35"/>
        <v>28</v>
      </c>
      <c r="P119" s="2">
        <f t="shared" si="36"/>
        <v>18</v>
      </c>
      <c r="Q119" s="3" t="str">
        <f t="shared" si="37"/>
        <v>24-04 al 30-04</v>
      </c>
      <c r="R119" s="2">
        <f>VLOOKUP(Q119,Semana!A:B,2,0)</f>
        <v>278</v>
      </c>
      <c r="S119" s="2" t="str">
        <f t="shared" si="26"/>
        <v>vie 28-04</v>
      </c>
    </row>
    <row r="120" spans="1:19" x14ac:dyDescent="0.35">
      <c r="A120" s="3">
        <v>45045</v>
      </c>
      <c r="B120" s="2" t="str">
        <f t="shared" si="27"/>
        <v>abril</v>
      </c>
      <c r="C120" s="2" t="str">
        <f t="shared" si="28"/>
        <v>abr</v>
      </c>
      <c r="D120" s="4">
        <f t="shared" si="29"/>
        <v>4</v>
      </c>
      <c r="E120" s="4">
        <f>VLOOKUP(G120,Periodos!A:B,2,0)</f>
        <v>4</v>
      </c>
      <c r="F120" s="2">
        <f t="shared" si="30"/>
        <v>2023</v>
      </c>
      <c r="G120" s="2">
        <v>202304</v>
      </c>
      <c r="H120" s="2" t="str">
        <f t="shared" si="31"/>
        <v>abr-23</v>
      </c>
      <c r="I120" s="2" t="str">
        <f t="shared" si="32"/>
        <v>abril 2023</v>
      </c>
      <c r="J120" s="2">
        <f>VLOOKUP(H120,MesAño!A:B,2,0)</f>
        <v>4</v>
      </c>
      <c r="K120" s="2" t="str">
        <f t="shared" si="33"/>
        <v>abr-29</v>
      </c>
      <c r="L120" s="2" t="str">
        <f t="shared" si="34"/>
        <v>sáb</v>
      </c>
      <c r="M120" s="2">
        <f>VLOOKUP(L120,'Dia de la Semana'!A:B,2,0)</f>
        <v>6</v>
      </c>
      <c r="N120" s="2" t="str">
        <f t="shared" si="38"/>
        <v>2Q</v>
      </c>
      <c r="O120" s="2">
        <f t="shared" si="35"/>
        <v>29</v>
      </c>
      <c r="P120" s="2">
        <f t="shared" si="36"/>
        <v>18</v>
      </c>
      <c r="Q120" s="3" t="str">
        <f t="shared" si="37"/>
        <v>24-04 al 30-04</v>
      </c>
      <c r="R120" s="2">
        <f>VLOOKUP(Q120,Semana!A:B,2,0)</f>
        <v>278</v>
      </c>
      <c r="S120" s="2" t="str">
        <f t="shared" si="26"/>
        <v>sáb 29-04</v>
      </c>
    </row>
    <row r="121" spans="1:19" x14ac:dyDescent="0.35">
      <c r="A121" s="3">
        <v>45046</v>
      </c>
      <c r="B121" s="2" t="str">
        <f t="shared" si="27"/>
        <v>abril</v>
      </c>
      <c r="C121" s="2" t="str">
        <f t="shared" si="28"/>
        <v>abr</v>
      </c>
      <c r="D121" s="4">
        <f t="shared" si="29"/>
        <v>4</v>
      </c>
      <c r="E121" s="4">
        <f>VLOOKUP(G121,Periodos!A:B,2,0)</f>
        <v>4</v>
      </c>
      <c r="F121" s="2">
        <f t="shared" si="30"/>
        <v>2023</v>
      </c>
      <c r="G121" s="2">
        <v>202304</v>
      </c>
      <c r="H121" s="2" t="str">
        <f t="shared" si="31"/>
        <v>abr-23</v>
      </c>
      <c r="I121" s="2" t="str">
        <f t="shared" si="32"/>
        <v>abril 2023</v>
      </c>
      <c r="J121" s="2">
        <f>VLOOKUP(H121,MesAño!A:B,2,0)</f>
        <v>4</v>
      </c>
      <c r="K121" s="2" t="str">
        <f t="shared" si="33"/>
        <v>abr-30</v>
      </c>
      <c r="L121" s="2" t="str">
        <f t="shared" si="34"/>
        <v>dom</v>
      </c>
      <c r="M121" s="2">
        <f>VLOOKUP(L121,'Dia de la Semana'!A:B,2,0)</f>
        <v>7</v>
      </c>
      <c r="N121" s="2" t="str">
        <f t="shared" si="38"/>
        <v>2Q</v>
      </c>
      <c r="O121" s="2">
        <f t="shared" si="35"/>
        <v>30</v>
      </c>
      <c r="P121" s="2">
        <f t="shared" si="36"/>
        <v>18</v>
      </c>
      <c r="Q121" s="3" t="str">
        <f t="shared" si="37"/>
        <v>24-04 al 30-04</v>
      </c>
      <c r="R121" s="2">
        <f>VLOOKUP(Q121,Semana!A:B,2,0)</f>
        <v>278</v>
      </c>
      <c r="S121" s="2" t="str">
        <f t="shared" si="26"/>
        <v>dom 30-04</v>
      </c>
    </row>
    <row r="122" spans="1:19" x14ac:dyDescent="0.35">
      <c r="A122" s="3">
        <v>45047</v>
      </c>
      <c r="B122" s="2" t="str">
        <f t="shared" si="27"/>
        <v>mayo</v>
      </c>
      <c r="C122" s="2" t="str">
        <f t="shared" si="28"/>
        <v>may</v>
      </c>
      <c r="D122" s="4">
        <f t="shared" si="29"/>
        <v>5</v>
      </c>
      <c r="E122" s="4">
        <f>VLOOKUP(G122,Periodos!A:B,2,0)</f>
        <v>5</v>
      </c>
      <c r="F122" s="2">
        <f t="shared" si="30"/>
        <v>2023</v>
      </c>
      <c r="G122" s="2">
        <v>202305</v>
      </c>
      <c r="H122" s="2" t="str">
        <f t="shared" si="31"/>
        <v>may-23</v>
      </c>
      <c r="I122" s="2" t="str">
        <f t="shared" si="32"/>
        <v>mayo 2023</v>
      </c>
      <c r="J122" s="2">
        <f>VLOOKUP(H122,MesAño!A:B,2,0)</f>
        <v>5</v>
      </c>
      <c r="K122" s="2" t="str">
        <f t="shared" si="33"/>
        <v>may-01</v>
      </c>
      <c r="L122" s="2" t="str">
        <f t="shared" si="34"/>
        <v>lun</v>
      </c>
      <c r="M122" s="2">
        <f>VLOOKUP(L122,'Dia de la Semana'!A:B,2,0)</f>
        <v>1</v>
      </c>
      <c r="N122" s="2" t="str">
        <f t="shared" si="38"/>
        <v>1Q</v>
      </c>
      <c r="O122" s="2">
        <f t="shared" si="35"/>
        <v>1</v>
      </c>
      <c r="P122" s="2">
        <f t="shared" si="36"/>
        <v>19</v>
      </c>
      <c r="Q122" s="3" t="str">
        <f t="shared" si="37"/>
        <v>01-05 al 07-05</v>
      </c>
      <c r="R122" s="2">
        <f>VLOOKUP(Q122,Semana!A:B,2,0)</f>
        <v>279</v>
      </c>
      <c r="S122" s="2" t="str">
        <f t="shared" si="26"/>
        <v>lun 01-05</v>
      </c>
    </row>
    <row r="123" spans="1:19" x14ac:dyDescent="0.35">
      <c r="A123" s="3">
        <v>45048</v>
      </c>
      <c r="B123" s="2" t="str">
        <f t="shared" si="27"/>
        <v>mayo</v>
      </c>
      <c r="C123" s="2" t="str">
        <f t="shared" si="28"/>
        <v>may</v>
      </c>
      <c r="D123" s="4">
        <f t="shared" si="29"/>
        <v>5</v>
      </c>
      <c r="E123" s="4">
        <f>VLOOKUP(G123,Periodos!A:B,2,0)</f>
        <v>5</v>
      </c>
      <c r="F123" s="2">
        <f t="shared" si="30"/>
        <v>2023</v>
      </c>
      <c r="G123" s="2">
        <v>202305</v>
      </c>
      <c r="H123" s="2" t="str">
        <f t="shared" si="31"/>
        <v>may-23</v>
      </c>
      <c r="I123" s="2" t="str">
        <f t="shared" si="32"/>
        <v>mayo 2023</v>
      </c>
      <c r="J123" s="2">
        <f>VLOOKUP(H123,MesAño!A:B,2,0)</f>
        <v>5</v>
      </c>
      <c r="K123" s="2" t="str">
        <f t="shared" si="33"/>
        <v>may-02</v>
      </c>
      <c r="L123" s="2" t="str">
        <f t="shared" si="34"/>
        <v>mar</v>
      </c>
      <c r="M123" s="2">
        <f>VLOOKUP(L123,'Dia de la Semana'!A:B,2,0)</f>
        <v>2</v>
      </c>
      <c r="N123" s="2" t="str">
        <f t="shared" si="38"/>
        <v>1Q</v>
      </c>
      <c r="O123" s="2">
        <f t="shared" si="35"/>
        <v>2</v>
      </c>
      <c r="P123" s="2">
        <f t="shared" si="36"/>
        <v>19</v>
      </c>
      <c r="Q123" s="3" t="str">
        <f t="shared" si="37"/>
        <v>01-05 al 07-05</v>
      </c>
      <c r="R123" s="2">
        <f>VLOOKUP(Q123,Semana!A:B,2,0)</f>
        <v>279</v>
      </c>
      <c r="S123" s="2" t="str">
        <f t="shared" si="26"/>
        <v>mar 02-05</v>
      </c>
    </row>
    <row r="124" spans="1:19" x14ac:dyDescent="0.35">
      <c r="A124" s="3">
        <v>45049</v>
      </c>
      <c r="B124" s="2" t="str">
        <f t="shared" si="27"/>
        <v>mayo</v>
      </c>
      <c r="C124" s="2" t="str">
        <f t="shared" si="28"/>
        <v>may</v>
      </c>
      <c r="D124" s="4">
        <f t="shared" si="29"/>
        <v>5</v>
      </c>
      <c r="E124" s="4">
        <f>VLOOKUP(G124,Periodos!A:B,2,0)</f>
        <v>5</v>
      </c>
      <c r="F124" s="2">
        <f t="shared" si="30"/>
        <v>2023</v>
      </c>
      <c r="G124" s="2">
        <v>202305</v>
      </c>
      <c r="H124" s="2" t="str">
        <f t="shared" si="31"/>
        <v>may-23</v>
      </c>
      <c r="I124" s="2" t="str">
        <f t="shared" si="32"/>
        <v>mayo 2023</v>
      </c>
      <c r="J124" s="2">
        <f>VLOOKUP(H124,MesAño!A:B,2,0)</f>
        <v>5</v>
      </c>
      <c r="K124" s="2" t="str">
        <f t="shared" si="33"/>
        <v>may-03</v>
      </c>
      <c r="L124" s="2" t="str">
        <f t="shared" si="34"/>
        <v>mié</v>
      </c>
      <c r="M124" s="2">
        <f>VLOOKUP(L124,'Dia de la Semana'!A:B,2,0)</f>
        <v>3</v>
      </c>
      <c r="N124" s="2" t="str">
        <f t="shared" si="38"/>
        <v>1Q</v>
      </c>
      <c r="O124" s="2">
        <f t="shared" si="35"/>
        <v>3</v>
      </c>
      <c r="P124" s="2">
        <f t="shared" si="36"/>
        <v>19</v>
      </c>
      <c r="Q124" s="3" t="str">
        <f t="shared" si="37"/>
        <v>01-05 al 07-05</v>
      </c>
      <c r="R124" s="2">
        <f>VLOOKUP(Q124,Semana!A:B,2,0)</f>
        <v>279</v>
      </c>
      <c r="S124" s="2" t="str">
        <f t="shared" si="26"/>
        <v>mié 03-05</v>
      </c>
    </row>
    <row r="125" spans="1:19" x14ac:dyDescent="0.35">
      <c r="A125" s="3">
        <v>45050</v>
      </c>
      <c r="B125" s="2" t="str">
        <f t="shared" si="27"/>
        <v>mayo</v>
      </c>
      <c r="C125" s="2" t="str">
        <f t="shared" si="28"/>
        <v>may</v>
      </c>
      <c r="D125" s="4">
        <f t="shared" si="29"/>
        <v>5</v>
      </c>
      <c r="E125" s="4">
        <f>VLOOKUP(G125,Periodos!A:B,2,0)</f>
        <v>5</v>
      </c>
      <c r="F125" s="2">
        <f t="shared" si="30"/>
        <v>2023</v>
      </c>
      <c r="G125" s="2">
        <v>202305</v>
      </c>
      <c r="H125" s="2" t="str">
        <f t="shared" si="31"/>
        <v>may-23</v>
      </c>
      <c r="I125" s="2" t="str">
        <f t="shared" si="32"/>
        <v>mayo 2023</v>
      </c>
      <c r="J125" s="2">
        <f>VLOOKUP(H125,MesAño!A:B,2,0)</f>
        <v>5</v>
      </c>
      <c r="K125" s="2" t="str">
        <f t="shared" si="33"/>
        <v>may-04</v>
      </c>
      <c r="L125" s="2" t="str">
        <f t="shared" si="34"/>
        <v>jue</v>
      </c>
      <c r="M125" s="2">
        <f>VLOOKUP(L125,'Dia de la Semana'!A:B,2,0)</f>
        <v>4</v>
      </c>
      <c r="N125" s="2" t="str">
        <f t="shared" si="38"/>
        <v>1Q</v>
      </c>
      <c r="O125" s="2">
        <f t="shared" si="35"/>
        <v>4</v>
      </c>
      <c r="P125" s="2">
        <f t="shared" si="36"/>
        <v>19</v>
      </c>
      <c r="Q125" s="3" t="str">
        <f t="shared" si="37"/>
        <v>01-05 al 07-05</v>
      </c>
      <c r="R125" s="2">
        <f>VLOOKUP(Q125,Semana!A:B,2,0)</f>
        <v>279</v>
      </c>
      <c r="S125" s="2" t="str">
        <f t="shared" si="26"/>
        <v>jue 04-05</v>
      </c>
    </row>
    <row r="126" spans="1:19" x14ac:dyDescent="0.35">
      <c r="A126" s="3">
        <v>45051</v>
      </c>
      <c r="B126" s="2" t="str">
        <f t="shared" si="27"/>
        <v>mayo</v>
      </c>
      <c r="C126" s="2" t="str">
        <f t="shared" si="28"/>
        <v>may</v>
      </c>
      <c r="D126" s="4">
        <f t="shared" si="29"/>
        <v>5</v>
      </c>
      <c r="E126" s="4">
        <f>VLOOKUP(G126,Periodos!A:B,2,0)</f>
        <v>5</v>
      </c>
      <c r="F126" s="2">
        <f t="shared" si="30"/>
        <v>2023</v>
      </c>
      <c r="G126" s="2">
        <v>202305</v>
      </c>
      <c r="H126" s="2" t="str">
        <f t="shared" si="31"/>
        <v>may-23</v>
      </c>
      <c r="I126" s="2" t="str">
        <f t="shared" si="32"/>
        <v>mayo 2023</v>
      </c>
      <c r="J126" s="2">
        <f>VLOOKUP(H126,MesAño!A:B,2,0)</f>
        <v>5</v>
      </c>
      <c r="K126" s="2" t="str">
        <f t="shared" si="33"/>
        <v>may-05</v>
      </c>
      <c r="L126" s="2" t="str">
        <f t="shared" si="34"/>
        <v>vie</v>
      </c>
      <c r="M126" s="2">
        <f>VLOOKUP(L126,'Dia de la Semana'!A:B,2,0)</f>
        <v>5</v>
      </c>
      <c r="N126" s="2" t="str">
        <f t="shared" si="38"/>
        <v>1Q</v>
      </c>
      <c r="O126" s="2">
        <f t="shared" si="35"/>
        <v>5</v>
      </c>
      <c r="P126" s="2">
        <f t="shared" si="36"/>
        <v>19</v>
      </c>
      <c r="Q126" s="3" t="str">
        <f t="shared" si="37"/>
        <v>01-05 al 07-05</v>
      </c>
      <c r="R126" s="2">
        <f>VLOOKUP(Q126,Semana!A:B,2,0)</f>
        <v>279</v>
      </c>
      <c r="S126" s="2" t="str">
        <f t="shared" si="26"/>
        <v>vie 05-05</v>
      </c>
    </row>
    <row r="127" spans="1:19" x14ac:dyDescent="0.35">
      <c r="A127" s="3">
        <v>45052</v>
      </c>
      <c r="B127" s="2" t="str">
        <f t="shared" si="27"/>
        <v>mayo</v>
      </c>
      <c r="C127" s="2" t="str">
        <f t="shared" si="28"/>
        <v>may</v>
      </c>
      <c r="D127" s="4">
        <f t="shared" si="29"/>
        <v>5</v>
      </c>
      <c r="E127" s="4">
        <f>VLOOKUP(G127,Periodos!A:B,2,0)</f>
        <v>5</v>
      </c>
      <c r="F127" s="2">
        <f t="shared" si="30"/>
        <v>2023</v>
      </c>
      <c r="G127" s="2">
        <v>202305</v>
      </c>
      <c r="H127" s="2" t="str">
        <f t="shared" si="31"/>
        <v>may-23</v>
      </c>
      <c r="I127" s="2" t="str">
        <f t="shared" si="32"/>
        <v>mayo 2023</v>
      </c>
      <c r="J127" s="2">
        <f>VLOOKUP(H127,MesAño!A:B,2,0)</f>
        <v>5</v>
      </c>
      <c r="K127" s="2" t="str">
        <f t="shared" si="33"/>
        <v>may-06</v>
      </c>
      <c r="L127" s="2" t="str">
        <f t="shared" si="34"/>
        <v>sáb</v>
      </c>
      <c r="M127" s="2">
        <f>VLOOKUP(L127,'Dia de la Semana'!A:B,2,0)</f>
        <v>6</v>
      </c>
      <c r="N127" s="2" t="str">
        <f t="shared" si="38"/>
        <v>1Q</v>
      </c>
      <c r="O127" s="2">
        <f t="shared" si="35"/>
        <v>6</v>
      </c>
      <c r="P127" s="2">
        <f t="shared" si="36"/>
        <v>19</v>
      </c>
      <c r="Q127" s="3" t="str">
        <f t="shared" si="37"/>
        <v>01-05 al 07-05</v>
      </c>
      <c r="R127" s="2">
        <f>VLOOKUP(Q127,Semana!A:B,2,0)</f>
        <v>279</v>
      </c>
      <c r="S127" s="2" t="str">
        <f t="shared" si="26"/>
        <v>sáb 06-05</v>
      </c>
    </row>
    <row r="128" spans="1:19" x14ac:dyDescent="0.35">
      <c r="A128" s="3">
        <v>45053</v>
      </c>
      <c r="B128" s="2" t="str">
        <f t="shared" si="27"/>
        <v>mayo</v>
      </c>
      <c r="C128" s="2" t="str">
        <f t="shared" si="28"/>
        <v>may</v>
      </c>
      <c r="D128" s="4">
        <f t="shared" si="29"/>
        <v>5</v>
      </c>
      <c r="E128" s="4">
        <f>VLOOKUP(G128,Periodos!A:B,2,0)</f>
        <v>5</v>
      </c>
      <c r="F128" s="2">
        <f t="shared" si="30"/>
        <v>2023</v>
      </c>
      <c r="G128" s="2">
        <v>202305</v>
      </c>
      <c r="H128" s="2" t="str">
        <f t="shared" si="31"/>
        <v>may-23</v>
      </c>
      <c r="I128" s="2" t="str">
        <f t="shared" si="32"/>
        <v>mayo 2023</v>
      </c>
      <c r="J128" s="2">
        <f>VLOOKUP(H128,MesAño!A:B,2,0)</f>
        <v>5</v>
      </c>
      <c r="K128" s="2" t="str">
        <f t="shared" si="33"/>
        <v>may-07</v>
      </c>
      <c r="L128" s="2" t="str">
        <f t="shared" si="34"/>
        <v>dom</v>
      </c>
      <c r="M128" s="2">
        <f>VLOOKUP(L128,'Dia de la Semana'!A:B,2,0)</f>
        <v>7</v>
      </c>
      <c r="N128" s="2" t="str">
        <f t="shared" si="38"/>
        <v>1Q</v>
      </c>
      <c r="O128" s="2">
        <f t="shared" si="35"/>
        <v>7</v>
      </c>
      <c r="P128" s="2">
        <f t="shared" si="36"/>
        <v>19</v>
      </c>
      <c r="Q128" s="3" t="str">
        <f t="shared" si="37"/>
        <v>01-05 al 07-05</v>
      </c>
      <c r="R128" s="2">
        <f>VLOOKUP(Q128,Semana!A:B,2,0)</f>
        <v>279</v>
      </c>
      <c r="S128" s="2" t="str">
        <f t="shared" si="26"/>
        <v>dom 07-05</v>
      </c>
    </row>
    <row r="129" spans="1:19" x14ac:dyDescent="0.35">
      <c r="A129" s="3">
        <v>45054</v>
      </c>
      <c r="B129" s="2" t="str">
        <f t="shared" si="27"/>
        <v>mayo</v>
      </c>
      <c r="C129" s="2" t="str">
        <f t="shared" si="28"/>
        <v>may</v>
      </c>
      <c r="D129" s="4">
        <f t="shared" si="29"/>
        <v>5</v>
      </c>
      <c r="E129" s="4">
        <f>VLOOKUP(G129,Periodos!A:B,2,0)</f>
        <v>5</v>
      </c>
      <c r="F129" s="2">
        <f t="shared" si="30"/>
        <v>2023</v>
      </c>
      <c r="G129" s="2">
        <v>202305</v>
      </c>
      <c r="H129" s="2" t="str">
        <f t="shared" si="31"/>
        <v>may-23</v>
      </c>
      <c r="I129" s="2" t="str">
        <f t="shared" si="32"/>
        <v>mayo 2023</v>
      </c>
      <c r="J129" s="2">
        <f>VLOOKUP(H129,MesAño!A:B,2,0)</f>
        <v>5</v>
      </c>
      <c r="K129" s="2" t="str">
        <f t="shared" si="33"/>
        <v>may-08</v>
      </c>
      <c r="L129" s="2" t="str">
        <f t="shared" si="34"/>
        <v>lun</v>
      </c>
      <c r="M129" s="2">
        <f>VLOOKUP(L129,'Dia de la Semana'!A:B,2,0)</f>
        <v>1</v>
      </c>
      <c r="N129" s="2" t="str">
        <f t="shared" si="38"/>
        <v>1Q</v>
      </c>
      <c r="O129" s="2">
        <f t="shared" si="35"/>
        <v>8</v>
      </c>
      <c r="P129" s="2">
        <f t="shared" si="36"/>
        <v>20</v>
      </c>
      <c r="Q129" s="3" t="str">
        <f t="shared" si="37"/>
        <v>08-05 al 14-05</v>
      </c>
      <c r="R129" s="2">
        <f>VLOOKUP(Q129,Semana!A:B,2,0)</f>
        <v>280</v>
      </c>
      <c r="S129" s="2" t="str">
        <f t="shared" si="26"/>
        <v>lun 08-05</v>
      </c>
    </row>
    <row r="130" spans="1:19" x14ac:dyDescent="0.35">
      <c r="A130" s="3">
        <v>45055</v>
      </c>
      <c r="B130" s="2" t="str">
        <f t="shared" si="27"/>
        <v>mayo</v>
      </c>
      <c r="C130" s="2" t="str">
        <f t="shared" si="28"/>
        <v>may</v>
      </c>
      <c r="D130" s="4">
        <f t="shared" si="29"/>
        <v>5</v>
      </c>
      <c r="E130" s="4">
        <f>VLOOKUP(G130,Periodos!A:B,2,0)</f>
        <v>5</v>
      </c>
      <c r="F130" s="2">
        <f t="shared" si="30"/>
        <v>2023</v>
      </c>
      <c r="G130" s="2">
        <v>202305</v>
      </c>
      <c r="H130" s="2" t="str">
        <f t="shared" si="31"/>
        <v>may-23</v>
      </c>
      <c r="I130" s="2" t="str">
        <f t="shared" si="32"/>
        <v>mayo 2023</v>
      </c>
      <c r="J130" s="2">
        <f>VLOOKUP(H130,MesAño!A:B,2,0)</f>
        <v>5</v>
      </c>
      <c r="K130" s="2" t="str">
        <f t="shared" si="33"/>
        <v>may-09</v>
      </c>
      <c r="L130" s="2" t="str">
        <f t="shared" si="34"/>
        <v>mar</v>
      </c>
      <c r="M130" s="2">
        <f>VLOOKUP(L130,'Dia de la Semana'!A:B,2,0)</f>
        <v>2</v>
      </c>
      <c r="N130" s="2" t="str">
        <f t="shared" si="38"/>
        <v>1Q</v>
      </c>
      <c r="O130" s="2">
        <f t="shared" si="35"/>
        <v>9</v>
      </c>
      <c r="P130" s="2">
        <f t="shared" si="36"/>
        <v>20</v>
      </c>
      <c r="Q130" s="3" t="str">
        <f t="shared" si="37"/>
        <v>08-05 al 14-05</v>
      </c>
      <c r="R130" s="2">
        <f>VLOOKUP(Q130,Semana!A:B,2,0)</f>
        <v>280</v>
      </c>
      <c r="S130" s="2" t="str">
        <f t="shared" si="26"/>
        <v>mar 09-05</v>
      </c>
    </row>
    <row r="131" spans="1:19" x14ac:dyDescent="0.35">
      <c r="A131" s="3">
        <v>45056</v>
      </c>
      <c r="B131" s="2" t="str">
        <f t="shared" si="27"/>
        <v>mayo</v>
      </c>
      <c r="C131" s="2" t="str">
        <f t="shared" si="28"/>
        <v>may</v>
      </c>
      <c r="D131" s="4">
        <f t="shared" si="29"/>
        <v>5</v>
      </c>
      <c r="E131" s="4">
        <f>VLOOKUP(G131,Periodos!A:B,2,0)</f>
        <v>5</v>
      </c>
      <c r="F131" s="2">
        <f t="shared" si="30"/>
        <v>2023</v>
      </c>
      <c r="G131" s="2">
        <v>202305</v>
      </c>
      <c r="H131" s="2" t="str">
        <f t="shared" si="31"/>
        <v>may-23</v>
      </c>
      <c r="I131" s="2" t="str">
        <f t="shared" si="32"/>
        <v>mayo 2023</v>
      </c>
      <c r="J131" s="2">
        <f>VLOOKUP(H131,MesAño!A:B,2,0)</f>
        <v>5</v>
      </c>
      <c r="K131" s="2" t="str">
        <f t="shared" si="33"/>
        <v>may-10</v>
      </c>
      <c r="L131" s="2" t="str">
        <f t="shared" si="34"/>
        <v>mié</v>
      </c>
      <c r="M131" s="2">
        <f>VLOOKUP(L131,'Dia de la Semana'!A:B,2,0)</f>
        <v>3</v>
      </c>
      <c r="N131" s="2" t="str">
        <f t="shared" si="38"/>
        <v>1Q</v>
      </c>
      <c r="O131" s="2">
        <f t="shared" si="35"/>
        <v>10</v>
      </c>
      <c r="P131" s="2">
        <f t="shared" si="36"/>
        <v>20</v>
      </c>
      <c r="Q131" s="3" t="str">
        <f t="shared" si="37"/>
        <v>08-05 al 14-05</v>
      </c>
      <c r="R131" s="2">
        <f>VLOOKUP(Q131,Semana!A:B,2,0)</f>
        <v>280</v>
      </c>
      <c r="S131" s="2" t="str">
        <f t="shared" si="26"/>
        <v>mié 10-05</v>
      </c>
    </row>
    <row r="132" spans="1:19" x14ac:dyDescent="0.35">
      <c r="A132" s="3">
        <v>45057</v>
      </c>
      <c r="B132" s="2" t="str">
        <f t="shared" si="27"/>
        <v>mayo</v>
      </c>
      <c r="C132" s="2" t="str">
        <f t="shared" si="28"/>
        <v>may</v>
      </c>
      <c r="D132" s="4">
        <f t="shared" si="29"/>
        <v>5</v>
      </c>
      <c r="E132" s="4">
        <f>VLOOKUP(G132,Periodos!A:B,2,0)</f>
        <v>5</v>
      </c>
      <c r="F132" s="2">
        <f t="shared" si="30"/>
        <v>2023</v>
      </c>
      <c r="G132" s="2">
        <v>202305</v>
      </c>
      <c r="H132" s="2" t="str">
        <f t="shared" si="31"/>
        <v>may-23</v>
      </c>
      <c r="I132" s="2" t="str">
        <f t="shared" si="32"/>
        <v>mayo 2023</v>
      </c>
      <c r="J132" s="2">
        <f>VLOOKUP(H132,MesAño!A:B,2,0)</f>
        <v>5</v>
      </c>
      <c r="K132" s="2" t="str">
        <f t="shared" si="33"/>
        <v>may-11</v>
      </c>
      <c r="L132" s="2" t="str">
        <f t="shared" si="34"/>
        <v>jue</v>
      </c>
      <c r="M132" s="2">
        <f>VLOOKUP(L132,'Dia de la Semana'!A:B,2,0)</f>
        <v>4</v>
      </c>
      <c r="N132" s="2" t="str">
        <f t="shared" si="38"/>
        <v>1Q</v>
      </c>
      <c r="O132" s="2">
        <f t="shared" si="35"/>
        <v>11</v>
      </c>
      <c r="P132" s="2">
        <f t="shared" si="36"/>
        <v>20</v>
      </c>
      <c r="Q132" s="3" t="str">
        <f t="shared" si="37"/>
        <v>08-05 al 14-05</v>
      </c>
      <c r="R132" s="2">
        <f>VLOOKUP(Q132,Semana!A:B,2,0)</f>
        <v>280</v>
      </c>
      <c r="S132" s="2" t="str">
        <f t="shared" si="26"/>
        <v>jue 11-05</v>
      </c>
    </row>
    <row r="133" spans="1:19" x14ac:dyDescent="0.35">
      <c r="A133" s="3">
        <v>45058</v>
      </c>
      <c r="B133" s="2" t="str">
        <f t="shared" si="27"/>
        <v>mayo</v>
      </c>
      <c r="C133" s="2" t="str">
        <f t="shared" si="28"/>
        <v>may</v>
      </c>
      <c r="D133" s="4">
        <f t="shared" si="29"/>
        <v>5</v>
      </c>
      <c r="E133" s="4">
        <f>VLOOKUP(G133,Periodos!A:B,2,0)</f>
        <v>5</v>
      </c>
      <c r="F133" s="2">
        <f t="shared" si="30"/>
        <v>2023</v>
      </c>
      <c r="G133" s="2">
        <v>202305</v>
      </c>
      <c r="H133" s="2" t="str">
        <f t="shared" si="31"/>
        <v>may-23</v>
      </c>
      <c r="I133" s="2" t="str">
        <f t="shared" si="32"/>
        <v>mayo 2023</v>
      </c>
      <c r="J133" s="2">
        <f>VLOOKUP(H133,MesAño!A:B,2,0)</f>
        <v>5</v>
      </c>
      <c r="K133" s="2" t="str">
        <f t="shared" si="33"/>
        <v>may-12</v>
      </c>
      <c r="L133" s="2" t="str">
        <f t="shared" si="34"/>
        <v>vie</v>
      </c>
      <c r="M133" s="2">
        <f>VLOOKUP(L133,'Dia de la Semana'!A:B,2,0)</f>
        <v>5</v>
      </c>
      <c r="N133" s="2" t="str">
        <f t="shared" si="38"/>
        <v>1Q</v>
      </c>
      <c r="O133" s="2">
        <f t="shared" si="35"/>
        <v>12</v>
      </c>
      <c r="P133" s="2">
        <f t="shared" si="36"/>
        <v>20</v>
      </c>
      <c r="Q133" s="3" t="str">
        <f t="shared" si="37"/>
        <v>08-05 al 14-05</v>
      </c>
      <c r="R133" s="2">
        <f>VLOOKUP(Q133,Semana!A:B,2,0)</f>
        <v>280</v>
      </c>
      <c r="S133" s="2" t="str">
        <f t="shared" si="26"/>
        <v>vie 12-05</v>
      </c>
    </row>
    <row r="134" spans="1:19" x14ac:dyDescent="0.35">
      <c r="A134" s="3">
        <v>45059</v>
      </c>
      <c r="B134" s="2" t="str">
        <f t="shared" si="27"/>
        <v>mayo</v>
      </c>
      <c r="C134" s="2" t="str">
        <f t="shared" si="28"/>
        <v>may</v>
      </c>
      <c r="D134" s="4">
        <f t="shared" si="29"/>
        <v>5</v>
      </c>
      <c r="E134" s="4">
        <f>VLOOKUP(G134,Periodos!A:B,2,0)</f>
        <v>5</v>
      </c>
      <c r="F134" s="2">
        <f t="shared" si="30"/>
        <v>2023</v>
      </c>
      <c r="G134" s="2">
        <v>202305</v>
      </c>
      <c r="H134" s="2" t="str">
        <f t="shared" si="31"/>
        <v>may-23</v>
      </c>
      <c r="I134" s="2" t="str">
        <f t="shared" si="32"/>
        <v>mayo 2023</v>
      </c>
      <c r="J134" s="2">
        <f>VLOOKUP(H134,MesAño!A:B,2,0)</f>
        <v>5</v>
      </c>
      <c r="K134" s="2" t="str">
        <f t="shared" si="33"/>
        <v>may-13</v>
      </c>
      <c r="L134" s="2" t="str">
        <f t="shared" si="34"/>
        <v>sáb</v>
      </c>
      <c r="M134" s="2">
        <f>VLOOKUP(L134,'Dia de la Semana'!A:B,2,0)</f>
        <v>6</v>
      </c>
      <c r="N134" s="2" t="str">
        <f t="shared" si="38"/>
        <v>1Q</v>
      </c>
      <c r="O134" s="2">
        <f t="shared" si="35"/>
        <v>13</v>
      </c>
      <c r="P134" s="2">
        <f t="shared" si="36"/>
        <v>20</v>
      </c>
      <c r="Q134" s="3" t="str">
        <f t="shared" si="37"/>
        <v>08-05 al 14-05</v>
      </c>
      <c r="R134" s="2">
        <f>VLOOKUP(Q134,Semana!A:B,2,0)</f>
        <v>280</v>
      </c>
      <c r="S134" s="2" t="str">
        <f t="shared" si="26"/>
        <v>sáb 13-05</v>
      </c>
    </row>
    <row r="135" spans="1:19" x14ac:dyDescent="0.35">
      <c r="A135" s="3">
        <v>45060</v>
      </c>
      <c r="B135" s="2" t="str">
        <f t="shared" si="27"/>
        <v>mayo</v>
      </c>
      <c r="C135" s="2" t="str">
        <f t="shared" si="28"/>
        <v>may</v>
      </c>
      <c r="D135" s="4">
        <f t="shared" si="29"/>
        <v>5</v>
      </c>
      <c r="E135" s="4">
        <f>VLOOKUP(G135,Periodos!A:B,2,0)</f>
        <v>5</v>
      </c>
      <c r="F135" s="2">
        <f t="shared" si="30"/>
        <v>2023</v>
      </c>
      <c r="G135" s="2">
        <v>202305</v>
      </c>
      <c r="H135" s="2" t="str">
        <f t="shared" si="31"/>
        <v>may-23</v>
      </c>
      <c r="I135" s="2" t="str">
        <f t="shared" si="32"/>
        <v>mayo 2023</v>
      </c>
      <c r="J135" s="2">
        <f>VLOOKUP(H135,MesAño!A:B,2,0)</f>
        <v>5</v>
      </c>
      <c r="K135" s="2" t="str">
        <f t="shared" si="33"/>
        <v>may-14</v>
      </c>
      <c r="L135" s="2" t="str">
        <f t="shared" si="34"/>
        <v>dom</v>
      </c>
      <c r="M135" s="2">
        <f>VLOOKUP(L135,'Dia de la Semana'!A:B,2,0)</f>
        <v>7</v>
      </c>
      <c r="N135" s="2" t="str">
        <f t="shared" si="38"/>
        <v>1Q</v>
      </c>
      <c r="O135" s="2">
        <f t="shared" si="35"/>
        <v>14</v>
      </c>
      <c r="P135" s="2">
        <f t="shared" si="36"/>
        <v>20</v>
      </c>
      <c r="Q135" s="3" t="str">
        <f t="shared" si="37"/>
        <v>08-05 al 14-05</v>
      </c>
      <c r="R135" s="2">
        <f>VLOOKUP(Q135,Semana!A:B,2,0)</f>
        <v>280</v>
      </c>
      <c r="S135" s="2" t="str">
        <f t="shared" si="26"/>
        <v>dom 14-05</v>
      </c>
    </row>
    <row r="136" spans="1:19" x14ac:dyDescent="0.35">
      <c r="A136" s="3">
        <v>45061</v>
      </c>
      <c r="B136" s="2" t="str">
        <f t="shared" si="27"/>
        <v>mayo</v>
      </c>
      <c r="C136" s="2" t="str">
        <f t="shared" si="28"/>
        <v>may</v>
      </c>
      <c r="D136" s="4">
        <f t="shared" si="29"/>
        <v>5</v>
      </c>
      <c r="E136" s="4">
        <f>VLOOKUP(G136,Periodos!A:B,2,0)</f>
        <v>5</v>
      </c>
      <c r="F136" s="2">
        <f t="shared" si="30"/>
        <v>2023</v>
      </c>
      <c r="G136" s="2">
        <v>202305</v>
      </c>
      <c r="H136" s="2" t="str">
        <f t="shared" si="31"/>
        <v>may-23</v>
      </c>
      <c r="I136" s="2" t="str">
        <f t="shared" si="32"/>
        <v>mayo 2023</v>
      </c>
      <c r="J136" s="2">
        <f>VLOOKUP(H136,MesAño!A:B,2,0)</f>
        <v>5</v>
      </c>
      <c r="K136" s="2" t="str">
        <f t="shared" si="33"/>
        <v>may-15</v>
      </c>
      <c r="L136" s="2" t="str">
        <f t="shared" si="34"/>
        <v>lun</v>
      </c>
      <c r="M136" s="2">
        <f>VLOOKUP(L136,'Dia de la Semana'!A:B,2,0)</f>
        <v>1</v>
      </c>
      <c r="N136" s="2" t="str">
        <f t="shared" si="38"/>
        <v>1Q</v>
      </c>
      <c r="O136" s="2">
        <f t="shared" si="35"/>
        <v>15</v>
      </c>
      <c r="P136" s="2">
        <f t="shared" si="36"/>
        <v>21</v>
      </c>
      <c r="Q136" s="3" t="str">
        <f t="shared" si="37"/>
        <v>15-05 al 21-05</v>
      </c>
      <c r="R136" s="2">
        <f>VLOOKUP(Q136,Semana!A:B,2,0)</f>
        <v>281</v>
      </c>
      <c r="S136" s="2" t="str">
        <f t="shared" si="26"/>
        <v>lun 15-05</v>
      </c>
    </row>
    <row r="137" spans="1:19" x14ac:dyDescent="0.35">
      <c r="A137" s="3">
        <v>45062</v>
      </c>
      <c r="B137" s="2" t="str">
        <f t="shared" si="27"/>
        <v>mayo</v>
      </c>
      <c r="C137" s="2" t="str">
        <f t="shared" si="28"/>
        <v>may</v>
      </c>
      <c r="D137" s="4">
        <f t="shared" si="29"/>
        <v>5</v>
      </c>
      <c r="E137" s="4">
        <f>VLOOKUP(G137,Periodos!A:B,2,0)</f>
        <v>5</v>
      </c>
      <c r="F137" s="2">
        <f t="shared" si="30"/>
        <v>2023</v>
      </c>
      <c r="G137" s="2">
        <v>202305</v>
      </c>
      <c r="H137" s="2" t="str">
        <f t="shared" si="31"/>
        <v>may-23</v>
      </c>
      <c r="I137" s="2" t="str">
        <f t="shared" si="32"/>
        <v>mayo 2023</v>
      </c>
      <c r="J137" s="2">
        <f>VLOOKUP(H137,MesAño!A:B,2,0)</f>
        <v>5</v>
      </c>
      <c r="K137" s="2" t="str">
        <f t="shared" si="33"/>
        <v>may-16</v>
      </c>
      <c r="L137" s="2" t="str">
        <f t="shared" si="34"/>
        <v>mar</v>
      </c>
      <c r="M137" s="2">
        <f>VLOOKUP(L137,'Dia de la Semana'!A:B,2,0)</f>
        <v>2</v>
      </c>
      <c r="N137" s="2" t="str">
        <f t="shared" si="38"/>
        <v>2Q</v>
      </c>
      <c r="O137" s="2">
        <f t="shared" si="35"/>
        <v>16</v>
      </c>
      <c r="P137" s="2">
        <f t="shared" si="36"/>
        <v>21</v>
      </c>
      <c r="Q137" s="3" t="str">
        <f t="shared" si="37"/>
        <v>15-05 al 21-05</v>
      </c>
      <c r="R137" s="2">
        <f>VLOOKUP(Q137,Semana!A:B,2,0)</f>
        <v>281</v>
      </c>
      <c r="S137" s="2" t="str">
        <f t="shared" si="26"/>
        <v>mar 16-05</v>
      </c>
    </row>
    <row r="138" spans="1:19" x14ac:dyDescent="0.35">
      <c r="A138" s="3">
        <v>45063</v>
      </c>
      <c r="B138" s="2" t="str">
        <f t="shared" si="27"/>
        <v>mayo</v>
      </c>
      <c r="C138" s="2" t="str">
        <f t="shared" si="28"/>
        <v>may</v>
      </c>
      <c r="D138" s="4">
        <f t="shared" si="29"/>
        <v>5</v>
      </c>
      <c r="E138" s="4">
        <f>VLOOKUP(G138,Periodos!A:B,2,0)</f>
        <v>5</v>
      </c>
      <c r="F138" s="2">
        <f t="shared" si="30"/>
        <v>2023</v>
      </c>
      <c r="G138" s="2">
        <v>202305</v>
      </c>
      <c r="H138" s="2" t="str">
        <f t="shared" si="31"/>
        <v>may-23</v>
      </c>
      <c r="I138" s="2" t="str">
        <f t="shared" si="32"/>
        <v>mayo 2023</v>
      </c>
      <c r="J138" s="2">
        <f>VLOOKUP(H138,MesAño!A:B,2,0)</f>
        <v>5</v>
      </c>
      <c r="K138" s="2" t="str">
        <f t="shared" si="33"/>
        <v>may-17</v>
      </c>
      <c r="L138" s="2" t="str">
        <f t="shared" si="34"/>
        <v>mié</v>
      </c>
      <c r="M138" s="2">
        <f>VLOOKUP(L138,'Dia de la Semana'!A:B,2,0)</f>
        <v>3</v>
      </c>
      <c r="N138" s="2" t="str">
        <f t="shared" si="38"/>
        <v>2Q</v>
      </c>
      <c r="O138" s="2">
        <f t="shared" si="35"/>
        <v>17</v>
      </c>
      <c r="P138" s="2">
        <f t="shared" si="36"/>
        <v>21</v>
      </c>
      <c r="Q138" s="3" t="str">
        <f t="shared" si="37"/>
        <v>15-05 al 21-05</v>
      </c>
      <c r="R138" s="2">
        <f>VLOOKUP(Q138,Semana!A:B,2,0)</f>
        <v>281</v>
      </c>
      <c r="S138" s="2" t="str">
        <f t="shared" si="26"/>
        <v>mié 17-05</v>
      </c>
    </row>
    <row r="139" spans="1:19" x14ac:dyDescent="0.35">
      <c r="A139" s="3">
        <v>45064</v>
      </c>
      <c r="B139" s="2" t="str">
        <f t="shared" si="27"/>
        <v>mayo</v>
      </c>
      <c r="C139" s="2" t="str">
        <f t="shared" si="28"/>
        <v>may</v>
      </c>
      <c r="D139" s="4">
        <f t="shared" si="29"/>
        <v>5</v>
      </c>
      <c r="E139" s="4">
        <f>VLOOKUP(G139,Periodos!A:B,2,0)</f>
        <v>5</v>
      </c>
      <c r="F139" s="2">
        <f t="shared" si="30"/>
        <v>2023</v>
      </c>
      <c r="G139" s="2">
        <v>202305</v>
      </c>
      <c r="H139" s="2" t="str">
        <f t="shared" si="31"/>
        <v>may-23</v>
      </c>
      <c r="I139" s="2" t="str">
        <f t="shared" si="32"/>
        <v>mayo 2023</v>
      </c>
      <c r="J139" s="2">
        <f>VLOOKUP(H139,MesAño!A:B,2,0)</f>
        <v>5</v>
      </c>
      <c r="K139" s="2" t="str">
        <f t="shared" si="33"/>
        <v>may-18</v>
      </c>
      <c r="L139" s="2" t="str">
        <f t="shared" si="34"/>
        <v>jue</v>
      </c>
      <c r="M139" s="2">
        <f>VLOOKUP(L139,'Dia de la Semana'!A:B,2,0)</f>
        <v>4</v>
      </c>
      <c r="N139" s="2" t="str">
        <f t="shared" si="38"/>
        <v>2Q</v>
      </c>
      <c r="O139" s="2">
        <f t="shared" si="35"/>
        <v>18</v>
      </c>
      <c r="P139" s="2">
        <f t="shared" si="36"/>
        <v>21</v>
      </c>
      <c r="Q139" s="3" t="str">
        <f t="shared" si="37"/>
        <v>15-05 al 21-05</v>
      </c>
      <c r="R139" s="2">
        <f>VLOOKUP(Q139,Semana!A:B,2,0)</f>
        <v>281</v>
      </c>
      <c r="S139" s="2" t="str">
        <f t="shared" si="26"/>
        <v>jue 18-05</v>
      </c>
    </row>
    <row r="140" spans="1:19" x14ac:dyDescent="0.35">
      <c r="A140" s="3">
        <v>45065</v>
      </c>
      <c r="B140" s="2" t="str">
        <f t="shared" si="27"/>
        <v>mayo</v>
      </c>
      <c r="C140" s="2" t="str">
        <f t="shared" si="28"/>
        <v>may</v>
      </c>
      <c r="D140" s="4">
        <f t="shared" si="29"/>
        <v>5</v>
      </c>
      <c r="E140" s="4">
        <f>VLOOKUP(G140,Periodos!A:B,2,0)</f>
        <v>5</v>
      </c>
      <c r="F140" s="2">
        <f t="shared" si="30"/>
        <v>2023</v>
      </c>
      <c r="G140" s="2">
        <v>202305</v>
      </c>
      <c r="H140" s="2" t="str">
        <f t="shared" si="31"/>
        <v>may-23</v>
      </c>
      <c r="I140" s="2" t="str">
        <f t="shared" si="32"/>
        <v>mayo 2023</v>
      </c>
      <c r="J140" s="2">
        <f>VLOOKUP(H140,MesAño!A:B,2,0)</f>
        <v>5</v>
      </c>
      <c r="K140" s="2" t="str">
        <f t="shared" si="33"/>
        <v>may-19</v>
      </c>
      <c r="L140" s="2" t="str">
        <f t="shared" si="34"/>
        <v>vie</v>
      </c>
      <c r="M140" s="2">
        <f>VLOOKUP(L140,'Dia de la Semana'!A:B,2,0)</f>
        <v>5</v>
      </c>
      <c r="N140" s="2" t="str">
        <f t="shared" si="38"/>
        <v>2Q</v>
      </c>
      <c r="O140" s="2">
        <f t="shared" si="35"/>
        <v>19</v>
      </c>
      <c r="P140" s="2">
        <f t="shared" si="36"/>
        <v>21</v>
      </c>
      <c r="Q140" s="3" t="str">
        <f t="shared" si="37"/>
        <v>15-05 al 21-05</v>
      </c>
      <c r="R140" s="2">
        <f>VLOOKUP(Q140,Semana!A:B,2,0)</f>
        <v>281</v>
      </c>
      <c r="S140" s="2" t="str">
        <f t="shared" si="26"/>
        <v>vie 19-05</v>
      </c>
    </row>
    <row r="141" spans="1:19" x14ac:dyDescent="0.35">
      <c r="A141" s="3">
        <v>45066</v>
      </c>
      <c r="B141" s="2" t="str">
        <f t="shared" si="27"/>
        <v>mayo</v>
      </c>
      <c r="C141" s="2" t="str">
        <f t="shared" si="28"/>
        <v>may</v>
      </c>
      <c r="D141" s="4">
        <f t="shared" si="29"/>
        <v>5</v>
      </c>
      <c r="E141" s="4">
        <f>VLOOKUP(G141,Periodos!A:B,2,0)</f>
        <v>5</v>
      </c>
      <c r="F141" s="2">
        <f t="shared" si="30"/>
        <v>2023</v>
      </c>
      <c r="G141" s="2">
        <v>202305</v>
      </c>
      <c r="H141" s="2" t="str">
        <f t="shared" si="31"/>
        <v>may-23</v>
      </c>
      <c r="I141" s="2" t="str">
        <f t="shared" si="32"/>
        <v>mayo 2023</v>
      </c>
      <c r="J141" s="2">
        <f>VLOOKUP(H141,MesAño!A:B,2,0)</f>
        <v>5</v>
      </c>
      <c r="K141" s="2" t="str">
        <f t="shared" si="33"/>
        <v>may-20</v>
      </c>
      <c r="L141" s="2" t="str">
        <f t="shared" si="34"/>
        <v>sáb</v>
      </c>
      <c r="M141" s="2">
        <f>VLOOKUP(L141,'Dia de la Semana'!A:B,2,0)</f>
        <v>6</v>
      </c>
      <c r="N141" s="2" t="str">
        <f t="shared" si="38"/>
        <v>2Q</v>
      </c>
      <c r="O141" s="2">
        <f t="shared" si="35"/>
        <v>20</v>
      </c>
      <c r="P141" s="2">
        <f t="shared" si="36"/>
        <v>21</v>
      </c>
      <c r="Q141" s="3" t="str">
        <f t="shared" si="37"/>
        <v>15-05 al 21-05</v>
      </c>
      <c r="R141" s="2">
        <f>VLOOKUP(Q141,Semana!A:B,2,0)</f>
        <v>281</v>
      </c>
      <c r="S141" s="2" t="str">
        <f t="shared" si="26"/>
        <v>sáb 20-05</v>
      </c>
    </row>
    <row r="142" spans="1:19" x14ac:dyDescent="0.35">
      <c r="A142" s="3">
        <v>45067</v>
      </c>
      <c r="B142" s="2" t="str">
        <f t="shared" si="27"/>
        <v>mayo</v>
      </c>
      <c r="C142" s="2" t="str">
        <f t="shared" si="28"/>
        <v>may</v>
      </c>
      <c r="D142" s="4">
        <f t="shared" si="29"/>
        <v>5</v>
      </c>
      <c r="E142" s="4">
        <f>VLOOKUP(G142,Periodos!A:B,2,0)</f>
        <v>5</v>
      </c>
      <c r="F142" s="2">
        <f t="shared" si="30"/>
        <v>2023</v>
      </c>
      <c r="G142" s="2">
        <v>202305</v>
      </c>
      <c r="H142" s="2" t="str">
        <f t="shared" si="31"/>
        <v>may-23</v>
      </c>
      <c r="I142" s="2" t="str">
        <f t="shared" si="32"/>
        <v>mayo 2023</v>
      </c>
      <c r="J142" s="2">
        <f>VLOOKUP(H142,MesAño!A:B,2,0)</f>
        <v>5</v>
      </c>
      <c r="K142" s="2" t="str">
        <f t="shared" si="33"/>
        <v>may-21</v>
      </c>
      <c r="L142" s="2" t="str">
        <f t="shared" si="34"/>
        <v>dom</v>
      </c>
      <c r="M142" s="2">
        <f>VLOOKUP(L142,'Dia de la Semana'!A:B,2,0)</f>
        <v>7</v>
      </c>
      <c r="N142" s="2" t="str">
        <f t="shared" si="38"/>
        <v>2Q</v>
      </c>
      <c r="O142" s="2">
        <f t="shared" si="35"/>
        <v>21</v>
      </c>
      <c r="P142" s="2">
        <f t="shared" si="36"/>
        <v>21</v>
      </c>
      <c r="Q142" s="3" t="str">
        <f t="shared" si="37"/>
        <v>15-05 al 21-05</v>
      </c>
      <c r="R142" s="2">
        <f>VLOOKUP(Q142,Semana!A:B,2,0)</f>
        <v>281</v>
      </c>
      <c r="S142" s="2" t="str">
        <f t="shared" si="26"/>
        <v>dom 21-05</v>
      </c>
    </row>
    <row r="143" spans="1:19" x14ac:dyDescent="0.35">
      <c r="A143" s="3">
        <v>45068</v>
      </c>
      <c r="B143" s="2" t="str">
        <f t="shared" si="27"/>
        <v>mayo</v>
      </c>
      <c r="C143" s="2" t="str">
        <f t="shared" si="28"/>
        <v>may</v>
      </c>
      <c r="D143" s="4">
        <f t="shared" si="29"/>
        <v>5</v>
      </c>
      <c r="E143" s="4">
        <f>VLOOKUP(G143,Periodos!A:B,2,0)</f>
        <v>5</v>
      </c>
      <c r="F143" s="2">
        <f t="shared" si="30"/>
        <v>2023</v>
      </c>
      <c r="G143" s="2">
        <v>202305</v>
      </c>
      <c r="H143" s="2" t="str">
        <f t="shared" si="31"/>
        <v>may-23</v>
      </c>
      <c r="I143" s="2" t="str">
        <f t="shared" si="32"/>
        <v>mayo 2023</v>
      </c>
      <c r="J143" s="2">
        <f>VLOOKUP(H143,MesAño!A:B,2,0)</f>
        <v>5</v>
      </c>
      <c r="K143" s="2" t="str">
        <f t="shared" si="33"/>
        <v>may-22</v>
      </c>
      <c r="L143" s="2" t="str">
        <f t="shared" si="34"/>
        <v>lun</v>
      </c>
      <c r="M143" s="2">
        <f>VLOOKUP(L143,'Dia de la Semana'!A:B,2,0)</f>
        <v>1</v>
      </c>
      <c r="N143" s="2" t="str">
        <f t="shared" si="38"/>
        <v>2Q</v>
      </c>
      <c r="O143" s="2">
        <f t="shared" si="35"/>
        <v>22</v>
      </c>
      <c r="P143" s="2">
        <f t="shared" si="36"/>
        <v>22</v>
      </c>
      <c r="Q143" s="3" t="str">
        <f t="shared" si="37"/>
        <v>22-05 al 28-05</v>
      </c>
      <c r="R143" s="2">
        <f>VLOOKUP(Q143,Semana!A:B,2,0)</f>
        <v>282</v>
      </c>
      <c r="S143" s="2" t="str">
        <f t="shared" si="26"/>
        <v>lun 22-05</v>
      </c>
    </row>
    <row r="144" spans="1:19" x14ac:dyDescent="0.35">
      <c r="A144" s="3">
        <v>45069</v>
      </c>
      <c r="B144" s="2" t="str">
        <f t="shared" si="27"/>
        <v>mayo</v>
      </c>
      <c r="C144" s="2" t="str">
        <f t="shared" si="28"/>
        <v>may</v>
      </c>
      <c r="D144" s="4">
        <f t="shared" si="29"/>
        <v>5</v>
      </c>
      <c r="E144" s="4">
        <f>VLOOKUP(G144,Periodos!A:B,2,0)</f>
        <v>5</v>
      </c>
      <c r="F144" s="2">
        <f t="shared" si="30"/>
        <v>2023</v>
      </c>
      <c r="G144" s="2">
        <v>202305</v>
      </c>
      <c r="H144" s="2" t="str">
        <f t="shared" si="31"/>
        <v>may-23</v>
      </c>
      <c r="I144" s="2" t="str">
        <f t="shared" si="32"/>
        <v>mayo 2023</v>
      </c>
      <c r="J144" s="2">
        <f>VLOOKUP(H144,MesAño!A:B,2,0)</f>
        <v>5</v>
      </c>
      <c r="K144" s="2" t="str">
        <f t="shared" si="33"/>
        <v>may-23</v>
      </c>
      <c r="L144" s="2" t="str">
        <f t="shared" si="34"/>
        <v>mar</v>
      </c>
      <c r="M144" s="2">
        <f>VLOOKUP(L144,'Dia de la Semana'!A:B,2,0)</f>
        <v>2</v>
      </c>
      <c r="N144" s="2" t="str">
        <f t="shared" si="38"/>
        <v>2Q</v>
      </c>
      <c r="O144" s="2">
        <f t="shared" si="35"/>
        <v>23</v>
      </c>
      <c r="P144" s="2">
        <f t="shared" si="36"/>
        <v>22</v>
      </c>
      <c r="Q144" s="3" t="str">
        <f t="shared" si="37"/>
        <v>22-05 al 28-05</v>
      </c>
      <c r="R144" s="2">
        <f>VLOOKUP(Q144,Semana!A:B,2,0)</f>
        <v>282</v>
      </c>
      <c r="S144" s="2" t="str">
        <f t="shared" si="26"/>
        <v>mar 23-05</v>
      </c>
    </row>
    <row r="145" spans="1:19" x14ac:dyDescent="0.35">
      <c r="A145" s="3">
        <v>45070</v>
      </c>
      <c r="B145" s="2" t="str">
        <f t="shared" si="27"/>
        <v>mayo</v>
      </c>
      <c r="C145" s="2" t="str">
        <f t="shared" si="28"/>
        <v>may</v>
      </c>
      <c r="D145" s="4">
        <f t="shared" si="29"/>
        <v>5</v>
      </c>
      <c r="E145" s="4">
        <f>VLOOKUP(G145,Periodos!A:B,2,0)</f>
        <v>5</v>
      </c>
      <c r="F145" s="2">
        <f t="shared" si="30"/>
        <v>2023</v>
      </c>
      <c r="G145" s="2">
        <v>202305</v>
      </c>
      <c r="H145" s="2" t="str">
        <f t="shared" si="31"/>
        <v>may-23</v>
      </c>
      <c r="I145" s="2" t="str">
        <f t="shared" si="32"/>
        <v>mayo 2023</v>
      </c>
      <c r="J145" s="2">
        <f>VLOOKUP(H145,MesAño!A:B,2,0)</f>
        <v>5</v>
      </c>
      <c r="K145" s="2" t="str">
        <f t="shared" si="33"/>
        <v>may-24</v>
      </c>
      <c r="L145" s="2" t="str">
        <f t="shared" si="34"/>
        <v>mié</v>
      </c>
      <c r="M145" s="2">
        <f>VLOOKUP(L145,'Dia de la Semana'!A:B,2,0)</f>
        <v>3</v>
      </c>
      <c r="N145" s="2" t="str">
        <f t="shared" si="38"/>
        <v>2Q</v>
      </c>
      <c r="O145" s="2">
        <f t="shared" si="35"/>
        <v>24</v>
      </c>
      <c r="P145" s="2">
        <f t="shared" si="36"/>
        <v>22</v>
      </c>
      <c r="Q145" s="3" t="str">
        <f t="shared" si="37"/>
        <v>22-05 al 28-05</v>
      </c>
      <c r="R145" s="2">
        <f>VLOOKUP(Q145,Semana!A:B,2,0)</f>
        <v>282</v>
      </c>
      <c r="S145" s="2" t="str">
        <f t="shared" si="26"/>
        <v>mié 24-05</v>
      </c>
    </row>
    <row r="146" spans="1:19" x14ac:dyDescent="0.35">
      <c r="A146" s="3">
        <v>45071</v>
      </c>
      <c r="B146" s="2" t="str">
        <f t="shared" si="27"/>
        <v>mayo</v>
      </c>
      <c r="C146" s="2" t="str">
        <f t="shared" si="28"/>
        <v>may</v>
      </c>
      <c r="D146" s="4">
        <f t="shared" si="29"/>
        <v>5</v>
      </c>
      <c r="E146" s="4">
        <f>VLOOKUP(G146,Periodos!A:B,2,0)</f>
        <v>5</v>
      </c>
      <c r="F146" s="2">
        <f t="shared" si="30"/>
        <v>2023</v>
      </c>
      <c r="G146" s="2">
        <v>202305</v>
      </c>
      <c r="H146" s="2" t="str">
        <f t="shared" si="31"/>
        <v>may-23</v>
      </c>
      <c r="I146" s="2" t="str">
        <f t="shared" si="32"/>
        <v>mayo 2023</v>
      </c>
      <c r="J146" s="2">
        <f>VLOOKUP(H146,MesAño!A:B,2,0)</f>
        <v>5</v>
      </c>
      <c r="K146" s="2" t="str">
        <f t="shared" si="33"/>
        <v>may-25</v>
      </c>
      <c r="L146" s="2" t="str">
        <f t="shared" si="34"/>
        <v>jue</v>
      </c>
      <c r="M146" s="2">
        <f>VLOOKUP(L146,'Dia de la Semana'!A:B,2,0)</f>
        <v>4</v>
      </c>
      <c r="N146" s="2" t="str">
        <f t="shared" si="38"/>
        <v>2Q</v>
      </c>
      <c r="O146" s="2">
        <f t="shared" si="35"/>
        <v>25</v>
      </c>
      <c r="P146" s="2">
        <f t="shared" si="36"/>
        <v>22</v>
      </c>
      <c r="Q146" s="3" t="str">
        <f t="shared" si="37"/>
        <v>22-05 al 28-05</v>
      </c>
      <c r="R146" s="2">
        <f>VLOOKUP(Q146,Semana!A:B,2,0)</f>
        <v>282</v>
      </c>
      <c r="S146" s="2" t="str">
        <f t="shared" si="26"/>
        <v>jue 25-05</v>
      </c>
    </row>
    <row r="147" spans="1:19" x14ac:dyDescent="0.35">
      <c r="A147" s="3">
        <v>45072</v>
      </c>
      <c r="B147" s="2" t="str">
        <f t="shared" si="27"/>
        <v>mayo</v>
      </c>
      <c r="C147" s="2" t="str">
        <f t="shared" si="28"/>
        <v>may</v>
      </c>
      <c r="D147" s="4">
        <f t="shared" si="29"/>
        <v>5</v>
      </c>
      <c r="E147" s="4">
        <f>VLOOKUP(G147,Periodos!A:B,2,0)</f>
        <v>5</v>
      </c>
      <c r="F147" s="2">
        <f t="shared" si="30"/>
        <v>2023</v>
      </c>
      <c r="G147" s="2">
        <v>202305</v>
      </c>
      <c r="H147" s="2" t="str">
        <f t="shared" si="31"/>
        <v>may-23</v>
      </c>
      <c r="I147" s="2" t="str">
        <f t="shared" si="32"/>
        <v>mayo 2023</v>
      </c>
      <c r="J147" s="2">
        <f>VLOOKUP(H147,MesAño!A:B,2,0)</f>
        <v>5</v>
      </c>
      <c r="K147" s="2" t="str">
        <f t="shared" si="33"/>
        <v>may-26</v>
      </c>
      <c r="L147" s="2" t="str">
        <f t="shared" si="34"/>
        <v>vie</v>
      </c>
      <c r="M147" s="2">
        <f>VLOOKUP(L147,'Dia de la Semana'!A:B,2,0)</f>
        <v>5</v>
      </c>
      <c r="N147" s="2" t="str">
        <f t="shared" si="38"/>
        <v>2Q</v>
      </c>
      <c r="O147" s="2">
        <f t="shared" si="35"/>
        <v>26</v>
      </c>
      <c r="P147" s="2">
        <f t="shared" si="36"/>
        <v>22</v>
      </c>
      <c r="Q147" s="3" t="str">
        <f t="shared" si="37"/>
        <v>22-05 al 28-05</v>
      </c>
      <c r="R147" s="2">
        <f>VLOOKUP(Q147,Semana!A:B,2,0)</f>
        <v>282</v>
      </c>
      <c r="S147" s="2" t="str">
        <f t="shared" si="26"/>
        <v>vie 26-05</v>
      </c>
    </row>
    <row r="148" spans="1:19" x14ac:dyDescent="0.35">
      <c r="A148" s="3">
        <v>45073</v>
      </c>
      <c r="B148" s="2" t="str">
        <f t="shared" si="27"/>
        <v>mayo</v>
      </c>
      <c r="C148" s="2" t="str">
        <f t="shared" si="28"/>
        <v>may</v>
      </c>
      <c r="D148" s="4">
        <f t="shared" si="29"/>
        <v>5</v>
      </c>
      <c r="E148" s="4">
        <f>VLOOKUP(G148,Periodos!A:B,2,0)</f>
        <v>5</v>
      </c>
      <c r="F148" s="2">
        <f t="shared" si="30"/>
        <v>2023</v>
      </c>
      <c r="G148" s="2">
        <v>202305</v>
      </c>
      <c r="H148" s="2" t="str">
        <f t="shared" si="31"/>
        <v>may-23</v>
      </c>
      <c r="I148" s="2" t="str">
        <f t="shared" si="32"/>
        <v>mayo 2023</v>
      </c>
      <c r="J148" s="2">
        <f>VLOOKUP(H148,MesAño!A:B,2,0)</f>
        <v>5</v>
      </c>
      <c r="K148" s="2" t="str">
        <f t="shared" si="33"/>
        <v>may-27</v>
      </c>
      <c r="L148" s="2" t="str">
        <f t="shared" si="34"/>
        <v>sáb</v>
      </c>
      <c r="M148" s="2">
        <f>VLOOKUP(L148,'Dia de la Semana'!A:B,2,0)</f>
        <v>6</v>
      </c>
      <c r="N148" s="2" t="str">
        <f t="shared" si="38"/>
        <v>2Q</v>
      </c>
      <c r="O148" s="2">
        <f t="shared" si="35"/>
        <v>27</v>
      </c>
      <c r="P148" s="2">
        <f t="shared" si="36"/>
        <v>22</v>
      </c>
      <c r="Q148" s="3" t="str">
        <f t="shared" si="37"/>
        <v>22-05 al 28-05</v>
      </c>
      <c r="R148" s="2">
        <f>VLOOKUP(Q148,Semana!A:B,2,0)</f>
        <v>282</v>
      </c>
      <c r="S148" s="2" t="str">
        <f t="shared" si="26"/>
        <v>sáb 27-05</v>
      </c>
    </row>
    <row r="149" spans="1:19" x14ac:dyDescent="0.35">
      <c r="A149" s="3">
        <v>45074</v>
      </c>
      <c r="B149" s="2" t="str">
        <f t="shared" si="27"/>
        <v>mayo</v>
      </c>
      <c r="C149" s="2" t="str">
        <f t="shared" si="28"/>
        <v>may</v>
      </c>
      <c r="D149" s="4">
        <f t="shared" si="29"/>
        <v>5</v>
      </c>
      <c r="E149" s="4">
        <f>VLOOKUP(G149,Periodos!A:B,2,0)</f>
        <v>5</v>
      </c>
      <c r="F149" s="2">
        <f t="shared" si="30"/>
        <v>2023</v>
      </c>
      <c r="G149" s="2">
        <v>202305</v>
      </c>
      <c r="H149" s="2" t="str">
        <f t="shared" si="31"/>
        <v>may-23</v>
      </c>
      <c r="I149" s="2" t="str">
        <f t="shared" si="32"/>
        <v>mayo 2023</v>
      </c>
      <c r="J149" s="2">
        <f>VLOOKUP(H149,MesAño!A:B,2,0)</f>
        <v>5</v>
      </c>
      <c r="K149" s="2" t="str">
        <f t="shared" si="33"/>
        <v>may-28</v>
      </c>
      <c r="L149" s="2" t="str">
        <f t="shared" si="34"/>
        <v>dom</v>
      </c>
      <c r="M149" s="2">
        <f>VLOOKUP(L149,'Dia de la Semana'!A:B,2,0)</f>
        <v>7</v>
      </c>
      <c r="N149" s="2" t="str">
        <f t="shared" si="38"/>
        <v>2Q</v>
      </c>
      <c r="O149" s="2">
        <f t="shared" si="35"/>
        <v>28</v>
      </c>
      <c r="P149" s="2">
        <f t="shared" si="36"/>
        <v>22</v>
      </c>
      <c r="Q149" s="3" t="str">
        <f t="shared" si="37"/>
        <v>22-05 al 28-05</v>
      </c>
      <c r="R149" s="2">
        <f>VLOOKUP(Q149,Semana!A:B,2,0)</f>
        <v>282</v>
      </c>
      <c r="S149" s="2" t="str">
        <f t="shared" si="26"/>
        <v>dom 28-05</v>
      </c>
    </row>
    <row r="150" spans="1:19" x14ac:dyDescent="0.35">
      <c r="A150" s="3">
        <v>45075</v>
      </c>
      <c r="B150" s="2" t="str">
        <f t="shared" si="27"/>
        <v>mayo</v>
      </c>
      <c r="C150" s="2" t="str">
        <f t="shared" si="28"/>
        <v>may</v>
      </c>
      <c r="D150" s="4">
        <f t="shared" si="29"/>
        <v>5</v>
      </c>
      <c r="E150" s="4">
        <f>VLOOKUP(G150,Periodos!A:B,2,0)</f>
        <v>5</v>
      </c>
      <c r="F150" s="2">
        <f t="shared" si="30"/>
        <v>2023</v>
      </c>
      <c r="G150" s="2">
        <v>202305</v>
      </c>
      <c r="H150" s="2" t="str">
        <f t="shared" si="31"/>
        <v>may-23</v>
      </c>
      <c r="I150" s="2" t="str">
        <f t="shared" si="32"/>
        <v>mayo 2023</v>
      </c>
      <c r="J150" s="2">
        <f>VLOOKUP(H150,MesAño!A:B,2,0)</f>
        <v>5</v>
      </c>
      <c r="K150" s="2" t="str">
        <f t="shared" si="33"/>
        <v>may-29</v>
      </c>
      <c r="L150" s="2" t="str">
        <f t="shared" si="34"/>
        <v>lun</v>
      </c>
      <c r="M150" s="2">
        <f>VLOOKUP(L150,'Dia de la Semana'!A:B,2,0)</f>
        <v>1</v>
      </c>
      <c r="N150" s="2" t="str">
        <f t="shared" si="38"/>
        <v>2Q</v>
      </c>
      <c r="O150" s="2">
        <f t="shared" si="35"/>
        <v>29</v>
      </c>
      <c r="P150" s="2">
        <f t="shared" si="36"/>
        <v>23</v>
      </c>
      <c r="Q150" s="3" t="str">
        <f t="shared" si="37"/>
        <v>29-05 al 04-06</v>
      </c>
      <c r="R150" s="2">
        <f>VLOOKUP(Q150,Semana!A:B,2,0)</f>
        <v>283</v>
      </c>
      <c r="S150" s="2" t="str">
        <f t="shared" ref="S150:S213" si="39">TEXT(A150,"ddd") &amp; " " &amp; TEXT(A150,"dd-mm")</f>
        <v>lun 29-05</v>
      </c>
    </row>
    <row r="151" spans="1:19" x14ac:dyDescent="0.35">
      <c r="A151" s="3">
        <v>45076</v>
      </c>
      <c r="B151" s="2" t="str">
        <f t="shared" si="27"/>
        <v>mayo</v>
      </c>
      <c r="C151" s="2" t="str">
        <f t="shared" si="28"/>
        <v>may</v>
      </c>
      <c r="D151" s="4">
        <f t="shared" si="29"/>
        <v>5</v>
      </c>
      <c r="E151" s="4">
        <f>VLOOKUP(G151,Periodos!A:B,2,0)</f>
        <v>5</v>
      </c>
      <c r="F151" s="2">
        <f t="shared" si="30"/>
        <v>2023</v>
      </c>
      <c r="G151" s="2">
        <v>202305</v>
      </c>
      <c r="H151" s="2" t="str">
        <f t="shared" si="31"/>
        <v>may-23</v>
      </c>
      <c r="I151" s="2" t="str">
        <f t="shared" si="32"/>
        <v>mayo 2023</v>
      </c>
      <c r="J151" s="2">
        <f>VLOOKUP(H151,MesAño!A:B,2,0)</f>
        <v>5</v>
      </c>
      <c r="K151" s="2" t="str">
        <f t="shared" si="33"/>
        <v>may-30</v>
      </c>
      <c r="L151" s="2" t="str">
        <f t="shared" si="34"/>
        <v>mar</v>
      </c>
      <c r="M151" s="2">
        <f>VLOOKUP(L151,'Dia de la Semana'!A:B,2,0)</f>
        <v>2</v>
      </c>
      <c r="N151" s="2" t="str">
        <f t="shared" si="38"/>
        <v>2Q</v>
      </c>
      <c r="O151" s="2">
        <f t="shared" si="35"/>
        <v>30</v>
      </c>
      <c r="P151" s="2">
        <f t="shared" si="36"/>
        <v>23</v>
      </c>
      <c r="Q151" s="3" t="str">
        <f t="shared" si="37"/>
        <v>29-05 al 04-06</v>
      </c>
      <c r="R151" s="2">
        <f>VLOOKUP(Q151,Semana!A:B,2,0)</f>
        <v>283</v>
      </c>
      <c r="S151" s="2" t="str">
        <f t="shared" si="39"/>
        <v>mar 30-05</v>
      </c>
    </row>
    <row r="152" spans="1:19" x14ac:dyDescent="0.35">
      <c r="A152" s="3">
        <v>45077</v>
      </c>
      <c r="B152" s="2" t="str">
        <f t="shared" si="27"/>
        <v>mayo</v>
      </c>
      <c r="C152" s="2" t="str">
        <f t="shared" si="28"/>
        <v>may</v>
      </c>
      <c r="D152" s="4">
        <f t="shared" si="29"/>
        <v>5</v>
      </c>
      <c r="E152" s="4">
        <f>VLOOKUP(G152,Periodos!A:B,2,0)</f>
        <v>5</v>
      </c>
      <c r="F152" s="2">
        <f t="shared" si="30"/>
        <v>2023</v>
      </c>
      <c r="G152" s="2">
        <v>202305</v>
      </c>
      <c r="H152" s="2" t="str">
        <f t="shared" si="31"/>
        <v>may-23</v>
      </c>
      <c r="I152" s="2" t="str">
        <f t="shared" si="32"/>
        <v>mayo 2023</v>
      </c>
      <c r="J152" s="2">
        <f>VLOOKUP(H152,MesAño!A:B,2,0)</f>
        <v>5</v>
      </c>
      <c r="K152" s="2" t="str">
        <f t="shared" si="33"/>
        <v>may-31</v>
      </c>
      <c r="L152" s="2" t="str">
        <f t="shared" si="34"/>
        <v>mié</v>
      </c>
      <c r="M152" s="2">
        <f>VLOOKUP(L152,'Dia de la Semana'!A:B,2,0)</f>
        <v>3</v>
      </c>
      <c r="N152" s="2" t="str">
        <f t="shared" si="38"/>
        <v>2Q</v>
      </c>
      <c r="O152" s="2">
        <f t="shared" si="35"/>
        <v>31</v>
      </c>
      <c r="P152" s="2">
        <f t="shared" si="36"/>
        <v>23</v>
      </c>
      <c r="Q152" s="3" t="str">
        <f t="shared" si="37"/>
        <v>29-05 al 04-06</v>
      </c>
      <c r="R152" s="2">
        <f>VLOOKUP(Q152,Semana!A:B,2,0)</f>
        <v>283</v>
      </c>
      <c r="S152" s="2" t="str">
        <f t="shared" si="39"/>
        <v>mié 31-05</v>
      </c>
    </row>
    <row r="153" spans="1:19" x14ac:dyDescent="0.35">
      <c r="A153" s="3">
        <v>45078</v>
      </c>
      <c r="B153" s="2" t="str">
        <f t="shared" si="27"/>
        <v>junio</v>
      </c>
      <c r="C153" s="2" t="str">
        <f t="shared" si="28"/>
        <v>jun</v>
      </c>
      <c r="D153" s="4">
        <f t="shared" si="29"/>
        <v>6</v>
      </c>
      <c r="E153" s="4">
        <f>VLOOKUP(G153,Periodos!A:B,2,0)</f>
        <v>6</v>
      </c>
      <c r="F153" s="2">
        <f t="shared" si="30"/>
        <v>2023</v>
      </c>
      <c r="G153" s="2">
        <v>202306</v>
      </c>
      <c r="H153" s="2" t="str">
        <f t="shared" si="31"/>
        <v>jun-23</v>
      </c>
      <c r="I153" s="2" t="str">
        <f t="shared" si="32"/>
        <v>junio 2023</v>
      </c>
      <c r="J153" s="2">
        <f>VLOOKUP(H153,MesAño!A:B,2,0)</f>
        <v>6</v>
      </c>
      <c r="K153" s="2" t="str">
        <f t="shared" si="33"/>
        <v>jun-01</v>
      </c>
      <c r="L153" s="2" t="str">
        <f t="shared" si="34"/>
        <v>jue</v>
      </c>
      <c r="M153" s="2">
        <f>VLOOKUP(L153,'Dia de la Semana'!A:B,2,0)</f>
        <v>4</v>
      </c>
      <c r="N153" s="2" t="str">
        <f t="shared" si="38"/>
        <v>1Q</v>
      </c>
      <c r="O153" s="2">
        <f t="shared" si="35"/>
        <v>1</v>
      </c>
      <c r="P153" s="2">
        <f t="shared" si="36"/>
        <v>23</v>
      </c>
      <c r="Q153" s="3" t="str">
        <f t="shared" si="37"/>
        <v>29-05 al 04-06</v>
      </c>
      <c r="R153" s="2">
        <f>VLOOKUP(Q153,Semana!A:B,2,0)</f>
        <v>283</v>
      </c>
      <c r="S153" s="2" t="str">
        <f t="shared" si="39"/>
        <v>jue 01-06</v>
      </c>
    </row>
    <row r="154" spans="1:19" x14ac:dyDescent="0.35">
      <c r="A154" s="3">
        <v>45079</v>
      </c>
      <c r="B154" s="2" t="str">
        <f t="shared" si="27"/>
        <v>junio</v>
      </c>
      <c r="C154" s="2" t="str">
        <f t="shared" si="28"/>
        <v>jun</v>
      </c>
      <c r="D154" s="4">
        <f t="shared" si="29"/>
        <v>6</v>
      </c>
      <c r="E154" s="4">
        <f>VLOOKUP(G154,Periodos!A:B,2,0)</f>
        <v>6</v>
      </c>
      <c r="F154" s="2">
        <f t="shared" si="30"/>
        <v>2023</v>
      </c>
      <c r="G154" s="2">
        <v>202306</v>
      </c>
      <c r="H154" s="2" t="str">
        <f t="shared" si="31"/>
        <v>jun-23</v>
      </c>
      <c r="I154" s="2" t="str">
        <f t="shared" si="32"/>
        <v>junio 2023</v>
      </c>
      <c r="J154" s="2">
        <f>VLOOKUP(H154,MesAño!A:B,2,0)</f>
        <v>6</v>
      </c>
      <c r="K154" s="2" t="str">
        <f t="shared" si="33"/>
        <v>jun-02</v>
      </c>
      <c r="L154" s="2" t="str">
        <f t="shared" si="34"/>
        <v>vie</v>
      </c>
      <c r="M154" s="2">
        <f>VLOOKUP(L154,'Dia de la Semana'!A:B,2,0)</f>
        <v>5</v>
      </c>
      <c r="N154" s="2" t="str">
        <f t="shared" si="38"/>
        <v>1Q</v>
      </c>
      <c r="O154" s="2">
        <f t="shared" si="35"/>
        <v>2</v>
      </c>
      <c r="P154" s="2">
        <f t="shared" si="36"/>
        <v>23</v>
      </c>
      <c r="Q154" s="3" t="str">
        <f t="shared" si="37"/>
        <v>29-05 al 04-06</v>
      </c>
      <c r="R154" s="2">
        <f>VLOOKUP(Q154,Semana!A:B,2,0)</f>
        <v>283</v>
      </c>
      <c r="S154" s="2" t="str">
        <f t="shared" si="39"/>
        <v>vie 02-06</v>
      </c>
    </row>
    <row r="155" spans="1:19" x14ac:dyDescent="0.35">
      <c r="A155" s="3">
        <v>45080</v>
      </c>
      <c r="B155" s="2" t="str">
        <f t="shared" si="27"/>
        <v>junio</v>
      </c>
      <c r="C155" s="2" t="str">
        <f t="shared" si="28"/>
        <v>jun</v>
      </c>
      <c r="D155" s="4">
        <f t="shared" si="29"/>
        <v>6</v>
      </c>
      <c r="E155" s="4">
        <f>VLOOKUP(G155,Periodos!A:B,2,0)</f>
        <v>6</v>
      </c>
      <c r="F155" s="2">
        <f t="shared" si="30"/>
        <v>2023</v>
      </c>
      <c r="G155" s="2">
        <v>202306</v>
      </c>
      <c r="H155" s="2" t="str">
        <f t="shared" si="31"/>
        <v>jun-23</v>
      </c>
      <c r="I155" s="2" t="str">
        <f t="shared" si="32"/>
        <v>junio 2023</v>
      </c>
      <c r="J155" s="2">
        <f>VLOOKUP(H155,MesAño!A:B,2,0)</f>
        <v>6</v>
      </c>
      <c r="K155" s="2" t="str">
        <f t="shared" si="33"/>
        <v>jun-03</v>
      </c>
      <c r="L155" s="2" t="str">
        <f t="shared" si="34"/>
        <v>sáb</v>
      </c>
      <c r="M155" s="2">
        <f>VLOOKUP(L155,'Dia de la Semana'!A:B,2,0)</f>
        <v>6</v>
      </c>
      <c r="N155" s="2" t="str">
        <f t="shared" si="38"/>
        <v>1Q</v>
      </c>
      <c r="O155" s="2">
        <f t="shared" si="35"/>
        <v>3</v>
      </c>
      <c r="P155" s="2">
        <f t="shared" si="36"/>
        <v>23</v>
      </c>
      <c r="Q155" s="3" t="str">
        <f t="shared" si="37"/>
        <v>29-05 al 04-06</v>
      </c>
      <c r="R155" s="2">
        <f>VLOOKUP(Q155,Semana!A:B,2,0)</f>
        <v>283</v>
      </c>
      <c r="S155" s="2" t="str">
        <f t="shared" si="39"/>
        <v>sáb 03-06</v>
      </c>
    </row>
    <row r="156" spans="1:19" x14ac:dyDescent="0.35">
      <c r="A156" s="3">
        <v>45081</v>
      </c>
      <c r="B156" s="2" t="str">
        <f t="shared" si="27"/>
        <v>junio</v>
      </c>
      <c r="C156" s="2" t="str">
        <f t="shared" si="28"/>
        <v>jun</v>
      </c>
      <c r="D156" s="4">
        <f t="shared" si="29"/>
        <v>6</v>
      </c>
      <c r="E156" s="4">
        <f>VLOOKUP(G156,Periodos!A:B,2,0)</f>
        <v>6</v>
      </c>
      <c r="F156" s="2">
        <f t="shared" si="30"/>
        <v>2023</v>
      </c>
      <c r="G156" s="2">
        <v>202306</v>
      </c>
      <c r="H156" s="2" t="str">
        <f t="shared" si="31"/>
        <v>jun-23</v>
      </c>
      <c r="I156" s="2" t="str">
        <f t="shared" si="32"/>
        <v>junio 2023</v>
      </c>
      <c r="J156" s="2">
        <f>VLOOKUP(H156,MesAño!A:B,2,0)</f>
        <v>6</v>
      </c>
      <c r="K156" s="2" t="str">
        <f t="shared" si="33"/>
        <v>jun-04</v>
      </c>
      <c r="L156" s="2" t="str">
        <f t="shared" si="34"/>
        <v>dom</v>
      </c>
      <c r="M156" s="2">
        <f>VLOOKUP(L156,'Dia de la Semana'!A:B,2,0)</f>
        <v>7</v>
      </c>
      <c r="N156" s="2" t="str">
        <f t="shared" si="38"/>
        <v>1Q</v>
      </c>
      <c r="O156" s="2">
        <f t="shared" si="35"/>
        <v>4</v>
      </c>
      <c r="P156" s="2">
        <f t="shared" si="36"/>
        <v>23</v>
      </c>
      <c r="Q156" s="3" t="str">
        <f t="shared" si="37"/>
        <v>29-05 al 04-06</v>
      </c>
      <c r="R156" s="2">
        <f>VLOOKUP(Q156,Semana!A:B,2,0)</f>
        <v>283</v>
      </c>
      <c r="S156" s="2" t="str">
        <f t="shared" si="39"/>
        <v>dom 04-06</v>
      </c>
    </row>
    <row r="157" spans="1:19" x14ac:dyDescent="0.35">
      <c r="A157" s="3">
        <v>45082</v>
      </c>
      <c r="B157" s="2" t="str">
        <f t="shared" si="27"/>
        <v>junio</v>
      </c>
      <c r="C157" s="2" t="str">
        <f t="shared" si="28"/>
        <v>jun</v>
      </c>
      <c r="D157" s="4">
        <f t="shared" si="29"/>
        <v>6</v>
      </c>
      <c r="E157" s="4">
        <f>VLOOKUP(G157,Periodos!A:B,2,0)</f>
        <v>6</v>
      </c>
      <c r="F157" s="2">
        <f t="shared" si="30"/>
        <v>2023</v>
      </c>
      <c r="G157" s="2">
        <v>202306</v>
      </c>
      <c r="H157" s="2" t="str">
        <f t="shared" si="31"/>
        <v>jun-23</v>
      </c>
      <c r="I157" s="2" t="str">
        <f t="shared" si="32"/>
        <v>junio 2023</v>
      </c>
      <c r="J157" s="2">
        <f>VLOOKUP(H157,MesAño!A:B,2,0)</f>
        <v>6</v>
      </c>
      <c r="K157" s="2" t="str">
        <f t="shared" si="33"/>
        <v>jun-05</v>
      </c>
      <c r="L157" s="2" t="str">
        <f t="shared" si="34"/>
        <v>lun</v>
      </c>
      <c r="M157" s="2">
        <f>VLOOKUP(L157,'Dia de la Semana'!A:B,2,0)</f>
        <v>1</v>
      </c>
      <c r="N157" s="2" t="str">
        <f t="shared" si="38"/>
        <v>1Q</v>
      </c>
      <c r="O157" s="2">
        <f t="shared" si="35"/>
        <v>5</v>
      </c>
      <c r="P157" s="2">
        <f t="shared" si="36"/>
        <v>24</v>
      </c>
      <c r="Q157" s="3" t="str">
        <f t="shared" si="37"/>
        <v>05-06 al 11-06</v>
      </c>
      <c r="R157" s="2">
        <f>VLOOKUP(Q157,Semana!A:B,2,0)</f>
        <v>284</v>
      </c>
      <c r="S157" s="2" t="str">
        <f t="shared" si="39"/>
        <v>lun 05-06</v>
      </c>
    </row>
    <row r="158" spans="1:19" x14ac:dyDescent="0.35">
      <c r="A158" s="3">
        <v>45083</v>
      </c>
      <c r="B158" s="2" t="str">
        <f t="shared" si="27"/>
        <v>junio</v>
      </c>
      <c r="C158" s="2" t="str">
        <f t="shared" si="28"/>
        <v>jun</v>
      </c>
      <c r="D158" s="4">
        <f t="shared" si="29"/>
        <v>6</v>
      </c>
      <c r="E158" s="4">
        <f>VLOOKUP(G158,Periodos!A:B,2,0)</f>
        <v>6</v>
      </c>
      <c r="F158" s="2">
        <f t="shared" si="30"/>
        <v>2023</v>
      </c>
      <c r="G158" s="2">
        <v>202306</v>
      </c>
      <c r="H158" s="2" t="str">
        <f t="shared" si="31"/>
        <v>jun-23</v>
      </c>
      <c r="I158" s="2" t="str">
        <f t="shared" si="32"/>
        <v>junio 2023</v>
      </c>
      <c r="J158" s="2">
        <f>VLOOKUP(H158,MesAño!A:B,2,0)</f>
        <v>6</v>
      </c>
      <c r="K158" s="2" t="str">
        <f t="shared" si="33"/>
        <v>jun-06</v>
      </c>
      <c r="L158" s="2" t="str">
        <f t="shared" si="34"/>
        <v>mar</v>
      </c>
      <c r="M158" s="2">
        <f>VLOOKUP(L158,'Dia de la Semana'!A:B,2,0)</f>
        <v>2</v>
      </c>
      <c r="N158" s="2" t="str">
        <f t="shared" si="38"/>
        <v>1Q</v>
      </c>
      <c r="O158" s="2">
        <f t="shared" si="35"/>
        <v>6</v>
      </c>
      <c r="P158" s="2">
        <f t="shared" si="36"/>
        <v>24</v>
      </c>
      <c r="Q158" s="3" t="str">
        <f t="shared" si="37"/>
        <v>05-06 al 11-06</v>
      </c>
      <c r="R158" s="2">
        <f>VLOOKUP(Q158,Semana!A:B,2,0)</f>
        <v>284</v>
      </c>
      <c r="S158" s="2" t="str">
        <f t="shared" si="39"/>
        <v>mar 06-06</v>
      </c>
    </row>
    <row r="159" spans="1:19" x14ac:dyDescent="0.35">
      <c r="A159" s="3">
        <v>45084</v>
      </c>
      <c r="B159" s="2" t="str">
        <f t="shared" si="27"/>
        <v>junio</v>
      </c>
      <c r="C159" s="2" t="str">
        <f t="shared" si="28"/>
        <v>jun</v>
      </c>
      <c r="D159" s="4">
        <f t="shared" si="29"/>
        <v>6</v>
      </c>
      <c r="E159" s="4">
        <f>VLOOKUP(G159,Periodos!A:B,2,0)</f>
        <v>6</v>
      </c>
      <c r="F159" s="2">
        <f t="shared" si="30"/>
        <v>2023</v>
      </c>
      <c r="G159" s="2">
        <v>202306</v>
      </c>
      <c r="H159" s="2" t="str">
        <f t="shared" si="31"/>
        <v>jun-23</v>
      </c>
      <c r="I159" s="2" t="str">
        <f t="shared" si="32"/>
        <v>junio 2023</v>
      </c>
      <c r="J159" s="2">
        <f>VLOOKUP(H159,MesAño!A:B,2,0)</f>
        <v>6</v>
      </c>
      <c r="K159" s="2" t="str">
        <f t="shared" si="33"/>
        <v>jun-07</v>
      </c>
      <c r="L159" s="2" t="str">
        <f t="shared" si="34"/>
        <v>mié</v>
      </c>
      <c r="M159" s="2">
        <f>VLOOKUP(L159,'Dia de la Semana'!A:B,2,0)</f>
        <v>3</v>
      </c>
      <c r="N159" s="2" t="str">
        <f t="shared" si="38"/>
        <v>1Q</v>
      </c>
      <c r="O159" s="2">
        <f t="shared" si="35"/>
        <v>7</v>
      </c>
      <c r="P159" s="2">
        <f t="shared" si="36"/>
        <v>24</v>
      </c>
      <c r="Q159" s="3" t="str">
        <f t="shared" si="37"/>
        <v>05-06 al 11-06</v>
      </c>
      <c r="R159" s="2">
        <f>VLOOKUP(Q159,Semana!A:B,2,0)</f>
        <v>284</v>
      </c>
      <c r="S159" s="2" t="str">
        <f t="shared" si="39"/>
        <v>mié 07-06</v>
      </c>
    </row>
    <row r="160" spans="1:19" x14ac:dyDescent="0.35">
      <c r="A160" s="3">
        <v>45085</v>
      </c>
      <c r="B160" s="2" t="str">
        <f t="shared" ref="B160:B223" si="40">TEXT(A160,"mmmm")</f>
        <v>junio</v>
      </c>
      <c r="C160" s="2" t="str">
        <f t="shared" ref="C160:C223" si="41">TEXT(A160,"mmm")</f>
        <v>jun</v>
      </c>
      <c r="D160" s="4">
        <f t="shared" ref="D160:D223" si="42">MONTH(A160)</f>
        <v>6</v>
      </c>
      <c r="E160" s="4">
        <f>VLOOKUP(G160,Periodos!A:B,2,0)</f>
        <v>6</v>
      </c>
      <c r="F160" s="2">
        <f t="shared" ref="F160:F223" si="43">YEAR(A160)</f>
        <v>2023</v>
      </c>
      <c r="G160" s="2">
        <v>202306</v>
      </c>
      <c r="H160" s="2" t="str">
        <f t="shared" ref="H160:H223" si="44">TEXT(A160,"mmm-yy")</f>
        <v>jun-23</v>
      </c>
      <c r="I160" s="2" t="str">
        <f t="shared" ref="I160:I223" si="45">TEXT(A160,"mmmm yyyy")</f>
        <v>junio 2023</v>
      </c>
      <c r="J160" s="2">
        <f>VLOOKUP(H160,MesAño!A:B,2,0)</f>
        <v>6</v>
      </c>
      <c r="K160" s="2" t="str">
        <f t="shared" ref="K160:K223" si="46">TEXT(A160,"mmm-dd")</f>
        <v>jun-08</v>
      </c>
      <c r="L160" s="2" t="str">
        <f t="shared" ref="L160:L223" si="47">TEXT(A160,"ddd")</f>
        <v>jue</v>
      </c>
      <c r="M160" s="2">
        <f>VLOOKUP(L160,'Dia de la Semana'!A:B,2,0)</f>
        <v>4</v>
      </c>
      <c r="N160" s="2" t="str">
        <f t="shared" si="38"/>
        <v>1Q</v>
      </c>
      <c r="O160" s="2">
        <f t="shared" ref="O160:O223" si="48">DAY(A160)</f>
        <v>8</v>
      </c>
      <c r="P160" s="2">
        <f t="shared" ref="P160:P223" si="49">WEEKNUM(A160,2)</f>
        <v>24</v>
      </c>
      <c r="Q160" s="3" t="str">
        <f t="shared" ref="Q160:Q223" si="50">TEXT(A160+1-WEEKDAY(A160,2),"dd-mm") &amp; " al " &amp; TEXT(A160+7-WEEKDAY(A160,2),"dd-mm")</f>
        <v>05-06 al 11-06</v>
      </c>
      <c r="R160" s="2">
        <f>VLOOKUP(Q160,Semana!A:B,2,0)</f>
        <v>284</v>
      </c>
      <c r="S160" s="2" t="str">
        <f t="shared" si="39"/>
        <v>jue 08-06</v>
      </c>
    </row>
    <row r="161" spans="1:19" x14ac:dyDescent="0.35">
      <c r="A161" s="3">
        <v>45086</v>
      </c>
      <c r="B161" s="2" t="str">
        <f t="shared" si="40"/>
        <v>junio</v>
      </c>
      <c r="C161" s="2" t="str">
        <f t="shared" si="41"/>
        <v>jun</v>
      </c>
      <c r="D161" s="4">
        <f t="shared" si="42"/>
        <v>6</v>
      </c>
      <c r="E161" s="4">
        <f>VLOOKUP(G161,Periodos!A:B,2,0)</f>
        <v>6</v>
      </c>
      <c r="F161" s="2">
        <f t="shared" si="43"/>
        <v>2023</v>
      </c>
      <c r="G161" s="2">
        <v>202306</v>
      </c>
      <c r="H161" s="2" t="str">
        <f t="shared" si="44"/>
        <v>jun-23</v>
      </c>
      <c r="I161" s="2" t="str">
        <f t="shared" si="45"/>
        <v>junio 2023</v>
      </c>
      <c r="J161" s="2">
        <f>VLOOKUP(H161,MesAño!A:B,2,0)</f>
        <v>6</v>
      </c>
      <c r="K161" s="2" t="str">
        <f t="shared" si="46"/>
        <v>jun-09</v>
      </c>
      <c r="L161" s="2" t="str">
        <f t="shared" si="47"/>
        <v>vie</v>
      </c>
      <c r="M161" s="2">
        <f>VLOOKUP(L161,'Dia de la Semana'!A:B,2,0)</f>
        <v>5</v>
      </c>
      <c r="N161" s="2" t="str">
        <f t="shared" ref="N161:N224" si="51">IF(O161&lt;=15,"1Q","2Q")</f>
        <v>1Q</v>
      </c>
      <c r="O161" s="2">
        <f t="shared" si="48"/>
        <v>9</v>
      </c>
      <c r="P161" s="2">
        <f t="shared" si="49"/>
        <v>24</v>
      </c>
      <c r="Q161" s="3" t="str">
        <f t="shared" si="50"/>
        <v>05-06 al 11-06</v>
      </c>
      <c r="R161" s="2">
        <f>VLOOKUP(Q161,Semana!A:B,2,0)</f>
        <v>284</v>
      </c>
      <c r="S161" s="2" t="str">
        <f t="shared" si="39"/>
        <v>vie 09-06</v>
      </c>
    </row>
    <row r="162" spans="1:19" x14ac:dyDescent="0.35">
      <c r="A162" s="3">
        <v>45087</v>
      </c>
      <c r="B162" s="2" t="str">
        <f t="shared" si="40"/>
        <v>junio</v>
      </c>
      <c r="C162" s="2" t="str">
        <f t="shared" si="41"/>
        <v>jun</v>
      </c>
      <c r="D162" s="4">
        <f t="shared" si="42"/>
        <v>6</v>
      </c>
      <c r="E162" s="4">
        <f>VLOOKUP(G162,Periodos!A:B,2,0)</f>
        <v>6</v>
      </c>
      <c r="F162" s="2">
        <f t="shared" si="43"/>
        <v>2023</v>
      </c>
      <c r="G162" s="2">
        <v>202306</v>
      </c>
      <c r="H162" s="2" t="str">
        <f t="shared" si="44"/>
        <v>jun-23</v>
      </c>
      <c r="I162" s="2" t="str">
        <f t="shared" si="45"/>
        <v>junio 2023</v>
      </c>
      <c r="J162" s="2">
        <f>VLOOKUP(H162,MesAño!A:B,2,0)</f>
        <v>6</v>
      </c>
      <c r="K162" s="2" t="str">
        <f t="shared" si="46"/>
        <v>jun-10</v>
      </c>
      <c r="L162" s="2" t="str">
        <f t="shared" si="47"/>
        <v>sáb</v>
      </c>
      <c r="M162" s="2">
        <f>VLOOKUP(L162,'Dia de la Semana'!A:B,2,0)</f>
        <v>6</v>
      </c>
      <c r="N162" s="2" t="str">
        <f t="shared" si="51"/>
        <v>1Q</v>
      </c>
      <c r="O162" s="2">
        <f t="shared" si="48"/>
        <v>10</v>
      </c>
      <c r="P162" s="2">
        <f t="shared" si="49"/>
        <v>24</v>
      </c>
      <c r="Q162" s="3" t="str">
        <f t="shared" si="50"/>
        <v>05-06 al 11-06</v>
      </c>
      <c r="R162" s="2">
        <f>VLOOKUP(Q162,Semana!A:B,2,0)</f>
        <v>284</v>
      </c>
      <c r="S162" s="2" t="str">
        <f t="shared" si="39"/>
        <v>sáb 10-06</v>
      </c>
    </row>
    <row r="163" spans="1:19" x14ac:dyDescent="0.35">
      <c r="A163" s="3">
        <v>45088</v>
      </c>
      <c r="B163" s="2" t="str">
        <f t="shared" si="40"/>
        <v>junio</v>
      </c>
      <c r="C163" s="2" t="str">
        <f t="shared" si="41"/>
        <v>jun</v>
      </c>
      <c r="D163" s="4">
        <f t="shared" si="42"/>
        <v>6</v>
      </c>
      <c r="E163" s="4">
        <f>VLOOKUP(G163,Periodos!A:B,2,0)</f>
        <v>6</v>
      </c>
      <c r="F163" s="2">
        <f t="shared" si="43"/>
        <v>2023</v>
      </c>
      <c r="G163" s="2">
        <v>202306</v>
      </c>
      <c r="H163" s="2" t="str">
        <f t="shared" si="44"/>
        <v>jun-23</v>
      </c>
      <c r="I163" s="2" t="str">
        <f t="shared" si="45"/>
        <v>junio 2023</v>
      </c>
      <c r="J163" s="2">
        <f>VLOOKUP(H163,MesAño!A:B,2,0)</f>
        <v>6</v>
      </c>
      <c r="K163" s="2" t="str">
        <f t="shared" si="46"/>
        <v>jun-11</v>
      </c>
      <c r="L163" s="2" t="str">
        <f t="shared" si="47"/>
        <v>dom</v>
      </c>
      <c r="M163" s="2">
        <f>VLOOKUP(L163,'Dia de la Semana'!A:B,2,0)</f>
        <v>7</v>
      </c>
      <c r="N163" s="2" t="str">
        <f t="shared" si="51"/>
        <v>1Q</v>
      </c>
      <c r="O163" s="2">
        <f t="shared" si="48"/>
        <v>11</v>
      </c>
      <c r="P163" s="2">
        <f t="shared" si="49"/>
        <v>24</v>
      </c>
      <c r="Q163" s="3" t="str">
        <f t="shared" si="50"/>
        <v>05-06 al 11-06</v>
      </c>
      <c r="R163" s="2">
        <f>VLOOKUP(Q163,Semana!A:B,2,0)</f>
        <v>284</v>
      </c>
      <c r="S163" s="2" t="str">
        <f t="shared" si="39"/>
        <v>dom 11-06</v>
      </c>
    </row>
    <row r="164" spans="1:19" x14ac:dyDescent="0.35">
      <c r="A164" s="3">
        <v>45089</v>
      </c>
      <c r="B164" s="2" t="str">
        <f t="shared" si="40"/>
        <v>junio</v>
      </c>
      <c r="C164" s="2" t="str">
        <f t="shared" si="41"/>
        <v>jun</v>
      </c>
      <c r="D164" s="4">
        <f t="shared" si="42"/>
        <v>6</v>
      </c>
      <c r="E164" s="4">
        <f>VLOOKUP(G164,Periodos!A:B,2,0)</f>
        <v>6</v>
      </c>
      <c r="F164" s="2">
        <f t="shared" si="43"/>
        <v>2023</v>
      </c>
      <c r="G164" s="2">
        <v>202306</v>
      </c>
      <c r="H164" s="2" t="str">
        <f t="shared" si="44"/>
        <v>jun-23</v>
      </c>
      <c r="I164" s="2" t="str">
        <f t="shared" si="45"/>
        <v>junio 2023</v>
      </c>
      <c r="J164" s="2">
        <f>VLOOKUP(H164,MesAño!A:B,2,0)</f>
        <v>6</v>
      </c>
      <c r="K164" s="2" t="str">
        <f t="shared" si="46"/>
        <v>jun-12</v>
      </c>
      <c r="L164" s="2" t="str">
        <f t="shared" si="47"/>
        <v>lun</v>
      </c>
      <c r="M164" s="2">
        <f>VLOOKUP(L164,'Dia de la Semana'!A:B,2,0)</f>
        <v>1</v>
      </c>
      <c r="N164" s="2" t="str">
        <f t="shared" si="51"/>
        <v>1Q</v>
      </c>
      <c r="O164" s="2">
        <f t="shared" si="48"/>
        <v>12</v>
      </c>
      <c r="P164" s="2">
        <f t="shared" si="49"/>
        <v>25</v>
      </c>
      <c r="Q164" s="3" t="str">
        <f t="shared" si="50"/>
        <v>12-06 al 18-06</v>
      </c>
      <c r="R164" s="2">
        <f>VLOOKUP(Q164,Semana!A:B,2,0)</f>
        <v>285</v>
      </c>
      <c r="S164" s="2" t="str">
        <f t="shared" si="39"/>
        <v>lun 12-06</v>
      </c>
    </row>
    <row r="165" spans="1:19" x14ac:dyDescent="0.35">
      <c r="A165" s="3">
        <v>45090</v>
      </c>
      <c r="B165" s="2" t="str">
        <f t="shared" si="40"/>
        <v>junio</v>
      </c>
      <c r="C165" s="2" t="str">
        <f t="shared" si="41"/>
        <v>jun</v>
      </c>
      <c r="D165" s="4">
        <f t="shared" si="42"/>
        <v>6</v>
      </c>
      <c r="E165" s="4">
        <f>VLOOKUP(G165,Periodos!A:B,2,0)</f>
        <v>6</v>
      </c>
      <c r="F165" s="2">
        <f t="shared" si="43"/>
        <v>2023</v>
      </c>
      <c r="G165" s="2">
        <v>202306</v>
      </c>
      <c r="H165" s="2" t="str">
        <f t="shared" si="44"/>
        <v>jun-23</v>
      </c>
      <c r="I165" s="2" t="str">
        <f t="shared" si="45"/>
        <v>junio 2023</v>
      </c>
      <c r="J165" s="2">
        <f>VLOOKUP(H165,MesAño!A:B,2,0)</f>
        <v>6</v>
      </c>
      <c r="K165" s="2" t="str">
        <f t="shared" si="46"/>
        <v>jun-13</v>
      </c>
      <c r="L165" s="2" t="str">
        <f t="shared" si="47"/>
        <v>mar</v>
      </c>
      <c r="M165" s="2">
        <f>VLOOKUP(L165,'Dia de la Semana'!A:B,2,0)</f>
        <v>2</v>
      </c>
      <c r="N165" s="2" t="str">
        <f t="shared" si="51"/>
        <v>1Q</v>
      </c>
      <c r="O165" s="2">
        <f t="shared" si="48"/>
        <v>13</v>
      </c>
      <c r="P165" s="2">
        <f t="shared" si="49"/>
        <v>25</v>
      </c>
      <c r="Q165" s="3" t="str">
        <f t="shared" si="50"/>
        <v>12-06 al 18-06</v>
      </c>
      <c r="R165" s="2">
        <f>VLOOKUP(Q165,Semana!A:B,2,0)</f>
        <v>285</v>
      </c>
      <c r="S165" s="2" t="str">
        <f t="shared" si="39"/>
        <v>mar 13-06</v>
      </c>
    </row>
    <row r="166" spans="1:19" x14ac:dyDescent="0.35">
      <c r="A166" s="3">
        <v>45091</v>
      </c>
      <c r="B166" s="2" t="str">
        <f t="shared" si="40"/>
        <v>junio</v>
      </c>
      <c r="C166" s="2" t="str">
        <f t="shared" si="41"/>
        <v>jun</v>
      </c>
      <c r="D166" s="4">
        <f t="shared" si="42"/>
        <v>6</v>
      </c>
      <c r="E166" s="4">
        <f>VLOOKUP(G166,Periodos!A:B,2,0)</f>
        <v>6</v>
      </c>
      <c r="F166" s="2">
        <f t="shared" si="43"/>
        <v>2023</v>
      </c>
      <c r="G166" s="2">
        <v>202306</v>
      </c>
      <c r="H166" s="2" t="str">
        <f t="shared" si="44"/>
        <v>jun-23</v>
      </c>
      <c r="I166" s="2" t="str">
        <f t="shared" si="45"/>
        <v>junio 2023</v>
      </c>
      <c r="J166" s="2">
        <f>VLOOKUP(H166,MesAño!A:B,2,0)</f>
        <v>6</v>
      </c>
      <c r="K166" s="2" t="str">
        <f t="shared" si="46"/>
        <v>jun-14</v>
      </c>
      <c r="L166" s="2" t="str">
        <f t="shared" si="47"/>
        <v>mié</v>
      </c>
      <c r="M166" s="2">
        <f>VLOOKUP(L166,'Dia de la Semana'!A:B,2,0)</f>
        <v>3</v>
      </c>
      <c r="N166" s="2" t="str">
        <f t="shared" si="51"/>
        <v>1Q</v>
      </c>
      <c r="O166" s="2">
        <f t="shared" si="48"/>
        <v>14</v>
      </c>
      <c r="P166" s="2">
        <f t="shared" si="49"/>
        <v>25</v>
      </c>
      <c r="Q166" s="3" t="str">
        <f t="shared" si="50"/>
        <v>12-06 al 18-06</v>
      </c>
      <c r="R166" s="2">
        <f>VLOOKUP(Q166,Semana!A:B,2,0)</f>
        <v>285</v>
      </c>
      <c r="S166" s="2" t="str">
        <f t="shared" si="39"/>
        <v>mié 14-06</v>
      </c>
    </row>
    <row r="167" spans="1:19" x14ac:dyDescent="0.35">
      <c r="A167" s="3">
        <v>45092</v>
      </c>
      <c r="B167" s="2" t="str">
        <f t="shared" si="40"/>
        <v>junio</v>
      </c>
      <c r="C167" s="2" t="str">
        <f t="shared" si="41"/>
        <v>jun</v>
      </c>
      <c r="D167" s="4">
        <f t="shared" si="42"/>
        <v>6</v>
      </c>
      <c r="E167" s="4">
        <f>VLOOKUP(G167,Periodos!A:B,2,0)</f>
        <v>6</v>
      </c>
      <c r="F167" s="2">
        <f t="shared" si="43"/>
        <v>2023</v>
      </c>
      <c r="G167" s="2">
        <v>202306</v>
      </c>
      <c r="H167" s="2" t="str">
        <f t="shared" si="44"/>
        <v>jun-23</v>
      </c>
      <c r="I167" s="2" t="str">
        <f t="shared" si="45"/>
        <v>junio 2023</v>
      </c>
      <c r="J167" s="2">
        <f>VLOOKUP(H167,MesAño!A:B,2,0)</f>
        <v>6</v>
      </c>
      <c r="K167" s="2" t="str">
        <f t="shared" si="46"/>
        <v>jun-15</v>
      </c>
      <c r="L167" s="2" t="str">
        <f t="shared" si="47"/>
        <v>jue</v>
      </c>
      <c r="M167" s="2">
        <f>VLOOKUP(L167,'Dia de la Semana'!A:B,2,0)</f>
        <v>4</v>
      </c>
      <c r="N167" s="2" t="str">
        <f t="shared" si="51"/>
        <v>1Q</v>
      </c>
      <c r="O167" s="2">
        <f t="shared" si="48"/>
        <v>15</v>
      </c>
      <c r="P167" s="2">
        <f t="shared" si="49"/>
        <v>25</v>
      </c>
      <c r="Q167" s="3" t="str">
        <f t="shared" si="50"/>
        <v>12-06 al 18-06</v>
      </c>
      <c r="R167" s="2">
        <f>VLOOKUP(Q167,Semana!A:B,2,0)</f>
        <v>285</v>
      </c>
      <c r="S167" s="2" t="str">
        <f t="shared" si="39"/>
        <v>jue 15-06</v>
      </c>
    </row>
    <row r="168" spans="1:19" x14ac:dyDescent="0.35">
      <c r="A168" s="3">
        <v>45093</v>
      </c>
      <c r="B168" s="2" t="str">
        <f t="shared" si="40"/>
        <v>junio</v>
      </c>
      <c r="C168" s="2" t="str">
        <f t="shared" si="41"/>
        <v>jun</v>
      </c>
      <c r="D168" s="4">
        <f t="shared" si="42"/>
        <v>6</v>
      </c>
      <c r="E168" s="4">
        <f>VLOOKUP(G168,Periodos!A:B,2,0)</f>
        <v>6</v>
      </c>
      <c r="F168" s="2">
        <f t="shared" si="43"/>
        <v>2023</v>
      </c>
      <c r="G168" s="2">
        <v>202306</v>
      </c>
      <c r="H168" s="2" t="str">
        <f t="shared" si="44"/>
        <v>jun-23</v>
      </c>
      <c r="I168" s="2" t="str">
        <f t="shared" si="45"/>
        <v>junio 2023</v>
      </c>
      <c r="J168" s="2">
        <f>VLOOKUP(H168,MesAño!A:B,2,0)</f>
        <v>6</v>
      </c>
      <c r="K168" s="2" t="str">
        <f t="shared" si="46"/>
        <v>jun-16</v>
      </c>
      <c r="L168" s="2" t="str">
        <f t="shared" si="47"/>
        <v>vie</v>
      </c>
      <c r="M168" s="2">
        <f>VLOOKUP(L168,'Dia de la Semana'!A:B,2,0)</f>
        <v>5</v>
      </c>
      <c r="N168" s="2" t="str">
        <f t="shared" si="51"/>
        <v>2Q</v>
      </c>
      <c r="O168" s="2">
        <f t="shared" si="48"/>
        <v>16</v>
      </c>
      <c r="P168" s="2">
        <f t="shared" si="49"/>
        <v>25</v>
      </c>
      <c r="Q168" s="3" t="str">
        <f t="shared" si="50"/>
        <v>12-06 al 18-06</v>
      </c>
      <c r="R168" s="2">
        <f>VLOOKUP(Q168,Semana!A:B,2,0)</f>
        <v>285</v>
      </c>
      <c r="S168" s="2" t="str">
        <f t="shared" si="39"/>
        <v>vie 16-06</v>
      </c>
    </row>
    <row r="169" spans="1:19" x14ac:dyDescent="0.35">
      <c r="A169" s="3">
        <v>45094</v>
      </c>
      <c r="B169" s="2" t="str">
        <f t="shared" si="40"/>
        <v>junio</v>
      </c>
      <c r="C169" s="2" t="str">
        <f t="shared" si="41"/>
        <v>jun</v>
      </c>
      <c r="D169" s="4">
        <f t="shared" si="42"/>
        <v>6</v>
      </c>
      <c r="E169" s="4">
        <f>VLOOKUP(G169,Periodos!A:B,2,0)</f>
        <v>6</v>
      </c>
      <c r="F169" s="2">
        <f t="shared" si="43"/>
        <v>2023</v>
      </c>
      <c r="G169" s="2">
        <v>202306</v>
      </c>
      <c r="H169" s="2" t="str">
        <f t="shared" si="44"/>
        <v>jun-23</v>
      </c>
      <c r="I169" s="2" t="str">
        <f t="shared" si="45"/>
        <v>junio 2023</v>
      </c>
      <c r="J169" s="2">
        <f>VLOOKUP(H169,MesAño!A:B,2,0)</f>
        <v>6</v>
      </c>
      <c r="K169" s="2" t="str">
        <f t="shared" si="46"/>
        <v>jun-17</v>
      </c>
      <c r="L169" s="2" t="str">
        <f t="shared" si="47"/>
        <v>sáb</v>
      </c>
      <c r="M169" s="2">
        <f>VLOOKUP(L169,'Dia de la Semana'!A:B,2,0)</f>
        <v>6</v>
      </c>
      <c r="N169" s="2" t="str">
        <f t="shared" si="51"/>
        <v>2Q</v>
      </c>
      <c r="O169" s="2">
        <f t="shared" si="48"/>
        <v>17</v>
      </c>
      <c r="P169" s="2">
        <f t="shared" si="49"/>
        <v>25</v>
      </c>
      <c r="Q169" s="3" t="str">
        <f t="shared" si="50"/>
        <v>12-06 al 18-06</v>
      </c>
      <c r="R169" s="2">
        <f>VLOOKUP(Q169,Semana!A:B,2,0)</f>
        <v>285</v>
      </c>
      <c r="S169" s="2" t="str">
        <f t="shared" si="39"/>
        <v>sáb 17-06</v>
      </c>
    </row>
    <row r="170" spans="1:19" x14ac:dyDescent="0.35">
      <c r="A170" s="3">
        <v>45095</v>
      </c>
      <c r="B170" s="2" t="str">
        <f t="shared" si="40"/>
        <v>junio</v>
      </c>
      <c r="C170" s="2" t="str">
        <f t="shared" si="41"/>
        <v>jun</v>
      </c>
      <c r="D170" s="4">
        <f t="shared" si="42"/>
        <v>6</v>
      </c>
      <c r="E170" s="4">
        <f>VLOOKUP(G170,Periodos!A:B,2,0)</f>
        <v>6</v>
      </c>
      <c r="F170" s="2">
        <f t="shared" si="43"/>
        <v>2023</v>
      </c>
      <c r="G170" s="2">
        <v>202306</v>
      </c>
      <c r="H170" s="2" t="str">
        <f t="shared" si="44"/>
        <v>jun-23</v>
      </c>
      <c r="I170" s="2" t="str">
        <f t="shared" si="45"/>
        <v>junio 2023</v>
      </c>
      <c r="J170" s="2">
        <f>VLOOKUP(H170,MesAño!A:B,2,0)</f>
        <v>6</v>
      </c>
      <c r="K170" s="2" t="str">
        <f t="shared" si="46"/>
        <v>jun-18</v>
      </c>
      <c r="L170" s="2" t="str">
        <f t="shared" si="47"/>
        <v>dom</v>
      </c>
      <c r="M170" s="2">
        <f>VLOOKUP(L170,'Dia de la Semana'!A:B,2,0)</f>
        <v>7</v>
      </c>
      <c r="N170" s="2" t="str">
        <f t="shared" si="51"/>
        <v>2Q</v>
      </c>
      <c r="O170" s="2">
        <f t="shared" si="48"/>
        <v>18</v>
      </c>
      <c r="P170" s="2">
        <f t="shared" si="49"/>
        <v>25</v>
      </c>
      <c r="Q170" s="3" t="str">
        <f t="shared" si="50"/>
        <v>12-06 al 18-06</v>
      </c>
      <c r="R170" s="2">
        <f>VLOOKUP(Q170,Semana!A:B,2,0)</f>
        <v>285</v>
      </c>
      <c r="S170" s="2" t="str">
        <f t="shared" si="39"/>
        <v>dom 18-06</v>
      </c>
    </row>
    <row r="171" spans="1:19" x14ac:dyDescent="0.35">
      <c r="A171" s="3">
        <v>45096</v>
      </c>
      <c r="B171" s="2" t="str">
        <f t="shared" si="40"/>
        <v>junio</v>
      </c>
      <c r="C171" s="2" t="str">
        <f t="shared" si="41"/>
        <v>jun</v>
      </c>
      <c r="D171" s="4">
        <f t="shared" si="42"/>
        <v>6</v>
      </c>
      <c r="E171" s="4">
        <f>VLOOKUP(G171,Periodos!A:B,2,0)</f>
        <v>6</v>
      </c>
      <c r="F171" s="2">
        <f t="shared" si="43"/>
        <v>2023</v>
      </c>
      <c r="G171" s="2">
        <v>202306</v>
      </c>
      <c r="H171" s="2" t="str">
        <f t="shared" si="44"/>
        <v>jun-23</v>
      </c>
      <c r="I171" s="2" t="str">
        <f t="shared" si="45"/>
        <v>junio 2023</v>
      </c>
      <c r="J171" s="2">
        <f>VLOOKUP(H171,MesAño!A:B,2,0)</f>
        <v>6</v>
      </c>
      <c r="K171" s="2" t="str">
        <f t="shared" si="46"/>
        <v>jun-19</v>
      </c>
      <c r="L171" s="2" t="str">
        <f t="shared" si="47"/>
        <v>lun</v>
      </c>
      <c r="M171" s="2">
        <f>VLOOKUP(L171,'Dia de la Semana'!A:B,2,0)</f>
        <v>1</v>
      </c>
      <c r="N171" s="2" t="str">
        <f t="shared" si="51"/>
        <v>2Q</v>
      </c>
      <c r="O171" s="2">
        <f t="shared" si="48"/>
        <v>19</v>
      </c>
      <c r="P171" s="2">
        <f t="shared" si="49"/>
        <v>26</v>
      </c>
      <c r="Q171" s="3" t="str">
        <f t="shared" si="50"/>
        <v>19-06 al 25-06</v>
      </c>
      <c r="R171" s="2">
        <f>VLOOKUP(Q171,Semana!A:B,2,0)</f>
        <v>286</v>
      </c>
      <c r="S171" s="2" t="str">
        <f t="shared" si="39"/>
        <v>lun 19-06</v>
      </c>
    </row>
    <row r="172" spans="1:19" x14ac:dyDescent="0.35">
      <c r="A172" s="3">
        <v>45097</v>
      </c>
      <c r="B172" s="2" t="str">
        <f t="shared" si="40"/>
        <v>junio</v>
      </c>
      <c r="C172" s="2" t="str">
        <f t="shared" si="41"/>
        <v>jun</v>
      </c>
      <c r="D172" s="4">
        <f t="shared" si="42"/>
        <v>6</v>
      </c>
      <c r="E172" s="4">
        <f>VLOOKUP(G172,Periodos!A:B,2,0)</f>
        <v>6</v>
      </c>
      <c r="F172" s="2">
        <f t="shared" si="43"/>
        <v>2023</v>
      </c>
      <c r="G172" s="2">
        <v>202306</v>
      </c>
      <c r="H172" s="2" t="str">
        <f t="shared" si="44"/>
        <v>jun-23</v>
      </c>
      <c r="I172" s="2" t="str">
        <f t="shared" si="45"/>
        <v>junio 2023</v>
      </c>
      <c r="J172" s="2">
        <f>VLOOKUP(H172,MesAño!A:B,2,0)</f>
        <v>6</v>
      </c>
      <c r="K172" s="2" t="str">
        <f t="shared" si="46"/>
        <v>jun-20</v>
      </c>
      <c r="L172" s="2" t="str">
        <f t="shared" si="47"/>
        <v>mar</v>
      </c>
      <c r="M172" s="2">
        <f>VLOOKUP(L172,'Dia de la Semana'!A:B,2,0)</f>
        <v>2</v>
      </c>
      <c r="N172" s="2" t="str">
        <f t="shared" si="51"/>
        <v>2Q</v>
      </c>
      <c r="O172" s="2">
        <f t="shared" si="48"/>
        <v>20</v>
      </c>
      <c r="P172" s="2">
        <f t="shared" si="49"/>
        <v>26</v>
      </c>
      <c r="Q172" s="3" t="str">
        <f t="shared" si="50"/>
        <v>19-06 al 25-06</v>
      </c>
      <c r="R172" s="2">
        <f>VLOOKUP(Q172,Semana!A:B,2,0)</f>
        <v>286</v>
      </c>
      <c r="S172" s="2" t="str">
        <f t="shared" si="39"/>
        <v>mar 20-06</v>
      </c>
    </row>
    <row r="173" spans="1:19" x14ac:dyDescent="0.35">
      <c r="A173" s="3">
        <v>45098</v>
      </c>
      <c r="B173" s="2" t="str">
        <f t="shared" si="40"/>
        <v>junio</v>
      </c>
      <c r="C173" s="2" t="str">
        <f t="shared" si="41"/>
        <v>jun</v>
      </c>
      <c r="D173" s="4">
        <f t="shared" si="42"/>
        <v>6</v>
      </c>
      <c r="E173" s="4">
        <f>VLOOKUP(G173,Periodos!A:B,2,0)</f>
        <v>6</v>
      </c>
      <c r="F173" s="2">
        <f t="shared" si="43"/>
        <v>2023</v>
      </c>
      <c r="G173" s="2">
        <v>202306</v>
      </c>
      <c r="H173" s="2" t="str">
        <f t="shared" si="44"/>
        <v>jun-23</v>
      </c>
      <c r="I173" s="2" t="str">
        <f t="shared" si="45"/>
        <v>junio 2023</v>
      </c>
      <c r="J173" s="2">
        <f>VLOOKUP(H173,MesAño!A:B,2,0)</f>
        <v>6</v>
      </c>
      <c r="K173" s="2" t="str">
        <f t="shared" si="46"/>
        <v>jun-21</v>
      </c>
      <c r="L173" s="2" t="str">
        <f t="shared" si="47"/>
        <v>mié</v>
      </c>
      <c r="M173" s="2">
        <f>VLOOKUP(L173,'Dia de la Semana'!A:B,2,0)</f>
        <v>3</v>
      </c>
      <c r="N173" s="2" t="str">
        <f t="shared" si="51"/>
        <v>2Q</v>
      </c>
      <c r="O173" s="2">
        <f t="shared" si="48"/>
        <v>21</v>
      </c>
      <c r="P173" s="2">
        <f t="shared" si="49"/>
        <v>26</v>
      </c>
      <c r="Q173" s="3" t="str">
        <f t="shared" si="50"/>
        <v>19-06 al 25-06</v>
      </c>
      <c r="R173" s="2">
        <f>VLOOKUP(Q173,Semana!A:B,2,0)</f>
        <v>286</v>
      </c>
      <c r="S173" s="2" t="str">
        <f t="shared" si="39"/>
        <v>mié 21-06</v>
      </c>
    </row>
    <row r="174" spans="1:19" x14ac:dyDescent="0.35">
      <c r="A174" s="3">
        <v>45099</v>
      </c>
      <c r="B174" s="2" t="str">
        <f t="shared" si="40"/>
        <v>junio</v>
      </c>
      <c r="C174" s="2" t="str">
        <f t="shared" si="41"/>
        <v>jun</v>
      </c>
      <c r="D174" s="4">
        <f t="shared" si="42"/>
        <v>6</v>
      </c>
      <c r="E174" s="4">
        <f>VLOOKUP(G174,Periodos!A:B,2,0)</f>
        <v>6</v>
      </c>
      <c r="F174" s="2">
        <f t="shared" si="43"/>
        <v>2023</v>
      </c>
      <c r="G174" s="2">
        <v>202306</v>
      </c>
      <c r="H174" s="2" t="str">
        <f t="shared" si="44"/>
        <v>jun-23</v>
      </c>
      <c r="I174" s="2" t="str">
        <f t="shared" si="45"/>
        <v>junio 2023</v>
      </c>
      <c r="J174" s="2">
        <f>VLOOKUP(H174,MesAño!A:B,2,0)</f>
        <v>6</v>
      </c>
      <c r="K174" s="2" t="str">
        <f t="shared" si="46"/>
        <v>jun-22</v>
      </c>
      <c r="L174" s="2" t="str">
        <f t="shared" si="47"/>
        <v>jue</v>
      </c>
      <c r="M174" s="2">
        <f>VLOOKUP(L174,'Dia de la Semana'!A:B,2,0)</f>
        <v>4</v>
      </c>
      <c r="N174" s="2" t="str">
        <f t="shared" si="51"/>
        <v>2Q</v>
      </c>
      <c r="O174" s="2">
        <f t="shared" si="48"/>
        <v>22</v>
      </c>
      <c r="P174" s="2">
        <f t="shared" si="49"/>
        <v>26</v>
      </c>
      <c r="Q174" s="3" t="str">
        <f t="shared" si="50"/>
        <v>19-06 al 25-06</v>
      </c>
      <c r="R174" s="2">
        <f>VLOOKUP(Q174,Semana!A:B,2,0)</f>
        <v>286</v>
      </c>
      <c r="S174" s="2" t="str">
        <f t="shared" si="39"/>
        <v>jue 22-06</v>
      </c>
    </row>
    <row r="175" spans="1:19" x14ac:dyDescent="0.35">
      <c r="A175" s="3">
        <v>45100</v>
      </c>
      <c r="B175" s="2" t="str">
        <f t="shared" si="40"/>
        <v>junio</v>
      </c>
      <c r="C175" s="2" t="str">
        <f t="shared" si="41"/>
        <v>jun</v>
      </c>
      <c r="D175" s="4">
        <f t="shared" si="42"/>
        <v>6</v>
      </c>
      <c r="E175" s="4">
        <f>VLOOKUP(G175,Periodos!A:B,2,0)</f>
        <v>6</v>
      </c>
      <c r="F175" s="2">
        <f t="shared" si="43"/>
        <v>2023</v>
      </c>
      <c r="G175" s="2">
        <v>202306</v>
      </c>
      <c r="H175" s="2" t="str">
        <f t="shared" si="44"/>
        <v>jun-23</v>
      </c>
      <c r="I175" s="2" t="str">
        <f t="shared" si="45"/>
        <v>junio 2023</v>
      </c>
      <c r="J175" s="2">
        <f>VLOOKUP(H175,MesAño!A:B,2,0)</f>
        <v>6</v>
      </c>
      <c r="K175" s="2" t="str">
        <f t="shared" si="46"/>
        <v>jun-23</v>
      </c>
      <c r="L175" s="2" t="str">
        <f t="shared" si="47"/>
        <v>vie</v>
      </c>
      <c r="M175" s="2">
        <f>VLOOKUP(L175,'Dia de la Semana'!A:B,2,0)</f>
        <v>5</v>
      </c>
      <c r="N175" s="2" t="str">
        <f t="shared" si="51"/>
        <v>2Q</v>
      </c>
      <c r="O175" s="2">
        <f t="shared" si="48"/>
        <v>23</v>
      </c>
      <c r="P175" s="2">
        <f t="shared" si="49"/>
        <v>26</v>
      </c>
      <c r="Q175" s="3" t="str">
        <f t="shared" si="50"/>
        <v>19-06 al 25-06</v>
      </c>
      <c r="R175" s="2">
        <f>VLOOKUP(Q175,Semana!A:B,2,0)</f>
        <v>286</v>
      </c>
      <c r="S175" s="2" t="str">
        <f t="shared" si="39"/>
        <v>vie 23-06</v>
      </c>
    </row>
    <row r="176" spans="1:19" x14ac:dyDescent="0.35">
      <c r="A176" s="3">
        <v>45101</v>
      </c>
      <c r="B176" s="2" t="str">
        <f t="shared" si="40"/>
        <v>junio</v>
      </c>
      <c r="C176" s="2" t="str">
        <f t="shared" si="41"/>
        <v>jun</v>
      </c>
      <c r="D176" s="4">
        <f t="shared" si="42"/>
        <v>6</v>
      </c>
      <c r="E176" s="4">
        <f>VLOOKUP(G176,Periodos!A:B,2,0)</f>
        <v>6</v>
      </c>
      <c r="F176" s="2">
        <f t="shared" si="43"/>
        <v>2023</v>
      </c>
      <c r="G176" s="2">
        <v>202306</v>
      </c>
      <c r="H176" s="2" t="str">
        <f t="shared" si="44"/>
        <v>jun-23</v>
      </c>
      <c r="I176" s="2" t="str">
        <f t="shared" si="45"/>
        <v>junio 2023</v>
      </c>
      <c r="J176" s="2">
        <f>VLOOKUP(H176,MesAño!A:B,2,0)</f>
        <v>6</v>
      </c>
      <c r="K176" s="2" t="str">
        <f t="shared" si="46"/>
        <v>jun-24</v>
      </c>
      <c r="L176" s="2" t="str">
        <f t="shared" si="47"/>
        <v>sáb</v>
      </c>
      <c r="M176" s="2">
        <f>VLOOKUP(L176,'Dia de la Semana'!A:B,2,0)</f>
        <v>6</v>
      </c>
      <c r="N176" s="2" t="str">
        <f t="shared" si="51"/>
        <v>2Q</v>
      </c>
      <c r="O176" s="2">
        <f t="shared" si="48"/>
        <v>24</v>
      </c>
      <c r="P176" s="2">
        <f t="shared" si="49"/>
        <v>26</v>
      </c>
      <c r="Q176" s="3" t="str">
        <f t="shared" si="50"/>
        <v>19-06 al 25-06</v>
      </c>
      <c r="R176" s="2">
        <f>VLOOKUP(Q176,Semana!A:B,2,0)</f>
        <v>286</v>
      </c>
      <c r="S176" s="2" t="str">
        <f t="shared" si="39"/>
        <v>sáb 24-06</v>
      </c>
    </row>
    <row r="177" spans="1:19" x14ac:dyDescent="0.35">
      <c r="A177" s="3">
        <v>45102</v>
      </c>
      <c r="B177" s="2" t="str">
        <f t="shared" si="40"/>
        <v>junio</v>
      </c>
      <c r="C177" s="2" t="str">
        <f t="shared" si="41"/>
        <v>jun</v>
      </c>
      <c r="D177" s="4">
        <f t="shared" si="42"/>
        <v>6</v>
      </c>
      <c r="E177" s="4">
        <f>VLOOKUP(G177,Periodos!A:B,2,0)</f>
        <v>6</v>
      </c>
      <c r="F177" s="2">
        <f t="shared" si="43"/>
        <v>2023</v>
      </c>
      <c r="G177" s="2">
        <v>202306</v>
      </c>
      <c r="H177" s="2" t="str">
        <f t="shared" si="44"/>
        <v>jun-23</v>
      </c>
      <c r="I177" s="2" t="str">
        <f t="shared" si="45"/>
        <v>junio 2023</v>
      </c>
      <c r="J177" s="2">
        <f>VLOOKUP(H177,MesAño!A:B,2,0)</f>
        <v>6</v>
      </c>
      <c r="K177" s="2" t="str">
        <f t="shared" si="46"/>
        <v>jun-25</v>
      </c>
      <c r="L177" s="2" t="str">
        <f t="shared" si="47"/>
        <v>dom</v>
      </c>
      <c r="M177" s="2">
        <f>VLOOKUP(L177,'Dia de la Semana'!A:B,2,0)</f>
        <v>7</v>
      </c>
      <c r="N177" s="2" t="str">
        <f t="shared" si="51"/>
        <v>2Q</v>
      </c>
      <c r="O177" s="2">
        <f t="shared" si="48"/>
        <v>25</v>
      </c>
      <c r="P177" s="2">
        <f t="shared" si="49"/>
        <v>26</v>
      </c>
      <c r="Q177" s="3" t="str">
        <f t="shared" si="50"/>
        <v>19-06 al 25-06</v>
      </c>
      <c r="R177" s="2">
        <f>VLOOKUP(Q177,Semana!A:B,2,0)</f>
        <v>286</v>
      </c>
      <c r="S177" s="2" t="str">
        <f t="shared" si="39"/>
        <v>dom 25-06</v>
      </c>
    </row>
    <row r="178" spans="1:19" x14ac:dyDescent="0.35">
      <c r="A178" s="3">
        <v>45103</v>
      </c>
      <c r="B178" s="2" t="str">
        <f t="shared" si="40"/>
        <v>junio</v>
      </c>
      <c r="C178" s="2" t="str">
        <f t="shared" si="41"/>
        <v>jun</v>
      </c>
      <c r="D178" s="4">
        <f t="shared" si="42"/>
        <v>6</v>
      </c>
      <c r="E178" s="4">
        <f>VLOOKUP(G178,Periodos!A:B,2,0)</f>
        <v>6</v>
      </c>
      <c r="F178" s="2">
        <f t="shared" si="43"/>
        <v>2023</v>
      </c>
      <c r="G178" s="2">
        <v>202306</v>
      </c>
      <c r="H178" s="2" t="str">
        <f t="shared" si="44"/>
        <v>jun-23</v>
      </c>
      <c r="I178" s="2" t="str">
        <f t="shared" si="45"/>
        <v>junio 2023</v>
      </c>
      <c r="J178" s="2">
        <f>VLOOKUP(H178,MesAño!A:B,2,0)</f>
        <v>6</v>
      </c>
      <c r="K178" s="2" t="str">
        <f t="shared" si="46"/>
        <v>jun-26</v>
      </c>
      <c r="L178" s="2" t="str">
        <f t="shared" si="47"/>
        <v>lun</v>
      </c>
      <c r="M178" s="2">
        <f>VLOOKUP(L178,'Dia de la Semana'!A:B,2,0)</f>
        <v>1</v>
      </c>
      <c r="N178" s="2" t="str">
        <f t="shared" si="51"/>
        <v>2Q</v>
      </c>
      <c r="O178" s="2">
        <f t="shared" si="48"/>
        <v>26</v>
      </c>
      <c r="P178" s="2">
        <f t="shared" si="49"/>
        <v>27</v>
      </c>
      <c r="Q178" s="3" t="str">
        <f t="shared" si="50"/>
        <v>26-06 al 02-07</v>
      </c>
      <c r="R178" s="2">
        <f>VLOOKUP(Q178,Semana!A:B,2,0)</f>
        <v>287</v>
      </c>
      <c r="S178" s="2" t="str">
        <f t="shared" si="39"/>
        <v>lun 26-06</v>
      </c>
    </row>
    <row r="179" spans="1:19" x14ac:dyDescent="0.35">
      <c r="A179" s="3">
        <v>45104</v>
      </c>
      <c r="B179" s="2" t="str">
        <f t="shared" si="40"/>
        <v>junio</v>
      </c>
      <c r="C179" s="2" t="str">
        <f t="shared" si="41"/>
        <v>jun</v>
      </c>
      <c r="D179" s="4">
        <f t="shared" si="42"/>
        <v>6</v>
      </c>
      <c r="E179" s="4">
        <f>VLOOKUP(G179,Periodos!A:B,2,0)</f>
        <v>6</v>
      </c>
      <c r="F179" s="2">
        <f t="shared" si="43"/>
        <v>2023</v>
      </c>
      <c r="G179" s="2">
        <v>202306</v>
      </c>
      <c r="H179" s="2" t="str">
        <f t="shared" si="44"/>
        <v>jun-23</v>
      </c>
      <c r="I179" s="2" t="str">
        <f t="shared" si="45"/>
        <v>junio 2023</v>
      </c>
      <c r="J179" s="2">
        <f>VLOOKUP(H179,MesAño!A:B,2,0)</f>
        <v>6</v>
      </c>
      <c r="K179" s="2" t="str">
        <f t="shared" si="46"/>
        <v>jun-27</v>
      </c>
      <c r="L179" s="2" t="str">
        <f t="shared" si="47"/>
        <v>mar</v>
      </c>
      <c r="M179" s="2">
        <f>VLOOKUP(L179,'Dia de la Semana'!A:B,2,0)</f>
        <v>2</v>
      </c>
      <c r="N179" s="2" t="str">
        <f t="shared" si="51"/>
        <v>2Q</v>
      </c>
      <c r="O179" s="2">
        <f t="shared" si="48"/>
        <v>27</v>
      </c>
      <c r="P179" s="2">
        <f t="shared" si="49"/>
        <v>27</v>
      </c>
      <c r="Q179" s="3" t="str">
        <f t="shared" si="50"/>
        <v>26-06 al 02-07</v>
      </c>
      <c r="R179" s="2">
        <f>VLOOKUP(Q179,Semana!A:B,2,0)</f>
        <v>287</v>
      </c>
      <c r="S179" s="2" t="str">
        <f t="shared" si="39"/>
        <v>mar 27-06</v>
      </c>
    </row>
    <row r="180" spans="1:19" x14ac:dyDescent="0.35">
      <c r="A180" s="3">
        <v>45105</v>
      </c>
      <c r="B180" s="2" t="str">
        <f t="shared" si="40"/>
        <v>junio</v>
      </c>
      <c r="C180" s="2" t="str">
        <f t="shared" si="41"/>
        <v>jun</v>
      </c>
      <c r="D180" s="4">
        <f t="shared" si="42"/>
        <v>6</v>
      </c>
      <c r="E180" s="4">
        <f>VLOOKUP(G180,Periodos!A:B,2,0)</f>
        <v>6</v>
      </c>
      <c r="F180" s="2">
        <f t="shared" si="43"/>
        <v>2023</v>
      </c>
      <c r="G180" s="2">
        <v>202306</v>
      </c>
      <c r="H180" s="2" t="str">
        <f t="shared" si="44"/>
        <v>jun-23</v>
      </c>
      <c r="I180" s="2" t="str">
        <f t="shared" si="45"/>
        <v>junio 2023</v>
      </c>
      <c r="J180" s="2">
        <f>VLOOKUP(H180,MesAño!A:B,2,0)</f>
        <v>6</v>
      </c>
      <c r="K180" s="2" t="str">
        <f t="shared" si="46"/>
        <v>jun-28</v>
      </c>
      <c r="L180" s="2" t="str">
        <f t="shared" si="47"/>
        <v>mié</v>
      </c>
      <c r="M180" s="2">
        <f>VLOOKUP(L180,'Dia de la Semana'!A:B,2,0)</f>
        <v>3</v>
      </c>
      <c r="N180" s="2" t="str">
        <f t="shared" si="51"/>
        <v>2Q</v>
      </c>
      <c r="O180" s="2">
        <f t="shared" si="48"/>
        <v>28</v>
      </c>
      <c r="P180" s="2">
        <f t="shared" si="49"/>
        <v>27</v>
      </c>
      <c r="Q180" s="3" t="str">
        <f t="shared" si="50"/>
        <v>26-06 al 02-07</v>
      </c>
      <c r="R180" s="2">
        <f>VLOOKUP(Q180,Semana!A:B,2,0)</f>
        <v>287</v>
      </c>
      <c r="S180" s="2" t="str">
        <f t="shared" si="39"/>
        <v>mié 28-06</v>
      </c>
    </row>
    <row r="181" spans="1:19" x14ac:dyDescent="0.35">
      <c r="A181" s="3">
        <v>45106</v>
      </c>
      <c r="B181" s="2" t="str">
        <f t="shared" si="40"/>
        <v>junio</v>
      </c>
      <c r="C181" s="2" t="str">
        <f t="shared" si="41"/>
        <v>jun</v>
      </c>
      <c r="D181" s="4">
        <f t="shared" si="42"/>
        <v>6</v>
      </c>
      <c r="E181" s="4">
        <f>VLOOKUP(G181,Periodos!A:B,2,0)</f>
        <v>6</v>
      </c>
      <c r="F181" s="2">
        <f t="shared" si="43"/>
        <v>2023</v>
      </c>
      <c r="G181" s="2">
        <v>202306</v>
      </c>
      <c r="H181" s="2" t="str">
        <f t="shared" si="44"/>
        <v>jun-23</v>
      </c>
      <c r="I181" s="2" t="str">
        <f t="shared" si="45"/>
        <v>junio 2023</v>
      </c>
      <c r="J181" s="2">
        <f>VLOOKUP(H181,MesAño!A:B,2,0)</f>
        <v>6</v>
      </c>
      <c r="K181" s="2" t="str">
        <f t="shared" si="46"/>
        <v>jun-29</v>
      </c>
      <c r="L181" s="2" t="str">
        <f t="shared" si="47"/>
        <v>jue</v>
      </c>
      <c r="M181" s="2">
        <f>VLOOKUP(L181,'Dia de la Semana'!A:B,2,0)</f>
        <v>4</v>
      </c>
      <c r="N181" s="2" t="str">
        <f t="shared" si="51"/>
        <v>2Q</v>
      </c>
      <c r="O181" s="2">
        <f t="shared" si="48"/>
        <v>29</v>
      </c>
      <c r="P181" s="2">
        <f t="shared" si="49"/>
        <v>27</v>
      </c>
      <c r="Q181" s="3" t="str">
        <f t="shared" si="50"/>
        <v>26-06 al 02-07</v>
      </c>
      <c r="R181" s="2">
        <f>VLOOKUP(Q181,Semana!A:B,2,0)</f>
        <v>287</v>
      </c>
      <c r="S181" s="2" t="str">
        <f t="shared" si="39"/>
        <v>jue 29-06</v>
      </c>
    </row>
    <row r="182" spans="1:19" x14ac:dyDescent="0.35">
      <c r="A182" s="3">
        <v>45107</v>
      </c>
      <c r="B182" s="2" t="str">
        <f t="shared" si="40"/>
        <v>junio</v>
      </c>
      <c r="C182" s="2" t="str">
        <f t="shared" si="41"/>
        <v>jun</v>
      </c>
      <c r="D182" s="4">
        <f t="shared" si="42"/>
        <v>6</v>
      </c>
      <c r="E182" s="4">
        <f>VLOOKUP(G182,Periodos!A:B,2,0)</f>
        <v>6</v>
      </c>
      <c r="F182" s="2">
        <f t="shared" si="43"/>
        <v>2023</v>
      </c>
      <c r="G182" s="2">
        <v>202306</v>
      </c>
      <c r="H182" s="2" t="str">
        <f t="shared" si="44"/>
        <v>jun-23</v>
      </c>
      <c r="I182" s="2" t="str">
        <f t="shared" si="45"/>
        <v>junio 2023</v>
      </c>
      <c r="J182" s="2">
        <f>VLOOKUP(H182,MesAño!A:B,2,0)</f>
        <v>6</v>
      </c>
      <c r="K182" s="2" t="str">
        <f t="shared" si="46"/>
        <v>jun-30</v>
      </c>
      <c r="L182" s="2" t="str">
        <f t="shared" si="47"/>
        <v>vie</v>
      </c>
      <c r="M182" s="2">
        <f>VLOOKUP(L182,'Dia de la Semana'!A:B,2,0)</f>
        <v>5</v>
      </c>
      <c r="N182" s="2" t="str">
        <f t="shared" si="51"/>
        <v>2Q</v>
      </c>
      <c r="O182" s="2">
        <f t="shared" si="48"/>
        <v>30</v>
      </c>
      <c r="P182" s="2">
        <f t="shared" si="49"/>
        <v>27</v>
      </c>
      <c r="Q182" s="3" t="str">
        <f t="shared" si="50"/>
        <v>26-06 al 02-07</v>
      </c>
      <c r="R182" s="2">
        <f>VLOOKUP(Q182,Semana!A:B,2,0)</f>
        <v>287</v>
      </c>
      <c r="S182" s="2" t="str">
        <f t="shared" si="39"/>
        <v>vie 30-06</v>
      </c>
    </row>
    <row r="183" spans="1:19" x14ac:dyDescent="0.35">
      <c r="A183" s="3">
        <v>45108</v>
      </c>
      <c r="B183" s="2" t="str">
        <f t="shared" si="40"/>
        <v>julio</v>
      </c>
      <c r="C183" s="2" t="str">
        <f t="shared" si="41"/>
        <v>jul</v>
      </c>
      <c r="D183" s="4">
        <f t="shared" si="42"/>
        <v>7</v>
      </c>
      <c r="E183" s="4">
        <f>VLOOKUP(G183,Periodos!A:B,2,0)</f>
        <v>7</v>
      </c>
      <c r="F183" s="2">
        <f t="shared" si="43"/>
        <v>2023</v>
      </c>
      <c r="G183" s="2">
        <v>202307</v>
      </c>
      <c r="H183" s="2" t="str">
        <f t="shared" si="44"/>
        <v>jul-23</v>
      </c>
      <c r="I183" s="2" t="str">
        <f t="shared" si="45"/>
        <v>julio 2023</v>
      </c>
      <c r="J183" s="2">
        <f>VLOOKUP(H183,MesAño!A:B,2,0)</f>
        <v>7</v>
      </c>
      <c r="K183" s="2" t="str">
        <f t="shared" si="46"/>
        <v>jul-01</v>
      </c>
      <c r="L183" s="2" t="str">
        <f t="shared" si="47"/>
        <v>sáb</v>
      </c>
      <c r="M183" s="2">
        <f>VLOOKUP(L183,'Dia de la Semana'!A:B,2,0)</f>
        <v>6</v>
      </c>
      <c r="N183" s="2" t="str">
        <f t="shared" si="51"/>
        <v>1Q</v>
      </c>
      <c r="O183" s="2">
        <f t="shared" si="48"/>
        <v>1</v>
      </c>
      <c r="P183" s="2">
        <f t="shared" si="49"/>
        <v>27</v>
      </c>
      <c r="Q183" s="3" t="str">
        <f t="shared" si="50"/>
        <v>26-06 al 02-07</v>
      </c>
      <c r="R183" s="2">
        <f>VLOOKUP(Q183,Semana!A:B,2,0)</f>
        <v>287</v>
      </c>
      <c r="S183" s="2" t="str">
        <f t="shared" si="39"/>
        <v>sáb 01-07</v>
      </c>
    </row>
    <row r="184" spans="1:19" x14ac:dyDescent="0.35">
      <c r="A184" s="3">
        <v>45109</v>
      </c>
      <c r="B184" s="2" t="str">
        <f t="shared" si="40"/>
        <v>julio</v>
      </c>
      <c r="C184" s="2" t="str">
        <f t="shared" si="41"/>
        <v>jul</v>
      </c>
      <c r="D184" s="4">
        <f t="shared" si="42"/>
        <v>7</v>
      </c>
      <c r="E184" s="4">
        <f>VLOOKUP(G184,Periodos!A:B,2,0)</f>
        <v>7</v>
      </c>
      <c r="F184" s="2">
        <f t="shared" si="43"/>
        <v>2023</v>
      </c>
      <c r="G184" s="2">
        <v>202307</v>
      </c>
      <c r="H184" s="2" t="str">
        <f t="shared" si="44"/>
        <v>jul-23</v>
      </c>
      <c r="I184" s="2" t="str">
        <f t="shared" si="45"/>
        <v>julio 2023</v>
      </c>
      <c r="J184" s="2">
        <f>VLOOKUP(H184,MesAño!A:B,2,0)</f>
        <v>7</v>
      </c>
      <c r="K184" s="2" t="str">
        <f t="shared" si="46"/>
        <v>jul-02</v>
      </c>
      <c r="L184" s="2" t="str">
        <f t="shared" si="47"/>
        <v>dom</v>
      </c>
      <c r="M184" s="2">
        <f>VLOOKUP(L184,'Dia de la Semana'!A:B,2,0)</f>
        <v>7</v>
      </c>
      <c r="N184" s="2" t="str">
        <f t="shared" si="51"/>
        <v>1Q</v>
      </c>
      <c r="O184" s="2">
        <f t="shared" si="48"/>
        <v>2</v>
      </c>
      <c r="P184" s="2">
        <f t="shared" si="49"/>
        <v>27</v>
      </c>
      <c r="Q184" s="3" t="str">
        <f t="shared" si="50"/>
        <v>26-06 al 02-07</v>
      </c>
      <c r="R184" s="2">
        <f>VLOOKUP(Q184,Semana!A:B,2,0)</f>
        <v>287</v>
      </c>
      <c r="S184" s="2" t="str">
        <f t="shared" si="39"/>
        <v>dom 02-07</v>
      </c>
    </row>
    <row r="185" spans="1:19" x14ac:dyDescent="0.35">
      <c r="A185" s="3">
        <v>45110</v>
      </c>
      <c r="B185" s="2" t="str">
        <f t="shared" si="40"/>
        <v>julio</v>
      </c>
      <c r="C185" s="2" t="str">
        <f t="shared" si="41"/>
        <v>jul</v>
      </c>
      <c r="D185" s="4">
        <f t="shared" si="42"/>
        <v>7</v>
      </c>
      <c r="E185" s="4">
        <f>VLOOKUP(G185,Periodos!A:B,2,0)</f>
        <v>7</v>
      </c>
      <c r="F185" s="2">
        <f t="shared" si="43"/>
        <v>2023</v>
      </c>
      <c r="G185" s="2">
        <v>202307</v>
      </c>
      <c r="H185" s="2" t="str">
        <f t="shared" si="44"/>
        <v>jul-23</v>
      </c>
      <c r="I185" s="2" t="str">
        <f t="shared" si="45"/>
        <v>julio 2023</v>
      </c>
      <c r="J185" s="2">
        <f>VLOOKUP(H185,MesAño!A:B,2,0)</f>
        <v>7</v>
      </c>
      <c r="K185" s="2" t="str">
        <f t="shared" si="46"/>
        <v>jul-03</v>
      </c>
      <c r="L185" s="2" t="str">
        <f t="shared" si="47"/>
        <v>lun</v>
      </c>
      <c r="M185" s="2">
        <f>VLOOKUP(L185,'Dia de la Semana'!A:B,2,0)</f>
        <v>1</v>
      </c>
      <c r="N185" s="2" t="str">
        <f t="shared" si="51"/>
        <v>1Q</v>
      </c>
      <c r="O185" s="2">
        <f t="shared" si="48"/>
        <v>3</v>
      </c>
      <c r="P185" s="2">
        <f t="shared" si="49"/>
        <v>28</v>
      </c>
      <c r="Q185" s="3" t="str">
        <f t="shared" si="50"/>
        <v>03-07 al 09-07</v>
      </c>
      <c r="R185" s="2">
        <f>VLOOKUP(Q185,Semana!A:B,2,0)</f>
        <v>288</v>
      </c>
      <c r="S185" s="2" t="str">
        <f t="shared" si="39"/>
        <v>lun 03-07</v>
      </c>
    </row>
    <row r="186" spans="1:19" x14ac:dyDescent="0.35">
      <c r="A186" s="3">
        <v>45111</v>
      </c>
      <c r="B186" s="2" t="str">
        <f t="shared" si="40"/>
        <v>julio</v>
      </c>
      <c r="C186" s="2" t="str">
        <f t="shared" si="41"/>
        <v>jul</v>
      </c>
      <c r="D186" s="4">
        <f t="shared" si="42"/>
        <v>7</v>
      </c>
      <c r="E186" s="4">
        <f>VLOOKUP(G186,Periodos!A:B,2,0)</f>
        <v>7</v>
      </c>
      <c r="F186" s="2">
        <f t="shared" si="43"/>
        <v>2023</v>
      </c>
      <c r="G186" s="2">
        <v>202307</v>
      </c>
      <c r="H186" s="2" t="str">
        <f t="shared" si="44"/>
        <v>jul-23</v>
      </c>
      <c r="I186" s="2" t="str">
        <f t="shared" si="45"/>
        <v>julio 2023</v>
      </c>
      <c r="J186" s="2">
        <f>VLOOKUP(H186,MesAño!A:B,2,0)</f>
        <v>7</v>
      </c>
      <c r="K186" s="2" t="str">
        <f t="shared" si="46"/>
        <v>jul-04</v>
      </c>
      <c r="L186" s="2" t="str">
        <f t="shared" si="47"/>
        <v>mar</v>
      </c>
      <c r="M186" s="2">
        <f>VLOOKUP(L186,'Dia de la Semana'!A:B,2,0)</f>
        <v>2</v>
      </c>
      <c r="N186" s="2" t="str">
        <f t="shared" si="51"/>
        <v>1Q</v>
      </c>
      <c r="O186" s="2">
        <f t="shared" si="48"/>
        <v>4</v>
      </c>
      <c r="P186" s="2">
        <f t="shared" si="49"/>
        <v>28</v>
      </c>
      <c r="Q186" s="3" t="str">
        <f t="shared" si="50"/>
        <v>03-07 al 09-07</v>
      </c>
      <c r="R186" s="2">
        <f>VLOOKUP(Q186,Semana!A:B,2,0)</f>
        <v>288</v>
      </c>
      <c r="S186" s="2" t="str">
        <f t="shared" si="39"/>
        <v>mar 04-07</v>
      </c>
    </row>
    <row r="187" spans="1:19" x14ac:dyDescent="0.35">
      <c r="A187" s="3">
        <v>45112</v>
      </c>
      <c r="B187" s="2" t="str">
        <f t="shared" si="40"/>
        <v>julio</v>
      </c>
      <c r="C187" s="2" t="str">
        <f t="shared" si="41"/>
        <v>jul</v>
      </c>
      <c r="D187" s="4">
        <f t="shared" si="42"/>
        <v>7</v>
      </c>
      <c r="E187" s="4">
        <f>VLOOKUP(G187,Periodos!A:B,2,0)</f>
        <v>7</v>
      </c>
      <c r="F187" s="2">
        <f t="shared" si="43"/>
        <v>2023</v>
      </c>
      <c r="G187" s="2">
        <v>202307</v>
      </c>
      <c r="H187" s="2" t="str">
        <f t="shared" si="44"/>
        <v>jul-23</v>
      </c>
      <c r="I187" s="2" t="str">
        <f t="shared" si="45"/>
        <v>julio 2023</v>
      </c>
      <c r="J187" s="2">
        <f>VLOOKUP(H187,MesAño!A:B,2,0)</f>
        <v>7</v>
      </c>
      <c r="K187" s="2" t="str">
        <f t="shared" si="46"/>
        <v>jul-05</v>
      </c>
      <c r="L187" s="2" t="str">
        <f t="shared" si="47"/>
        <v>mié</v>
      </c>
      <c r="M187" s="2">
        <f>VLOOKUP(L187,'Dia de la Semana'!A:B,2,0)</f>
        <v>3</v>
      </c>
      <c r="N187" s="2" t="str">
        <f t="shared" si="51"/>
        <v>1Q</v>
      </c>
      <c r="O187" s="2">
        <f t="shared" si="48"/>
        <v>5</v>
      </c>
      <c r="P187" s="2">
        <f t="shared" si="49"/>
        <v>28</v>
      </c>
      <c r="Q187" s="3" t="str">
        <f t="shared" si="50"/>
        <v>03-07 al 09-07</v>
      </c>
      <c r="R187" s="2">
        <f>VLOOKUP(Q187,Semana!A:B,2,0)</f>
        <v>288</v>
      </c>
      <c r="S187" s="2" t="str">
        <f t="shared" si="39"/>
        <v>mié 05-07</v>
      </c>
    </row>
    <row r="188" spans="1:19" x14ac:dyDescent="0.35">
      <c r="A188" s="3">
        <v>45113</v>
      </c>
      <c r="B188" s="2" t="str">
        <f t="shared" si="40"/>
        <v>julio</v>
      </c>
      <c r="C188" s="2" t="str">
        <f t="shared" si="41"/>
        <v>jul</v>
      </c>
      <c r="D188" s="4">
        <f t="shared" si="42"/>
        <v>7</v>
      </c>
      <c r="E188" s="4">
        <f>VLOOKUP(G188,Periodos!A:B,2,0)</f>
        <v>7</v>
      </c>
      <c r="F188" s="2">
        <f t="shared" si="43"/>
        <v>2023</v>
      </c>
      <c r="G188" s="2">
        <v>202307</v>
      </c>
      <c r="H188" s="2" t="str">
        <f t="shared" si="44"/>
        <v>jul-23</v>
      </c>
      <c r="I188" s="2" t="str">
        <f t="shared" si="45"/>
        <v>julio 2023</v>
      </c>
      <c r="J188" s="2">
        <f>VLOOKUP(H188,MesAño!A:B,2,0)</f>
        <v>7</v>
      </c>
      <c r="K188" s="2" t="str">
        <f t="shared" si="46"/>
        <v>jul-06</v>
      </c>
      <c r="L188" s="2" t="str">
        <f t="shared" si="47"/>
        <v>jue</v>
      </c>
      <c r="M188" s="2">
        <f>VLOOKUP(L188,'Dia de la Semana'!A:B,2,0)</f>
        <v>4</v>
      </c>
      <c r="N188" s="2" t="str">
        <f t="shared" si="51"/>
        <v>1Q</v>
      </c>
      <c r="O188" s="2">
        <f t="shared" si="48"/>
        <v>6</v>
      </c>
      <c r="P188" s="2">
        <f t="shared" si="49"/>
        <v>28</v>
      </c>
      <c r="Q188" s="3" t="str">
        <f t="shared" si="50"/>
        <v>03-07 al 09-07</v>
      </c>
      <c r="R188" s="2">
        <f>VLOOKUP(Q188,Semana!A:B,2,0)</f>
        <v>288</v>
      </c>
      <c r="S188" s="2" t="str">
        <f t="shared" si="39"/>
        <v>jue 06-07</v>
      </c>
    </row>
    <row r="189" spans="1:19" x14ac:dyDescent="0.35">
      <c r="A189" s="3">
        <v>45114</v>
      </c>
      <c r="B189" s="2" t="str">
        <f t="shared" si="40"/>
        <v>julio</v>
      </c>
      <c r="C189" s="2" t="str">
        <f t="shared" si="41"/>
        <v>jul</v>
      </c>
      <c r="D189" s="4">
        <f t="shared" si="42"/>
        <v>7</v>
      </c>
      <c r="E189" s="4">
        <f>VLOOKUP(G189,Periodos!A:B,2,0)</f>
        <v>7</v>
      </c>
      <c r="F189" s="2">
        <f t="shared" si="43"/>
        <v>2023</v>
      </c>
      <c r="G189" s="2">
        <v>202307</v>
      </c>
      <c r="H189" s="2" t="str">
        <f t="shared" si="44"/>
        <v>jul-23</v>
      </c>
      <c r="I189" s="2" t="str">
        <f t="shared" si="45"/>
        <v>julio 2023</v>
      </c>
      <c r="J189" s="2">
        <f>VLOOKUP(H189,MesAño!A:B,2,0)</f>
        <v>7</v>
      </c>
      <c r="K189" s="2" t="str">
        <f t="shared" si="46"/>
        <v>jul-07</v>
      </c>
      <c r="L189" s="2" t="str">
        <f t="shared" si="47"/>
        <v>vie</v>
      </c>
      <c r="M189" s="2">
        <f>VLOOKUP(L189,'Dia de la Semana'!A:B,2,0)</f>
        <v>5</v>
      </c>
      <c r="N189" s="2" t="str">
        <f t="shared" si="51"/>
        <v>1Q</v>
      </c>
      <c r="O189" s="2">
        <f t="shared" si="48"/>
        <v>7</v>
      </c>
      <c r="P189" s="2">
        <f t="shared" si="49"/>
        <v>28</v>
      </c>
      <c r="Q189" s="3" t="str">
        <f t="shared" si="50"/>
        <v>03-07 al 09-07</v>
      </c>
      <c r="R189" s="2">
        <f>VLOOKUP(Q189,Semana!A:B,2,0)</f>
        <v>288</v>
      </c>
      <c r="S189" s="2" t="str">
        <f t="shared" si="39"/>
        <v>vie 07-07</v>
      </c>
    </row>
    <row r="190" spans="1:19" x14ac:dyDescent="0.35">
      <c r="A190" s="3">
        <v>45115</v>
      </c>
      <c r="B190" s="2" t="str">
        <f t="shared" si="40"/>
        <v>julio</v>
      </c>
      <c r="C190" s="2" t="str">
        <f t="shared" si="41"/>
        <v>jul</v>
      </c>
      <c r="D190" s="4">
        <f t="shared" si="42"/>
        <v>7</v>
      </c>
      <c r="E190" s="4">
        <f>VLOOKUP(G190,Periodos!A:B,2,0)</f>
        <v>7</v>
      </c>
      <c r="F190" s="2">
        <f t="shared" si="43"/>
        <v>2023</v>
      </c>
      <c r="G190" s="2">
        <v>202307</v>
      </c>
      <c r="H190" s="2" t="str">
        <f t="shared" si="44"/>
        <v>jul-23</v>
      </c>
      <c r="I190" s="2" t="str">
        <f t="shared" si="45"/>
        <v>julio 2023</v>
      </c>
      <c r="J190" s="2">
        <f>VLOOKUP(H190,MesAño!A:B,2,0)</f>
        <v>7</v>
      </c>
      <c r="K190" s="2" t="str">
        <f t="shared" si="46"/>
        <v>jul-08</v>
      </c>
      <c r="L190" s="2" t="str">
        <f t="shared" si="47"/>
        <v>sáb</v>
      </c>
      <c r="M190" s="2">
        <f>VLOOKUP(L190,'Dia de la Semana'!A:B,2,0)</f>
        <v>6</v>
      </c>
      <c r="N190" s="2" t="str">
        <f t="shared" si="51"/>
        <v>1Q</v>
      </c>
      <c r="O190" s="2">
        <f t="shared" si="48"/>
        <v>8</v>
      </c>
      <c r="P190" s="2">
        <f t="shared" si="49"/>
        <v>28</v>
      </c>
      <c r="Q190" s="3" t="str">
        <f t="shared" si="50"/>
        <v>03-07 al 09-07</v>
      </c>
      <c r="R190" s="2">
        <f>VLOOKUP(Q190,Semana!A:B,2,0)</f>
        <v>288</v>
      </c>
      <c r="S190" s="2" t="str">
        <f t="shared" si="39"/>
        <v>sáb 08-07</v>
      </c>
    </row>
    <row r="191" spans="1:19" x14ac:dyDescent="0.35">
      <c r="A191" s="3">
        <v>45116</v>
      </c>
      <c r="B191" s="2" t="str">
        <f t="shared" si="40"/>
        <v>julio</v>
      </c>
      <c r="C191" s="2" t="str">
        <f t="shared" si="41"/>
        <v>jul</v>
      </c>
      <c r="D191" s="4">
        <f t="shared" si="42"/>
        <v>7</v>
      </c>
      <c r="E191" s="4">
        <f>VLOOKUP(G191,Periodos!A:B,2,0)</f>
        <v>7</v>
      </c>
      <c r="F191" s="2">
        <f t="shared" si="43"/>
        <v>2023</v>
      </c>
      <c r="G191" s="2">
        <v>202307</v>
      </c>
      <c r="H191" s="2" t="str">
        <f t="shared" si="44"/>
        <v>jul-23</v>
      </c>
      <c r="I191" s="2" t="str">
        <f t="shared" si="45"/>
        <v>julio 2023</v>
      </c>
      <c r="J191" s="2">
        <f>VLOOKUP(H191,MesAño!A:B,2,0)</f>
        <v>7</v>
      </c>
      <c r="K191" s="2" t="str">
        <f t="shared" si="46"/>
        <v>jul-09</v>
      </c>
      <c r="L191" s="2" t="str">
        <f t="shared" si="47"/>
        <v>dom</v>
      </c>
      <c r="M191" s="2">
        <f>VLOOKUP(L191,'Dia de la Semana'!A:B,2,0)</f>
        <v>7</v>
      </c>
      <c r="N191" s="2" t="str">
        <f t="shared" si="51"/>
        <v>1Q</v>
      </c>
      <c r="O191" s="2">
        <f t="shared" si="48"/>
        <v>9</v>
      </c>
      <c r="P191" s="2">
        <f t="shared" si="49"/>
        <v>28</v>
      </c>
      <c r="Q191" s="3" t="str">
        <f t="shared" si="50"/>
        <v>03-07 al 09-07</v>
      </c>
      <c r="R191" s="2">
        <f>VLOOKUP(Q191,Semana!A:B,2,0)</f>
        <v>288</v>
      </c>
      <c r="S191" s="2" t="str">
        <f t="shared" si="39"/>
        <v>dom 09-07</v>
      </c>
    </row>
    <row r="192" spans="1:19" x14ac:dyDescent="0.35">
      <c r="A192" s="3">
        <v>45117</v>
      </c>
      <c r="B192" s="2" t="str">
        <f t="shared" si="40"/>
        <v>julio</v>
      </c>
      <c r="C192" s="2" t="str">
        <f t="shared" si="41"/>
        <v>jul</v>
      </c>
      <c r="D192" s="4">
        <f t="shared" si="42"/>
        <v>7</v>
      </c>
      <c r="E192" s="4">
        <f>VLOOKUP(G192,Periodos!A:B,2,0)</f>
        <v>7</v>
      </c>
      <c r="F192" s="2">
        <f t="shared" si="43"/>
        <v>2023</v>
      </c>
      <c r="G192" s="2">
        <v>202307</v>
      </c>
      <c r="H192" s="2" t="str">
        <f t="shared" si="44"/>
        <v>jul-23</v>
      </c>
      <c r="I192" s="2" t="str">
        <f t="shared" si="45"/>
        <v>julio 2023</v>
      </c>
      <c r="J192" s="2">
        <f>VLOOKUP(H192,MesAño!A:B,2,0)</f>
        <v>7</v>
      </c>
      <c r="K192" s="2" t="str">
        <f t="shared" si="46"/>
        <v>jul-10</v>
      </c>
      <c r="L192" s="2" t="str">
        <f t="shared" si="47"/>
        <v>lun</v>
      </c>
      <c r="M192" s="2">
        <f>VLOOKUP(L192,'Dia de la Semana'!A:B,2,0)</f>
        <v>1</v>
      </c>
      <c r="N192" s="2" t="str">
        <f t="shared" si="51"/>
        <v>1Q</v>
      </c>
      <c r="O192" s="2">
        <f t="shared" si="48"/>
        <v>10</v>
      </c>
      <c r="P192" s="2">
        <f t="shared" si="49"/>
        <v>29</v>
      </c>
      <c r="Q192" s="3" t="str">
        <f t="shared" si="50"/>
        <v>10-07 al 16-07</v>
      </c>
      <c r="R192" s="2">
        <f>VLOOKUP(Q192,Semana!A:B,2,0)</f>
        <v>289</v>
      </c>
      <c r="S192" s="2" t="str">
        <f t="shared" si="39"/>
        <v>lun 10-07</v>
      </c>
    </row>
    <row r="193" spans="1:19" x14ac:dyDescent="0.35">
      <c r="A193" s="3">
        <v>45118</v>
      </c>
      <c r="B193" s="2" t="str">
        <f t="shared" si="40"/>
        <v>julio</v>
      </c>
      <c r="C193" s="2" t="str">
        <f t="shared" si="41"/>
        <v>jul</v>
      </c>
      <c r="D193" s="4">
        <f t="shared" si="42"/>
        <v>7</v>
      </c>
      <c r="E193" s="4">
        <f>VLOOKUP(G193,Periodos!A:B,2,0)</f>
        <v>7</v>
      </c>
      <c r="F193" s="2">
        <f t="shared" si="43"/>
        <v>2023</v>
      </c>
      <c r="G193" s="2">
        <v>202307</v>
      </c>
      <c r="H193" s="2" t="str">
        <f t="shared" si="44"/>
        <v>jul-23</v>
      </c>
      <c r="I193" s="2" t="str">
        <f t="shared" si="45"/>
        <v>julio 2023</v>
      </c>
      <c r="J193" s="2">
        <f>VLOOKUP(H193,MesAño!A:B,2,0)</f>
        <v>7</v>
      </c>
      <c r="K193" s="2" t="str">
        <f t="shared" si="46"/>
        <v>jul-11</v>
      </c>
      <c r="L193" s="2" t="str">
        <f t="shared" si="47"/>
        <v>mar</v>
      </c>
      <c r="M193" s="2">
        <f>VLOOKUP(L193,'Dia de la Semana'!A:B,2,0)</f>
        <v>2</v>
      </c>
      <c r="N193" s="2" t="str">
        <f t="shared" si="51"/>
        <v>1Q</v>
      </c>
      <c r="O193" s="2">
        <f t="shared" si="48"/>
        <v>11</v>
      </c>
      <c r="P193" s="2">
        <f t="shared" si="49"/>
        <v>29</v>
      </c>
      <c r="Q193" s="3" t="str">
        <f t="shared" si="50"/>
        <v>10-07 al 16-07</v>
      </c>
      <c r="R193" s="2">
        <f>VLOOKUP(Q193,Semana!A:B,2,0)</f>
        <v>289</v>
      </c>
      <c r="S193" s="2" t="str">
        <f t="shared" si="39"/>
        <v>mar 11-07</v>
      </c>
    </row>
    <row r="194" spans="1:19" x14ac:dyDescent="0.35">
      <c r="A194" s="3">
        <v>45119</v>
      </c>
      <c r="B194" s="2" t="str">
        <f t="shared" si="40"/>
        <v>julio</v>
      </c>
      <c r="C194" s="2" t="str">
        <f t="shared" si="41"/>
        <v>jul</v>
      </c>
      <c r="D194" s="4">
        <f t="shared" si="42"/>
        <v>7</v>
      </c>
      <c r="E194" s="4">
        <f>VLOOKUP(G194,Periodos!A:B,2,0)</f>
        <v>7</v>
      </c>
      <c r="F194" s="2">
        <f t="shared" si="43"/>
        <v>2023</v>
      </c>
      <c r="G194" s="2">
        <v>202307</v>
      </c>
      <c r="H194" s="2" t="str">
        <f t="shared" si="44"/>
        <v>jul-23</v>
      </c>
      <c r="I194" s="2" t="str">
        <f t="shared" si="45"/>
        <v>julio 2023</v>
      </c>
      <c r="J194" s="2">
        <f>VLOOKUP(H194,MesAño!A:B,2,0)</f>
        <v>7</v>
      </c>
      <c r="K194" s="2" t="str">
        <f t="shared" si="46"/>
        <v>jul-12</v>
      </c>
      <c r="L194" s="2" t="str">
        <f t="shared" si="47"/>
        <v>mié</v>
      </c>
      <c r="M194" s="2">
        <f>VLOOKUP(L194,'Dia de la Semana'!A:B,2,0)</f>
        <v>3</v>
      </c>
      <c r="N194" s="2" t="str">
        <f t="shared" si="51"/>
        <v>1Q</v>
      </c>
      <c r="O194" s="2">
        <f t="shared" si="48"/>
        <v>12</v>
      </c>
      <c r="P194" s="2">
        <f t="shared" si="49"/>
        <v>29</v>
      </c>
      <c r="Q194" s="3" t="str">
        <f t="shared" si="50"/>
        <v>10-07 al 16-07</v>
      </c>
      <c r="R194" s="2">
        <f>VLOOKUP(Q194,Semana!A:B,2,0)</f>
        <v>289</v>
      </c>
      <c r="S194" s="2" t="str">
        <f t="shared" si="39"/>
        <v>mié 12-07</v>
      </c>
    </row>
    <row r="195" spans="1:19" x14ac:dyDescent="0.35">
      <c r="A195" s="3">
        <v>45120</v>
      </c>
      <c r="B195" s="2" t="str">
        <f t="shared" si="40"/>
        <v>julio</v>
      </c>
      <c r="C195" s="2" t="str">
        <f t="shared" si="41"/>
        <v>jul</v>
      </c>
      <c r="D195" s="4">
        <f t="shared" si="42"/>
        <v>7</v>
      </c>
      <c r="E195" s="4">
        <f>VLOOKUP(G195,Periodos!A:B,2,0)</f>
        <v>7</v>
      </c>
      <c r="F195" s="2">
        <f t="shared" si="43"/>
        <v>2023</v>
      </c>
      <c r="G195" s="2">
        <v>202307</v>
      </c>
      <c r="H195" s="2" t="str">
        <f t="shared" si="44"/>
        <v>jul-23</v>
      </c>
      <c r="I195" s="2" t="str">
        <f t="shared" si="45"/>
        <v>julio 2023</v>
      </c>
      <c r="J195" s="2">
        <f>VLOOKUP(H195,MesAño!A:B,2,0)</f>
        <v>7</v>
      </c>
      <c r="K195" s="2" t="str">
        <f t="shared" si="46"/>
        <v>jul-13</v>
      </c>
      <c r="L195" s="2" t="str">
        <f t="shared" si="47"/>
        <v>jue</v>
      </c>
      <c r="M195" s="2">
        <f>VLOOKUP(L195,'Dia de la Semana'!A:B,2,0)</f>
        <v>4</v>
      </c>
      <c r="N195" s="2" t="str">
        <f t="shared" si="51"/>
        <v>1Q</v>
      </c>
      <c r="O195" s="2">
        <f t="shared" si="48"/>
        <v>13</v>
      </c>
      <c r="P195" s="2">
        <f t="shared" si="49"/>
        <v>29</v>
      </c>
      <c r="Q195" s="3" t="str">
        <f t="shared" si="50"/>
        <v>10-07 al 16-07</v>
      </c>
      <c r="R195" s="2">
        <f>VLOOKUP(Q195,Semana!A:B,2,0)</f>
        <v>289</v>
      </c>
      <c r="S195" s="2" t="str">
        <f t="shared" si="39"/>
        <v>jue 13-07</v>
      </c>
    </row>
    <row r="196" spans="1:19" x14ac:dyDescent="0.35">
      <c r="A196" s="3">
        <v>45121</v>
      </c>
      <c r="B196" s="2" t="str">
        <f t="shared" si="40"/>
        <v>julio</v>
      </c>
      <c r="C196" s="2" t="str">
        <f t="shared" si="41"/>
        <v>jul</v>
      </c>
      <c r="D196" s="4">
        <f t="shared" si="42"/>
        <v>7</v>
      </c>
      <c r="E196" s="4">
        <f>VLOOKUP(G196,Periodos!A:B,2,0)</f>
        <v>7</v>
      </c>
      <c r="F196" s="2">
        <f t="shared" si="43"/>
        <v>2023</v>
      </c>
      <c r="G196" s="2">
        <v>202307</v>
      </c>
      <c r="H196" s="2" t="str">
        <f t="shared" si="44"/>
        <v>jul-23</v>
      </c>
      <c r="I196" s="2" t="str">
        <f t="shared" si="45"/>
        <v>julio 2023</v>
      </c>
      <c r="J196" s="2">
        <f>VLOOKUP(H196,MesAño!A:B,2,0)</f>
        <v>7</v>
      </c>
      <c r="K196" s="2" t="str">
        <f t="shared" si="46"/>
        <v>jul-14</v>
      </c>
      <c r="L196" s="2" t="str">
        <f t="shared" si="47"/>
        <v>vie</v>
      </c>
      <c r="M196" s="2">
        <f>VLOOKUP(L196,'Dia de la Semana'!A:B,2,0)</f>
        <v>5</v>
      </c>
      <c r="N196" s="2" t="str">
        <f t="shared" si="51"/>
        <v>1Q</v>
      </c>
      <c r="O196" s="2">
        <f t="shared" si="48"/>
        <v>14</v>
      </c>
      <c r="P196" s="2">
        <f t="shared" si="49"/>
        <v>29</v>
      </c>
      <c r="Q196" s="3" t="str">
        <f t="shared" si="50"/>
        <v>10-07 al 16-07</v>
      </c>
      <c r="R196" s="2">
        <f>VLOOKUP(Q196,Semana!A:B,2,0)</f>
        <v>289</v>
      </c>
      <c r="S196" s="2" t="str">
        <f t="shared" si="39"/>
        <v>vie 14-07</v>
      </c>
    </row>
    <row r="197" spans="1:19" x14ac:dyDescent="0.35">
      <c r="A197" s="3">
        <v>45122</v>
      </c>
      <c r="B197" s="2" t="str">
        <f t="shared" si="40"/>
        <v>julio</v>
      </c>
      <c r="C197" s="2" t="str">
        <f t="shared" si="41"/>
        <v>jul</v>
      </c>
      <c r="D197" s="4">
        <f t="shared" si="42"/>
        <v>7</v>
      </c>
      <c r="E197" s="4">
        <f>VLOOKUP(G197,Periodos!A:B,2,0)</f>
        <v>7</v>
      </c>
      <c r="F197" s="2">
        <f t="shared" si="43"/>
        <v>2023</v>
      </c>
      <c r="G197" s="2">
        <v>202307</v>
      </c>
      <c r="H197" s="2" t="str">
        <f t="shared" si="44"/>
        <v>jul-23</v>
      </c>
      <c r="I197" s="2" t="str">
        <f t="shared" si="45"/>
        <v>julio 2023</v>
      </c>
      <c r="J197" s="2">
        <f>VLOOKUP(H197,MesAño!A:B,2,0)</f>
        <v>7</v>
      </c>
      <c r="K197" s="2" t="str">
        <f t="shared" si="46"/>
        <v>jul-15</v>
      </c>
      <c r="L197" s="2" t="str">
        <f t="shared" si="47"/>
        <v>sáb</v>
      </c>
      <c r="M197" s="2">
        <f>VLOOKUP(L197,'Dia de la Semana'!A:B,2,0)</f>
        <v>6</v>
      </c>
      <c r="N197" s="2" t="str">
        <f t="shared" si="51"/>
        <v>1Q</v>
      </c>
      <c r="O197" s="2">
        <f t="shared" si="48"/>
        <v>15</v>
      </c>
      <c r="P197" s="2">
        <f t="shared" si="49"/>
        <v>29</v>
      </c>
      <c r="Q197" s="3" t="str">
        <f t="shared" si="50"/>
        <v>10-07 al 16-07</v>
      </c>
      <c r="R197" s="2">
        <f>VLOOKUP(Q197,Semana!A:B,2,0)</f>
        <v>289</v>
      </c>
      <c r="S197" s="2" t="str">
        <f t="shared" si="39"/>
        <v>sáb 15-07</v>
      </c>
    </row>
    <row r="198" spans="1:19" x14ac:dyDescent="0.35">
      <c r="A198" s="3">
        <v>45123</v>
      </c>
      <c r="B198" s="2" t="str">
        <f t="shared" si="40"/>
        <v>julio</v>
      </c>
      <c r="C198" s="2" t="str">
        <f t="shared" si="41"/>
        <v>jul</v>
      </c>
      <c r="D198" s="4">
        <f t="shared" si="42"/>
        <v>7</v>
      </c>
      <c r="E198" s="4">
        <f>VLOOKUP(G198,Periodos!A:B,2,0)</f>
        <v>7</v>
      </c>
      <c r="F198" s="2">
        <f t="shared" si="43"/>
        <v>2023</v>
      </c>
      <c r="G198" s="2">
        <v>202307</v>
      </c>
      <c r="H198" s="2" t="str">
        <f t="shared" si="44"/>
        <v>jul-23</v>
      </c>
      <c r="I198" s="2" t="str">
        <f t="shared" si="45"/>
        <v>julio 2023</v>
      </c>
      <c r="J198" s="2">
        <f>VLOOKUP(H198,MesAño!A:B,2,0)</f>
        <v>7</v>
      </c>
      <c r="K198" s="2" t="str">
        <f t="shared" si="46"/>
        <v>jul-16</v>
      </c>
      <c r="L198" s="2" t="str">
        <f t="shared" si="47"/>
        <v>dom</v>
      </c>
      <c r="M198" s="2">
        <f>VLOOKUP(L198,'Dia de la Semana'!A:B,2,0)</f>
        <v>7</v>
      </c>
      <c r="N198" s="2" t="str">
        <f t="shared" si="51"/>
        <v>2Q</v>
      </c>
      <c r="O198" s="2">
        <f t="shared" si="48"/>
        <v>16</v>
      </c>
      <c r="P198" s="2">
        <f t="shared" si="49"/>
        <v>29</v>
      </c>
      <c r="Q198" s="3" t="str">
        <f t="shared" si="50"/>
        <v>10-07 al 16-07</v>
      </c>
      <c r="R198" s="2">
        <f>VLOOKUP(Q198,Semana!A:B,2,0)</f>
        <v>289</v>
      </c>
      <c r="S198" s="2" t="str">
        <f t="shared" si="39"/>
        <v>dom 16-07</v>
      </c>
    </row>
    <row r="199" spans="1:19" x14ac:dyDescent="0.35">
      <c r="A199" s="3">
        <v>45124</v>
      </c>
      <c r="B199" s="2" t="str">
        <f t="shared" si="40"/>
        <v>julio</v>
      </c>
      <c r="C199" s="2" t="str">
        <f t="shared" si="41"/>
        <v>jul</v>
      </c>
      <c r="D199" s="4">
        <f t="shared" si="42"/>
        <v>7</v>
      </c>
      <c r="E199" s="4">
        <f>VLOOKUP(G199,Periodos!A:B,2,0)</f>
        <v>7</v>
      </c>
      <c r="F199" s="2">
        <f t="shared" si="43"/>
        <v>2023</v>
      </c>
      <c r="G199" s="2">
        <v>202307</v>
      </c>
      <c r="H199" s="2" t="str">
        <f t="shared" si="44"/>
        <v>jul-23</v>
      </c>
      <c r="I199" s="2" t="str">
        <f t="shared" si="45"/>
        <v>julio 2023</v>
      </c>
      <c r="J199" s="2">
        <f>VLOOKUP(H199,MesAño!A:B,2,0)</f>
        <v>7</v>
      </c>
      <c r="K199" s="2" t="str">
        <f t="shared" si="46"/>
        <v>jul-17</v>
      </c>
      <c r="L199" s="2" t="str">
        <f t="shared" si="47"/>
        <v>lun</v>
      </c>
      <c r="M199" s="2">
        <f>VLOOKUP(L199,'Dia de la Semana'!A:B,2,0)</f>
        <v>1</v>
      </c>
      <c r="N199" s="2" t="str">
        <f t="shared" si="51"/>
        <v>2Q</v>
      </c>
      <c r="O199" s="2">
        <f t="shared" si="48"/>
        <v>17</v>
      </c>
      <c r="P199" s="2">
        <f t="shared" si="49"/>
        <v>30</v>
      </c>
      <c r="Q199" s="3" t="str">
        <f t="shared" si="50"/>
        <v>17-07 al 23-07</v>
      </c>
      <c r="R199" s="2">
        <f>VLOOKUP(Q199,Semana!A:B,2,0)</f>
        <v>290</v>
      </c>
      <c r="S199" s="2" t="str">
        <f t="shared" si="39"/>
        <v>lun 17-07</v>
      </c>
    </row>
    <row r="200" spans="1:19" x14ac:dyDescent="0.35">
      <c r="A200" s="3">
        <v>45125</v>
      </c>
      <c r="B200" s="2" t="str">
        <f t="shared" si="40"/>
        <v>julio</v>
      </c>
      <c r="C200" s="2" t="str">
        <f t="shared" si="41"/>
        <v>jul</v>
      </c>
      <c r="D200" s="4">
        <f t="shared" si="42"/>
        <v>7</v>
      </c>
      <c r="E200" s="4">
        <f>VLOOKUP(G200,Periodos!A:B,2,0)</f>
        <v>7</v>
      </c>
      <c r="F200" s="2">
        <f t="shared" si="43"/>
        <v>2023</v>
      </c>
      <c r="G200" s="2">
        <v>202307</v>
      </c>
      <c r="H200" s="2" t="str">
        <f t="shared" si="44"/>
        <v>jul-23</v>
      </c>
      <c r="I200" s="2" t="str">
        <f t="shared" si="45"/>
        <v>julio 2023</v>
      </c>
      <c r="J200" s="2">
        <f>VLOOKUP(H200,MesAño!A:B,2,0)</f>
        <v>7</v>
      </c>
      <c r="K200" s="2" t="str">
        <f t="shared" si="46"/>
        <v>jul-18</v>
      </c>
      <c r="L200" s="2" t="str">
        <f t="shared" si="47"/>
        <v>mar</v>
      </c>
      <c r="M200" s="2">
        <f>VLOOKUP(L200,'Dia de la Semana'!A:B,2,0)</f>
        <v>2</v>
      </c>
      <c r="N200" s="2" t="str">
        <f t="shared" si="51"/>
        <v>2Q</v>
      </c>
      <c r="O200" s="2">
        <f t="shared" si="48"/>
        <v>18</v>
      </c>
      <c r="P200" s="2">
        <f t="shared" si="49"/>
        <v>30</v>
      </c>
      <c r="Q200" s="3" t="str">
        <f t="shared" si="50"/>
        <v>17-07 al 23-07</v>
      </c>
      <c r="R200" s="2">
        <f>VLOOKUP(Q200,Semana!A:B,2,0)</f>
        <v>290</v>
      </c>
      <c r="S200" s="2" t="str">
        <f t="shared" si="39"/>
        <v>mar 18-07</v>
      </c>
    </row>
    <row r="201" spans="1:19" x14ac:dyDescent="0.35">
      <c r="A201" s="3">
        <v>45126</v>
      </c>
      <c r="B201" s="2" t="str">
        <f t="shared" si="40"/>
        <v>julio</v>
      </c>
      <c r="C201" s="2" t="str">
        <f t="shared" si="41"/>
        <v>jul</v>
      </c>
      <c r="D201" s="4">
        <f t="shared" si="42"/>
        <v>7</v>
      </c>
      <c r="E201" s="4">
        <f>VLOOKUP(G201,Periodos!A:B,2,0)</f>
        <v>7</v>
      </c>
      <c r="F201" s="2">
        <f t="shared" si="43"/>
        <v>2023</v>
      </c>
      <c r="G201" s="2">
        <v>202307</v>
      </c>
      <c r="H201" s="2" t="str">
        <f t="shared" si="44"/>
        <v>jul-23</v>
      </c>
      <c r="I201" s="2" t="str">
        <f t="shared" si="45"/>
        <v>julio 2023</v>
      </c>
      <c r="J201" s="2">
        <f>VLOOKUP(H201,MesAño!A:B,2,0)</f>
        <v>7</v>
      </c>
      <c r="K201" s="2" t="str">
        <f t="shared" si="46"/>
        <v>jul-19</v>
      </c>
      <c r="L201" s="2" t="str">
        <f t="shared" si="47"/>
        <v>mié</v>
      </c>
      <c r="M201" s="2">
        <f>VLOOKUP(L201,'Dia de la Semana'!A:B,2,0)</f>
        <v>3</v>
      </c>
      <c r="N201" s="2" t="str">
        <f t="shared" si="51"/>
        <v>2Q</v>
      </c>
      <c r="O201" s="2">
        <f t="shared" si="48"/>
        <v>19</v>
      </c>
      <c r="P201" s="2">
        <f t="shared" si="49"/>
        <v>30</v>
      </c>
      <c r="Q201" s="3" t="str">
        <f t="shared" si="50"/>
        <v>17-07 al 23-07</v>
      </c>
      <c r="R201" s="2">
        <f>VLOOKUP(Q201,Semana!A:B,2,0)</f>
        <v>290</v>
      </c>
      <c r="S201" s="2" t="str">
        <f t="shared" si="39"/>
        <v>mié 19-07</v>
      </c>
    </row>
    <row r="202" spans="1:19" x14ac:dyDescent="0.35">
      <c r="A202" s="3">
        <v>45127</v>
      </c>
      <c r="B202" s="2" t="str">
        <f t="shared" si="40"/>
        <v>julio</v>
      </c>
      <c r="C202" s="2" t="str">
        <f t="shared" si="41"/>
        <v>jul</v>
      </c>
      <c r="D202" s="4">
        <f t="shared" si="42"/>
        <v>7</v>
      </c>
      <c r="E202" s="4">
        <f>VLOOKUP(G202,Periodos!A:B,2,0)</f>
        <v>7</v>
      </c>
      <c r="F202" s="2">
        <f t="shared" si="43"/>
        <v>2023</v>
      </c>
      <c r="G202" s="2">
        <v>202307</v>
      </c>
      <c r="H202" s="2" t="str">
        <f t="shared" si="44"/>
        <v>jul-23</v>
      </c>
      <c r="I202" s="2" t="str">
        <f t="shared" si="45"/>
        <v>julio 2023</v>
      </c>
      <c r="J202" s="2">
        <f>VLOOKUP(H202,MesAño!A:B,2,0)</f>
        <v>7</v>
      </c>
      <c r="K202" s="2" t="str">
        <f t="shared" si="46"/>
        <v>jul-20</v>
      </c>
      <c r="L202" s="2" t="str">
        <f t="shared" si="47"/>
        <v>jue</v>
      </c>
      <c r="M202" s="2">
        <f>VLOOKUP(L202,'Dia de la Semana'!A:B,2,0)</f>
        <v>4</v>
      </c>
      <c r="N202" s="2" t="str">
        <f t="shared" si="51"/>
        <v>2Q</v>
      </c>
      <c r="O202" s="2">
        <f t="shared" si="48"/>
        <v>20</v>
      </c>
      <c r="P202" s="2">
        <f t="shared" si="49"/>
        <v>30</v>
      </c>
      <c r="Q202" s="3" t="str">
        <f t="shared" si="50"/>
        <v>17-07 al 23-07</v>
      </c>
      <c r="R202" s="2">
        <f>VLOOKUP(Q202,Semana!A:B,2,0)</f>
        <v>290</v>
      </c>
      <c r="S202" s="2" t="str">
        <f t="shared" si="39"/>
        <v>jue 20-07</v>
      </c>
    </row>
    <row r="203" spans="1:19" x14ac:dyDescent="0.35">
      <c r="A203" s="3">
        <v>45128</v>
      </c>
      <c r="B203" s="2" t="str">
        <f t="shared" si="40"/>
        <v>julio</v>
      </c>
      <c r="C203" s="2" t="str">
        <f t="shared" si="41"/>
        <v>jul</v>
      </c>
      <c r="D203" s="4">
        <f t="shared" si="42"/>
        <v>7</v>
      </c>
      <c r="E203" s="4">
        <f>VLOOKUP(G203,Periodos!A:B,2,0)</f>
        <v>7</v>
      </c>
      <c r="F203" s="2">
        <f t="shared" si="43"/>
        <v>2023</v>
      </c>
      <c r="G203" s="2">
        <v>202307</v>
      </c>
      <c r="H203" s="2" t="str">
        <f t="shared" si="44"/>
        <v>jul-23</v>
      </c>
      <c r="I203" s="2" t="str">
        <f t="shared" si="45"/>
        <v>julio 2023</v>
      </c>
      <c r="J203" s="2">
        <f>VLOOKUP(H203,MesAño!A:B,2,0)</f>
        <v>7</v>
      </c>
      <c r="K203" s="2" t="str">
        <f t="shared" si="46"/>
        <v>jul-21</v>
      </c>
      <c r="L203" s="2" t="str">
        <f t="shared" si="47"/>
        <v>vie</v>
      </c>
      <c r="M203" s="2">
        <f>VLOOKUP(L203,'Dia de la Semana'!A:B,2,0)</f>
        <v>5</v>
      </c>
      <c r="N203" s="2" t="str">
        <f t="shared" si="51"/>
        <v>2Q</v>
      </c>
      <c r="O203" s="2">
        <f t="shared" si="48"/>
        <v>21</v>
      </c>
      <c r="P203" s="2">
        <f t="shared" si="49"/>
        <v>30</v>
      </c>
      <c r="Q203" s="3" t="str">
        <f t="shared" si="50"/>
        <v>17-07 al 23-07</v>
      </c>
      <c r="R203" s="2">
        <f>VLOOKUP(Q203,Semana!A:B,2,0)</f>
        <v>290</v>
      </c>
      <c r="S203" s="2" t="str">
        <f t="shared" si="39"/>
        <v>vie 21-07</v>
      </c>
    </row>
    <row r="204" spans="1:19" x14ac:dyDescent="0.35">
      <c r="A204" s="3">
        <v>45129</v>
      </c>
      <c r="B204" s="2" t="str">
        <f t="shared" si="40"/>
        <v>julio</v>
      </c>
      <c r="C204" s="2" t="str">
        <f t="shared" si="41"/>
        <v>jul</v>
      </c>
      <c r="D204" s="4">
        <f t="shared" si="42"/>
        <v>7</v>
      </c>
      <c r="E204" s="4">
        <f>VLOOKUP(G204,Periodos!A:B,2,0)</f>
        <v>7</v>
      </c>
      <c r="F204" s="2">
        <f t="shared" si="43"/>
        <v>2023</v>
      </c>
      <c r="G204" s="2">
        <v>202307</v>
      </c>
      <c r="H204" s="2" t="str">
        <f t="shared" si="44"/>
        <v>jul-23</v>
      </c>
      <c r="I204" s="2" t="str">
        <f t="shared" si="45"/>
        <v>julio 2023</v>
      </c>
      <c r="J204" s="2">
        <f>VLOOKUP(H204,MesAño!A:B,2,0)</f>
        <v>7</v>
      </c>
      <c r="K204" s="2" t="str">
        <f t="shared" si="46"/>
        <v>jul-22</v>
      </c>
      <c r="L204" s="2" t="str">
        <f t="shared" si="47"/>
        <v>sáb</v>
      </c>
      <c r="M204" s="2">
        <f>VLOOKUP(L204,'Dia de la Semana'!A:B,2,0)</f>
        <v>6</v>
      </c>
      <c r="N204" s="2" t="str">
        <f t="shared" si="51"/>
        <v>2Q</v>
      </c>
      <c r="O204" s="2">
        <f t="shared" si="48"/>
        <v>22</v>
      </c>
      <c r="P204" s="2">
        <f t="shared" si="49"/>
        <v>30</v>
      </c>
      <c r="Q204" s="3" t="str">
        <f t="shared" si="50"/>
        <v>17-07 al 23-07</v>
      </c>
      <c r="R204" s="2">
        <f>VLOOKUP(Q204,Semana!A:B,2,0)</f>
        <v>290</v>
      </c>
      <c r="S204" s="2" t="str">
        <f t="shared" si="39"/>
        <v>sáb 22-07</v>
      </c>
    </row>
    <row r="205" spans="1:19" x14ac:dyDescent="0.35">
      <c r="A205" s="3">
        <v>45130</v>
      </c>
      <c r="B205" s="2" t="str">
        <f t="shared" si="40"/>
        <v>julio</v>
      </c>
      <c r="C205" s="2" t="str">
        <f t="shared" si="41"/>
        <v>jul</v>
      </c>
      <c r="D205" s="4">
        <f t="shared" si="42"/>
        <v>7</v>
      </c>
      <c r="E205" s="4">
        <f>VLOOKUP(G205,Periodos!A:B,2,0)</f>
        <v>7</v>
      </c>
      <c r="F205" s="2">
        <f t="shared" si="43"/>
        <v>2023</v>
      </c>
      <c r="G205" s="2">
        <v>202307</v>
      </c>
      <c r="H205" s="2" t="str">
        <f t="shared" si="44"/>
        <v>jul-23</v>
      </c>
      <c r="I205" s="2" t="str">
        <f t="shared" si="45"/>
        <v>julio 2023</v>
      </c>
      <c r="J205" s="2">
        <f>VLOOKUP(H205,MesAño!A:B,2,0)</f>
        <v>7</v>
      </c>
      <c r="K205" s="2" t="str">
        <f t="shared" si="46"/>
        <v>jul-23</v>
      </c>
      <c r="L205" s="2" t="str">
        <f t="shared" si="47"/>
        <v>dom</v>
      </c>
      <c r="M205" s="2">
        <f>VLOOKUP(L205,'Dia de la Semana'!A:B,2,0)</f>
        <v>7</v>
      </c>
      <c r="N205" s="2" t="str">
        <f t="shared" si="51"/>
        <v>2Q</v>
      </c>
      <c r="O205" s="2">
        <f t="shared" si="48"/>
        <v>23</v>
      </c>
      <c r="P205" s="2">
        <f t="shared" si="49"/>
        <v>30</v>
      </c>
      <c r="Q205" s="3" t="str">
        <f t="shared" si="50"/>
        <v>17-07 al 23-07</v>
      </c>
      <c r="R205" s="2">
        <f>VLOOKUP(Q205,Semana!A:B,2,0)</f>
        <v>290</v>
      </c>
      <c r="S205" s="2" t="str">
        <f t="shared" si="39"/>
        <v>dom 23-07</v>
      </c>
    </row>
    <row r="206" spans="1:19" x14ac:dyDescent="0.35">
      <c r="A206" s="3">
        <v>45131</v>
      </c>
      <c r="B206" s="2" t="str">
        <f t="shared" si="40"/>
        <v>julio</v>
      </c>
      <c r="C206" s="2" t="str">
        <f t="shared" si="41"/>
        <v>jul</v>
      </c>
      <c r="D206" s="4">
        <f t="shared" si="42"/>
        <v>7</v>
      </c>
      <c r="E206" s="4">
        <f>VLOOKUP(G206,Periodos!A:B,2,0)</f>
        <v>7</v>
      </c>
      <c r="F206" s="2">
        <f t="shared" si="43"/>
        <v>2023</v>
      </c>
      <c r="G206" s="2">
        <v>202307</v>
      </c>
      <c r="H206" s="2" t="str">
        <f t="shared" si="44"/>
        <v>jul-23</v>
      </c>
      <c r="I206" s="2" t="str">
        <f t="shared" si="45"/>
        <v>julio 2023</v>
      </c>
      <c r="J206" s="2">
        <f>VLOOKUP(H206,MesAño!A:B,2,0)</f>
        <v>7</v>
      </c>
      <c r="K206" s="2" t="str">
        <f t="shared" si="46"/>
        <v>jul-24</v>
      </c>
      <c r="L206" s="2" t="str">
        <f t="shared" si="47"/>
        <v>lun</v>
      </c>
      <c r="M206" s="2">
        <f>VLOOKUP(L206,'Dia de la Semana'!A:B,2,0)</f>
        <v>1</v>
      </c>
      <c r="N206" s="2" t="str">
        <f t="shared" si="51"/>
        <v>2Q</v>
      </c>
      <c r="O206" s="2">
        <f t="shared" si="48"/>
        <v>24</v>
      </c>
      <c r="P206" s="2">
        <f t="shared" si="49"/>
        <v>31</v>
      </c>
      <c r="Q206" s="3" t="str">
        <f t="shared" si="50"/>
        <v>24-07 al 30-07</v>
      </c>
      <c r="R206" s="2">
        <f>VLOOKUP(Q206,Semana!A:B,2,0)</f>
        <v>291</v>
      </c>
      <c r="S206" s="2" t="str">
        <f t="shared" si="39"/>
        <v>lun 24-07</v>
      </c>
    </row>
    <row r="207" spans="1:19" x14ac:dyDescent="0.35">
      <c r="A207" s="3">
        <v>45132</v>
      </c>
      <c r="B207" s="2" t="str">
        <f t="shared" si="40"/>
        <v>julio</v>
      </c>
      <c r="C207" s="2" t="str">
        <f t="shared" si="41"/>
        <v>jul</v>
      </c>
      <c r="D207" s="4">
        <f t="shared" si="42"/>
        <v>7</v>
      </c>
      <c r="E207" s="4">
        <f>VLOOKUP(G207,Periodos!A:B,2,0)</f>
        <v>7</v>
      </c>
      <c r="F207" s="2">
        <f t="shared" si="43"/>
        <v>2023</v>
      </c>
      <c r="G207" s="2">
        <v>202307</v>
      </c>
      <c r="H207" s="2" t="str">
        <f t="shared" si="44"/>
        <v>jul-23</v>
      </c>
      <c r="I207" s="2" t="str">
        <f t="shared" si="45"/>
        <v>julio 2023</v>
      </c>
      <c r="J207" s="2">
        <f>VLOOKUP(H207,MesAño!A:B,2,0)</f>
        <v>7</v>
      </c>
      <c r="K207" s="2" t="str">
        <f t="shared" si="46"/>
        <v>jul-25</v>
      </c>
      <c r="L207" s="2" t="str">
        <f t="shared" si="47"/>
        <v>mar</v>
      </c>
      <c r="M207" s="2">
        <f>VLOOKUP(L207,'Dia de la Semana'!A:B,2,0)</f>
        <v>2</v>
      </c>
      <c r="N207" s="2" t="str">
        <f t="shared" si="51"/>
        <v>2Q</v>
      </c>
      <c r="O207" s="2">
        <f t="shared" si="48"/>
        <v>25</v>
      </c>
      <c r="P207" s="2">
        <f t="shared" si="49"/>
        <v>31</v>
      </c>
      <c r="Q207" s="3" t="str">
        <f t="shared" si="50"/>
        <v>24-07 al 30-07</v>
      </c>
      <c r="R207" s="2">
        <f>VLOOKUP(Q207,Semana!A:B,2,0)</f>
        <v>291</v>
      </c>
      <c r="S207" s="2" t="str">
        <f t="shared" si="39"/>
        <v>mar 25-07</v>
      </c>
    </row>
    <row r="208" spans="1:19" x14ac:dyDescent="0.35">
      <c r="A208" s="3">
        <v>45133</v>
      </c>
      <c r="B208" s="2" t="str">
        <f t="shared" si="40"/>
        <v>julio</v>
      </c>
      <c r="C208" s="2" t="str">
        <f t="shared" si="41"/>
        <v>jul</v>
      </c>
      <c r="D208" s="4">
        <f t="shared" si="42"/>
        <v>7</v>
      </c>
      <c r="E208" s="4">
        <f>VLOOKUP(G208,Periodos!A:B,2,0)</f>
        <v>7</v>
      </c>
      <c r="F208" s="2">
        <f t="shared" si="43"/>
        <v>2023</v>
      </c>
      <c r="G208" s="2">
        <v>202307</v>
      </c>
      <c r="H208" s="2" t="str">
        <f t="shared" si="44"/>
        <v>jul-23</v>
      </c>
      <c r="I208" s="2" t="str">
        <f t="shared" si="45"/>
        <v>julio 2023</v>
      </c>
      <c r="J208" s="2">
        <f>VLOOKUP(H208,MesAño!A:B,2,0)</f>
        <v>7</v>
      </c>
      <c r="K208" s="2" t="str">
        <f t="shared" si="46"/>
        <v>jul-26</v>
      </c>
      <c r="L208" s="2" t="str">
        <f t="shared" si="47"/>
        <v>mié</v>
      </c>
      <c r="M208" s="2">
        <f>VLOOKUP(L208,'Dia de la Semana'!A:B,2,0)</f>
        <v>3</v>
      </c>
      <c r="N208" s="2" t="str">
        <f t="shared" si="51"/>
        <v>2Q</v>
      </c>
      <c r="O208" s="2">
        <f t="shared" si="48"/>
        <v>26</v>
      </c>
      <c r="P208" s="2">
        <f t="shared" si="49"/>
        <v>31</v>
      </c>
      <c r="Q208" s="3" t="str">
        <f t="shared" si="50"/>
        <v>24-07 al 30-07</v>
      </c>
      <c r="R208" s="2">
        <f>VLOOKUP(Q208,Semana!A:B,2,0)</f>
        <v>291</v>
      </c>
      <c r="S208" s="2" t="str">
        <f t="shared" si="39"/>
        <v>mié 26-07</v>
      </c>
    </row>
    <row r="209" spans="1:19" x14ac:dyDescent="0.35">
      <c r="A209" s="3">
        <v>45134</v>
      </c>
      <c r="B209" s="2" t="str">
        <f t="shared" si="40"/>
        <v>julio</v>
      </c>
      <c r="C209" s="2" t="str">
        <f t="shared" si="41"/>
        <v>jul</v>
      </c>
      <c r="D209" s="4">
        <f t="shared" si="42"/>
        <v>7</v>
      </c>
      <c r="E209" s="4">
        <f>VLOOKUP(G209,Periodos!A:B,2,0)</f>
        <v>7</v>
      </c>
      <c r="F209" s="2">
        <f t="shared" si="43"/>
        <v>2023</v>
      </c>
      <c r="G209" s="2">
        <v>202307</v>
      </c>
      <c r="H209" s="2" t="str">
        <f t="shared" si="44"/>
        <v>jul-23</v>
      </c>
      <c r="I209" s="2" t="str">
        <f t="shared" si="45"/>
        <v>julio 2023</v>
      </c>
      <c r="J209" s="2">
        <f>VLOOKUP(H209,MesAño!A:B,2,0)</f>
        <v>7</v>
      </c>
      <c r="K209" s="2" t="str">
        <f t="shared" si="46"/>
        <v>jul-27</v>
      </c>
      <c r="L209" s="2" t="str">
        <f t="shared" si="47"/>
        <v>jue</v>
      </c>
      <c r="M209" s="2">
        <f>VLOOKUP(L209,'Dia de la Semana'!A:B,2,0)</f>
        <v>4</v>
      </c>
      <c r="N209" s="2" t="str">
        <f t="shared" si="51"/>
        <v>2Q</v>
      </c>
      <c r="O209" s="2">
        <f t="shared" si="48"/>
        <v>27</v>
      </c>
      <c r="P209" s="2">
        <f t="shared" si="49"/>
        <v>31</v>
      </c>
      <c r="Q209" s="3" t="str">
        <f t="shared" si="50"/>
        <v>24-07 al 30-07</v>
      </c>
      <c r="R209" s="2">
        <f>VLOOKUP(Q209,Semana!A:B,2,0)</f>
        <v>291</v>
      </c>
      <c r="S209" s="2" t="str">
        <f t="shared" si="39"/>
        <v>jue 27-07</v>
      </c>
    </row>
    <row r="210" spans="1:19" x14ac:dyDescent="0.35">
      <c r="A210" s="3">
        <v>45135</v>
      </c>
      <c r="B210" s="2" t="str">
        <f t="shared" si="40"/>
        <v>julio</v>
      </c>
      <c r="C210" s="2" t="str">
        <f t="shared" si="41"/>
        <v>jul</v>
      </c>
      <c r="D210" s="4">
        <f t="shared" si="42"/>
        <v>7</v>
      </c>
      <c r="E210" s="4">
        <f>VLOOKUP(G210,Periodos!A:B,2,0)</f>
        <v>7</v>
      </c>
      <c r="F210" s="2">
        <f t="shared" si="43"/>
        <v>2023</v>
      </c>
      <c r="G210" s="2">
        <v>202307</v>
      </c>
      <c r="H210" s="2" t="str">
        <f t="shared" si="44"/>
        <v>jul-23</v>
      </c>
      <c r="I210" s="2" t="str">
        <f t="shared" si="45"/>
        <v>julio 2023</v>
      </c>
      <c r="J210" s="2">
        <f>VLOOKUP(H210,MesAño!A:B,2,0)</f>
        <v>7</v>
      </c>
      <c r="K210" s="2" t="str">
        <f t="shared" si="46"/>
        <v>jul-28</v>
      </c>
      <c r="L210" s="2" t="str">
        <f t="shared" si="47"/>
        <v>vie</v>
      </c>
      <c r="M210" s="2">
        <f>VLOOKUP(L210,'Dia de la Semana'!A:B,2,0)</f>
        <v>5</v>
      </c>
      <c r="N210" s="2" t="str">
        <f t="shared" si="51"/>
        <v>2Q</v>
      </c>
      <c r="O210" s="2">
        <f t="shared" si="48"/>
        <v>28</v>
      </c>
      <c r="P210" s="2">
        <f t="shared" si="49"/>
        <v>31</v>
      </c>
      <c r="Q210" s="3" t="str">
        <f t="shared" si="50"/>
        <v>24-07 al 30-07</v>
      </c>
      <c r="R210" s="2">
        <f>VLOOKUP(Q210,Semana!A:B,2,0)</f>
        <v>291</v>
      </c>
      <c r="S210" s="2" t="str">
        <f t="shared" si="39"/>
        <v>vie 28-07</v>
      </c>
    </row>
    <row r="211" spans="1:19" x14ac:dyDescent="0.35">
      <c r="A211" s="3">
        <v>45136</v>
      </c>
      <c r="B211" s="2" t="str">
        <f t="shared" si="40"/>
        <v>julio</v>
      </c>
      <c r="C211" s="2" t="str">
        <f t="shared" si="41"/>
        <v>jul</v>
      </c>
      <c r="D211" s="4">
        <f t="shared" si="42"/>
        <v>7</v>
      </c>
      <c r="E211" s="4">
        <f>VLOOKUP(G211,Periodos!A:B,2,0)</f>
        <v>7</v>
      </c>
      <c r="F211" s="2">
        <f t="shared" si="43"/>
        <v>2023</v>
      </c>
      <c r="G211" s="2">
        <v>202307</v>
      </c>
      <c r="H211" s="2" t="str">
        <f t="shared" si="44"/>
        <v>jul-23</v>
      </c>
      <c r="I211" s="2" t="str">
        <f t="shared" si="45"/>
        <v>julio 2023</v>
      </c>
      <c r="J211" s="2">
        <f>VLOOKUP(H211,MesAño!A:B,2,0)</f>
        <v>7</v>
      </c>
      <c r="K211" s="2" t="str">
        <f t="shared" si="46"/>
        <v>jul-29</v>
      </c>
      <c r="L211" s="2" t="str">
        <f t="shared" si="47"/>
        <v>sáb</v>
      </c>
      <c r="M211" s="2">
        <f>VLOOKUP(L211,'Dia de la Semana'!A:B,2,0)</f>
        <v>6</v>
      </c>
      <c r="N211" s="2" t="str">
        <f t="shared" si="51"/>
        <v>2Q</v>
      </c>
      <c r="O211" s="2">
        <f t="shared" si="48"/>
        <v>29</v>
      </c>
      <c r="P211" s="2">
        <f t="shared" si="49"/>
        <v>31</v>
      </c>
      <c r="Q211" s="3" t="str">
        <f t="shared" si="50"/>
        <v>24-07 al 30-07</v>
      </c>
      <c r="R211" s="2">
        <f>VLOOKUP(Q211,Semana!A:B,2,0)</f>
        <v>291</v>
      </c>
      <c r="S211" s="2" t="str">
        <f t="shared" si="39"/>
        <v>sáb 29-07</v>
      </c>
    </row>
    <row r="212" spans="1:19" x14ac:dyDescent="0.35">
      <c r="A212" s="3">
        <v>45137</v>
      </c>
      <c r="B212" s="2" t="str">
        <f t="shared" si="40"/>
        <v>julio</v>
      </c>
      <c r="C212" s="2" t="str">
        <f t="shared" si="41"/>
        <v>jul</v>
      </c>
      <c r="D212" s="4">
        <f t="shared" si="42"/>
        <v>7</v>
      </c>
      <c r="E212" s="4">
        <f>VLOOKUP(G212,Periodos!A:B,2,0)</f>
        <v>7</v>
      </c>
      <c r="F212" s="2">
        <f t="shared" si="43"/>
        <v>2023</v>
      </c>
      <c r="G212" s="2">
        <v>202307</v>
      </c>
      <c r="H212" s="2" t="str">
        <f t="shared" si="44"/>
        <v>jul-23</v>
      </c>
      <c r="I212" s="2" t="str">
        <f t="shared" si="45"/>
        <v>julio 2023</v>
      </c>
      <c r="J212" s="2">
        <f>VLOOKUP(H212,MesAño!A:B,2,0)</f>
        <v>7</v>
      </c>
      <c r="K212" s="2" t="str">
        <f t="shared" si="46"/>
        <v>jul-30</v>
      </c>
      <c r="L212" s="2" t="str">
        <f t="shared" si="47"/>
        <v>dom</v>
      </c>
      <c r="M212" s="2">
        <f>VLOOKUP(L212,'Dia de la Semana'!A:B,2,0)</f>
        <v>7</v>
      </c>
      <c r="N212" s="2" t="str">
        <f t="shared" si="51"/>
        <v>2Q</v>
      </c>
      <c r="O212" s="2">
        <f t="shared" si="48"/>
        <v>30</v>
      </c>
      <c r="P212" s="2">
        <f t="shared" si="49"/>
        <v>31</v>
      </c>
      <c r="Q212" s="3" t="str">
        <f t="shared" si="50"/>
        <v>24-07 al 30-07</v>
      </c>
      <c r="R212" s="2">
        <f>VLOOKUP(Q212,Semana!A:B,2,0)</f>
        <v>291</v>
      </c>
      <c r="S212" s="2" t="str">
        <f t="shared" si="39"/>
        <v>dom 30-07</v>
      </c>
    </row>
    <row r="213" spans="1:19" x14ac:dyDescent="0.35">
      <c r="A213" s="3">
        <v>45138</v>
      </c>
      <c r="B213" s="2" t="str">
        <f t="shared" si="40"/>
        <v>julio</v>
      </c>
      <c r="C213" s="2" t="str">
        <f t="shared" si="41"/>
        <v>jul</v>
      </c>
      <c r="D213" s="4">
        <f t="shared" si="42"/>
        <v>7</v>
      </c>
      <c r="E213" s="4">
        <f>VLOOKUP(G213,Periodos!A:B,2,0)</f>
        <v>7</v>
      </c>
      <c r="F213" s="2">
        <f t="shared" si="43"/>
        <v>2023</v>
      </c>
      <c r="G213" s="2">
        <v>202307</v>
      </c>
      <c r="H213" s="2" t="str">
        <f t="shared" si="44"/>
        <v>jul-23</v>
      </c>
      <c r="I213" s="2" t="str">
        <f t="shared" si="45"/>
        <v>julio 2023</v>
      </c>
      <c r="J213" s="2">
        <f>VLOOKUP(H213,MesAño!A:B,2,0)</f>
        <v>7</v>
      </c>
      <c r="K213" s="2" t="str">
        <f t="shared" si="46"/>
        <v>jul-31</v>
      </c>
      <c r="L213" s="2" t="str">
        <f t="shared" si="47"/>
        <v>lun</v>
      </c>
      <c r="M213" s="2">
        <f>VLOOKUP(L213,'Dia de la Semana'!A:B,2,0)</f>
        <v>1</v>
      </c>
      <c r="N213" s="2" t="str">
        <f t="shared" si="51"/>
        <v>2Q</v>
      </c>
      <c r="O213" s="2">
        <f t="shared" si="48"/>
        <v>31</v>
      </c>
      <c r="P213" s="2">
        <f t="shared" si="49"/>
        <v>32</v>
      </c>
      <c r="Q213" s="3" t="str">
        <f t="shared" si="50"/>
        <v>31-07 al 06-08</v>
      </c>
      <c r="R213" s="2">
        <f>VLOOKUP(Q213,Semana!A:B,2,0)</f>
        <v>292</v>
      </c>
      <c r="S213" s="2" t="str">
        <f t="shared" si="39"/>
        <v>lun 31-07</v>
      </c>
    </row>
    <row r="214" spans="1:19" x14ac:dyDescent="0.35">
      <c r="A214" s="3">
        <v>45139</v>
      </c>
      <c r="B214" s="2" t="str">
        <f t="shared" si="40"/>
        <v>agosto</v>
      </c>
      <c r="C214" s="2" t="str">
        <f t="shared" si="41"/>
        <v>ago</v>
      </c>
      <c r="D214" s="4">
        <f t="shared" si="42"/>
        <v>8</v>
      </c>
      <c r="E214" s="4">
        <f>VLOOKUP(G214,Periodos!A:B,2,0)</f>
        <v>8</v>
      </c>
      <c r="F214" s="2">
        <f t="shared" si="43"/>
        <v>2023</v>
      </c>
      <c r="G214" s="2">
        <v>202308</v>
      </c>
      <c r="H214" s="2" t="str">
        <f t="shared" si="44"/>
        <v>ago-23</v>
      </c>
      <c r="I214" s="2" t="str">
        <f t="shared" si="45"/>
        <v>agosto 2023</v>
      </c>
      <c r="J214" s="2">
        <f>VLOOKUP(H214,MesAño!A:B,2,0)</f>
        <v>8</v>
      </c>
      <c r="K214" s="2" t="str">
        <f t="shared" si="46"/>
        <v>ago-01</v>
      </c>
      <c r="L214" s="2" t="str">
        <f t="shared" si="47"/>
        <v>mar</v>
      </c>
      <c r="M214" s="2">
        <f>VLOOKUP(L214,'Dia de la Semana'!A:B,2,0)</f>
        <v>2</v>
      </c>
      <c r="N214" s="2" t="str">
        <f t="shared" si="51"/>
        <v>1Q</v>
      </c>
      <c r="O214" s="2">
        <f t="shared" si="48"/>
        <v>1</v>
      </c>
      <c r="P214" s="2">
        <f t="shared" si="49"/>
        <v>32</v>
      </c>
      <c r="Q214" s="3" t="str">
        <f t="shared" si="50"/>
        <v>31-07 al 06-08</v>
      </c>
      <c r="R214" s="2">
        <f>VLOOKUP(Q214,Semana!A:B,2,0)</f>
        <v>292</v>
      </c>
      <c r="S214" s="2" t="str">
        <f t="shared" ref="S214:S277" si="52">TEXT(A214,"ddd") &amp; " " &amp; TEXT(A214,"dd-mm")</f>
        <v>mar 01-08</v>
      </c>
    </row>
    <row r="215" spans="1:19" x14ac:dyDescent="0.35">
      <c r="A215" s="3">
        <v>45140</v>
      </c>
      <c r="B215" s="2" t="str">
        <f t="shared" si="40"/>
        <v>agosto</v>
      </c>
      <c r="C215" s="2" t="str">
        <f t="shared" si="41"/>
        <v>ago</v>
      </c>
      <c r="D215" s="4">
        <f t="shared" si="42"/>
        <v>8</v>
      </c>
      <c r="E215" s="4">
        <f>VLOOKUP(G215,Periodos!A:B,2,0)</f>
        <v>8</v>
      </c>
      <c r="F215" s="2">
        <f t="shared" si="43"/>
        <v>2023</v>
      </c>
      <c r="G215" s="2">
        <v>202308</v>
      </c>
      <c r="H215" s="2" t="str">
        <f t="shared" si="44"/>
        <v>ago-23</v>
      </c>
      <c r="I215" s="2" t="str">
        <f t="shared" si="45"/>
        <v>agosto 2023</v>
      </c>
      <c r="J215" s="2">
        <f>VLOOKUP(H215,MesAño!A:B,2,0)</f>
        <v>8</v>
      </c>
      <c r="K215" s="2" t="str">
        <f t="shared" si="46"/>
        <v>ago-02</v>
      </c>
      <c r="L215" s="2" t="str">
        <f t="shared" si="47"/>
        <v>mié</v>
      </c>
      <c r="M215" s="2">
        <f>VLOOKUP(L215,'Dia de la Semana'!A:B,2,0)</f>
        <v>3</v>
      </c>
      <c r="N215" s="2" t="str">
        <f t="shared" si="51"/>
        <v>1Q</v>
      </c>
      <c r="O215" s="2">
        <f t="shared" si="48"/>
        <v>2</v>
      </c>
      <c r="P215" s="2">
        <f t="shared" si="49"/>
        <v>32</v>
      </c>
      <c r="Q215" s="3" t="str">
        <f t="shared" si="50"/>
        <v>31-07 al 06-08</v>
      </c>
      <c r="R215" s="2">
        <f>VLOOKUP(Q215,Semana!A:B,2,0)</f>
        <v>292</v>
      </c>
      <c r="S215" s="2" t="str">
        <f t="shared" si="52"/>
        <v>mié 02-08</v>
      </c>
    </row>
    <row r="216" spans="1:19" x14ac:dyDescent="0.35">
      <c r="A216" s="3">
        <v>45141</v>
      </c>
      <c r="B216" s="2" t="str">
        <f t="shared" si="40"/>
        <v>agosto</v>
      </c>
      <c r="C216" s="2" t="str">
        <f t="shared" si="41"/>
        <v>ago</v>
      </c>
      <c r="D216" s="4">
        <f t="shared" si="42"/>
        <v>8</v>
      </c>
      <c r="E216" s="4">
        <f>VLOOKUP(G216,Periodos!A:B,2,0)</f>
        <v>8</v>
      </c>
      <c r="F216" s="2">
        <f t="shared" si="43"/>
        <v>2023</v>
      </c>
      <c r="G216" s="2">
        <v>202308</v>
      </c>
      <c r="H216" s="2" t="str">
        <f t="shared" si="44"/>
        <v>ago-23</v>
      </c>
      <c r="I216" s="2" t="str">
        <f t="shared" si="45"/>
        <v>agosto 2023</v>
      </c>
      <c r="J216" s="2">
        <f>VLOOKUP(H216,MesAño!A:B,2,0)</f>
        <v>8</v>
      </c>
      <c r="K216" s="2" t="str">
        <f t="shared" si="46"/>
        <v>ago-03</v>
      </c>
      <c r="L216" s="2" t="str">
        <f t="shared" si="47"/>
        <v>jue</v>
      </c>
      <c r="M216" s="2">
        <f>VLOOKUP(L216,'Dia de la Semana'!A:B,2,0)</f>
        <v>4</v>
      </c>
      <c r="N216" s="2" t="str">
        <f t="shared" si="51"/>
        <v>1Q</v>
      </c>
      <c r="O216" s="2">
        <f t="shared" si="48"/>
        <v>3</v>
      </c>
      <c r="P216" s="2">
        <f t="shared" si="49"/>
        <v>32</v>
      </c>
      <c r="Q216" s="3" t="str">
        <f t="shared" si="50"/>
        <v>31-07 al 06-08</v>
      </c>
      <c r="R216" s="2">
        <f>VLOOKUP(Q216,Semana!A:B,2,0)</f>
        <v>292</v>
      </c>
      <c r="S216" s="2" t="str">
        <f t="shared" si="52"/>
        <v>jue 03-08</v>
      </c>
    </row>
    <row r="217" spans="1:19" x14ac:dyDescent="0.35">
      <c r="A217" s="3">
        <v>45142</v>
      </c>
      <c r="B217" s="2" t="str">
        <f t="shared" si="40"/>
        <v>agosto</v>
      </c>
      <c r="C217" s="2" t="str">
        <f t="shared" si="41"/>
        <v>ago</v>
      </c>
      <c r="D217" s="4">
        <f t="shared" si="42"/>
        <v>8</v>
      </c>
      <c r="E217" s="4">
        <f>VLOOKUP(G217,Periodos!A:B,2,0)</f>
        <v>8</v>
      </c>
      <c r="F217" s="2">
        <f t="shared" si="43"/>
        <v>2023</v>
      </c>
      <c r="G217" s="2">
        <v>202308</v>
      </c>
      <c r="H217" s="2" t="str">
        <f t="shared" si="44"/>
        <v>ago-23</v>
      </c>
      <c r="I217" s="2" t="str">
        <f t="shared" si="45"/>
        <v>agosto 2023</v>
      </c>
      <c r="J217" s="2">
        <f>VLOOKUP(H217,MesAño!A:B,2,0)</f>
        <v>8</v>
      </c>
      <c r="K217" s="2" t="str">
        <f t="shared" si="46"/>
        <v>ago-04</v>
      </c>
      <c r="L217" s="2" t="str">
        <f t="shared" si="47"/>
        <v>vie</v>
      </c>
      <c r="M217" s="2">
        <f>VLOOKUP(L217,'Dia de la Semana'!A:B,2,0)</f>
        <v>5</v>
      </c>
      <c r="N217" s="2" t="str">
        <f t="shared" si="51"/>
        <v>1Q</v>
      </c>
      <c r="O217" s="2">
        <f t="shared" si="48"/>
        <v>4</v>
      </c>
      <c r="P217" s="2">
        <f t="shared" si="49"/>
        <v>32</v>
      </c>
      <c r="Q217" s="3" t="str">
        <f t="shared" si="50"/>
        <v>31-07 al 06-08</v>
      </c>
      <c r="R217" s="2">
        <f>VLOOKUP(Q217,Semana!A:B,2,0)</f>
        <v>292</v>
      </c>
      <c r="S217" s="2" t="str">
        <f t="shared" si="52"/>
        <v>vie 04-08</v>
      </c>
    </row>
    <row r="218" spans="1:19" x14ac:dyDescent="0.35">
      <c r="A218" s="3">
        <v>45143</v>
      </c>
      <c r="B218" s="2" t="str">
        <f t="shared" si="40"/>
        <v>agosto</v>
      </c>
      <c r="C218" s="2" t="str">
        <f t="shared" si="41"/>
        <v>ago</v>
      </c>
      <c r="D218" s="4">
        <f t="shared" si="42"/>
        <v>8</v>
      </c>
      <c r="E218" s="4">
        <f>VLOOKUP(G218,Periodos!A:B,2,0)</f>
        <v>8</v>
      </c>
      <c r="F218" s="2">
        <f t="shared" si="43"/>
        <v>2023</v>
      </c>
      <c r="G218" s="2">
        <v>202308</v>
      </c>
      <c r="H218" s="2" t="str">
        <f t="shared" si="44"/>
        <v>ago-23</v>
      </c>
      <c r="I218" s="2" t="str">
        <f t="shared" si="45"/>
        <v>agosto 2023</v>
      </c>
      <c r="J218" s="2">
        <f>VLOOKUP(H218,MesAño!A:B,2,0)</f>
        <v>8</v>
      </c>
      <c r="K218" s="2" t="str">
        <f t="shared" si="46"/>
        <v>ago-05</v>
      </c>
      <c r="L218" s="2" t="str">
        <f t="shared" si="47"/>
        <v>sáb</v>
      </c>
      <c r="M218" s="2">
        <f>VLOOKUP(L218,'Dia de la Semana'!A:B,2,0)</f>
        <v>6</v>
      </c>
      <c r="N218" s="2" t="str">
        <f t="shared" si="51"/>
        <v>1Q</v>
      </c>
      <c r="O218" s="2">
        <f t="shared" si="48"/>
        <v>5</v>
      </c>
      <c r="P218" s="2">
        <f t="shared" si="49"/>
        <v>32</v>
      </c>
      <c r="Q218" s="3" t="str">
        <f t="shared" si="50"/>
        <v>31-07 al 06-08</v>
      </c>
      <c r="R218" s="2">
        <f>VLOOKUP(Q218,Semana!A:B,2,0)</f>
        <v>292</v>
      </c>
      <c r="S218" s="2" t="str">
        <f t="shared" si="52"/>
        <v>sáb 05-08</v>
      </c>
    </row>
    <row r="219" spans="1:19" x14ac:dyDescent="0.35">
      <c r="A219" s="3">
        <v>45144</v>
      </c>
      <c r="B219" s="2" t="str">
        <f t="shared" si="40"/>
        <v>agosto</v>
      </c>
      <c r="C219" s="2" t="str">
        <f t="shared" si="41"/>
        <v>ago</v>
      </c>
      <c r="D219" s="4">
        <f t="shared" si="42"/>
        <v>8</v>
      </c>
      <c r="E219" s="4">
        <f>VLOOKUP(G219,Periodos!A:B,2,0)</f>
        <v>8</v>
      </c>
      <c r="F219" s="2">
        <f t="shared" si="43"/>
        <v>2023</v>
      </c>
      <c r="G219" s="2">
        <v>202308</v>
      </c>
      <c r="H219" s="2" t="str">
        <f t="shared" si="44"/>
        <v>ago-23</v>
      </c>
      <c r="I219" s="2" t="str">
        <f t="shared" si="45"/>
        <v>agosto 2023</v>
      </c>
      <c r="J219" s="2">
        <f>VLOOKUP(H219,MesAño!A:B,2,0)</f>
        <v>8</v>
      </c>
      <c r="K219" s="2" t="str">
        <f t="shared" si="46"/>
        <v>ago-06</v>
      </c>
      <c r="L219" s="2" t="str">
        <f t="shared" si="47"/>
        <v>dom</v>
      </c>
      <c r="M219" s="2">
        <f>VLOOKUP(L219,'Dia de la Semana'!A:B,2,0)</f>
        <v>7</v>
      </c>
      <c r="N219" s="2" t="str">
        <f t="shared" si="51"/>
        <v>1Q</v>
      </c>
      <c r="O219" s="2">
        <f t="shared" si="48"/>
        <v>6</v>
      </c>
      <c r="P219" s="2">
        <f t="shared" si="49"/>
        <v>32</v>
      </c>
      <c r="Q219" s="3" t="str">
        <f t="shared" si="50"/>
        <v>31-07 al 06-08</v>
      </c>
      <c r="R219" s="2">
        <f>VLOOKUP(Q219,Semana!A:B,2,0)</f>
        <v>292</v>
      </c>
      <c r="S219" s="2" t="str">
        <f t="shared" si="52"/>
        <v>dom 06-08</v>
      </c>
    </row>
    <row r="220" spans="1:19" x14ac:dyDescent="0.35">
      <c r="A220" s="3">
        <v>45145</v>
      </c>
      <c r="B220" s="2" t="str">
        <f t="shared" si="40"/>
        <v>agosto</v>
      </c>
      <c r="C220" s="2" t="str">
        <f t="shared" si="41"/>
        <v>ago</v>
      </c>
      <c r="D220" s="4">
        <f t="shared" si="42"/>
        <v>8</v>
      </c>
      <c r="E220" s="4">
        <f>VLOOKUP(G220,Periodos!A:B,2,0)</f>
        <v>8</v>
      </c>
      <c r="F220" s="2">
        <f t="shared" si="43"/>
        <v>2023</v>
      </c>
      <c r="G220" s="2">
        <v>202308</v>
      </c>
      <c r="H220" s="2" t="str">
        <f t="shared" si="44"/>
        <v>ago-23</v>
      </c>
      <c r="I220" s="2" t="str">
        <f t="shared" si="45"/>
        <v>agosto 2023</v>
      </c>
      <c r="J220" s="2">
        <f>VLOOKUP(H220,MesAño!A:B,2,0)</f>
        <v>8</v>
      </c>
      <c r="K220" s="2" t="str">
        <f t="shared" si="46"/>
        <v>ago-07</v>
      </c>
      <c r="L220" s="2" t="str">
        <f t="shared" si="47"/>
        <v>lun</v>
      </c>
      <c r="M220" s="2">
        <f>VLOOKUP(L220,'Dia de la Semana'!A:B,2,0)</f>
        <v>1</v>
      </c>
      <c r="N220" s="2" t="str">
        <f t="shared" si="51"/>
        <v>1Q</v>
      </c>
      <c r="O220" s="2">
        <f t="shared" si="48"/>
        <v>7</v>
      </c>
      <c r="P220" s="2">
        <f t="shared" si="49"/>
        <v>33</v>
      </c>
      <c r="Q220" s="3" t="str">
        <f t="shared" si="50"/>
        <v>07-08 al 13-08</v>
      </c>
      <c r="R220" s="2">
        <f>VLOOKUP(Q220,Semana!A:B,2,0)</f>
        <v>293</v>
      </c>
      <c r="S220" s="2" t="str">
        <f t="shared" si="52"/>
        <v>lun 07-08</v>
      </c>
    </row>
    <row r="221" spans="1:19" x14ac:dyDescent="0.35">
      <c r="A221" s="3">
        <v>45146</v>
      </c>
      <c r="B221" s="2" t="str">
        <f t="shared" si="40"/>
        <v>agosto</v>
      </c>
      <c r="C221" s="2" t="str">
        <f t="shared" si="41"/>
        <v>ago</v>
      </c>
      <c r="D221" s="4">
        <f t="shared" si="42"/>
        <v>8</v>
      </c>
      <c r="E221" s="4">
        <f>VLOOKUP(G221,Periodos!A:B,2,0)</f>
        <v>8</v>
      </c>
      <c r="F221" s="2">
        <f t="shared" si="43"/>
        <v>2023</v>
      </c>
      <c r="G221" s="2">
        <v>202308</v>
      </c>
      <c r="H221" s="2" t="str">
        <f t="shared" si="44"/>
        <v>ago-23</v>
      </c>
      <c r="I221" s="2" t="str">
        <f t="shared" si="45"/>
        <v>agosto 2023</v>
      </c>
      <c r="J221" s="2">
        <f>VLOOKUP(H221,MesAño!A:B,2,0)</f>
        <v>8</v>
      </c>
      <c r="K221" s="2" t="str">
        <f t="shared" si="46"/>
        <v>ago-08</v>
      </c>
      <c r="L221" s="2" t="str">
        <f t="shared" si="47"/>
        <v>mar</v>
      </c>
      <c r="M221" s="2">
        <f>VLOOKUP(L221,'Dia de la Semana'!A:B,2,0)</f>
        <v>2</v>
      </c>
      <c r="N221" s="2" t="str">
        <f t="shared" si="51"/>
        <v>1Q</v>
      </c>
      <c r="O221" s="2">
        <f t="shared" si="48"/>
        <v>8</v>
      </c>
      <c r="P221" s="2">
        <f t="shared" si="49"/>
        <v>33</v>
      </c>
      <c r="Q221" s="3" t="str">
        <f t="shared" si="50"/>
        <v>07-08 al 13-08</v>
      </c>
      <c r="R221" s="2">
        <f>VLOOKUP(Q221,Semana!A:B,2,0)</f>
        <v>293</v>
      </c>
      <c r="S221" s="2" t="str">
        <f t="shared" si="52"/>
        <v>mar 08-08</v>
      </c>
    </row>
    <row r="222" spans="1:19" x14ac:dyDescent="0.35">
      <c r="A222" s="3">
        <v>45147</v>
      </c>
      <c r="B222" s="2" t="str">
        <f t="shared" si="40"/>
        <v>agosto</v>
      </c>
      <c r="C222" s="2" t="str">
        <f t="shared" si="41"/>
        <v>ago</v>
      </c>
      <c r="D222" s="4">
        <f t="shared" si="42"/>
        <v>8</v>
      </c>
      <c r="E222" s="4">
        <f>VLOOKUP(G222,Periodos!A:B,2,0)</f>
        <v>8</v>
      </c>
      <c r="F222" s="2">
        <f t="shared" si="43"/>
        <v>2023</v>
      </c>
      <c r="G222" s="2">
        <v>202308</v>
      </c>
      <c r="H222" s="2" t="str">
        <f t="shared" si="44"/>
        <v>ago-23</v>
      </c>
      <c r="I222" s="2" t="str">
        <f t="shared" si="45"/>
        <v>agosto 2023</v>
      </c>
      <c r="J222" s="2">
        <f>VLOOKUP(H222,MesAño!A:B,2,0)</f>
        <v>8</v>
      </c>
      <c r="K222" s="2" t="str">
        <f t="shared" si="46"/>
        <v>ago-09</v>
      </c>
      <c r="L222" s="2" t="str">
        <f t="shared" si="47"/>
        <v>mié</v>
      </c>
      <c r="M222" s="2">
        <f>VLOOKUP(L222,'Dia de la Semana'!A:B,2,0)</f>
        <v>3</v>
      </c>
      <c r="N222" s="2" t="str">
        <f t="shared" si="51"/>
        <v>1Q</v>
      </c>
      <c r="O222" s="2">
        <f t="shared" si="48"/>
        <v>9</v>
      </c>
      <c r="P222" s="2">
        <f t="shared" si="49"/>
        <v>33</v>
      </c>
      <c r="Q222" s="3" t="str">
        <f t="shared" si="50"/>
        <v>07-08 al 13-08</v>
      </c>
      <c r="R222" s="2">
        <f>VLOOKUP(Q222,Semana!A:B,2,0)</f>
        <v>293</v>
      </c>
      <c r="S222" s="2" t="str">
        <f t="shared" si="52"/>
        <v>mié 09-08</v>
      </c>
    </row>
    <row r="223" spans="1:19" x14ac:dyDescent="0.35">
      <c r="A223" s="3">
        <v>45148</v>
      </c>
      <c r="B223" s="2" t="str">
        <f t="shared" si="40"/>
        <v>agosto</v>
      </c>
      <c r="C223" s="2" t="str">
        <f t="shared" si="41"/>
        <v>ago</v>
      </c>
      <c r="D223" s="4">
        <f t="shared" si="42"/>
        <v>8</v>
      </c>
      <c r="E223" s="4">
        <f>VLOOKUP(G223,Periodos!A:B,2,0)</f>
        <v>8</v>
      </c>
      <c r="F223" s="2">
        <f t="shared" si="43"/>
        <v>2023</v>
      </c>
      <c r="G223" s="2">
        <v>202308</v>
      </c>
      <c r="H223" s="2" t="str">
        <f t="shared" si="44"/>
        <v>ago-23</v>
      </c>
      <c r="I223" s="2" t="str">
        <f t="shared" si="45"/>
        <v>agosto 2023</v>
      </c>
      <c r="J223" s="2">
        <f>VLOOKUP(H223,MesAño!A:B,2,0)</f>
        <v>8</v>
      </c>
      <c r="K223" s="2" t="str">
        <f t="shared" si="46"/>
        <v>ago-10</v>
      </c>
      <c r="L223" s="2" t="str">
        <f t="shared" si="47"/>
        <v>jue</v>
      </c>
      <c r="M223" s="2">
        <f>VLOOKUP(L223,'Dia de la Semana'!A:B,2,0)</f>
        <v>4</v>
      </c>
      <c r="N223" s="2" t="str">
        <f t="shared" si="51"/>
        <v>1Q</v>
      </c>
      <c r="O223" s="2">
        <f t="shared" si="48"/>
        <v>10</v>
      </c>
      <c r="P223" s="2">
        <f t="shared" si="49"/>
        <v>33</v>
      </c>
      <c r="Q223" s="3" t="str">
        <f t="shared" si="50"/>
        <v>07-08 al 13-08</v>
      </c>
      <c r="R223" s="2">
        <f>VLOOKUP(Q223,Semana!A:B,2,0)</f>
        <v>293</v>
      </c>
      <c r="S223" s="2" t="str">
        <f t="shared" si="52"/>
        <v>jue 10-08</v>
      </c>
    </row>
    <row r="224" spans="1:19" x14ac:dyDescent="0.35">
      <c r="A224" s="3">
        <v>45149</v>
      </c>
      <c r="B224" s="2" t="str">
        <f t="shared" ref="B224:B287" si="53">TEXT(A224,"mmmm")</f>
        <v>agosto</v>
      </c>
      <c r="C224" s="2" t="str">
        <f t="shared" ref="C224:C287" si="54">TEXT(A224,"mmm")</f>
        <v>ago</v>
      </c>
      <c r="D224" s="4">
        <f t="shared" ref="D224:D287" si="55">MONTH(A224)</f>
        <v>8</v>
      </c>
      <c r="E224" s="4">
        <f>VLOOKUP(G224,Periodos!A:B,2,0)</f>
        <v>8</v>
      </c>
      <c r="F224" s="2">
        <f t="shared" ref="F224:F287" si="56">YEAR(A224)</f>
        <v>2023</v>
      </c>
      <c r="G224" s="2">
        <v>202308</v>
      </c>
      <c r="H224" s="2" t="str">
        <f t="shared" ref="H224:H287" si="57">TEXT(A224,"mmm-yy")</f>
        <v>ago-23</v>
      </c>
      <c r="I224" s="2" t="str">
        <f t="shared" ref="I224:I287" si="58">TEXT(A224,"mmmm yyyy")</f>
        <v>agosto 2023</v>
      </c>
      <c r="J224" s="2">
        <f>VLOOKUP(H224,MesAño!A:B,2,0)</f>
        <v>8</v>
      </c>
      <c r="K224" s="2" t="str">
        <f t="shared" ref="K224:K287" si="59">TEXT(A224,"mmm-dd")</f>
        <v>ago-11</v>
      </c>
      <c r="L224" s="2" t="str">
        <f t="shared" ref="L224:L287" si="60">TEXT(A224,"ddd")</f>
        <v>vie</v>
      </c>
      <c r="M224" s="2">
        <f>VLOOKUP(L224,'Dia de la Semana'!A:B,2,0)</f>
        <v>5</v>
      </c>
      <c r="N224" s="2" t="str">
        <f t="shared" si="51"/>
        <v>1Q</v>
      </c>
      <c r="O224" s="2">
        <f t="shared" ref="O224:O287" si="61">DAY(A224)</f>
        <v>11</v>
      </c>
      <c r="P224" s="2">
        <f t="shared" ref="P224:P287" si="62">WEEKNUM(A224,2)</f>
        <v>33</v>
      </c>
      <c r="Q224" s="3" t="str">
        <f t="shared" ref="Q224:Q287" si="63">TEXT(A224+1-WEEKDAY(A224,2),"dd-mm") &amp; " al " &amp; TEXT(A224+7-WEEKDAY(A224,2),"dd-mm")</f>
        <v>07-08 al 13-08</v>
      </c>
      <c r="R224" s="2">
        <f>VLOOKUP(Q224,Semana!A:B,2,0)</f>
        <v>293</v>
      </c>
      <c r="S224" s="2" t="str">
        <f t="shared" si="52"/>
        <v>vie 11-08</v>
      </c>
    </row>
    <row r="225" spans="1:19" x14ac:dyDescent="0.35">
      <c r="A225" s="3">
        <v>45150</v>
      </c>
      <c r="B225" s="2" t="str">
        <f t="shared" si="53"/>
        <v>agosto</v>
      </c>
      <c r="C225" s="2" t="str">
        <f t="shared" si="54"/>
        <v>ago</v>
      </c>
      <c r="D225" s="4">
        <f t="shared" si="55"/>
        <v>8</v>
      </c>
      <c r="E225" s="4">
        <f>VLOOKUP(G225,Periodos!A:B,2,0)</f>
        <v>8</v>
      </c>
      <c r="F225" s="2">
        <f t="shared" si="56"/>
        <v>2023</v>
      </c>
      <c r="G225" s="2">
        <v>202308</v>
      </c>
      <c r="H225" s="2" t="str">
        <f t="shared" si="57"/>
        <v>ago-23</v>
      </c>
      <c r="I225" s="2" t="str">
        <f t="shared" si="58"/>
        <v>agosto 2023</v>
      </c>
      <c r="J225" s="2">
        <f>VLOOKUP(H225,MesAño!A:B,2,0)</f>
        <v>8</v>
      </c>
      <c r="K225" s="2" t="str">
        <f t="shared" si="59"/>
        <v>ago-12</v>
      </c>
      <c r="L225" s="2" t="str">
        <f t="shared" si="60"/>
        <v>sáb</v>
      </c>
      <c r="M225" s="2">
        <f>VLOOKUP(L225,'Dia de la Semana'!A:B,2,0)</f>
        <v>6</v>
      </c>
      <c r="N225" s="2" t="str">
        <f t="shared" ref="N225:N288" si="64">IF(O225&lt;=15,"1Q","2Q")</f>
        <v>1Q</v>
      </c>
      <c r="O225" s="2">
        <f t="shared" si="61"/>
        <v>12</v>
      </c>
      <c r="P225" s="2">
        <f t="shared" si="62"/>
        <v>33</v>
      </c>
      <c r="Q225" s="3" t="str">
        <f t="shared" si="63"/>
        <v>07-08 al 13-08</v>
      </c>
      <c r="R225" s="2">
        <f>VLOOKUP(Q225,Semana!A:B,2,0)</f>
        <v>293</v>
      </c>
      <c r="S225" s="2" t="str">
        <f t="shared" si="52"/>
        <v>sáb 12-08</v>
      </c>
    </row>
    <row r="226" spans="1:19" x14ac:dyDescent="0.35">
      <c r="A226" s="3">
        <v>45151</v>
      </c>
      <c r="B226" s="2" t="str">
        <f t="shared" si="53"/>
        <v>agosto</v>
      </c>
      <c r="C226" s="2" t="str">
        <f t="shared" si="54"/>
        <v>ago</v>
      </c>
      <c r="D226" s="4">
        <f t="shared" si="55"/>
        <v>8</v>
      </c>
      <c r="E226" s="4">
        <f>VLOOKUP(G226,Periodos!A:B,2,0)</f>
        <v>8</v>
      </c>
      <c r="F226" s="2">
        <f t="shared" si="56"/>
        <v>2023</v>
      </c>
      <c r="G226" s="2">
        <v>202308</v>
      </c>
      <c r="H226" s="2" t="str">
        <f t="shared" si="57"/>
        <v>ago-23</v>
      </c>
      <c r="I226" s="2" t="str">
        <f t="shared" si="58"/>
        <v>agosto 2023</v>
      </c>
      <c r="J226" s="2">
        <f>VLOOKUP(H226,MesAño!A:B,2,0)</f>
        <v>8</v>
      </c>
      <c r="K226" s="2" t="str">
        <f t="shared" si="59"/>
        <v>ago-13</v>
      </c>
      <c r="L226" s="2" t="str">
        <f t="shared" si="60"/>
        <v>dom</v>
      </c>
      <c r="M226" s="2">
        <f>VLOOKUP(L226,'Dia de la Semana'!A:B,2,0)</f>
        <v>7</v>
      </c>
      <c r="N226" s="2" t="str">
        <f t="shared" si="64"/>
        <v>1Q</v>
      </c>
      <c r="O226" s="2">
        <f t="shared" si="61"/>
        <v>13</v>
      </c>
      <c r="P226" s="2">
        <f t="shared" si="62"/>
        <v>33</v>
      </c>
      <c r="Q226" s="3" t="str">
        <f t="shared" si="63"/>
        <v>07-08 al 13-08</v>
      </c>
      <c r="R226" s="2">
        <f>VLOOKUP(Q226,Semana!A:B,2,0)</f>
        <v>293</v>
      </c>
      <c r="S226" s="2" t="str">
        <f t="shared" si="52"/>
        <v>dom 13-08</v>
      </c>
    </row>
    <row r="227" spans="1:19" x14ac:dyDescent="0.35">
      <c r="A227" s="3">
        <v>45152</v>
      </c>
      <c r="B227" s="2" t="str">
        <f t="shared" si="53"/>
        <v>agosto</v>
      </c>
      <c r="C227" s="2" t="str">
        <f t="shared" si="54"/>
        <v>ago</v>
      </c>
      <c r="D227" s="4">
        <f t="shared" si="55"/>
        <v>8</v>
      </c>
      <c r="E227" s="4">
        <f>VLOOKUP(G227,Periodos!A:B,2,0)</f>
        <v>8</v>
      </c>
      <c r="F227" s="2">
        <f t="shared" si="56"/>
        <v>2023</v>
      </c>
      <c r="G227" s="2">
        <v>202308</v>
      </c>
      <c r="H227" s="2" t="str">
        <f t="shared" si="57"/>
        <v>ago-23</v>
      </c>
      <c r="I227" s="2" t="str">
        <f t="shared" si="58"/>
        <v>agosto 2023</v>
      </c>
      <c r="J227" s="2">
        <f>VLOOKUP(H227,MesAño!A:B,2,0)</f>
        <v>8</v>
      </c>
      <c r="K227" s="2" t="str">
        <f t="shared" si="59"/>
        <v>ago-14</v>
      </c>
      <c r="L227" s="2" t="str">
        <f t="shared" si="60"/>
        <v>lun</v>
      </c>
      <c r="M227" s="2">
        <f>VLOOKUP(L227,'Dia de la Semana'!A:B,2,0)</f>
        <v>1</v>
      </c>
      <c r="N227" s="2" t="str">
        <f t="shared" si="64"/>
        <v>1Q</v>
      </c>
      <c r="O227" s="2">
        <f t="shared" si="61"/>
        <v>14</v>
      </c>
      <c r="P227" s="2">
        <f t="shared" si="62"/>
        <v>34</v>
      </c>
      <c r="Q227" s="3" t="str">
        <f t="shared" si="63"/>
        <v>14-08 al 20-08</v>
      </c>
      <c r="R227" s="2">
        <f>VLOOKUP(Q227,Semana!A:B,2,0)</f>
        <v>294</v>
      </c>
      <c r="S227" s="2" t="str">
        <f t="shared" si="52"/>
        <v>lun 14-08</v>
      </c>
    </row>
    <row r="228" spans="1:19" x14ac:dyDescent="0.35">
      <c r="A228" s="3">
        <v>45153</v>
      </c>
      <c r="B228" s="2" t="str">
        <f t="shared" si="53"/>
        <v>agosto</v>
      </c>
      <c r="C228" s="2" t="str">
        <f t="shared" si="54"/>
        <v>ago</v>
      </c>
      <c r="D228" s="4">
        <f t="shared" si="55"/>
        <v>8</v>
      </c>
      <c r="E228" s="4">
        <f>VLOOKUP(G228,Periodos!A:B,2,0)</f>
        <v>8</v>
      </c>
      <c r="F228" s="2">
        <f t="shared" si="56"/>
        <v>2023</v>
      </c>
      <c r="G228" s="2">
        <v>202308</v>
      </c>
      <c r="H228" s="2" t="str">
        <f t="shared" si="57"/>
        <v>ago-23</v>
      </c>
      <c r="I228" s="2" t="str">
        <f t="shared" si="58"/>
        <v>agosto 2023</v>
      </c>
      <c r="J228" s="2">
        <f>VLOOKUP(H228,MesAño!A:B,2,0)</f>
        <v>8</v>
      </c>
      <c r="K228" s="2" t="str">
        <f t="shared" si="59"/>
        <v>ago-15</v>
      </c>
      <c r="L228" s="2" t="str">
        <f t="shared" si="60"/>
        <v>mar</v>
      </c>
      <c r="M228" s="2">
        <f>VLOOKUP(L228,'Dia de la Semana'!A:B,2,0)</f>
        <v>2</v>
      </c>
      <c r="N228" s="2" t="str">
        <f t="shared" si="64"/>
        <v>1Q</v>
      </c>
      <c r="O228" s="2">
        <f t="shared" si="61"/>
        <v>15</v>
      </c>
      <c r="P228" s="2">
        <f t="shared" si="62"/>
        <v>34</v>
      </c>
      <c r="Q228" s="3" t="str">
        <f t="shared" si="63"/>
        <v>14-08 al 20-08</v>
      </c>
      <c r="R228" s="2">
        <f>VLOOKUP(Q228,Semana!A:B,2,0)</f>
        <v>294</v>
      </c>
      <c r="S228" s="2" t="str">
        <f t="shared" si="52"/>
        <v>mar 15-08</v>
      </c>
    </row>
    <row r="229" spans="1:19" x14ac:dyDescent="0.35">
      <c r="A229" s="3">
        <v>45154</v>
      </c>
      <c r="B229" s="2" t="str">
        <f t="shared" si="53"/>
        <v>agosto</v>
      </c>
      <c r="C229" s="2" t="str">
        <f t="shared" si="54"/>
        <v>ago</v>
      </c>
      <c r="D229" s="4">
        <f t="shared" si="55"/>
        <v>8</v>
      </c>
      <c r="E229" s="4">
        <f>VLOOKUP(G229,Periodos!A:B,2,0)</f>
        <v>8</v>
      </c>
      <c r="F229" s="2">
        <f t="shared" si="56"/>
        <v>2023</v>
      </c>
      <c r="G229" s="2">
        <v>202308</v>
      </c>
      <c r="H229" s="2" t="str">
        <f t="shared" si="57"/>
        <v>ago-23</v>
      </c>
      <c r="I229" s="2" t="str">
        <f t="shared" si="58"/>
        <v>agosto 2023</v>
      </c>
      <c r="J229" s="2">
        <f>VLOOKUP(H229,MesAño!A:B,2,0)</f>
        <v>8</v>
      </c>
      <c r="K229" s="2" t="str">
        <f t="shared" si="59"/>
        <v>ago-16</v>
      </c>
      <c r="L229" s="2" t="str">
        <f t="shared" si="60"/>
        <v>mié</v>
      </c>
      <c r="M229" s="2">
        <f>VLOOKUP(L229,'Dia de la Semana'!A:B,2,0)</f>
        <v>3</v>
      </c>
      <c r="N229" s="2" t="str">
        <f t="shared" si="64"/>
        <v>2Q</v>
      </c>
      <c r="O229" s="2">
        <f t="shared" si="61"/>
        <v>16</v>
      </c>
      <c r="P229" s="2">
        <f t="shared" si="62"/>
        <v>34</v>
      </c>
      <c r="Q229" s="3" t="str">
        <f t="shared" si="63"/>
        <v>14-08 al 20-08</v>
      </c>
      <c r="R229" s="2">
        <f>VLOOKUP(Q229,Semana!A:B,2,0)</f>
        <v>294</v>
      </c>
      <c r="S229" s="2" t="str">
        <f t="shared" si="52"/>
        <v>mié 16-08</v>
      </c>
    </row>
    <row r="230" spans="1:19" x14ac:dyDescent="0.35">
      <c r="A230" s="3">
        <v>45155</v>
      </c>
      <c r="B230" s="2" t="str">
        <f t="shared" si="53"/>
        <v>agosto</v>
      </c>
      <c r="C230" s="2" t="str">
        <f t="shared" si="54"/>
        <v>ago</v>
      </c>
      <c r="D230" s="4">
        <f t="shared" si="55"/>
        <v>8</v>
      </c>
      <c r="E230" s="4">
        <f>VLOOKUP(G230,Periodos!A:B,2,0)</f>
        <v>8</v>
      </c>
      <c r="F230" s="2">
        <f t="shared" si="56"/>
        <v>2023</v>
      </c>
      <c r="G230" s="2">
        <v>202308</v>
      </c>
      <c r="H230" s="2" t="str">
        <f t="shared" si="57"/>
        <v>ago-23</v>
      </c>
      <c r="I230" s="2" t="str">
        <f t="shared" si="58"/>
        <v>agosto 2023</v>
      </c>
      <c r="J230" s="2">
        <f>VLOOKUP(H230,MesAño!A:B,2,0)</f>
        <v>8</v>
      </c>
      <c r="K230" s="2" t="str">
        <f t="shared" si="59"/>
        <v>ago-17</v>
      </c>
      <c r="L230" s="2" t="str">
        <f t="shared" si="60"/>
        <v>jue</v>
      </c>
      <c r="M230" s="2">
        <f>VLOOKUP(L230,'Dia de la Semana'!A:B,2,0)</f>
        <v>4</v>
      </c>
      <c r="N230" s="2" t="str">
        <f t="shared" si="64"/>
        <v>2Q</v>
      </c>
      <c r="O230" s="2">
        <f t="shared" si="61"/>
        <v>17</v>
      </c>
      <c r="P230" s="2">
        <f t="shared" si="62"/>
        <v>34</v>
      </c>
      <c r="Q230" s="3" t="str">
        <f t="shared" si="63"/>
        <v>14-08 al 20-08</v>
      </c>
      <c r="R230" s="2">
        <f>VLOOKUP(Q230,Semana!A:B,2,0)</f>
        <v>294</v>
      </c>
      <c r="S230" s="2" t="str">
        <f t="shared" si="52"/>
        <v>jue 17-08</v>
      </c>
    </row>
    <row r="231" spans="1:19" x14ac:dyDescent="0.35">
      <c r="A231" s="3">
        <v>45156</v>
      </c>
      <c r="B231" s="2" t="str">
        <f t="shared" si="53"/>
        <v>agosto</v>
      </c>
      <c r="C231" s="2" t="str">
        <f t="shared" si="54"/>
        <v>ago</v>
      </c>
      <c r="D231" s="4">
        <f t="shared" si="55"/>
        <v>8</v>
      </c>
      <c r="E231" s="4">
        <f>VLOOKUP(G231,Periodos!A:B,2,0)</f>
        <v>8</v>
      </c>
      <c r="F231" s="2">
        <f t="shared" si="56"/>
        <v>2023</v>
      </c>
      <c r="G231" s="2">
        <v>202308</v>
      </c>
      <c r="H231" s="2" t="str">
        <f t="shared" si="57"/>
        <v>ago-23</v>
      </c>
      <c r="I231" s="2" t="str">
        <f t="shared" si="58"/>
        <v>agosto 2023</v>
      </c>
      <c r="J231" s="2">
        <f>VLOOKUP(H231,MesAño!A:B,2,0)</f>
        <v>8</v>
      </c>
      <c r="K231" s="2" t="str">
        <f t="shared" si="59"/>
        <v>ago-18</v>
      </c>
      <c r="L231" s="2" t="str">
        <f t="shared" si="60"/>
        <v>vie</v>
      </c>
      <c r="M231" s="2">
        <f>VLOOKUP(L231,'Dia de la Semana'!A:B,2,0)</f>
        <v>5</v>
      </c>
      <c r="N231" s="2" t="str">
        <f t="shared" si="64"/>
        <v>2Q</v>
      </c>
      <c r="O231" s="2">
        <f t="shared" si="61"/>
        <v>18</v>
      </c>
      <c r="P231" s="2">
        <f t="shared" si="62"/>
        <v>34</v>
      </c>
      <c r="Q231" s="3" t="str">
        <f t="shared" si="63"/>
        <v>14-08 al 20-08</v>
      </c>
      <c r="R231" s="2">
        <f>VLOOKUP(Q231,Semana!A:B,2,0)</f>
        <v>294</v>
      </c>
      <c r="S231" s="2" t="str">
        <f t="shared" si="52"/>
        <v>vie 18-08</v>
      </c>
    </row>
    <row r="232" spans="1:19" x14ac:dyDescent="0.35">
      <c r="A232" s="3">
        <v>45157</v>
      </c>
      <c r="B232" s="2" t="str">
        <f t="shared" si="53"/>
        <v>agosto</v>
      </c>
      <c r="C232" s="2" t="str">
        <f t="shared" si="54"/>
        <v>ago</v>
      </c>
      <c r="D232" s="4">
        <f t="shared" si="55"/>
        <v>8</v>
      </c>
      <c r="E232" s="4">
        <f>VLOOKUP(G232,Periodos!A:B,2,0)</f>
        <v>8</v>
      </c>
      <c r="F232" s="2">
        <f t="shared" si="56"/>
        <v>2023</v>
      </c>
      <c r="G232" s="2">
        <v>202308</v>
      </c>
      <c r="H232" s="2" t="str">
        <f t="shared" si="57"/>
        <v>ago-23</v>
      </c>
      <c r="I232" s="2" t="str">
        <f t="shared" si="58"/>
        <v>agosto 2023</v>
      </c>
      <c r="J232" s="2">
        <f>VLOOKUP(H232,MesAño!A:B,2,0)</f>
        <v>8</v>
      </c>
      <c r="K232" s="2" t="str">
        <f t="shared" si="59"/>
        <v>ago-19</v>
      </c>
      <c r="L232" s="2" t="str">
        <f t="shared" si="60"/>
        <v>sáb</v>
      </c>
      <c r="M232" s="2">
        <f>VLOOKUP(L232,'Dia de la Semana'!A:B,2,0)</f>
        <v>6</v>
      </c>
      <c r="N232" s="2" t="str">
        <f t="shared" si="64"/>
        <v>2Q</v>
      </c>
      <c r="O232" s="2">
        <f t="shared" si="61"/>
        <v>19</v>
      </c>
      <c r="P232" s="2">
        <f t="shared" si="62"/>
        <v>34</v>
      </c>
      <c r="Q232" s="3" t="str">
        <f t="shared" si="63"/>
        <v>14-08 al 20-08</v>
      </c>
      <c r="R232" s="2">
        <f>VLOOKUP(Q232,Semana!A:B,2,0)</f>
        <v>294</v>
      </c>
      <c r="S232" s="2" t="str">
        <f t="shared" si="52"/>
        <v>sáb 19-08</v>
      </c>
    </row>
    <row r="233" spans="1:19" x14ac:dyDescent="0.35">
      <c r="A233" s="3">
        <v>45158</v>
      </c>
      <c r="B233" s="2" t="str">
        <f t="shared" si="53"/>
        <v>agosto</v>
      </c>
      <c r="C233" s="2" t="str">
        <f t="shared" si="54"/>
        <v>ago</v>
      </c>
      <c r="D233" s="4">
        <f t="shared" si="55"/>
        <v>8</v>
      </c>
      <c r="E233" s="4">
        <f>VLOOKUP(G233,Periodos!A:B,2,0)</f>
        <v>8</v>
      </c>
      <c r="F233" s="2">
        <f t="shared" si="56"/>
        <v>2023</v>
      </c>
      <c r="G233" s="2">
        <v>202308</v>
      </c>
      <c r="H233" s="2" t="str">
        <f t="shared" si="57"/>
        <v>ago-23</v>
      </c>
      <c r="I233" s="2" t="str">
        <f t="shared" si="58"/>
        <v>agosto 2023</v>
      </c>
      <c r="J233" s="2">
        <f>VLOOKUP(H233,MesAño!A:B,2,0)</f>
        <v>8</v>
      </c>
      <c r="K233" s="2" t="str">
        <f t="shared" si="59"/>
        <v>ago-20</v>
      </c>
      <c r="L233" s="2" t="str">
        <f t="shared" si="60"/>
        <v>dom</v>
      </c>
      <c r="M233" s="2">
        <f>VLOOKUP(L233,'Dia de la Semana'!A:B,2,0)</f>
        <v>7</v>
      </c>
      <c r="N233" s="2" t="str">
        <f t="shared" si="64"/>
        <v>2Q</v>
      </c>
      <c r="O233" s="2">
        <f t="shared" si="61"/>
        <v>20</v>
      </c>
      <c r="P233" s="2">
        <f t="shared" si="62"/>
        <v>34</v>
      </c>
      <c r="Q233" s="3" t="str">
        <f t="shared" si="63"/>
        <v>14-08 al 20-08</v>
      </c>
      <c r="R233" s="2">
        <f>VLOOKUP(Q233,Semana!A:B,2,0)</f>
        <v>294</v>
      </c>
      <c r="S233" s="2" t="str">
        <f t="shared" si="52"/>
        <v>dom 20-08</v>
      </c>
    </row>
    <row r="234" spans="1:19" x14ac:dyDescent="0.35">
      <c r="A234" s="3">
        <v>45159</v>
      </c>
      <c r="B234" s="2" t="str">
        <f t="shared" si="53"/>
        <v>agosto</v>
      </c>
      <c r="C234" s="2" t="str">
        <f t="shared" si="54"/>
        <v>ago</v>
      </c>
      <c r="D234" s="4">
        <f t="shared" si="55"/>
        <v>8</v>
      </c>
      <c r="E234" s="4">
        <f>VLOOKUP(G234,Periodos!A:B,2,0)</f>
        <v>8</v>
      </c>
      <c r="F234" s="2">
        <f t="shared" si="56"/>
        <v>2023</v>
      </c>
      <c r="G234" s="2">
        <v>202308</v>
      </c>
      <c r="H234" s="2" t="str">
        <f t="shared" si="57"/>
        <v>ago-23</v>
      </c>
      <c r="I234" s="2" t="str">
        <f t="shared" si="58"/>
        <v>agosto 2023</v>
      </c>
      <c r="J234" s="2">
        <f>VLOOKUP(H234,MesAño!A:B,2,0)</f>
        <v>8</v>
      </c>
      <c r="K234" s="2" t="str">
        <f t="shared" si="59"/>
        <v>ago-21</v>
      </c>
      <c r="L234" s="2" t="str">
        <f t="shared" si="60"/>
        <v>lun</v>
      </c>
      <c r="M234" s="2">
        <f>VLOOKUP(L234,'Dia de la Semana'!A:B,2,0)</f>
        <v>1</v>
      </c>
      <c r="N234" s="2" t="str">
        <f t="shared" si="64"/>
        <v>2Q</v>
      </c>
      <c r="O234" s="2">
        <f t="shared" si="61"/>
        <v>21</v>
      </c>
      <c r="P234" s="2">
        <f t="shared" si="62"/>
        <v>35</v>
      </c>
      <c r="Q234" s="3" t="str">
        <f t="shared" si="63"/>
        <v>21-08 al 27-08</v>
      </c>
      <c r="R234" s="2">
        <f>VLOOKUP(Q234,Semana!A:B,2,0)</f>
        <v>295</v>
      </c>
      <c r="S234" s="2" t="str">
        <f t="shared" si="52"/>
        <v>lun 21-08</v>
      </c>
    </row>
    <row r="235" spans="1:19" x14ac:dyDescent="0.35">
      <c r="A235" s="3">
        <v>45160</v>
      </c>
      <c r="B235" s="2" t="str">
        <f t="shared" si="53"/>
        <v>agosto</v>
      </c>
      <c r="C235" s="2" t="str">
        <f t="shared" si="54"/>
        <v>ago</v>
      </c>
      <c r="D235" s="4">
        <f t="shared" si="55"/>
        <v>8</v>
      </c>
      <c r="E235" s="4">
        <f>VLOOKUP(G235,Periodos!A:B,2,0)</f>
        <v>8</v>
      </c>
      <c r="F235" s="2">
        <f t="shared" si="56"/>
        <v>2023</v>
      </c>
      <c r="G235" s="2">
        <v>202308</v>
      </c>
      <c r="H235" s="2" t="str">
        <f t="shared" si="57"/>
        <v>ago-23</v>
      </c>
      <c r="I235" s="2" t="str">
        <f t="shared" si="58"/>
        <v>agosto 2023</v>
      </c>
      <c r="J235" s="2">
        <f>VLOOKUP(H235,MesAño!A:B,2,0)</f>
        <v>8</v>
      </c>
      <c r="K235" s="2" t="str">
        <f t="shared" si="59"/>
        <v>ago-22</v>
      </c>
      <c r="L235" s="2" t="str">
        <f t="shared" si="60"/>
        <v>mar</v>
      </c>
      <c r="M235" s="2">
        <f>VLOOKUP(L235,'Dia de la Semana'!A:B,2,0)</f>
        <v>2</v>
      </c>
      <c r="N235" s="2" t="str">
        <f t="shared" si="64"/>
        <v>2Q</v>
      </c>
      <c r="O235" s="2">
        <f t="shared" si="61"/>
        <v>22</v>
      </c>
      <c r="P235" s="2">
        <f t="shared" si="62"/>
        <v>35</v>
      </c>
      <c r="Q235" s="3" t="str">
        <f t="shared" si="63"/>
        <v>21-08 al 27-08</v>
      </c>
      <c r="R235" s="2">
        <f>VLOOKUP(Q235,Semana!A:B,2,0)</f>
        <v>295</v>
      </c>
      <c r="S235" s="2" t="str">
        <f t="shared" si="52"/>
        <v>mar 22-08</v>
      </c>
    </row>
    <row r="236" spans="1:19" x14ac:dyDescent="0.35">
      <c r="A236" s="3">
        <v>45161</v>
      </c>
      <c r="B236" s="2" t="str">
        <f t="shared" si="53"/>
        <v>agosto</v>
      </c>
      <c r="C236" s="2" t="str">
        <f t="shared" si="54"/>
        <v>ago</v>
      </c>
      <c r="D236" s="4">
        <f t="shared" si="55"/>
        <v>8</v>
      </c>
      <c r="E236" s="4">
        <f>VLOOKUP(G236,Periodos!A:B,2,0)</f>
        <v>8</v>
      </c>
      <c r="F236" s="2">
        <f t="shared" si="56"/>
        <v>2023</v>
      </c>
      <c r="G236" s="2">
        <v>202308</v>
      </c>
      <c r="H236" s="2" t="str">
        <f t="shared" si="57"/>
        <v>ago-23</v>
      </c>
      <c r="I236" s="2" t="str">
        <f t="shared" si="58"/>
        <v>agosto 2023</v>
      </c>
      <c r="J236" s="2">
        <f>VLOOKUP(H236,MesAño!A:B,2,0)</f>
        <v>8</v>
      </c>
      <c r="K236" s="2" t="str">
        <f t="shared" si="59"/>
        <v>ago-23</v>
      </c>
      <c r="L236" s="2" t="str">
        <f t="shared" si="60"/>
        <v>mié</v>
      </c>
      <c r="M236" s="2">
        <f>VLOOKUP(L236,'Dia de la Semana'!A:B,2,0)</f>
        <v>3</v>
      </c>
      <c r="N236" s="2" t="str">
        <f t="shared" si="64"/>
        <v>2Q</v>
      </c>
      <c r="O236" s="2">
        <f t="shared" si="61"/>
        <v>23</v>
      </c>
      <c r="P236" s="2">
        <f t="shared" si="62"/>
        <v>35</v>
      </c>
      <c r="Q236" s="3" t="str">
        <f t="shared" si="63"/>
        <v>21-08 al 27-08</v>
      </c>
      <c r="R236" s="2">
        <f>VLOOKUP(Q236,Semana!A:B,2,0)</f>
        <v>295</v>
      </c>
      <c r="S236" s="2" t="str">
        <f t="shared" si="52"/>
        <v>mié 23-08</v>
      </c>
    </row>
    <row r="237" spans="1:19" x14ac:dyDescent="0.35">
      <c r="A237" s="3">
        <v>45162</v>
      </c>
      <c r="B237" s="2" t="str">
        <f t="shared" si="53"/>
        <v>agosto</v>
      </c>
      <c r="C237" s="2" t="str">
        <f t="shared" si="54"/>
        <v>ago</v>
      </c>
      <c r="D237" s="4">
        <f t="shared" si="55"/>
        <v>8</v>
      </c>
      <c r="E237" s="4">
        <f>VLOOKUP(G237,Periodos!A:B,2,0)</f>
        <v>8</v>
      </c>
      <c r="F237" s="2">
        <f t="shared" si="56"/>
        <v>2023</v>
      </c>
      <c r="G237" s="2">
        <v>202308</v>
      </c>
      <c r="H237" s="2" t="str">
        <f t="shared" si="57"/>
        <v>ago-23</v>
      </c>
      <c r="I237" s="2" t="str">
        <f t="shared" si="58"/>
        <v>agosto 2023</v>
      </c>
      <c r="J237" s="2">
        <f>VLOOKUP(H237,MesAño!A:B,2,0)</f>
        <v>8</v>
      </c>
      <c r="K237" s="2" t="str">
        <f t="shared" si="59"/>
        <v>ago-24</v>
      </c>
      <c r="L237" s="2" t="str">
        <f t="shared" si="60"/>
        <v>jue</v>
      </c>
      <c r="M237" s="2">
        <f>VLOOKUP(L237,'Dia de la Semana'!A:B,2,0)</f>
        <v>4</v>
      </c>
      <c r="N237" s="2" t="str">
        <f t="shared" si="64"/>
        <v>2Q</v>
      </c>
      <c r="O237" s="2">
        <f t="shared" si="61"/>
        <v>24</v>
      </c>
      <c r="P237" s="2">
        <f t="shared" si="62"/>
        <v>35</v>
      </c>
      <c r="Q237" s="3" t="str">
        <f t="shared" si="63"/>
        <v>21-08 al 27-08</v>
      </c>
      <c r="R237" s="2">
        <f>VLOOKUP(Q237,Semana!A:B,2,0)</f>
        <v>295</v>
      </c>
      <c r="S237" s="2" t="str">
        <f t="shared" si="52"/>
        <v>jue 24-08</v>
      </c>
    </row>
    <row r="238" spans="1:19" x14ac:dyDescent="0.35">
      <c r="A238" s="3">
        <v>45163</v>
      </c>
      <c r="B238" s="2" t="str">
        <f t="shared" si="53"/>
        <v>agosto</v>
      </c>
      <c r="C238" s="2" t="str">
        <f t="shared" si="54"/>
        <v>ago</v>
      </c>
      <c r="D238" s="4">
        <f t="shared" si="55"/>
        <v>8</v>
      </c>
      <c r="E238" s="4">
        <f>VLOOKUP(G238,Periodos!A:B,2,0)</f>
        <v>8</v>
      </c>
      <c r="F238" s="2">
        <f t="shared" si="56"/>
        <v>2023</v>
      </c>
      <c r="G238" s="2">
        <v>202308</v>
      </c>
      <c r="H238" s="2" t="str">
        <f t="shared" si="57"/>
        <v>ago-23</v>
      </c>
      <c r="I238" s="2" t="str">
        <f t="shared" si="58"/>
        <v>agosto 2023</v>
      </c>
      <c r="J238" s="2">
        <f>VLOOKUP(H238,MesAño!A:B,2,0)</f>
        <v>8</v>
      </c>
      <c r="K238" s="2" t="str">
        <f t="shared" si="59"/>
        <v>ago-25</v>
      </c>
      <c r="L238" s="2" t="str">
        <f t="shared" si="60"/>
        <v>vie</v>
      </c>
      <c r="M238" s="2">
        <f>VLOOKUP(L238,'Dia de la Semana'!A:B,2,0)</f>
        <v>5</v>
      </c>
      <c r="N238" s="2" t="str">
        <f t="shared" si="64"/>
        <v>2Q</v>
      </c>
      <c r="O238" s="2">
        <f t="shared" si="61"/>
        <v>25</v>
      </c>
      <c r="P238" s="2">
        <f t="shared" si="62"/>
        <v>35</v>
      </c>
      <c r="Q238" s="3" t="str">
        <f t="shared" si="63"/>
        <v>21-08 al 27-08</v>
      </c>
      <c r="R238" s="2">
        <f>VLOOKUP(Q238,Semana!A:B,2,0)</f>
        <v>295</v>
      </c>
      <c r="S238" s="2" t="str">
        <f t="shared" si="52"/>
        <v>vie 25-08</v>
      </c>
    </row>
    <row r="239" spans="1:19" x14ac:dyDescent="0.35">
      <c r="A239" s="3">
        <v>45164</v>
      </c>
      <c r="B239" s="2" t="str">
        <f t="shared" si="53"/>
        <v>agosto</v>
      </c>
      <c r="C239" s="2" t="str">
        <f t="shared" si="54"/>
        <v>ago</v>
      </c>
      <c r="D239" s="4">
        <f t="shared" si="55"/>
        <v>8</v>
      </c>
      <c r="E239" s="4">
        <f>VLOOKUP(G239,Periodos!A:B,2,0)</f>
        <v>8</v>
      </c>
      <c r="F239" s="2">
        <f t="shared" si="56"/>
        <v>2023</v>
      </c>
      <c r="G239" s="2">
        <v>202308</v>
      </c>
      <c r="H239" s="2" t="str">
        <f t="shared" si="57"/>
        <v>ago-23</v>
      </c>
      <c r="I239" s="2" t="str">
        <f t="shared" si="58"/>
        <v>agosto 2023</v>
      </c>
      <c r="J239" s="2">
        <f>VLOOKUP(H239,MesAño!A:B,2,0)</f>
        <v>8</v>
      </c>
      <c r="K239" s="2" t="str">
        <f t="shared" si="59"/>
        <v>ago-26</v>
      </c>
      <c r="L239" s="2" t="str">
        <f t="shared" si="60"/>
        <v>sáb</v>
      </c>
      <c r="M239" s="2">
        <f>VLOOKUP(L239,'Dia de la Semana'!A:B,2,0)</f>
        <v>6</v>
      </c>
      <c r="N239" s="2" t="str">
        <f t="shared" si="64"/>
        <v>2Q</v>
      </c>
      <c r="O239" s="2">
        <f t="shared" si="61"/>
        <v>26</v>
      </c>
      <c r="P239" s="2">
        <f t="shared" si="62"/>
        <v>35</v>
      </c>
      <c r="Q239" s="3" t="str">
        <f t="shared" si="63"/>
        <v>21-08 al 27-08</v>
      </c>
      <c r="R239" s="2">
        <f>VLOOKUP(Q239,Semana!A:B,2,0)</f>
        <v>295</v>
      </c>
      <c r="S239" s="2" t="str">
        <f t="shared" si="52"/>
        <v>sáb 26-08</v>
      </c>
    </row>
    <row r="240" spans="1:19" x14ac:dyDescent="0.35">
      <c r="A240" s="3">
        <v>45165</v>
      </c>
      <c r="B240" s="2" t="str">
        <f t="shared" si="53"/>
        <v>agosto</v>
      </c>
      <c r="C240" s="2" t="str">
        <f t="shared" si="54"/>
        <v>ago</v>
      </c>
      <c r="D240" s="4">
        <f t="shared" si="55"/>
        <v>8</v>
      </c>
      <c r="E240" s="4">
        <f>VLOOKUP(G240,Periodos!A:B,2,0)</f>
        <v>8</v>
      </c>
      <c r="F240" s="2">
        <f t="shared" si="56"/>
        <v>2023</v>
      </c>
      <c r="G240" s="2">
        <v>202308</v>
      </c>
      <c r="H240" s="2" t="str">
        <f t="shared" si="57"/>
        <v>ago-23</v>
      </c>
      <c r="I240" s="2" t="str">
        <f t="shared" si="58"/>
        <v>agosto 2023</v>
      </c>
      <c r="J240" s="2">
        <f>VLOOKUP(H240,MesAño!A:B,2,0)</f>
        <v>8</v>
      </c>
      <c r="K240" s="2" t="str">
        <f t="shared" si="59"/>
        <v>ago-27</v>
      </c>
      <c r="L240" s="2" t="str">
        <f t="shared" si="60"/>
        <v>dom</v>
      </c>
      <c r="M240" s="2">
        <f>VLOOKUP(L240,'Dia de la Semana'!A:B,2,0)</f>
        <v>7</v>
      </c>
      <c r="N240" s="2" t="str">
        <f t="shared" si="64"/>
        <v>2Q</v>
      </c>
      <c r="O240" s="2">
        <f t="shared" si="61"/>
        <v>27</v>
      </c>
      <c r="P240" s="2">
        <f t="shared" si="62"/>
        <v>35</v>
      </c>
      <c r="Q240" s="3" t="str">
        <f t="shared" si="63"/>
        <v>21-08 al 27-08</v>
      </c>
      <c r="R240" s="2">
        <f>VLOOKUP(Q240,Semana!A:B,2,0)</f>
        <v>295</v>
      </c>
      <c r="S240" s="2" t="str">
        <f t="shared" si="52"/>
        <v>dom 27-08</v>
      </c>
    </row>
    <row r="241" spans="1:19" x14ac:dyDescent="0.35">
      <c r="A241" s="3">
        <v>45166</v>
      </c>
      <c r="B241" s="2" t="str">
        <f t="shared" si="53"/>
        <v>agosto</v>
      </c>
      <c r="C241" s="2" t="str">
        <f t="shared" si="54"/>
        <v>ago</v>
      </c>
      <c r="D241" s="4">
        <f t="shared" si="55"/>
        <v>8</v>
      </c>
      <c r="E241" s="4">
        <f>VLOOKUP(G241,Periodos!A:B,2,0)</f>
        <v>8</v>
      </c>
      <c r="F241" s="2">
        <f t="shared" si="56"/>
        <v>2023</v>
      </c>
      <c r="G241" s="2">
        <v>202308</v>
      </c>
      <c r="H241" s="2" t="str">
        <f t="shared" si="57"/>
        <v>ago-23</v>
      </c>
      <c r="I241" s="2" t="str">
        <f t="shared" si="58"/>
        <v>agosto 2023</v>
      </c>
      <c r="J241" s="2">
        <f>VLOOKUP(H241,MesAño!A:B,2,0)</f>
        <v>8</v>
      </c>
      <c r="K241" s="2" t="str">
        <f t="shared" si="59"/>
        <v>ago-28</v>
      </c>
      <c r="L241" s="2" t="str">
        <f t="shared" si="60"/>
        <v>lun</v>
      </c>
      <c r="M241" s="2">
        <f>VLOOKUP(L241,'Dia de la Semana'!A:B,2,0)</f>
        <v>1</v>
      </c>
      <c r="N241" s="2" t="str">
        <f t="shared" si="64"/>
        <v>2Q</v>
      </c>
      <c r="O241" s="2">
        <f t="shared" si="61"/>
        <v>28</v>
      </c>
      <c r="P241" s="2">
        <f t="shared" si="62"/>
        <v>36</v>
      </c>
      <c r="Q241" s="3" t="str">
        <f t="shared" si="63"/>
        <v>28-08 al 03-09</v>
      </c>
      <c r="R241" s="2">
        <f>VLOOKUP(Q241,Semana!A:B,2,0)</f>
        <v>296</v>
      </c>
      <c r="S241" s="2" t="str">
        <f t="shared" si="52"/>
        <v>lun 28-08</v>
      </c>
    </row>
    <row r="242" spans="1:19" x14ac:dyDescent="0.35">
      <c r="A242" s="3">
        <v>45167</v>
      </c>
      <c r="B242" s="2" t="str">
        <f t="shared" si="53"/>
        <v>agosto</v>
      </c>
      <c r="C242" s="2" t="str">
        <f t="shared" si="54"/>
        <v>ago</v>
      </c>
      <c r="D242" s="4">
        <f t="shared" si="55"/>
        <v>8</v>
      </c>
      <c r="E242" s="4">
        <f>VLOOKUP(G242,Periodos!A:B,2,0)</f>
        <v>8</v>
      </c>
      <c r="F242" s="2">
        <f t="shared" si="56"/>
        <v>2023</v>
      </c>
      <c r="G242" s="2">
        <v>202308</v>
      </c>
      <c r="H242" s="2" t="str">
        <f t="shared" si="57"/>
        <v>ago-23</v>
      </c>
      <c r="I242" s="2" t="str">
        <f t="shared" si="58"/>
        <v>agosto 2023</v>
      </c>
      <c r="J242" s="2">
        <f>VLOOKUP(H242,MesAño!A:B,2,0)</f>
        <v>8</v>
      </c>
      <c r="K242" s="2" t="str">
        <f t="shared" si="59"/>
        <v>ago-29</v>
      </c>
      <c r="L242" s="2" t="str">
        <f t="shared" si="60"/>
        <v>mar</v>
      </c>
      <c r="M242" s="2">
        <f>VLOOKUP(L242,'Dia de la Semana'!A:B,2,0)</f>
        <v>2</v>
      </c>
      <c r="N242" s="2" t="str">
        <f t="shared" si="64"/>
        <v>2Q</v>
      </c>
      <c r="O242" s="2">
        <f t="shared" si="61"/>
        <v>29</v>
      </c>
      <c r="P242" s="2">
        <f t="shared" si="62"/>
        <v>36</v>
      </c>
      <c r="Q242" s="3" t="str">
        <f t="shared" si="63"/>
        <v>28-08 al 03-09</v>
      </c>
      <c r="R242" s="2">
        <f>VLOOKUP(Q242,Semana!A:B,2,0)</f>
        <v>296</v>
      </c>
      <c r="S242" s="2" t="str">
        <f t="shared" si="52"/>
        <v>mar 29-08</v>
      </c>
    </row>
    <row r="243" spans="1:19" x14ac:dyDescent="0.35">
      <c r="A243" s="3">
        <v>45168</v>
      </c>
      <c r="B243" s="2" t="str">
        <f t="shared" si="53"/>
        <v>agosto</v>
      </c>
      <c r="C243" s="2" t="str">
        <f t="shared" si="54"/>
        <v>ago</v>
      </c>
      <c r="D243" s="4">
        <f t="shared" si="55"/>
        <v>8</v>
      </c>
      <c r="E243" s="4">
        <f>VLOOKUP(G243,Periodos!A:B,2,0)</f>
        <v>8</v>
      </c>
      <c r="F243" s="2">
        <f t="shared" si="56"/>
        <v>2023</v>
      </c>
      <c r="G243" s="2">
        <v>202308</v>
      </c>
      <c r="H243" s="2" t="str">
        <f t="shared" si="57"/>
        <v>ago-23</v>
      </c>
      <c r="I243" s="2" t="str">
        <f t="shared" si="58"/>
        <v>agosto 2023</v>
      </c>
      <c r="J243" s="2">
        <f>VLOOKUP(H243,MesAño!A:B,2,0)</f>
        <v>8</v>
      </c>
      <c r="K243" s="2" t="str">
        <f t="shared" si="59"/>
        <v>ago-30</v>
      </c>
      <c r="L243" s="2" t="str">
        <f t="shared" si="60"/>
        <v>mié</v>
      </c>
      <c r="M243" s="2">
        <f>VLOOKUP(L243,'Dia de la Semana'!A:B,2,0)</f>
        <v>3</v>
      </c>
      <c r="N243" s="2" t="str">
        <f t="shared" si="64"/>
        <v>2Q</v>
      </c>
      <c r="O243" s="2">
        <f t="shared" si="61"/>
        <v>30</v>
      </c>
      <c r="P243" s="2">
        <f t="shared" si="62"/>
        <v>36</v>
      </c>
      <c r="Q243" s="3" t="str">
        <f t="shared" si="63"/>
        <v>28-08 al 03-09</v>
      </c>
      <c r="R243" s="2">
        <f>VLOOKUP(Q243,Semana!A:B,2,0)</f>
        <v>296</v>
      </c>
      <c r="S243" s="2" t="str">
        <f t="shared" si="52"/>
        <v>mié 30-08</v>
      </c>
    </row>
    <row r="244" spans="1:19" x14ac:dyDescent="0.35">
      <c r="A244" s="3">
        <v>45169</v>
      </c>
      <c r="B244" s="2" t="str">
        <f t="shared" si="53"/>
        <v>agosto</v>
      </c>
      <c r="C244" s="2" t="str">
        <f t="shared" si="54"/>
        <v>ago</v>
      </c>
      <c r="D244" s="4">
        <f t="shared" si="55"/>
        <v>8</v>
      </c>
      <c r="E244" s="4">
        <f>VLOOKUP(G244,Periodos!A:B,2,0)</f>
        <v>8</v>
      </c>
      <c r="F244" s="2">
        <f t="shared" si="56"/>
        <v>2023</v>
      </c>
      <c r="G244" s="2">
        <v>202308</v>
      </c>
      <c r="H244" s="2" t="str">
        <f t="shared" si="57"/>
        <v>ago-23</v>
      </c>
      <c r="I244" s="2" t="str">
        <f t="shared" si="58"/>
        <v>agosto 2023</v>
      </c>
      <c r="J244" s="2">
        <f>VLOOKUP(H244,MesAño!A:B,2,0)</f>
        <v>8</v>
      </c>
      <c r="K244" s="2" t="str">
        <f t="shared" si="59"/>
        <v>ago-31</v>
      </c>
      <c r="L244" s="2" t="str">
        <f t="shared" si="60"/>
        <v>jue</v>
      </c>
      <c r="M244" s="2">
        <f>VLOOKUP(L244,'Dia de la Semana'!A:B,2,0)</f>
        <v>4</v>
      </c>
      <c r="N244" s="2" t="str">
        <f t="shared" si="64"/>
        <v>2Q</v>
      </c>
      <c r="O244" s="2">
        <f t="shared" si="61"/>
        <v>31</v>
      </c>
      <c r="P244" s="2">
        <f t="shared" si="62"/>
        <v>36</v>
      </c>
      <c r="Q244" s="3" t="str">
        <f t="shared" si="63"/>
        <v>28-08 al 03-09</v>
      </c>
      <c r="R244" s="2">
        <f>VLOOKUP(Q244,Semana!A:B,2,0)</f>
        <v>296</v>
      </c>
      <c r="S244" s="2" t="str">
        <f t="shared" si="52"/>
        <v>jue 31-08</v>
      </c>
    </row>
    <row r="245" spans="1:19" x14ac:dyDescent="0.35">
      <c r="A245" s="3">
        <v>45170</v>
      </c>
      <c r="B245" s="2" t="str">
        <f t="shared" si="53"/>
        <v>septiembre</v>
      </c>
      <c r="C245" s="2" t="str">
        <f t="shared" si="54"/>
        <v>sep</v>
      </c>
      <c r="D245" s="4">
        <f t="shared" si="55"/>
        <v>9</v>
      </c>
      <c r="E245" s="4">
        <f>VLOOKUP(G245,Periodos!A:B,2,0)</f>
        <v>9</v>
      </c>
      <c r="F245" s="2">
        <f t="shared" si="56"/>
        <v>2023</v>
      </c>
      <c r="G245" s="2">
        <v>202309</v>
      </c>
      <c r="H245" s="2" t="str">
        <f t="shared" si="57"/>
        <v>sep-23</v>
      </c>
      <c r="I245" s="2" t="str">
        <f t="shared" si="58"/>
        <v>septiembre 2023</v>
      </c>
      <c r="J245" s="2">
        <f>VLOOKUP(H245,MesAño!A:B,2,0)</f>
        <v>9</v>
      </c>
      <c r="K245" s="2" t="str">
        <f t="shared" si="59"/>
        <v>sep-01</v>
      </c>
      <c r="L245" s="2" t="str">
        <f t="shared" si="60"/>
        <v>vie</v>
      </c>
      <c r="M245" s="2">
        <f>VLOOKUP(L245,'Dia de la Semana'!A:B,2,0)</f>
        <v>5</v>
      </c>
      <c r="N245" s="2" t="str">
        <f t="shared" si="64"/>
        <v>1Q</v>
      </c>
      <c r="O245" s="2">
        <f t="shared" si="61"/>
        <v>1</v>
      </c>
      <c r="P245" s="2">
        <f t="shared" si="62"/>
        <v>36</v>
      </c>
      <c r="Q245" s="3" t="str">
        <f t="shared" si="63"/>
        <v>28-08 al 03-09</v>
      </c>
      <c r="R245" s="2">
        <f>VLOOKUP(Q245,Semana!A:B,2,0)</f>
        <v>296</v>
      </c>
      <c r="S245" s="2" t="str">
        <f t="shared" si="52"/>
        <v>vie 01-09</v>
      </c>
    </row>
    <row r="246" spans="1:19" x14ac:dyDescent="0.35">
      <c r="A246" s="3">
        <v>45171</v>
      </c>
      <c r="B246" s="2" t="str">
        <f t="shared" si="53"/>
        <v>septiembre</v>
      </c>
      <c r="C246" s="2" t="str">
        <f t="shared" si="54"/>
        <v>sep</v>
      </c>
      <c r="D246" s="4">
        <f t="shared" si="55"/>
        <v>9</v>
      </c>
      <c r="E246" s="4">
        <f>VLOOKUP(G246,Periodos!A:B,2,0)</f>
        <v>9</v>
      </c>
      <c r="F246" s="2">
        <f t="shared" si="56"/>
        <v>2023</v>
      </c>
      <c r="G246" s="2">
        <v>202309</v>
      </c>
      <c r="H246" s="2" t="str">
        <f t="shared" si="57"/>
        <v>sep-23</v>
      </c>
      <c r="I246" s="2" t="str">
        <f t="shared" si="58"/>
        <v>septiembre 2023</v>
      </c>
      <c r="J246" s="2">
        <f>VLOOKUP(H246,MesAño!A:B,2,0)</f>
        <v>9</v>
      </c>
      <c r="K246" s="2" t="str">
        <f t="shared" si="59"/>
        <v>sep-02</v>
      </c>
      <c r="L246" s="2" t="str">
        <f t="shared" si="60"/>
        <v>sáb</v>
      </c>
      <c r="M246" s="2">
        <f>VLOOKUP(L246,'Dia de la Semana'!A:B,2,0)</f>
        <v>6</v>
      </c>
      <c r="N246" s="2" t="str">
        <f t="shared" si="64"/>
        <v>1Q</v>
      </c>
      <c r="O246" s="2">
        <f t="shared" si="61"/>
        <v>2</v>
      </c>
      <c r="P246" s="2">
        <f t="shared" si="62"/>
        <v>36</v>
      </c>
      <c r="Q246" s="3" t="str">
        <f t="shared" si="63"/>
        <v>28-08 al 03-09</v>
      </c>
      <c r="R246" s="2">
        <f>VLOOKUP(Q246,Semana!A:B,2,0)</f>
        <v>296</v>
      </c>
      <c r="S246" s="2" t="str">
        <f t="shared" si="52"/>
        <v>sáb 02-09</v>
      </c>
    </row>
    <row r="247" spans="1:19" x14ac:dyDescent="0.35">
      <c r="A247" s="3">
        <v>45172</v>
      </c>
      <c r="B247" s="2" t="str">
        <f t="shared" si="53"/>
        <v>septiembre</v>
      </c>
      <c r="C247" s="2" t="str">
        <f t="shared" si="54"/>
        <v>sep</v>
      </c>
      <c r="D247" s="4">
        <f t="shared" si="55"/>
        <v>9</v>
      </c>
      <c r="E247" s="4">
        <f>VLOOKUP(G247,Periodos!A:B,2,0)</f>
        <v>9</v>
      </c>
      <c r="F247" s="2">
        <f t="shared" si="56"/>
        <v>2023</v>
      </c>
      <c r="G247" s="2">
        <v>202309</v>
      </c>
      <c r="H247" s="2" t="str">
        <f t="shared" si="57"/>
        <v>sep-23</v>
      </c>
      <c r="I247" s="2" t="str">
        <f t="shared" si="58"/>
        <v>septiembre 2023</v>
      </c>
      <c r="J247" s="2">
        <f>VLOOKUP(H247,MesAño!A:B,2,0)</f>
        <v>9</v>
      </c>
      <c r="K247" s="2" t="str">
        <f t="shared" si="59"/>
        <v>sep-03</v>
      </c>
      <c r="L247" s="2" t="str">
        <f t="shared" si="60"/>
        <v>dom</v>
      </c>
      <c r="M247" s="2">
        <f>VLOOKUP(L247,'Dia de la Semana'!A:B,2,0)</f>
        <v>7</v>
      </c>
      <c r="N247" s="2" t="str">
        <f t="shared" si="64"/>
        <v>1Q</v>
      </c>
      <c r="O247" s="2">
        <f t="shared" si="61"/>
        <v>3</v>
      </c>
      <c r="P247" s="2">
        <f t="shared" si="62"/>
        <v>36</v>
      </c>
      <c r="Q247" s="3" t="str">
        <f t="shared" si="63"/>
        <v>28-08 al 03-09</v>
      </c>
      <c r="R247" s="2">
        <f>VLOOKUP(Q247,Semana!A:B,2,0)</f>
        <v>296</v>
      </c>
      <c r="S247" s="2" t="str">
        <f t="shared" si="52"/>
        <v>dom 03-09</v>
      </c>
    </row>
    <row r="248" spans="1:19" x14ac:dyDescent="0.35">
      <c r="A248" s="3">
        <v>45173</v>
      </c>
      <c r="B248" s="2" t="str">
        <f t="shared" si="53"/>
        <v>septiembre</v>
      </c>
      <c r="C248" s="2" t="str">
        <f t="shared" si="54"/>
        <v>sep</v>
      </c>
      <c r="D248" s="4">
        <f t="shared" si="55"/>
        <v>9</v>
      </c>
      <c r="E248" s="4">
        <f>VLOOKUP(G248,Periodos!A:B,2,0)</f>
        <v>9</v>
      </c>
      <c r="F248" s="2">
        <f t="shared" si="56"/>
        <v>2023</v>
      </c>
      <c r="G248" s="2">
        <v>202309</v>
      </c>
      <c r="H248" s="2" t="str">
        <f t="shared" si="57"/>
        <v>sep-23</v>
      </c>
      <c r="I248" s="2" t="str">
        <f t="shared" si="58"/>
        <v>septiembre 2023</v>
      </c>
      <c r="J248" s="2">
        <f>VLOOKUP(H248,MesAño!A:B,2,0)</f>
        <v>9</v>
      </c>
      <c r="K248" s="2" t="str">
        <f t="shared" si="59"/>
        <v>sep-04</v>
      </c>
      <c r="L248" s="2" t="str">
        <f t="shared" si="60"/>
        <v>lun</v>
      </c>
      <c r="M248" s="2">
        <f>VLOOKUP(L248,'Dia de la Semana'!A:B,2,0)</f>
        <v>1</v>
      </c>
      <c r="N248" s="2" t="str">
        <f t="shared" si="64"/>
        <v>1Q</v>
      </c>
      <c r="O248" s="2">
        <f t="shared" si="61"/>
        <v>4</v>
      </c>
      <c r="P248" s="2">
        <f t="shared" si="62"/>
        <v>37</v>
      </c>
      <c r="Q248" s="3" t="str">
        <f t="shared" si="63"/>
        <v>04-09 al 10-09</v>
      </c>
      <c r="R248" s="2">
        <f>VLOOKUP(Q248,Semana!A:B,2,0)</f>
        <v>297</v>
      </c>
      <c r="S248" s="2" t="str">
        <f t="shared" si="52"/>
        <v>lun 04-09</v>
      </c>
    </row>
    <row r="249" spans="1:19" x14ac:dyDescent="0.35">
      <c r="A249" s="3">
        <v>45174</v>
      </c>
      <c r="B249" s="2" t="str">
        <f t="shared" si="53"/>
        <v>septiembre</v>
      </c>
      <c r="C249" s="2" t="str">
        <f t="shared" si="54"/>
        <v>sep</v>
      </c>
      <c r="D249" s="4">
        <f t="shared" si="55"/>
        <v>9</v>
      </c>
      <c r="E249" s="4">
        <f>VLOOKUP(G249,Periodos!A:B,2,0)</f>
        <v>9</v>
      </c>
      <c r="F249" s="2">
        <f t="shared" si="56"/>
        <v>2023</v>
      </c>
      <c r="G249" s="2">
        <v>202309</v>
      </c>
      <c r="H249" s="2" t="str">
        <f t="shared" si="57"/>
        <v>sep-23</v>
      </c>
      <c r="I249" s="2" t="str">
        <f t="shared" si="58"/>
        <v>septiembre 2023</v>
      </c>
      <c r="J249" s="2">
        <f>VLOOKUP(H249,MesAño!A:B,2,0)</f>
        <v>9</v>
      </c>
      <c r="K249" s="2" t="str">
        <f t="shared" si="59"/>
        <v>sep-05</v>
      </c>
      <c r="L249" s="2" t="str">
        <f t="shared" si="60"/>
        <v>mar</v>
      </c>
      <c r="M249" s="2">
        <f>VLOOKUP(L249,'Dia de la Semana'!A:B,2,0)</f>
        <v>2</v>
      </c>
      <c r="N249" s="2" t="str">
        <f t="shared" si="64"/>
        <v>1Q</v>
      </c>
      <c r="O249" s="2">
        <f t="shared" si="61"/>
        <v>5</v>
      </c>
      <c r="P249" s="2">
        <f t="shared" si="62"/>
        <v>37</v>
      </c>
      <c r="Q249" s="3" t="str">
        <f t="shared" si="63"/>
        <v>04-09 al 10-09</v>
      </c>
      <c r="R249" s="2">
        <f>VLOOKUP(Q249,Semana!A:B,2,0)</f>
        <v>297</v>
      </c>
      <c r="S249" s="2" t="str">
        <f t="shared" si="52"/>
        <v>mar 05-09</v>
      </c>
    </row>
    <row r="250" spans="1:19" x14ac:dyDescent="0.35">
      <c r="A250" s="3">
        <v>45175</v>
      </c>
      <c r="B250" s="2" t="str">
        <f t="shared" si="53"/>
        <v>septiembre</v>
      </c>
      <c r="C250" s="2" t="str">
        <f t="shared" si="54"/>
        <v>sep</v>
      </c>
      <c r="D250" s="4">
        <f t="shared" si="55"/>
        <v>9</v>
      </c>
      <c r="E250" s="4">
        <f>VLOOKUP(G250,Periodos!A:B,2,0)</f>
        <v>9</v>
      </c>
      <c r="F250" s="2">
        <f t="shared" si="56"/>
        <v>2023</v>
      </c>
      <c r="G250" s="2">
        <v>202309</v>
      </c>
      <c r="H250" s="2" t="str">
        <f t="shared" si="57"/>
        <v>sep-23</v>
      </c>
      <c r="I250" s="2" t="str">
        <f t="shared" si="58"/>
        <v>septiembre 2023</v>
      </c>
      <c r="J250" s="2">
        <f>VLOOKUP(H250,MesAño!A:B,2,0)</f>
        <v>9</v>
      </c>
      <c r="K250" s="2" t="str">
        <f t="shared" si="59"/>
        <v>sep-06</v>
      </c>
      <c r="L250" s="2" t="str">
        <f t="shared" si="60"/>
        <v>mié</v>
      </c>
      <c r="M250" s="2">
        <f>VLOOKUP(L250,'Dia de la Semana'!A:B,2,0)</f>
        <v>3</v>
      </c>
      <c r="N250" s="2" t="str">
        <f t="shared" si="64"/>
        <v>1Q</v>
      </c>
      <c r="O250" s="2">
        <f t="shared" si="61"/>
        <v>6</v>
      </c>
      <c r="P250" s="2">
        <f t="shared" si="62"/>
        <v>37</v>
      </c>
      <c r="Q250" s="3" t="str">
        <f t="shared" si="63"/>
        <v>04-09 al 10-09</v>
      </c>
      <c r="R250" s="2">
        <f>VLOOKUP(Q250,Semana!A:B,2,0)</f>
        <v>297</v>
      </c>
      <c r="S250" s="2" t="str">
        <f t="shared" si="52"/>
        <v>mié 06-09</v>
      </c>
    </row>
    <row r="251" spans="1:19" x14ac:dyDescent="0.35">
      <c r="A251" s="3">
        <v>45176</v>
      </c>
      <c r="B251" s="2" t="str">
        <f t="shared" si="53"/>
        <v>septiembre</v>
      </c>
      <c r="C251" s="2" t="str">
        <f t="shared" si="54"/>
        <v>sep</v>
      </c>
      <c r="D251" s="4">
        <f t="shared" si="55"/>
        <v>9</v>
      </c>
      <c r="E251" s="4">
        <f>VLOOKUP(G251,Periodos!A:B,2,0)</f>
        <v>9</v>
      </c>
      <c r="F251" s="2">
        <f t="shared" si="56"/>
        <v>2023</v>
      </c>
      <c r="G251" s="2">
        <v>202309</v>
      </c>
      <c r="H251" s="2" t="str">
        <f t="shared" si="57"/>
        <v>sep-23</v>
      </c>
      <c r="I251" s="2" t="str">
        <f t="shared" si="58"/>
        <v>septiembre 2023</v>
      </c>
      <c r="J251" s="2">
        <f>VLOOKUP(H251,MesAño!A:B,2,0)</f>
        <v>9</v>
      </c>
      <c r="K251" s="2" t="str">
        <f t="shared" si="59"/>
        <v>sep-07</v>
      </c>
      <c r="L251" s="2" t="str">
        <f t="shared" si="60"/>
        <v>jue</v>
      </c>
      <c r="M251" s="2">
        <f>VLOOKUP(L251,'Dia de la Semana'!A:B,2,0)</f>
        <v>4</v>
      </c>
      <c r="N251" s="2" t="str">
        <f t="shared" si="64"/>
        <v>1Q</v>
      </c>
      <c r="O251" s="2">
        <f t="shared" si="61"/>
        <v>7</v>
      </c>
      <c r="P251" s="2">
        <f t="shared" si="62"/>
        <v>37</v>
      </c>
      <c r="Q251" s="3" t="str">
        <f t="shared" si="63"/>
        <v>04-09 al 10-09</v>
      </c>
      <c r="R251" s="2">
        <f>VLOOKUP(Q251,Semana!A:B,2,0)</f>
        <v>297</v>
      </c>
      <c r="S251" s="2" t="str">
        <f t="shared" si="52"/>
        <v>jue 07-09</v>
      </c>
    </row>
    <row r="252" spans="1:19" x14ac:dyDescent="0.35">
      <c r="A252" s="3">
        <v>45177</v>
      </c>
      <c r="B252" s="2" t="str">
        <f t="shared" si="53"/>
        <v>septiembre</v>
      </c>
      <c r="C252" s="2" t="str">
        <f t="shared" si="54"/>
        <v>sep</v>
      </c>
      <c r="D252" s="4">
        <f t="shared" si="55"/>
        <v>9</v>
      </c>
      <c r="E252" s="4">
        <f>VLOOKUP(G252,Periodos!A:B,2,0)</f>
        <v>9</v>
      </c>
      <c r="F252" s="2">
        <f t="shared" si="56"/>
        <v>2023</v>
      </c>
      <c r="G252" s="2">
        <v>202309</v>
      </c>
      <c r="H252" s="2" t="str">
        <f t="shared" si="57"/>
        <v>sep-23</v>
      </c>
      <c r="I252" s="2" t="str">
        <f t="shared" si="58"/>
        <v>septiembre 2023</v>
      </c>
      <c r="J252" s="2">
        <f>VLOOKUP(H252,MesAño!A:B,2,0)</f>
        <v>9</v>
      </c>
      <c r="K252" s="2" t="str">
        <f t="shared" si="59"/>
        <v>sep-08</v>
      </c>
      <c r="L252" s="2" t="str">
        <f t="shared" si="60"/>
        <v>vie</v>
      </c>
      <c r="M252" s="2">
        <f>VLOOKUP(L252,'Dia de la Semana'!A:B,2,0)</f>
        <v>5</v>
      </c>
      <c r="N252" s="2" t="str">
        <f t="shared" si="64"/>
        <v>1Q</v>
      </c>
      <c r="O252" s="2">
        <f t="shared" si="61"/>
        <v>8</v>
      </c>
      <c r="P252" s="2">
        <f t="shared" si="62"/>
        <v>37</v>
      </c>
      <c r="Q252" s="3" t="str">
        <f t="shared" si="63"/>
        <v>04-09 al 10-09</v>
      </c>
      <c r="R252" s="2">
        <f>VLOOKUP(Q252,Semana!A:B,2,0)</f>
        <v>297</v>
      </c>
      <c r="S252" s="2" t="str">
        <f t="shared" si="52"/>
        <v>vie 08-09</v>
      </c>
    </row>
    <row r="253" spans="1:19" x14ac:dyDescent="0.35">
      <c r="A253" s="3">
        <v>45178</v>
      </c>
      <c r="B253" s="2" t="str">
        <f t="shared" si="53"/>
        <v>septiembre</v>
      </c>
      <c r="C253" s="2" t="str">
        <f t="shared" si="54"/>
        <v>sep</v>
      </c>
      <c r="D253" s="4">
        <f t="shared" si="55"/>
        <v>9</v>
      </c>
      <c r="E253" s="4">
        <f>VLOOKUP(G253,Periodos!A:B,2,0)</f>
        <v>9</v>
      </c>
      <c r="F253" s="2">
        <f t="shared" si="56"/>
        <v>2023</v>
      </c>
      <c r="G253" s="2">
        <v>202309</v>
      </c>
      <c r="H253" s="2" t="str">
        <f t="shared" si="57"/>
        <v>sep-23</v>
      </c>
      <c r="I253" s="2" t="str">
        <f t="shared" si="58"/>
        <v>septiembre 2023</v>
      </c>
      <c r="J253" s="2">
        <f>VLOOKUP(H253,MesAño!A:B,2,0)</f>
        <v>9</v>
      </c>
      <c r="K253" s="2" t="str">
        <f t="shared" si="59"/>
        <v>sep-09</v>
      </c>
      <c r="L253" s="2" t="str">
        <f t="shared" si="60"/>
        <v>sáb</v>
      </c>
      <c r="M253" s="2">
        <f>VLOOKUP(L253,'Dia de la Semana'!A:B,2,0)</f>
        <v>6</v>
      </c>
      <c r="N253" s="2" t="str">
        <f t="shared" si="64"/>
        <v>1Q</v>
      </c>
      <c r="O253" s="2">
        <f t="shared" si="61"/>
        <v>9</v>
      </c>
      <c r="P253" s="2">
        <f t="shared" si="62"/>
        <v>37</v>
      </c>
      <c r="Q253" s="3" t="str">
        <f t="shared" si="63"/>
        <v>04-09 al 10-09</v>
      </c>
      <c r="R253" s="2">
        <f>VLOOKUP(Q253,Semana!A:B,2,0)</f>
        <v>297</v>
      </c>
      <c r="S253" s="2" t="str">
        <f t="shared" si="52"/>
        <v>sáb 09-09</v>
      </c>
    </row>
    <row r="254" spans="1:19" x14ac:dyDescent="0.35">
      <c r="A254" s="3">
        <v>45179</v>
      </c>
      <c r="B254" s="2" t="str">
        <f t="shared" si="53"/>
        <v>septiembre</v>
      </c>
      <c r="C254" s="2" t="str">
        <f t="shared" si="54"/>
        <v>sep</v>
      </c>
      <c r="D254" s="4">
        <f t="shared" si="55"/>
        <v>9</v>
      </c>
      <c r="E254" s="4">
        <f>VLOOKUP(G254,Periodos!A:B,2,0)</f>
        <v>9</v>
      </c>
      <c r="F254" s="2">
        <f t="shared" si="56"/>
        <v>2023</v>
      </c>
      <c r="G254" s="2">
        <v>202309</v>
      </c>
      <c r="H254" s="2" t="str">
        <f t="shared" si="57"/>
        <v>sep-23</v>
      </c>
      <c r="I254" s="2" t="str">
        <f t="shared" si="58"/>
        <v>septiembre 2023</v>
      </c>
      <c r="J254" s="2">
        <f>VLOOKUP(H254,MesAño!A:B,2,0)</f>
        <v>9</v>
      </c>
      <c r="K254" s="2" t="str">
        <f t="shared" si="59"/>
        <v>sep-10</v>
      </c>
      <c r="L254" s="2" t="str">
        <f t="shared" si="60"/>
        <v>dom</v>
      </c>
      <c r="M254" s="2">
        <f>VLOOKUP(L254,'Dia de la Semana'!A:B,2,0)</f>
        <v>7</v>
      </c>
      <c r="N254" s="2" t="str">
        <f t="shared" si="64"/>
        <v>1Q</v>
      </c>
      <c r="O254" s="2">
        <f t="shared" si="61"/>
        <v>10</v>
      </c>
      <c r="P254" s="2">
        <f t="shared" si="62"/>
        <v>37</v>
      </c>
      <c r="Q254" s="3" t="str">
        <f t="shared" si="63"/>
        <v>04-09 al 10-09</v>
      </c>
      <c r="R254" s="2">
        <f>VLOOKUP(Q254,Semana!A:B,2,0)</f>
        <v>297</v>
      </c>
      <c r="S254" s="2" t="str">
        <f t="shared" si="52"/>
        <v>dom 10-09</v>
      </c>
    </row>
    <row r="255" spans="1:19" x14ac:dyDescent="0.35">
      <c r="A255" s="3">
        <v>45180</v>
      </c>
      <c r="B255" s="2" t="str">
        <f t="shared" si="53"/>
        <v>septiembre</v>
      </c>
      <c r="C255" s="2" t="str">
        <f t="shared" si="54"/>
        <v>sep</v>
      </c>
      <c r="D255" s="4">
        <f t="shared" si="55"/>
        <v>9</v>
      </c>
      <c r="E255" s="4">
        <f>VLOOKUP(G255,Periodos!A:B,2,0)</f>
        <v>9</v>
      </c>
      <c r="F255" s="2">
        <f t="shared" si="56"/>
        <v>2023</v>
      </c>
      <c r="G255" s="2">
        <v>202309</v>
      </c>
      <c r="H255" s="2" t="str">
        <f t="shared" si="57"/>
        <v>sep-23</v>
      </c>
      <c r="I255" s="2" t="str">
        <f t="shared" si="58"/>
        <v>septiembre 2023</v>
      </c>
      <c r="J255" s="2">
        <f>VLOOKUP(H255,MesAño!A:B,2,0)</f>
        <v>9</v>
      </c>
      <c r="K255" s="2" t="str">
        <f t="shared" si="59"/>
        <v>sep-11</v>
      </c>
      <c r="L255" s="2" t="str">
        <f t="shared" si="60"/>
        <v>lun</v>
      </c>
      <c r="M255" s="2">
        <f>VLOOKUP(L255,'Dia de la Semana'!A:B,2,0)</f>
        <v>1</v>
      </c>
      <c r="N255" s="2" t="str">
        <f t="shared" si="64"/>
        <v>1Q</v>
      </c>
      <c r="O255" s="2">
        <f t="shared" si="61"/>
        <v>11</v>
      </c>
      <c r="P255" s="2">
        <f t="shared" si="62"/>
        <v>38</v>
      </c>
      <c r="Q255" s="3" t="str">
        <f t="shared" si="63"/>
        <v>11-09 al 17-09</v>
      </c>
      <c r="R255" s="2">
        <f>VLOOKUP(Q255,Semana!A:B,2,0)</f>
        <v>298</v>
      </c>
      <c r="S255" s="2" t="str">
        <f t="shared" si="52"/>
        <v>lun 11-09</v>
      </c>
    </row>
    <row r="256" spans="1:19" x14ac:dyDescent="0.35">
      <c r="A256" s="3">
        <v>45181</v>
      </c>
      <c r="B256" s="2" t="str">
        <f t="shared" si="53"/>
        <v>septiembre</v>
      </c>
      <c r="C256" s="2" t="str">
        <f t="shared" si="54"/>
        <v>sep</v>
      </c>
      <c r="D256" s="4">
        <f t="shared" si="55"/>
        <v>9</v>
      </c>
      <c r="E256" s="4">
        <f>VLOOKUP(G256,Periodos!A:B,2,0)</f>
        <v>9</v>
      </c>
      <c r="F256" s="2">
        <f t="shared" si="56"/>
        <v>2023</v>
      </c>
      <c r="G256" s="2">
        <v>202309</v>
      </c>
      <c r="H256" s="2" t="str">
        <f t="shared" si="57"/>
        <v>sep-23</v>
      </c>
      <c r="I256" s="2" t="str">
        <f t="shared" si="58"/>
        <v>septiembre 2023</v>
      </c>
      <c r="J256" s="2">
        <f>VLOOKUP(H256,MesAño!A:B,2,0)</f>
        <v>9</v>
      </c>
      <c r="K256" s="2" t="str">
        <f t="shared" si="59"/>
        <v>sep-12</v>
      </c>
      <c r="L256" s="2" t="str">
        <f t="shared" si="60"/>
        <v>mar</v>
      </c>
      <c r="M256" s="2">
        <f>VLOOKUP(L256,'Dia de la Semana'!A:B,2,0)</f>
        <v>2</v>
      </c>
      <c r="N256" s="2" t="str">
        <f t="shared" si="64"/>
        <v>1Q</v>
      </c>
      <c r="O256" s="2">
        <f t="shared" si="61"/>
        <v>12</v>
      </c>
      <c r="P256" s="2">
        <f t="shared" si="62"/>
        <v>38</v>
      </c>
      <c r="Q256" s="3" t="str">
        <f t="shared" si="63"/>
        <v>11-09 al 17-09</v>
      </c>
      <c r="R256" s="2">
        <f>VLOOKUP(Q256,Semana!A:B,2,0)</f>
        <v>298</v>
      </c>
      <c r="S256" s="2" t="str">
        <f t="shared" si="52"/>
        <v>mar 12-09</v>
      </c>
    </row>
    <row r="257" spans="1:19" x14ac:dyDescent="0.35">
      <c r="A257" s="3">
        <v>45182</v>
      </c>
      <c r="B257" s="2" t="str">
        <f t="shared" si="53"/>
        <v>septiembre</v>
      </c>
      <c r="C257" s="2" t="str">
        <f t="shared" si="54"/>
        <v>sep</v>
      </c>
      <c r="D257" s="4">
        <f t="shared" si="55"/>
        <v>9</v>
      </c>
      <c r="E257" s="4">
        <f>VLOOKUP(G257,Periodos!A:B,2,0)</f>
        <v>9</v>
      </c>
      <c r="F257" s="2">
        <f t="shared" si="56"/>
        <v>2023</v>
      </c>
      <c r="G257" s="2">
        <v>202309</v>
      </c>
      <c r="H257" s="2" t="str">
        <f t="shared" si="57"/>
        <v>sep-23</v>
      </c>
      <c r="I257" s="2" t="str">
        <f t="shared" si="58"/>
        <v>septiembre 2023</v>
      </c>
      <c r="J257" s="2">
        <f>VLOOKUP(H257,MesAño!A:B,2,0)</f>
        <v>9</v>
      </c>
      <c r="K257" s="2" t="str">
        <f t="shared" si="59"/>
        <v>sep-13</v>
      </c>
      <c r="L257" s="2" t="str">
        <f t="shared" si="60"/>
        <v>mié</v>
      </c>
      <c r="M257" s="2">
        <f>VLOOKUP(L257,'Dia de la Semana'!A:B,2,0)</f>
        <v>3</v>
      </c>
      <c r="N257" s="2" t="str">
        <f t="shared" si="64"/>
        <v>1Q</v>
      </c>
      <c r="O257" s="2">
        <f t="shared" si="61"/>
        <v>13</v>
      </c>
      <c r="P257" s="2">
        <f t="shared" si="62"/>
        <v>38</v>
      </c>
      <c r="Q257" s="3" t="str">
        <f t="shared" si="63"/>
        <v>11-09 al 17-09</v>
      </c>
      <c r="R257" s="2">
        <f>VLOOKUP(Q257,Semana!A:B,2,0)</f>
        <v>298</v>
      </c>
      <c r="S257" s="2" t="str">
        <f t="shared" si="52"/>
        <v>mié 13-09</v>
      </c>
    </row>
    <row r="258" spans="1:19" x14ac:dyDescent="0.35">
      <c r="A258" s="3">
        <v>45183</v>
      </c>
      <c r="B258" s="2" t="str">
        <f t="shared" si="53"/>
        <v>septiembre</v>
      </c>
      <c r="C258" s="2" t="str">
        <f t="shared" si="54"/>
        <v>sep</v>
      </c>
      <c r="D258" s="4">
        <f t="shared" si="55"/>
        <v>9</v>
      </c>
      <c r="E258" s="4">
        <f>VLOOKUP(G258,Periodos!A:B,2,0)</f>
        <v>9</v>
      </c>
      <c r="F258" s="2">
        <f t="shared" si="56"/>
        <v>2023</v>
      </c>
      <c r="G258" s="2">
        <v>202309</v>
      </c>
      <c r="H258" s="2" t="str">
        <f t="shared" si="57"/>
        <v>sep-23</v>
      </c>
      <c r="I258" s="2" t="str">
        <f t="shared" si="58"/>
        <v>septiembre 2023</v>
      </c>
      <c r="J258" s="2">
        <f>VLOOKUP(H258,MesAño!A:B,2,0)</f>
        <v>9</v>
      </c>
      <c r="K258" s="2" t="str">
        <f t="shared" si="59"/>
        <v>sep-14</v>
      </c>
      <c r="L258" s="2" t="str">
        <f t="shared" si="60"/>
        <v>jue</v>
      </c>
      <c r="M258" s="2">
        <f>VLOOKUP(L258,'Dia de la Semana'!A:B,2,0)</f>
        <v>4</v>
      </c>
      <c r="N258" s="2" t="str">
        <f t="shared" si="64"/>
        <v>1Q</v>
      </c>
      <c r="O258" s="2">
        <f t="shared" si="61"/>
        <v>14</v>
      </c>
      <c r="P258" s="2">
        <f t="shared" si="62"/>
        <v>38</v>
      </c>
      <c r="Q258" s="3" t="str">
        <f t="shared" si="63"/>
        <v>11-09 al 17-09</v>
      </c>
      <c r="R258" s="2">
        <f>VLOOKUP(Q258,Semana!A:B,2,0)</f>
        <v>298</v>
      </c>
      <c r="S258" s="2" t="str">
        <f t="shared" si="52"/>
        <v>jue 14-09</v>
      </c>
    </row>
    <row r="259" spans="1:19" x14ac:dyDescent="0.35">
      <c r="A259" s="3">
        <v>45184</v>
      </c>
      <c r="B259" s="2" t="str">
        <f t="shared" si="53"/>
        <v>septiembre</v>
      </c>
      <c r="C259" s="2" t="str">
        <f t="shared" si="54"/>
        <v>sep</v>
      </c>
      <c r="D259" s="4">
        <f t="shared" si="55"/>
        <v>9</v>
      </c>
      <c r="E259" s="4">
        <f>VLOOKUP(G259,Periodos!A:B,2,0)</f>
        <v>9</v>
      </c>
      <c r="F259" s="2">
        <f t="shared" si="56"/>
        <v>2023</v>
      </c>
      <c r="G259" s="2">
        <v>202309</v>
      </c>
      <c r="H259" s="2" t="str">
        <f t="shared" si="57"/>
        <v>sep-23</v>
      </c>
      <c r="I259" s="2" t="str">
        <f t="shared" si="58"/>
        <v>septiembre 2023</v>
      </c>
      <c r="J259" s="2">
        <f>VLOOKUP(H259,MesAño!A:B,2,0)</f>
        <v>9</v>
      </c>
      <c r="K259" s="2" t="str">
        <f t="shared" si="59"/>
        <v>sep-15</v>
      </c>
      <c r="L259" s="2" t="str">
        <f t="shared" si="60"/>
        <v>vie</v>
      </c>
      <c r="M259" s="2">
        <f>VLOOKUP(L259,'Dia de la Semana'!A:B,2,0)</f>
        <v>5</v>
      </c>
      <c r="N259" s="2" t="str">
        <f t="shared" si="64"/>
        <v>1Q</v>
      </c>
      <c r="O259" s="2">
        <f t="shared" si="61"/>
        <v>15</v>
      </c>
      <c r="P259" s="2">
        <f t="shared" si="62"/>
        <v>38</v>
      </c>
      <c r="Q259" s="3" t="str">
        <f t="shared" si="63"/>
        <v>11-09 al 17-09</v>
      </c>
      <c r="R259" s="2">
        <f>VLOOKUP(Q259,Semana!A:B,2,0)</f>
        <v>298</v>
      </c>
      <c r="S259" s="2" t="str">
        <f t="shared" si="52"/>
        <v>vie 15-09</v>
      </c>
    </row>
    <row r="260" spans="1:19" x14ac:dyDescent="0.35">
      <c r="A260" s="3">
        <v>45185</v>
      </c>
      <c r="B260" s="2" t="str">
        <f t="shared" si="53"/>
        <v>septiembre</v>
      </c>
      <c r="C260" s="2" t="str">
        <f t="shared" si="54"/>
        <v>sep</v>
      </c>
      <c r="D260" s="4">
        <f t="shared" si="55"/>
        <v>9</v>
      </c>
      <c r="E260" s="4">
        <f>VLOOKUP(G260,Periodos!A:B,2,0)</f>
        <v>9</v>
      </c>
      <c r="F260" s="2">
        <f t="shared" si="56"/>
        <v>2023</v>
      </c>
      <c r="G260" s="2">
        <v>202309</v>
      </c>
      <c r="H260" s="2" t="str">
        <f t="shared" si="57"/>
        <v>sep-23</v>
      </c>
      <c r="I260" s="2" t="str">
        <f t="shared" si="58"/>
        <v>septiembre 2023</v>
      </c>
      <c r="J260" s="2">
        <f>VLOOKUP(H260,MesAño!A:B,2,0)</f>
        <v>9</v>
      </c>
      <c r="K260" s="2" t="str">
        <f t="shared" si="59"/>
        <v>sep-16</v>
      </c>
      <c r="L260" s="2" t="str">
        <f t="shared" si="60"/>
        <v>sáb</v>
      </c>
      <c r="M260" s="2">
        <f>VLOOKUP(L260,'Dia de la Semana'!A:B,2,0)</f>
        <v>6</v>
      </c>
      <c r="N260" s="2" t="str">
        <f t="shared" si="64"/>
        <v>2Q</v>
      </c>
      <c r="O260" s="2">
        <f t="shared" si="61"/>
        <v>16</v>
      </c>
      <c r="P260" s="2">
        <f t="shared" si="62"/>
        <v>38</v>
      </c>
      <c r="Q260" s="3" t="str">
        <f t="shared" si="63"/>
        <v>11-09 al 17-09</v>
      </c>
      <c r="R260" s="2">
        <f>VLOOKUP(Q260,Semana!A:B,2,0)</f>
        <v>298</v>
      </c>
      <c r="S260" s="2" t="str">
        <f t="shared" si="52"/>
        <v>sáb 16-09</v>
      </c>
    </row>
    <row r="261" spans="1:19" x14ac:dyDescent="0.35">
      <c r="A261" s="3">
        <v>45186</v>
      </c>
      <c r="B261" s="2" t="str">
        <f t="shared" si="53"/>
        <v>septiembre</v>
      </c>
      <c r="C261" s="2" t="str">
        <f t="shared" si="54"/>
        <v>sep</v>
      </c>
      <c r="D261" s="4">
        <f t="shared" si="55"/>
        <v>9</v>
      </c>
      <c r="E261" s="4">
        <f>VLOOKUP(G261,Periodos!A:B,2,0)</f>
        <v>9</v>
      </c>
      <c r="F261" s="2">
        <f t="shared" si="56"/>
        <v>2023</v>
      </c>
      <c r="G261" s="2">
        <v>202309</v>
      </c>
      <c r="H261" s="2" t="str">
        <f t="shared" si="57"/>
        <v>sep-23</v>
      </c>
      <c r="I261" s="2" t="str">
        <f t="shared" si="58"/>
        <v>septiembre 2023</v>
      </c>
      <c r="J261" s="2">
        <f>VLOOKUP(H261,MesAño!A:B,2,0)</f>
        <v>9</v>
      </c>
      <c r="K261" s="2" t="str">
        <f t="shared" si="59"/>
        <v>sep-17</v>
      </c>
      <c r="L261" s="2" t="str">
        <f t="shared" si="60"/>
        <v>dom</v>
      </c>
      <c r="M261" s="2">
        <f>VLOOKUP(L261,'Dia de la Semana'!A:B,2,0)</f>
        <v>7</v>
      </c>
      <c r="N261" s="2" t="str">
        <f t="shared" si="64"/>
        <v>2Q</v>
      </c>
      <c r="O261" s="2">
        <f t="shared" si="61"/>
        <v>17</v>
      </c>
      <c r="P261" s="2">
        <f t="shared" si="62"/>
        <v>38</v>
      </c>
      <c r="Q261" s="3" t="str">
        <f t="shared" si="63"/>
        <v>11-09 al 17-09</v>
      </c>
      <c r="R261" s="2">
        <f>VLOOKUP(Q261,Semana!A:B,2,0)</f>
        <v>298</v>
      </c>
      <c r="S261" s="2" t="str">
        <f t="shared" si="52"/>
        <v>dom 17-09</v>
      </c>
    </row>
    <row r="262" spans="1:19" x14ac:dyDescent="0.35">
      <c r="A262" s="3">
        <v>45187</v>
      </c>
      <c r="B262" s="2" t="str">
        <f t="shared" si="53"/>
        <v>septiembre</v>
      </c>
      <c r="C262" s="2" t="str">
        <f t="shared" si="54"/>
        <v>sep</v>
      </c>
      <c r="D262" s="4">
        <f t="shared" si="55"/>
        <v>9</v>
      </c>
      <c r="E262" s="4">
        <f>VLOOKUP(G262,Periodos!A:B,2,0)</f>
        <v>9</v>
      </c>
      <c r="F262" s="2">
        <f t="shared" si="56"/>
        <v>2023</v>
      </c>
      <c r="G262" s="2">
        <v>202309</v>
      </c>
      <c r="H262" s="2" t="str">
        <f t="shared" si="57"/>
        <v>sep-23</v>
      </c>
      <c r="I262" s="2" t="str">
        <f t="shared" si="58"/>
        <v>septiembre 2023</v>
      </c>
      <c r="J262" s="2">
        <f>VLOOKUP(H262,MesAño!A:B,2,0)</f>
        <v>9</v>
      </c>
      <c r="K262" s="2" t="str">
        <f t="shared" si="59"/>
        <v>sep-18</v>
      </c>
      <c r="L262" s="2" t="str">
        <f t="shared" si="60"/>
        <v>lun</v>
      </c>
      <c r="M262" s="2">
        <f>VLOOKUP(L262,'Dia de la Semana'!A:B,2,0)</f>
        <v>1</v>
      </c>
      <c r="N262" s="2" t="str">
        <f t="shared" si="64"/>
        <v>2Q</v>
      </c>
      <c r="O262" s="2">
        <f t="shared" si="61"/>
        <v>18</v>
      </c>
      <c r="P262" s="2">
        <f t="shared" si="62"/>
        <v>39</v>
      </c>
      <c r="Q262" s="3" t="str">
        <f t="shared" si="63"/>
        <v>18-09 al 24-09</v>
      </c>
      <c r="R262" s="2">
        <f>VLOOKUP(Q262,Semana!A:B,2,0)</f>
        <v>299</v>
      </c>
      <c r="S262" s="2" t="str">
        <f t="shared" si="52"/>
        <v>lun 18-09</v>
      </c>
    </row>
    <row r="263" spans="1:19" x14ac:dyDescent="0.35">
      <c r="A263" s="3">
        <v>45188</v>
      </c>
      <c r="B263" s="2" t="str">
        <f t="shared" si="53"/>
        <v>septiembre</v>
      </c>
      <c r="C263" s="2" t="str">
        <f t="shared" si="54"/>
        <v>sep</v>
      </c>
      <c r="D263" s="4">
        <f t="shared" si="55"/>
        <v>9</v>
      </c>
      <c r="E263" s="4">
        <f>VLOOKUP(G263,Periodos!A:B,2,0)</f>
        <v>9</v>
      </c>
      <c r="F263" s="2">
        <f t="shared" si="56"/>
        <v>2023</v>
      </c>
      <c r="G263" s="2">
        <v>202309</v>
      </c>
      <c r="H263" s="2" t="str">
        <f t="shared" si="57"/>
        <v>sep-23</v>
      </c>
      <c r="I263" s="2" t="str">
        <f t="shared" si="58"/>
        <v>septiembre 2023</v>
      </c>
      <c r="J263" s="2">
        <f>VLOOKUP(H263,MesAño!A:B,2,0)</f>
        <v>9</v>
      </c>
      <c r="K263" s="2" t="str">
        <f t="shared" si="59"/>
        <v>sep-19</v>
      </c>
      <c r="L263" s="2" t="str">
        <f t="shared" si="60"/>
        <v>mar</v>
      </c>
      <c r="M263" s="2">
        <f>VLOOKUP(L263,'Dia de la Semana'!A:B,2,0)</f>
        <v>2</v>
      </c>
      <c r="N263" s="2" t="str">
        <f t="shared" si="64"/>
        <v>2Q</v>
      </c>
      <c r="O263" s="2">
        <f t="shared" si="61"/>
        <v>19</v>
      </c>
      <c r="P263" s="2">
        <f t="shared" si="62"/>
        <v>39</v>
      </c>
      <c r="Q263" s="3" t="str">
        <f t="shared" si="63"/>
        <v>18-09 al 24-09</v>
      </c>
      <c r="R263" s="2">
        <f>VLOOKUP(Q263,Semana!A:B,2,0)</f>
        <v>299</v>
      </c>
      <c r="S263" s="2" t="str">
        <f t="shared" si="52"/>
        <v>mar 19-09</v>
      </c>
    </row>
    <row r="264" spans="1:19" x14ac:dyDescent="0.35">
      <c r="A264" s="3">
        <v>45189</v>
      </c>
      <c r="B264" s="2" t="str">
        <f t="shared" si="53"/>
        <v>septiembre</v>
      </c>
      <c r="C264" s="2" t="str">
        <f t="shared" si="54"/>
        <v>sep</v>
      </c>
      <c r="D264" s="4">
        <f t="shared" si="55"/>
        <v>9</v>
      </c>
      <c r="E264" s="4">
        <f>VLOOKUP(G264,Periodos!A:B,2,0)</f>
        <v>9</v>
      </c>
      <c r="F264" s="2">
        <f t="shared" si="56"/>
        <v>2023</v>
      </c>
      <c r="G264" s="2">
        <v>202309</v>
      </c>
      <c r="H264" s="2" t="str">
        <f t="shared" si="57"/>
        <v>sep-23</v>
      </c>
      <c r="I264" s="2" t="str">
        <f t="shared" si="58"/>
        <v>septiembre 2023</v>
      </c>
      <c r="J264" s="2">
        <f>VLOOKUP(H264,MesAño!A:B,2,0)</f>
        <v>9</v>
      </c>
      <c r="K264" s="2" t="str">
        <f t="shared" si="59"/>
        <v>sep-20</v>
      </c>
      <c r="L264" s="2" t="str">
        <f t="shared" si="60"/>
        <v>mié</v>
      </c>
      <c r="M264" s="2">
        <f>VLOOKUP(L264,'Dia de la Semana'!A:B,2,0)</f>
        <v>3</v>
      </c>
      <c r="N264" s="2" t="str">
        <f t="shared" si="64"/>
        <v>2Q</v>
      </c>
      <c r="O264" s="2">
        <f t="shared" si="61"/>
        <v>20</v>
      </c>
      <c r="P264" s="2">
        <f t="shared" si="62"/>
        <v>39</v>
      </c>
      <c r="Q264" s="3" t="str">
        <f t="shared" si="63"/>
        <v>18-09 al 24-09</v>
      </c>
      <c r="R264" s="2">
        <f>VLOOKUP(Q264,Semana!A:B,2,0)</f>
        <v>299</v>
      </c>
      <c r="S264" s="2" t="str">
        <f t="shared" si="52"/>
        <v>mié 20-09</v>
      </c>
    </row>
    <row r="265" spans="1:19" x14ac:dyDescent="0.35">
      <c r="A265" s="3">
        <v>45190</v>
      </c>
      <c r="B265" s="2" t="str">
        <f t="shared" si="53"/>
        <v>septiembre</v>
      </c>
      <c r="C265" s="2" t="str">
        <f t="shared" si="54"/>
        <v>sep</v>
      </c>
      <c r="D265" s="4">
        <f t="shared" si="55"/>
        <v>9</v>
      </c>
      <c r="E265" s="4">
        <f>VLOOKUP(G265,Periodos!A:B,2,0)</f>
        <v>9</v>
      </c>
      <c r="F265" s="2">
        <f t="shared" si="56"/>
        <v>2023</v>
      </c>
      <c r="G265" s="2">
        <v>202309</v>
      </c>
      <c r="H265" s="2" t="str">
        <f t="shared" si="57"/>
        <v>sep-23</v>
      </c>
      <c r="I265" s="2" t="str">
        <f t="shared" si="58"/>
        <v>septiembre 2023</v>
      </c>
      <c r="J265" s="2">
        <f>VLOOKUP(H265,MesAño!A:B,2,0)</f>
        <v>9</v>
      </c>
      <c r="K265" s="2" t="str">
        <f t="shared" si="59"/>
        <v>sep-21</v>
      </c>
      <c r="L265" s="2" t="str">
        <f t="shared" si="60"/>
        <v>jue</v>
      </c>
      <c r="M265" s="2">
        <f>VLOOKUP(L265,'Dia de la Semana'!A:B,2,0)</f>
        <v>4</v>
      </c>
      <c r="N265" s="2" t="str">
        <f t="shared" si="64"/>
        <v>2Q</v>
      </c>
      <c r="O265" s="2">
        <f t="shared" si="61"/>
        <v>21</v>
      </c>
      <c r="P265" s="2">
        <f t="shared" si="62"/>
        <v>39</v>
      </c>
      <c r="Q265" s="3" t="str">
        <f t="shared" si="63"/>
        <v>18-09 al 24-09</v>
      </c>
      <c r="R265" s="2">
        <f>VLOOKUP(Q265,Semana!A:B,2,0)</f>
        <v>299</v>
      </c>
      <c r="S265" s="2" t="str">
        <f t="shared" si="52"/>
        <v>jue 21-09</v>
      </c>
    </row>
    <row r="266" spans="1:19" x14ac:dyDescent="0.35">
      <c r="A266" s="3">
        <v>45191</v>
      </c>
      <c r="B266" s="2" t="str">
        <f t="shared" si="53"/>
        <v>septiembre</v>
      </c>
      <c r="C266" s="2" t="str">
        <f t="shared" si="54"/>
        <v>sep</v>
      </c>
      <c r="D266" s="4">
        <f t="shared" si="55"/>
        <v>9</v>
      </c>
      <c r="E266" s="4">
        <f>VLOOKUP(G266,Periodos!A:B,2,0)</f>
        <v>9</v>
      </c>
      <c r="F266" s="2">
        <f t="shared" si="56"/>
        <v>2023</v>
      </c>
      <c r="G266" s="2">
        <v>202309</v>
      </c>
      <c r="H266" s="2" t="str">
        <f t="shared" si="57"/>
        <v>sep-23</v>
      </c>
      <c r="I266" s="2" t="str">
        <f t="shared" si="58"/>
        <v>septiembre 2023</v>
      </c>
      <c r="J266" s="2">
        <f>VLOOKUP(H266,MesAño!A:B,2,0)</f>
        <v>9</v>
      </c>
      <c r="K266" s="2" t="str">
        <f t="shared" si="59"/>
        <v>sep-22</v>
      </c>
      <c r="L266" s="2" t="str">
        <f t="shared" si="60"/>
        <v>vie</v>
      </c>
      <c r="M266" s="2">
        <f>VLOOKUP(L266,'Dia de la Semana'!A:B,2,0)</f>
        <v>5</v>
      </c>
      <c r="N266" s="2" t="str">
        <f t="shared" si="64"/>
        <v>2Q</v>
      </c>
      <c r="O266" s="2">
        <f t="shared" si="61"/>
        <v>22</v>
      </c>
      <c r="P266" s="2">
        <f t="shared" si="62"/>
        <v>39</v>
      </c>
      <c r="Q266" s="3" t="str">
        <f t="shared" si="63"/>
        <v>18-09 al 24-09</v>
      </c>
      <c r="R266" s="2">
        <f>VLOOKUP(Q266,Semana!A:B,2,0)</f>
        <v>299</v>
      </c>
      <c r="S266" s="2" t="str">
        <f t="shared" si="52"/>
        <v>vie 22-09</v>
      </c>
    </row>
    <row r="267" spans="1:19" x14ac:dyDescent="0.35">
      <c r="A267" s="3">
        <v>45192</v>
      </c>
      <c r="B267" s="2" t="str">
        <f t="shared" si="53"/>
        <v>septiembre</v>
      </c>
      <c r="C267" s="2" t="str">
        <f t="shared" si="54"/>
        <v>sep</v>
      </c>
      <c r="D267" s="4">
        <f t="shared" si="55"/>
        <v>9</v>
      </c>
      <c r="E267" s="4">
        <f>VLOOKUP(G267,Periodos!A:B,2,0)</f>
        <v>9</v>
      </c>
      <c r="F267" s="2">
        <f t="shared" si="56"/>
        <v>2023</v>
      </c>
      <c r="G267" s="2">
        <v>202309</v>
      </c>
      <c r="H267" s="2" t="str">
        <f t="shared" si="57"/>
        <v>sep-23</v>
      </c>
      <c r="I267" s="2" t="str">
        <f t="shared" si="58"/>
        <v>septiembre 2023</v>
      </c>
      <c r="J267" s="2">
        <f>VLOOKUP(H267,MesAño!A:B,2,0)</f>
        <v>9</v>
      </c>
      <c r="K267" s="2" t="str">
        <f t="shared" si="59"/>
        <v>sep-23</v>
      </c>
      <c r="L267" s="2" t="str">
        <f t="shared" si="60"/>
        <v>sáb</v>
      </c>
      <c r="M267" s="2">
        <f>VLOOKUP(L267,'Dia de la Semana'!A:B,2,0)</f>
        <v>6</v>
      </c>
      <c r="N267" s="2" t="str">
        <f t="shared" si="64"/>
        <v>2Q</v>
      </c>
      <c r="O267" s="2">
        <f t="shared" si="61"/>
        <v>23</v>
      </c>
      <c r="P267" s="2">
        <f t="shared" si="62"/>
        <v>39</v>
      </c>
      <c r="Q267" s="3" t="str">
        <f t="shared" si="63"/>
        <v>18-09 al 24-09</v>
      </c>
      <c r="R267" s="2">
        <f>VLOOKUP(Q267,Semana!A:B,2,0)</f>
        <v>299</v>
      </c>
      <c r="S267" s="2" t="str">
        <f t="shared" si="52"/>
        <v>sáb 23-09</v>
      </c>
    </row>
    <row r="268" spans="1:19" x14ac:dyDescent="0.35">
      <c r="A268" s="3">
        <v>45193</v>
      </c>
      <c r="B268" s="2" t="str">
        <f t="shared" si="53"/>
        <v>septiembre</v>
      </c>
      <c r="C268" s="2" t="str">
        <f t="shared" si="54"/>
        <v>sep</v>
      </c>
      <c r="D268" s="4">
        <f t="shared" si="55"/>
        <v>9</v>
      </c>
      <c r="E268" s="4">
        <f>VLOOKUP(G268,Periodos!A:B,2,0)</f>
        <v>9</v>
      </c>
      <c r="F268" s="2">
        <f t="shared" si="56"/>
        <v>2023</v>
      </c>
      <c r="G268" s="2">
        <v>202309</v>
      </c>
      <c r="H268" s="2" t="str">
        <f t="shared" si="57"/>
        <v>sep-23</v>
      </c>
      <c r="I268" s="2" t="str">
        <f t="shared" si="58"/>
        <v>septiembre 2023</v>
      </c>
      <c r="J268" s="2">
        <f>VLOOKUP(H268,MesAño!A:B,2,0)</f>
        <v>9</v>
      </c>
      <c r="K268" s="2" t="str">
        <f t="shared" si="59"/>
        <v>sep-24</v>
      </c>
      <c r="L268" s="2" t="str">
        <f t="shared" si="60"/>
        <v>dom</v>
      </c>
      <c r="M268" s="2">
        <f>VLOOKUP(L268,'Dia de la Semana'!A:B,2,0)</f>
        <v>7</v>
      </c>
      <c r="N268" s="2" t="str">
        <f t="shared" si="64"/>
        <v>2Q</v>
      </c>
      <c r="O268" s="2">
        <f t="shared" si="61"/>
        <v>24</v>
      </c>
      <c r="P268" s="2">
        <f t="shared" si="62"/>
        <v>39</v>
      </c>
      <c r="Q268" s="3" t="str">
        <f t="shared" si="63"/>
        <v>18-09 al 24-09</v>
      </c>
      <c r="R268" s="2">
        <f>VLOOKUP(Q268,Semana!A:B,2,0)</f>
        <v>299</v>
      </c>
      <c r="S268" s="2" t="str">
        <f t="shared" si="52"/>
        <v>dom 24-09</v>
      </c>
    </row>
    <row r="269" spans="1:19" x14ac:dyDescent="0.35">
      <c r="A269" s="3">
        <v>45194</v>
      </c>
      <c r="B269" s="2" t="str">
        <f t="shared" si="53"/>
        <v>septiembre</v>
      </c>
      <c r="C269" s="2" t="str">
        <f t="shared" si="54"/>
        <v>sep</v>
      </c>
      <c r="D269" s="4">
        <f t="shared" si="55"/>
        <v>9</v>
      </c>
      <c r="E269" s="4">
        <f>VLOOKUP(G269,Periodos!A:B,2,0)</f>
        <v>9</v>
      </c>
      <c r="F269" s="2">
        <f t="shared" si="56"/>
        <v>2023</v>
      </c>
      <c r="G269" s="2">
        <v>202309</v>
      </c>
      <c r="H269" s="2" t="str">
        <f t="shared" si="57"/>
        <v>sep-23</v>
      </c>
      <c r="I269" s="2" t="str">
        <f t="shared" si="58"/>
        <v>septiembre 2023</v>
      </c>
      <c r="J269" s="2">
        <f>VLOOKUP(H269,MesAño!A:B,2,0)</f>
        <v>9</v>
      </c>
      <c r="K269" s="2" t="str">
        <f t="shared" si="59"/>
        <v>sep-25</v>
      </c>
      <c r="L269" s="2" t="str">
        <f t="shared" si="60"/>
        <v>lun</v>
      </c>
      <c r="M269" s="2">
        <f>VLOOKUP(L269,'Dia de la Semana'!A:B,2,0)</f>
        <v>1</v>
      </c>
      <c r="N269" s="2" t="str">
        <f t="shared" si="64"/>
        <v>2Q</v>
      </c>
      <c r="O269" s="2">
        <f t="shared" si="61"/>
        <v>25</v>
      </c>
      <c r="P269" s="2">
        <f t="shared" si="62"/>
        <v>40</v>
      </c>
      <c r="Q269" s="3" t="str">
        <f t="shared" si="63"/>
        <v>25-09 al 01-10</v>
      </c>
      <c r="R269" s="2">
        <f>VLOOKUP(Q269,Semana!A:B,2,0)</f>
        <v>300</v>
      </c>
      <c r="S269" s="2" t="str">
        <f t="shared" si="52"/>
        <v>lun 25-09</v>
      </c>
    </row>
    <row r="270" spans="1:19" x14ac:dyDescent="0.35">
      <c r="A270" s="3">
        <v>45195</v>
      </c>
      <c r="B270" s="2" t="str">
        <f t="shared" si="53"/>
        <v>septiembre</v>
      </c>
      <c r="C270" s="2" t="str">
        <f t="shared" si="54"/>
        <v>sep</v>
      </c>
      <c r="D270" s="4">
        <f t="shared" si="55"/>
        <v>9</v>
      </c>
      <c r="E270" s="4">
        <f>VLOOKUP(G270,Periodos!A:B,2,0)</f>
        <v>9</v>
      </c>
      <c r="F270" s="2">
        <f t="shared" si="56"/>
        <v>2023</v>
      </c>
      <c r="G270" s="2">
        <v>202309</v>
      </c>
      <c r="H270" s="2" t="str">
        <f t="shared" si="57"/>
        <v>sep-23</v>
      </c>
      <c r="I270" s="2" t="str">
        <f t="shared" si="58"/>
        <v>septiembre 2023</v>
      </c>
      <c r="J270" s="2">
        <f>VLOOKUP(H270,MesAño!A:B,2,0)</f>
        <v>9</v>
      </c>
      <c r="K270" s="2" t="str">
        <f t="shared" si="59"/>
        <v>sep-26</v>
      </c>
      <c r="L270" s="2" t="str">
        <f t="shared" si="60"/>
        <v>mar</v>
      </c>
      <c r="M270" s="2">
        <f>VLOOKUP(L270,'Dia de la Semana'!A:B,2,0)</f>
        <v>2</v>
      </c>
      <c r="N270" s="2" t="str">
        <f t="shared" si="64"/>
        <v>2Q</v>
      </c>
      <c r="O270" s="2">
        <f t="shared" si="61"/>
        <v>26</v>
      </c>
      <c r="P270" s="2">
        <f t="shared" si="62"/>
        <v>40</v>
      </c>
      <c r="Q270" s="3" t="str">
        <f t="shared" si="63"/>
        <v>25-09 al 01-10</v>
      </c>
      <c r="R270" s="2">
        <f>VLOOKUP(Q270,Semana!A:B,2,0)</f>
        <v>300</v>
      </c>
      <c r="S270" s="2" t="str">
        <f t="shared" si="52"/>
        <v>mar 26-09</v>
      </c>
    </row>
    <row r="271" spans="1:19" x14ac:dyDescent="0.35">
      <c r="A271" s="3">
        <v>45196</v>
      </c>
      <c r="B271" s="2" t="str">
        <f t="shared" si="53"/>
        <v>septiembre</v>
      </c>
      <c r="C271" s="2" t="str">
        <f t="shared" si="54"/>
        <v>sep</v>
      </c>
      <c r="D271" s="4">
        <f t="shared" si="55"/>
        <v>9</v>
      </c>
      <c r="E271" s="4">
        <f>VLOOKUP(G271,Periodos!A:B,2,0)</f>
        <v>9</v>
      </c>
      <c r="F271" s="2">
        <f t="shared" si="56"/>
        <v>2023</v>
      </c>
      <c r="G271" s="2">
        <v>202309</v>
      </c>
      <c r="H271" s="2" t="str">
        <f t="shared" si="57"/>
        <v>sep-23</v>
      </c>
      <c r="I271" s="2" t="str">
        <f t="shared" si="58"/>
        <v>septiembre 2023</v>
      </c>
      <c r="J271" s="2">
        <f>VLOOKUP(H271,MesAño!A:B,2,0)</f>
        <v>9</v>
      </c>
      <c r="K271" s="2" t="str">
        <f t="shared" si="59"/>
        <v>sep-27</v>
      </c>
      <c r="L271" s="2" t="str">
        <f t="shared" si="60"/>
        <v>mié</v>
      </c>
      <c r="M271" s="2">
        <f>VLOOKUP(L271,'Dia de la Semana'!A:B,2,0)</f>
        <v>3</v>
      </c>
      <c r="N271" s="2" t="str">
        <f t="shared" si="64"/>
        <v>2Q</v>
      </c>
      <c r="O271" s="2">
        <f t="shared" si="61"/>
        <v>27</v>
      </c>
      <c r="P271" s="2">
        <f t="shared" si="62"/>
        <v>40</v>
      </c>
      <c r="Q271" s="3" t="str">
        <f t="shared" si="63"/>
        <v>25-09 al 01-10</v>
      </c>
      <c r="R271" s="2">
        <f>VLOOKUP(Q271,Semana!A:B,2,0)</f>
        <v>300</v>
      </c>
      <c r="S271" s="2" t="str">
        <f t="shared" si="52"/>
        <v>mié 27-09</v>
      </c>
    </row>
    <row r="272" spans="1:19" x14ac:dyDescent="0.35">
      <c r="A272" s="3">
        <v>45197</v>
      </c>
      <c r="B272" s="2" t="str">
        <f t="shared" si="53"/>
        <v>septiembre</v>
      </c>
      <c r="C272" s="2" t="str">
        <f t="shared" si="54"/>
        <v>sep</v>
      </c>
      <c r="D272" s="4">
        <f t="shared" si="55"/>
        <v>9</v>
      </c>
      <c r="E272" s="4">
        <f>VLOOKUP(G272,Periodos!A:B,2,0)</f>
        <v>9</v>
      </c>
      <c r="F272" s="2">
        <f t="shared" si="56"/>
        <v>2023</v>
      </c>
      <c r="G272" s="2">
        <v>202309</v>
      </c>
      <c r="H272" s="2" t="str">
        <f t="shared" si="57"/>
        <v>sep-23</v>
      </c>
      <c r="I272" s="2" t="str">
        <f t="shared" si="58"/>
        <v>septiembre 2023</v>
      </c>
      <c r="J272" s="2">
        <f>VLOOKUP(H272,MesAño!A:B,2,0)</f>
        <v>9</v>
      </c>
      <c r="K272" s="2" t="str">
        <f t="shared" si="59"/>
        <v>sep-28</v>
      </c>
      <c r="L272" s="2" t="str">
        <f t="shared" si="60"/>
        <v>jue</v>
      </c>
      <c r="M272" s="2">
        <f>VLOOKUP(L272,'Dia de la Semana'!A:B,2,0)</f>
        <v>4</v>
      </c>
      <c r="N272" s="2" t="str">
        <f t="shared" si="64"/>
        <v>2Q</v>
      </c>
      <c r="O272" s="2">
        <f t="shared" si="61"/>
        <v>28</v>
      </c>
      <c r="P272" s="2">
        <f t="shared" si="62"/>
        <v>40</v>
      </c>
      <c r="Q272" s="3" t="str">
        <f t="shared" si="63"/>
        <v>25-09 al 01-10</v>
      </c>
      <c r="R272" s="2">
        <f>VLOOKUP(Q272,Semana!A:B,2,0)</f>
        <v>300</v>
      </c>
      <c r="S272" s="2" t="str">
        <f t="shared" si="52"/>
        <v>jue 28-09</v>
      </c>
    </row>
    <row r="273" spans="1:19" x14ac:dyDescent="0.35">
      <c r="A273" s="3">
        <v>45198</v>
      </c>
      <c r="B273" s="2" t="str">
        <f t="shared" si="53"/>
        <v>septiembre</v>
      </c>
      <c r="C273" s="2" t="str">
        <f t="shared" si="54"/>
        <v>sep</v>
      </c>
      <c r="D273" s="4">
        <f t="shared" si="55"/>
        <v>9</v>
      </c>
      <c r="E273" s="4">
        <f>VLOOKUP(G273,Periodos!A:B,2,0)</f>
        <v>9</v>
      </c>
      <c r="F273" s="2">
        <f t="shared" si="56"/>
        <v>2023</v>
      </c>
      <c r="G273" s="2">
        <v>202309</v>
      </c>
      <c r="H273" s="2" t="str">
        <f t="shared" si="57"/>
        <v>sep-23</v>
      </c>
      <c r="I273" s="2" t="str">
        <f t="shared" si="58"/>
        <v>septiembre 2023</v>
      </c>
      <c r="J273" s="2">
        <f>VLOOKUP(H273,MesAño!A:B,2,0)</f>
        <v>9</v>
      </c>
      <c r="K273" s="2" t="str">
        <f t="shared" si="59"/>
        <v>sep-29</v>
      </c>
      <c r="L273" s="2" t="str">
        <f t="shared" si="60"/>
        <v>vie</v>
      </c>
      <c r="M273" s="2">
        <f>VLOOKUP(L273,'Dia de la Semana'!A:B,2,0)</f>
        <v>5</v>
      </c>
      <c r="N273" s="2" t="str">
        <f t="shared" si="64"/>
        <v>2Q</v>
      </c>
      <c r="O273" s="2">
        <f t="shared" si="61"/>
        <v>29</v>
      </c>
      <c r="P273" s="2">
        <f t="shared" si="62"/>
        <v>40</v>
      </c>
      <c r="Q273" s="3" t="str">
        <f t="shared" si="63"/>
        <v>25-09 al 01-10</v>
      </c>
      <c r="R273" s="2">
        <f>VLOOKUP(Q273,Semana!A:B,2,0)</f>
        <v>300</v>
      </c>
      <c r="S273" s="2" t="str">
        <f t="shared" si="52"/>
        <v>vie 29-09</v>
      </c>
    </row>
    <row r="274" spans="1:19" x14ac:dyDescent="0.35">
      <c r="A274" s="3">
        <v>45199</v>
      </c>
      <c r="B274" s="2" t="str">
        <f t="shared" si="53"/>
        <v>septiembre</v>
      </c>
      <c r="C274" s="2" t="str">
        <f t="shared" si="54"/>
        <v>sep</v>
      </c>
      <c r="D274" s="4">
        <f t="shared" si="55"/>
        <v>9</v>
      </c>
      <c r="E274" s="4">
        <f>VLOOKUP(G274,Periodos!A:B,2,0)</f>
        <v>9</v>
      </c>
      <c r="F274" s="2">
        <f t="shared" si="56"/>
        <v>2023</v>
      </c>
      <c r="G274" s="2">
        <v>202309</v>
      </c>
      <c r="H274" s="2" t="str">
        <f t="shared" si="57"/>
        <v>sep-23</v>
      </c>
      <c r="I274" s="2" t="str">
        <f t="shared" si="58"/>
        <v>septiembre 2023</v>
      </c>
      <c r="J274" s="2">
        <f>VLOOKUP(H274,MesAño!A:B,2,0)</f>
        <v>9</v>
      </c>
      <c r="K274" s="2" t="str">
        <f t="shared" si="59"/>
        <v>sep-30</v>
      </c>
      <c r="L274" s="2" t="str">
        <f t="shared" si="60"/>
        <v>sáb</v>
      </c>
      <c r="M274" s="2">
        <f>VLOOKUP(L274,'Dia de la Semana'!A:B,2,0)</f>
        <v>6</v>
      </c>
      <c r="N274" s="2" t="str">
        <f t="shared" si="64"/>
        <v>2Q</v>
      </c>
      <c r="O274" s="2">
        <f t="shared" si="61"/>
        <v>30</v>
      </c>
      <c r="P274" s="2">
        <f t="shared" si="62"/>
        <v>40</v>
      </c>
      <c r="Q274" s="3" t="str">
        <f t="shared" si="63"/>
        <v>25-09 al 01-10</v>
      </c>
      <c r="R274" s="2">
        <f>VLOOKUP(Q274,Semana!A:B,2,0)</f>
        <v>300</v>
      </c>
      <c r="S274" s="2" t="str">
        <f t="shared" si="52"/>
        <v>sáb 30-09</v>
      </c>
    </row>
    <row r="275" spans="1:19" x14ac:dyDescent="0.35">
      <c r="A275" s="3">
        <v>45200</v>
      </c>
      <c r="B275" s="2" t="str">
        <f t="shared" si="53"/>
        <v>octubre</v>
      </c>
      <c r="C275" s="2" t="str">
        <f t="shared" si="54"/>
        <v>oct</v>
      </c>
      <c r="D275" s="4">
        <f t="shared" si="55"/>
        <v>10</v>
      </c>
      <c r="E275" s="4">
        <f>VLOOKUP(G275,Periodos!A:B,2,0)</f>
        <v>10</v>
      </c>
      <c r="F275" s="2">
        <f t="shared" si="56"/>
        <v>2023</v>
      </c>
      <c r="G275" s="2">
        <v>202310</v>
      </c>
      <c r="H275" s="2" t="str">
        <f t="shared" si="57"/>
        <v>oct-23</v>
      </c>
      <c r="I275" s="2" t="str">
        <f t="shared" si="58"/>
        <v>octubre 2023</v>
      </c>
      <c r="J275" s="2">
        <f>VLOOKUP(H275,MesAño!A:B,2,0)</f>
        <v>10</v>
      </c>
      <c r="K275" s="2" t="str">
        <f t="shared" si="59"/>
        <v>oct-01</v>
      </c>
      <c r="L275" s="2" t="str">
        <f t="shared" si="60"/>
        <v>dom</v>
      </c>
      <c r="M275" s="2">
        <f>VLOOKUP(L275,'Dia de la Semana'!A:B,2,0)</f>
        <v>7</v>
      </c>
      <c r="N275" s="2" t="str">
        <f t="shared" si="64"/>
        <v>1Q</v>
      </c>
      <c r="O275" s="2">
        <f t="shared" si="61"/>
        <v>1</v>
      </c>
      <c r="P275" s="2">
        <f t="shared" si="62"/>
        <v>40</v>
      </c>
      <c r="Q275" s="3" t="str">
        <f t="shared" si="63"/>
        <v>25-09 al 01-10</v>
      </c>
      <c r="R275" s="2">
        <f>VLOOKUP(Q275,Semana!A:B,2,0)</f>
        <v>300</v>
      </c>
      <c r="S275" s="2" t="str">
        <f t="shared" si="52"/>
        <v>dom 01-10</v>
      </c>
    </row>
    <row r="276" spans="1:19" x14ac:dyDescent="0.35">
      <c r="A276" s="3">
        <v>45201</v>
      </c>
      <c r="B276" s="2" t="str">
        <f t="shared" si="53"/>
        <v>octubre</v>
      </c>
      <c r="C276" s="2" t="str">
        <f t="shared" si="54"/>
        <v>oct</v>
      </c>
      <c r="D276" s="4">
        <f t="shared" si="55"/>
        <v>10</v>
      </c>
      <c r="E276" s="4">
        <f>VLOOKUP(G276,Periodos!A:B,2,0)</f>
        <v>10</v>
      </c>
      <c r="F276" s="2">
        <f t="shared" si="56"/>
        <v>2023</v>
      </c>
      <c r="G276" s="2">
        <v>202310</v>
      </c>
      <c r="H276" s="2" t="str">
        <f t="shared" si="57"/>
        <v>oct-23</v>
      </c>
      <c r="I276" s="2" t="str">
        <f t="shared" si="58"/>
        <v>octubre 2023</v>
      </c>
      <c r="J276" s="2">
        <f>VLOOKUP(H276,MesAño!A:B,2,0)</f>
        <v>10</v>
      </c>
      <c r="K276" s="2" t="str">
        <f t="shared" si="59"/>
        <v>oct-02</v>
      </c>
      <c r="L276" s="2" t="str">
        <f t="shared" si="60"/>
        <v>lun</v>
      </c>
      <c r="M276" s="2">
        <f>VLOOKUP(L276,'Dia de la Semana'!A:B,2,0)</f>
        <v>1</v>
      </c>
      <c r="N276" s="2" t="str">
        <f t="shared" si="64"/>
        <v>1Q</v>
      </c>
      <c r="O276" s="2">
        <f t="shared" si="61"/>
        <v>2</v>
      </c>
      <c r="P276" s="2">
        <f t="shared" si="62"/>
        <v>41</v>
      </c>
      <c r="Q276" s="3" t="str">
        <f t="shared" si="63"/>
        <v>02-10 al 08-10</v>
      </c>
      <c r="R276" s="2">
        <f>VLOOKUP(Q276,Semana!A:B,2,0)</f>
        <v>301</v>
      </c>
      <c r="S276" s="2" t="str">
        <f t="shared" si="52"/>
        <v>lun 02-10</v>
      </c>
    </row>
    <row r="277" spans="1:19" x14ac:dyDescent="0.35">
      <c r="A277" s="3">
        <v>45202</v>
      </c>
      <c r="B277" s="2" t="str">
        <f t="shared" si="53"/>
        <v>octubre</v>
      </c>
      <c r="C277" s="2" t="str">
        <f t="shared" si="54"/>
        <v>oct</v>
      </c>
      <c r="D277" s="4">
        <f t="shared" si="55"/>
        <v>10</v>
      </c>
      <c r="E277" s="4">
        <f>VLOOKUP(G277,Periodos!A:B,2,0)</f>
        <v>10</v>
      </c>
      <c r="F277" s="2">
        <f t="shared" si="56"/>
        <v>2023</v>
      </c>
      <c r="G277" s="2">
        <v>202310</v>
      </c>
      <c r="H277" s="2" t="str">
        <f t="shared" si="57"/>
        <v>oct-23</v>
      </c>
      <c r="I277" s="2" t="str">
        <f t="shared" si="58"/>
        <v>octubre 2023</v>
      </c>
      <c r="J277" s="2">
        <f>VLOOKUP(H277,MesAño!A:B,2,0)</f>
        <v>10</v>
      </c>
      <c r="K277" s="2" t="str">
        <f t="shared" si="59"/>
        <v>oct-03</v>
      </c>
      <c r="L277" s="2" t="str">
        <f t="shared" si="60"/>
        <v>mar</v>
      </c>
      <c r="M277" s="2">
        <f>VLOOKUP(L277,'Dia de la Semana'!A:B,2,0)</f>
        <v>2</v>
      </c>
      <c r="N277" s="2" t="str">
        <f t="shared" si="64"/>
        <v>1Q</v>
      </c>
      <c r="O277" s="2">
        <f t="shared" si="61"/>
        <v>3</v>
      </c>
      <c r="P277" s="2">
        <f t="shared" si="62"/>
        <v>41</v>
      </c>
      <c r="Q277" s="3" t="str">
        <f t="shared" si="63"/>
        <v>02-10 al 08-10</v>
      </c>
      <c r="R277" s="2">
        <f>VLOOKUP(Q277,Semana!A:B,2,0)</f>
        <v>301</v>
      </c>
      <c r="S277" s="2" t="str">
        <f t="shared" si="52"/>
        <v>mar 03-10</v>
      </c>
    </row>
    <row r="278" spans="1:19" x14ac:dyDescent="0.35">
      <c r="A278" s="3">
        <v>45203</v>
      </c>
      <c r="B278" s="2" t="str">
        <f t="shared" si="53"/>
        <v>octubre</v>
      </c>
      <c r="C278" s="2" t="str">
        <f t="shared" si="54"/>
        <v>oct</v>
      </c>
      <c r="D278" s="4">
        <f t="shared" si="55"/>
        <v>10</v>
      </c>
      <c r="E278" s="4">
        <f>VLOOKUP(G278,Periodos!A:B,2,0)</f>
        <v>10</v>
      </c>
      <c r="F278" s="2">
        <f t="shared" si="56"/>
        <v>2023</v>
      </c>
      <c r="G278" s="2">
        <v>202310</v>
      </c>
      <c r="H278" s="2" t="str">
        <f t="shared" si="57"/>
        <v>oct-23</v>
      </c>
      <c r="I278" s="2" t="str">
        <f t="shared" si="58"/>
        <v>octubre 2023</v>
      </c>
      <c r="J278" s="2">
        <f>VLOOKUP(H278,MesAño!A:B,2,0)</f>
        <v>10</v>
      </c>
      <c r="K278" s="2" t="str">
        <f t="shared" si="59"/>
        <v>oct-04</v>
      </c>
      <c r="L278" s="2" t="str">
        <f t="shared" si="60"/>
        <v>mié</v>
      </c>
      <c r="M278" s="2">
        <f>VLOOKUP(L278,'Dia de la Semana'!A:B,2,0)</f>
        <v>3</v>
      </c>
      <c r="N278" s="2" t="str">
        <f t="shared" si="64"/>
        <v>1Q</v>
      </c>
      <c r="O278" s="2">
        <f t="shared" si="61"/>
        <v>4</v>
      </c>
      <c r="P278" s="2">
        <f t="shared" si="62"/>
        <v>41</v>
      </c>
      <c r="Q278" s="3" t="str">
        <f t="shared" si="63"/>
        <v>02-10 al 08-10</v>
      </c>
      <c r="R278" s="2">
        <f>VLOOKUP(Q278,Semana!A:B,2,0)</f>
        <v>301</v>
      </c>
      <c r="S278" s="2" t="str">
        <f t="shared" ref="S278:S341" si="65">TEXT(A278,"ddd") &amp; " " &amp; TEXT(A278,"dd-mm")</f>
        <v>mié 04-10</v>
      </c>
    </row>
    <row r="279" spans="1:19" x14ac:dyDescent="0.35">
      <c r="A279" s="3">
        <v>45204</v>
      </c>
      <c r="B279" s="2" t="str">
        <f t="shared" si="53"/>
        <v>octubre</v>
      </c>
      <c r="C279" s="2" t="str">
        <f t="shared" si="54"/>
        <v>oct</v>
      </c>
      <c r="D279" s="4">
        <f t="shared" si="55"/>
        <v>10</v>
      </c>
      <c r="E279" s="4">
        <f>VLOOKUP(G279,Periodos!A:B,2,0)</f>
        <v>10</v>
      </c>
      <c r="F279" s="2">
        <f t="shared" si="56"/>
        <v>2023</v>
      </c>
      <c r="G279" s="2">
        <v>202310</v>
      </c>
      <c r="H279" s="2" t="str">
        <f t="shared" si="57"/>
        <v>oct-23</v>
      </c>
      <c r="I279" s="2" t="str">
        <f t="shared" si="58"/>
        <v>octubre 2023</v>
      </c>
      <c r="J279" s="2">
        <f>VLOOKUP(H279,MesAño!A:B,2,0)</f>
        <v>10</v>
      </c>
      <c r="K279" s="2" t="str">
        <f t="shared" si="59"/>
        <v>oct-05</v>
      </c>
      <c r="L279" s="2" t="str">
        <f t="shared" si="60"/>
        <v>jue</v>
      </c>
      <c r="M279" s="2">
        <f>VLOOKUP(L279,'Dia de la Semana'!A:B,2,0)</f>
        <v>4</v>
      </c>
      <c r="N279" s="2" t="str">
        <f t="shared" si="64"/>
        <v>1Q</v>
      </c>
      <c r="O279" s="2">
        <f t="shared" si="61"/>
        <v>5</v>
      </c>
      <c r="P279" s="2">
        <f t="shared" si="62"/>
        <v>41</v>
      </c>
      <c r="Q279" s="3" t="str">
        <f t="shared" si="63"/>
        <v>02-10 al 08-10</v>
      </c>
      <c r="R279" s="2">
        <f>VLOOKUP(Q279,Semana!A:B,2,0)</f>
        <v>301</v>
      </c>
      <c r="S279" s="2" t="str">
        <f t="shared" si="65"/>
        <v>jue 05-10</v>
      </c>
    </row>
    <row r="280" spans="1:19" x14ac:dyDescent="0.35">
      <c r="A280" s="3">
        <v>45205</v>
      </c>
      <c r="B280" s="2" t="str">
        <f t="shared" si="53"/>
        <v>octubre</v>
      </c>
      <c r="C280" s="2" t="str">
        <f t="shared" si="54"/>
        <v>oct</v>
      </c>
      <c r="D280" s="4">
        <f t="shared" si="55"/>
        <v>10</v>
      </c>
      <c r="E280" s="4">
        <f>VLOOKUP(G280,Periodos!A:B,2,0)</f>
        <v>10</v>
      </c>
      <c r="F280" s="2">
        <f t="shared" si="56"/>
        <v>2023</v>
      </c>
      <c r="G280" s="2">
        <v>202310</v>
      </c>
      <c r="H280" s="2" t="str">
        <f t="shared" si="57"/>
        <v>oct-23</v>
      </c>
      <c r="I280" s="2" t="str">
        <f t="shared" si="58"/>
        <v>octubre 2023</v>
      </c>
      <c r="J280" s="2">
        <f>VLOOKUP(H280,MesAño!A:B,2,0)</f>
        <v>10</v>
      </c>
      <c r="K280" s="2" t="str">
        <f t="shared" si="59"/>
        <v>oct-06</v>
      </c>
      <c r="L280" s="2" t="str">
        <f t="shared" si="60"/>
        <v>vie</v>
      </c>
      <c r="M280" s="2">
        <f>VLOOKUP(L280,'Dia de la Semana'!A:B,2,0)</f>
        <v>5</v>
      </c>
      <c r="N280" s="2" t="str">
        <f t="shared" si="64"/>
        <v>1Q</v>
      </c>
      <c r="O280" s="2">
        <f t="shared" si="61"/>
        <v>6</v>
      </c>
      <c r="P280" s="2">
        <f t="shared" si="62"/>
        <v>41</v>
      </c>
      <c r="Q280" s="3" t="str">
        <f t="shared" si="63"/>
        <v>02-10 al 08-10</v>
      </c>
      <c r="R280" s="2">
        <f>VLOOKUP(Q280,Semana!A:B,2,0)</f>
        <v>301</v>
      </c>
      <c r="S280" s="2" t="str">
        <f t="shared" si="65"/>
        <v>vie 06-10</v>
      </c>
    </row>
    <row r="281" spans="1:19" x14ac:dyDescent="0.35">
      <c r="A281" s="3">
        <v>45206</v>
      </c>
      <c r="B281" s="2" t="str">
        <f t="shared" si="53"/>
        <v>octubre</v>
      </c>
      <c r="C281" s="2" t="str">
        <f t="shared" si="54"/>
        <v>oct</v>
      </c>
      <c r="D281" s="4">
        <f t="shared" si="55"/>
        <v>10</v>
      </c>
      <c r="E281" s="4">
        <f>VLOOKUP(G281,Periodos!A:B,2,0)</f>
        <v>10</v>
      </c>
      <c r="F281" s="2">
        <f t="shared" si="56"/>
        <v>2023</v>
      </c>
      <c r="G281" s="2">
        <v>202310</v>
      </c>
      <c r="H281" s="2" t="str">
        <f t="shared" si="57"/>
        <v>oct-23</v>
      </c>
      <c r="I281" s="2" t="str">
        <f t="shared" si="58"/>
        <v>octubre 2023</v>
      </c>
      <c r="J281" s="2">
        <f>VLOOKUP(H281,MesAño!A:B,2,0)</f>
        <v>10</v>
      </c>
      <c r="K281" s="2" t="str">
        <f t="shared" si="59"/>
        <v>oct-07</v>
      </c>
      <c r="L281" s="2" t="str">
        <f t="shared" si="60"/>
        <v>sáb</v>
      </c>
      <c r="M281" s="2">
        <f>VLOOKUP(L281,'Dia de la Semana'!A:B,2,0)</f>
        <v>6</v>
      </c>
      <c r="N281" s="2" t="str">
        <f t="shared" si="64"/>
        <v>1Q</v>
      </c>
      <c r="O281" s="2">
        <f t="shared" si="61"/>
        <v>7</v>
      </c>
      <c r="P281" s="2">
        <f t="shared" si="62"/>
        <v>41</v>
      </c>
      <c r="Q281" s="3" t="str">
        <f t="shared" si="63"/>
        <v>02-10 al 08-10</v>
      </c>
      <c r="R281" s="2">
        <f>VLOOKUP(Q281,Semana!A:B,2,0)</f>
        <v>301</v>
      </c>
      <c r="S281" s="2" t="str">
        <f t="shared" si="65"/>
        <v>sáb 07-10</v>
      </c>
    </row>
    <row r="282" spans="1:19" x14ac:dyDescent="0.35">
      <c r="A282" s="3">
        <v>45207</v>
      </c>
      <c r="B282" s="2" t="str">
        <f t="shared" si="53"/>
        <v>octubre</v>
      </c>
      <c r="C282" s="2" t="str">
        <f t="shared" si="54"/>
        <v>oct</v>
      </c>
      <c r="D282" s="4">
        <f t="shared" si="55"/>
        <v>10</v>
      </c>
      <c r="E282" s="4">
        <f>VLOOKUP(G282,Periodos!A:B,2,0)</f>
        <v>10</v>
      </c>
      <c r="F282" s="2">
        <f t="shared" si="56"/>
        <v>2023</v>
      </c>
      <c r="G282" s="2">
        <v>202310</v>
      </c>
      <c r="H282" s="2" t="str">
        <f t="shared" si="57"/>
        <v>oct-23</v>
      </c>
      <c r="I282" s="2" t="str">
        <f t="shared" si="58"/>
        <v>octubre 2023</v>
      </c>
      <c r="J282" s="2">
        <f>VLOOKUP(H282,MesAño!A:B,2,0)</f>
        <v>10</v>
      </c>
      <c r="K282" s="2" t="str">
        <f t="shared" si="59"/>
        <v>oct-08</v>
      </c>
      <c r="L282" s="2" t="str">
        <f t="shared" si="60"/>
        <v>dom</v>
      </c>
      <c r="M282" s="2">
        <f>VLOOKUP(L282,'Dia de la Semana'!A:B,2,0)</f>
        <v>7</v>
      </c>
      <c r="N282" s="2" t="str">
        <f t="shared" si="64"/>
        <v>1Q</v>
      </c>
      <c r="O282" s="2">
        <f t="shared" si="61"/>
        <v>8</v>
      </c>
      <c r="P282" s="2">
        <f t="shared" si="62"/>
        <v>41</v>
      </c>
      <c r="Q282" s="3" t="str">
        <f t="shared" si="63"/>
        <v>02-10 al 08-10</v>
      </c>
      <c r="R282" s="2">
        <f>VLOOKUP(Q282,Semana!A:B,2,0)</f>
        <v>301</v>
      </c>
      <c r="S282" s="2" t="str">
        <f t="shared" si="65"/>
        <v>dom 08-10</v>
      </c>
    </row>
    <row r="283" spans="1:19" x14ac:dyDescent="0.35">
      <c r="A283" s="3">
        <v>45208</v>
      </c>
      <c r="B283" s="2" t="str">
        <f t="shared" si="53"/>
        <v>octubre</v>
      </c>
      <c r="C283" s="2" t="str">
        <f t="shared" si="54"/>
        <v>oct</v>
      </c>
      <c r="D283" s="4">
        <f t="shared" si="55"/>
        <v>10</v>
      </c>
      <c r="E283" s="4">
        <f>VLOOKUP(G283,Periodos!A:B,2,0)</f>
        <v>10</v>
      </c>
      <c r="F283" s="2">
        <f t="shared" si="56"/>
        <v>2023</v>
      </c>
      <c r="G283" s="2">
        <v>202310</v>
      </c>
      <c r="H283" s="2" t="str">
        <f t="shared" si="57"/>
        <v>oct-23</v>
      </c>
      <c r="I283" s="2" t="str">
        <f t="shared" si="58"/>
        <v>octubre 2023</v>
      </c>
      <c r="J283" s="2">
        <f>VLOOKUP(H283,MesAño!A:B,2,0)</f>
        <v>10</v>
      </c>
      <c r="K283" s="2" t="str">
        <f t="shared" si="59"/>
        <v>oct-09</v>
      </c>
      <c r="L283" s="2" t="str">
        <f t="shared" si="60"/>
        <v>lun</v>
      </c>
      <c r="M283" s="2">
        <f>VLOOKUP(L283,'Dia de la Semana'!A:B,2,0)</f>
        <v>1</v>
      </c>
      <c r="N283" s="2" t="str">
        <f t="shared" si="64"/>
        <v>1Q</v>
      </c>
      <c r="O283" s="2">
        <f t="shared" si="61"/>
        <v>9</v>
      </c>
      <c r="P283" s="2">
        <f t="shared" si="62"/>
        <v>42</v>
      </c>
      <c r="Q283" s="3" t="str">
        <f t="shared" si="63"/>
        <v>09-10 al 15-10</v>
      </c>
      <c r="R283" s="2">
        <f>VLOOKUP(Q283,Semana!A:B,2,0)</f>
        <v>302</v>
      </c>
      <c r="S283" s="2" t="str">
        <f t="shared" si="65"/>
        <v>lun 09-10</v>
      </c>
    </row>
    <row r="284" spans="1:19" x14ac:dyDescent="0.35">
      <c r="A284" s="3">
        <v>45209</v>
      </c>
      <c r="B284" s="2" t="str">
        <f t="shared" si="53"/>
        <v>octubre</v>
      </c>
      <c r="C284" s="2" t="str">
        <f t="shared" si="54"/>
        <v>oct</v>
      </c>
      <c r="D284" s="4">
        <f t="shared" si="55"/>
        <v>10</v>
      </c>
      <c r="E284" s="4">
        <f>VLOOKUP(G284,Periodos!A:B,2,0)</f>
        <v>10</v>
      </c>
      <c r="F284" s="2">
        <f t="shared" si="56"/>
        <v>2023</v>
      </c>
      <c r="G284" s="2">
        <v>202310</v>
      </c>
      <c r="H284" s="2" t="str">
        <f t="shared" si="57"/>
        <v>oct-23</v>
      </c>
      <c r="I284" s="2" t="str">
        <f t="shared" si="58"/>
        <v>octubre 2023</v>
      </c>
      <c r="J284" s="2">
        <f>VLOOKUP(H284,MesAño!A:B,2,0)</f>
        <v>10</v>
      </c>
      <c r="K284" s="2" t="str">
        <f t="shared" si="59"/>
        <v>oct-10</v>
      </c>
      <c r="L284" s="2" t="str">
        <f t="shared" si="60"/>
        <v>mar</v>
      </c>
      <c r="M284" s="2">
        <f>VLOOKUP(L284,'Dia de la Semana'!A:B,2,0)</f>
        <v>2</v>
      </c>
      <c r="N284" s="2" t="str">
        <f t="shared" si="64"/>
        <v>1Q</v>
      </c>
      <c r="O284" s="2">
        <f t="shared" si="61"/>
        <v>10</v>
      </c>
      <c r="P284" s="2">
        <f t="shared" si="62"/>
        <v>42</v>
      </c>
      <c r="Q284" s="3" t="str">
        <f t="shared" si="63"/>
        <v>09-10 al 15-10</v>
      </c>
      <c r="R284" s="2">
        <f>VLOOKUP(Q284,Semana!A:B,2,0)</f>
        <v>302</v>
      </c>
      <c r="S284" s="2" t="str">
        <f t="shared" si="65"/>
        <v>mar 10-10</v>
      </c>
    </row>
    <row r="285" spans="1:19" x14ac:dyDescent="0.35">
      <c r="A285" s="3">
        <v>45210</v>
      </c>
      <c r="B285" s="2" t="str">
        <f t="shared" si="53"/>
        <v>octubre</v>
      </c>
      <c r="C285" s="2" t="str">
        <f t="shared" si="54"/>
        <v>oct</v>
      </c>
      <c r="D285" s="4">
        <f t="shared" si="55"/>
        <v>10</v>
      </c>
      <c r="E285" s="4">
        <f>VLOOKUP(G285,Periodos!A:B,2,0)</f>
        <v>10</v>
      </c>
      <c r="F285" s="2">
        <f t="shared" si="56"/>
        <v>2023</v>
      </c>
      <c r="G285" s="2">
        <v>202310</v>
      </c>
      <c r="H285" s="2" t="str">
        <f t="shared" si="57"/>
        <v>oct-23</v>
      </c>
      <c r="I285" s="2" t="str">
        <f t="shared" si="58"/>
        <v>octubre 2023</v>
      </c>
      <c r="J285" s="2">
        <f>VLOOKUP(H285,MesAño!A:B,2,0)</f>
        <v>10</v>
      </c>
      <c r="K285" s="2" t="str">
        <f t="shared" si="59"/>
        <v>oct-11</v>
      </c>
      <c r="L285" s="2" t="str">
        <f t="shared" si="60"/>
        <v>mié</v>
      </c>
      <c r="M285" s="2">
        <f>VLOOKUP(L285,'Dia de la Semana'!A:B,2,0)</f>
        <v>3</v>
      </c>
      <c r="N285" s="2" t="str">
        <f t="shared" si="64"/>
        <v>1Q</v>
      </c>
      <c r="O285" s="2">
        <f t="shared" si="61"/>
        <v>11</v>
      </c>
      <c r="P285" s="2">
        <f t="shared" si="62"/>
        <v>42</v>
      </c>
      <c r="Q285" s="3" t="str">
        <f t="shared" si="63"/>
        <v>09-10 al 15-10</v>
      </c>
      <c r="R285" s="2">
        <f>VLOOKUP(Q285,Semana!A:B,2,0)</f>
        <v>302</v>
      </c>
      <c r="S285" s="2" t="str">
        <f t="shared" si="65"/>
        <v>mié 11-10</v>
      </c>
    </row>
    <row r="286" spans="1:19" x14ac:dyDescent="0.35">
      <c r="A286" s="3">
        <v>45211</v>
      </c>
      <c r="B286" s="2" t="str">
        <f t="shared" si="53"/>
        <v>octubre</v>
      </c>
      <c r="C286" s="2" t="str">
        <f t="shared" si="54"/>
        <v>oct</v>
      </c>
      <c r="D286" s="4">
        <f t="shared" si="55"/>
        <v>10</v>
      </c>
      <c r="E286" s="4">
        <f>VLOOKUP(G286,Periodos!A:B,2,0)</f>
        <v>10</v>
      </c>
      <c r="F286" s="2">
        <f t="shared" si="56"/>
        <v>2023</v>
      </c>
      <c r="G286" s="2">
        <v>202310</v>
      </c>
      <c r="H286" s="2" t="str">
        <f t="shared" si="57"/>
        <v>oct-23</v>
      </c>
      <c r="I286" s="2" t="str">
        <f t="shared" si="58"/>
        <v>octubre 2023</v>
      </c>
      <c r="J286" s="2">
        <f>VLOOKUP(H286,MesAño!A:B,2,0)</f>
        <v>10</v>
      </c>
      <c r="K286" s="2" t="str">
        <f t="shared" si="59"/>
        <v>oct-12</v>
      </c>
      <c r="L286" s="2" t="str">
        <f t="shared" si="60"/>
        <v>jue</v>
      </c>
      <c r="M286" s="2">
        <f>VLOOKUP(L286,'Dia de la Semana'!A:B,2,0)</f>
        <v>4</v>
      </c>
      <c r="N286" s="2" t="str">
        <f t="shared" si="64"/>
        <v>1Q</v>
      </c>
      <c r="O286" s="2">
        <f t="shared" si="61"/>
        <v>12</v>
      </c>
      <c r="P286" s="2">
        <f t="shared" si="62"/>
        <v>42</v>
      </c>
      <c r="Q286" s="3" t="str">
        <f t="shared" si="63"/>
        <v>09-10 al 15-10</v>
      </c>
      <c r="R286" s="2">
        <f>VLOOKUP(Q286,Semana!A:B,2,0)</f>
        <v>302</v>
      </c>
      <c r="S286" s="2" t="str">
        <f t="shared" si="65"/>
        <v>jue 12-10</v>
      </c>
    </row>
    <row r="287" spans="1:19" x14ac:dyDescent="0.35">
      <c r="A287" s="3">
        <v>45212</v>
      </c>
      <c r="B287" s="2" t="str">
        <f t="shared" si="53"/>
        <v>octubre</v>
      </c>
      <c r="C287" s="2" t="str">
        <f t="shared" si="54"/>
        <v>oct</v>
      </c>
      <c r="D287" s="4">
        <f t="shared" si="55"/>
        <v>10</v>
      </c>
      <c r="E287" s="4">
        <f>VLOOKUP(G287,Periodos!A:B,2,0)</f>
        <v>10</v>
      </c>
      <c r="F287" s="2">
        <f t="shared" si="56"/>
        <v>2023</v>
      </c>
      <c r="G287" s="2">
        <v>202310</v>
      </c>
      <c r="H287" s="2" t="str">
        <f t="shared" si="57"/>
        <v>oct-23</v>
      </c>
      <c r="I287" s="2" t="str">
        <f t="shared" si="58"/>
        <v>octubre 2023</v>
      </c>
      <c r="J287" s="2">
        <f>VLOOKUP(H287,MesAño!A:B,2,0)</f>
        <v>10</v>
      </c>
      <c r="K287" s="2" t="str">
        <f t="shared" si="59"/>
        <v>oct-13</v>
      </c>
      <c r="L287" s="2" t="str">
        <f t="shared" si="60"/>
        <v>vie</v>
      </c>
      <c r="M287" s="2">
        <f>VLOOKUP(L287,'Dia de la Semana'!A:B,2,0)</f>
        <v>5</v>
      </c>
      <c r="N287" s="2" t="str">
        <f t="shared" si="64"/>
        <v>1Q</v>
      </c>
      <c r="O287" s="2">
        <f t="shared" si="61"/>
        <v>13</v>
      </c>
      <c r="P287" s="2">
        <f t="shared" si="62"/>
        <v>42</v>
      </c>
      <c r="Q287" s="3" t="str">
        <f t="shared" si="63"/>
        <v>09-10 al 15-10</v>
      </c>
      <c r="R287" s="2">
        <f>VLOOKUP(Q287,Semana!A:B,2,0)</f>
        <v>302</v>
      </c>
      <c r="S287" s="2" t="str">
        <f t="shared" si="65"/>
        <v>vie 13-10</v>
      </c>
    </row>
    <row r="288" spans="1:19" x14ac:dyDescent="0.35">
      <c r="A288" s="3">
        <v>45213</v>
      </c>
      <c r="B288" s="2" t="str">
        <f t="shared" ref="B288:B351" si="66">TEXT(A288,"mmmm")</f>
        <v>octubre</v>
      </c>
      <c r="C288" s="2" t="str">
        <f t="shared" ref="C288:C351" si="67">TEXT(A288,"mmm")</f>
        <v>oct</v>
      </c>
      <c r="D288" s="4">
        <f t="shared" ref="D288:D351" si="68">MONTH(A288)</f>
        <v>10</v>
      </c>
      <c r="E288" s="4">
        <f>VLOOKUP(G288,Periodos!A:B,2,0)</f>
        <v>10</v>
      </c>
      <c r="F288" s="2">
        <f t="shared" ref="F288:F351" si="69">YEAR(A288)</f>
        <v>2023</v>
      </c>
      <c r="G288" s="2">
        <v>202310</v>
      </c>
      <c r="H288" s="2" t="str">
        <f t="shared" ref="H288:H351" si="70">TEXT(A288,"mmm-yy")</f>
        <v>oct-23</v>
      </c>
      <c r="I288" s="2" t="str">
        <f t="shared" ref="I288:I351" si="71">TEXT(A288,"mmmm yyyy")</f>
        <v>octubre 2023</v>
      </c>
      <c r="J288" s="2">
        <f>VLOOKUP(H288,MesAño!A:B,2,0)</f>
        <v>10</v>
      </c>
      <c r="K288" s="2" t="str">
        <f t="shared" ref="K288:K351" si="72">TEXT(A288,"mmm-dd")</f>
        <v>oct-14</v>
      </c>
      <c r="L288" s="2" t="str">
        <f t="shared" ref="L288:L351" si="73">TEXT(A288,"ddd")</f>
        <v>sáb</v>
      </c>
      <c r="M288" s="2">
        <f>VLOOKUP(L288,'Dia de la Semana'!A:B,2,0)</f>
        <v>6</v>
      </c>
      <c r="N288" s="2" t="str">
        <f t="shared" si="64"/>
        <v>1Q</v>
      </c>
      <c r="O288" s="2">
        <f t="shared" ref="O288:O351" si="74">DAY(A288)</f>
        <v>14</v>
      </c>
      <c r="P288" s="2">
        <f t="shared" ref="P288:P351" si="75">WEEKNUM(A288,2)</f>
        <v>42</v>
      </c>
      <c r="Q288" s="3" t="str">
        <f t="shared" ref="Q288:Q351" si="76">TEXT(A288+1-WEEKDAY(A288,2),"dd-mm") &amp; " al " &amp; TEXT(A288+7-WEEKDAY(A288,2),"dd-mm")</f>
        <v>09-10 al 15-10</v>
      </c>
      <c r="R288" s="2">
        <f>VLOOKUP(Q288,Semana!A:B,2,0)</f>
        <v>302</v>
      </c>
      <c r="S288" s="2" t="str">
        <f t="shared" si="65"/>
        <v>sáb 14-10</v>
      </c>
    </row>
    <row r="289" spans="1:19" x14ac:dyDescent="0.35">
      <c r="A289" s="3">
        <v>45214</v>
      </c>
      <c r="B289" s="2" t="str">
        <f t="shared" si="66"/>
        <v>octubre</v>
      </c>
      <c r="C289" s="2" t="str">
        <f t="shared" si="67"/>
        <v>oct</v>
      </c>
      <c r="D289" s="4">
        <f t="shared" si="68"/>
        <v>10</v>
      </c>
      <c r="E289" s="4">
        <f>VLOOKUP(G289,Periodos!A:B,2,0)</f>
        <v>10</v>
      </c>
      <c r="F289" s="2">
        <f t="shared" si="69"/>
        <v>2023</v>
      </c>
      <c r="G289" s="2">
        <v>202310</v>
      </c>
      <c r="H289" s="2" t="str">
        <f t="shared" si="70"/>
        <v>oct-23</v>
      </c>
      <c r="I289" s="2" t="str">
        <f t="shared" si="71"/>
        <v>octubre 2023</v>
      </c>
      <c r="J289" s="2">
        <f>VLOOKUP(H289,MesAño!A:B,2,0)</f>
        <v>10</v>
      </c>
      <c r="K289" s="2" t="str">
        <f t="shared" si="72"/>
        <v>oct-15</v>
      </c>
      <c r="L289" s="2" t="str">
        <f t="shared" si="73"/>
        <v>dom</v>
      </c>
      <c r="M289" s="2">
        <f>VLOOKUP(L289,'Dia de la Semana'!A:B,2,0)</f>
        <v>7</v>
      </c>
      <c r="N289" s="2" t="str">
        <f t="shared" ref="N289:N352" si="77">IF(O289&lt;=15,"1Q","2Q")</f>
        <v>1Q</v>
      </c>
      <c r="O289" s="2">
        <f t="shared" si="74"/>
        <v>15</v>
      </c>
      <c r="P289" s="2">
        <f t="shared" si="75"/>
        <v>42</v>
      </c>
      <c r="Q289" s="3" t="str">
        <f t="shared" si="76"/>
        <v>09-10 al 15-10</v>
      </c>
      <c r="R289" s="2">
        <f>VLOOKUP(Q289,Semana!A:B,2,0)</f>
        <v>302</v>
      </c>
      <c r="S289" s="2" t="str">
        <f t="shared" si="65"/>
        <v>dom 15-10</v>
      </c>
    </row>
    <row r="290" spans="1:19" x14ac:dyDescent="0.35">
      <c r="A290" s="3">
        <v>45215</v>
      </c>
      <c r="B290" s="2" t="str">
        <f t="shared" si="66"/>
        <v>octubre</v>
      </c>
      <c r="C290" s="2" t="str">
        <f t="shared" si="67"/>
        <v>oct</v>
      </c>
      <c r="D290" s="4">
        <f t="shared" si="68"/>
        <v>10</v>
      </c>
      <c r="E290" s="4">
        <f>VLOOKUP(G290,Periodos!A:B,2,0)</f>
        <v>10</v>
      </c>
      <c r="F290" s="2">
        <f t="shared" si="69"/>
        <v>2023</v>
      </c>
      <c r="G290" s="2">
        <v>202310</v>
      </c>
      <c r="H290" s="2" t="str">
        <f t="shared" si="70"/>
        <v>oct-23</v>
      </c>
      <c r="I290" s="2" t="str">
        <f t="shared" si="71"/>
        <v>octubre 2023</v>
      </c>
      <c r="J290" s="2">
        <f>VLOOKUP(H290,MesAño!A:B,2,0)</f>
        <v>10</v>
      </c>
      <c r="K290" s="2" t="str">
        <f t="shared" si="72"/>
        <v>oct-16</v>
      </c>
      <c r="L290" s="2" t="str">
        <f t="shared" si="73"/>
        <v>lun</v>
      </c>
      <c r="M290" s="2">
        <f>VLOOKUP(L290,'Dia de la Semana'!A:B,2,0)</f>
        <v>1</v>
      </c>
      <c r="N290" s="2" t="str">
        <f t="shared" si="77"/>
        <v>2Q</v>
      </c>
      <c r="O290" s="2">
        <f t="shared" si="74"/>
        <v>16</v>
      </c>
      <c r="P290" s="2">
        <f t="shared" si="75"/>
        <v>43</v>
      </c>
      <c r="Q290" s="3" t="str">
        <f t="shared" si="76"/>
        <v>16-10 al 22-10</v>
      </c>
      <c r="R290" s="2">
        <f>VLOOKUP(Q290,Semana!A:B,2,0)</f>
        <v>303</v>
      </c>
      <c r="S290" s="2" t="str">
        <f t="shared" si="65"/>
        <v>lun 16-10</v>
      </c>
    </row>
    <row r="291" spans="1:19" x14ac:dyDescent="0.35">
      <c r="A291" s="3">
        <v>45216</v>
      </c>
      <c r="B291" s="2" t="str">
        <f t="shared" si="66"/>
        <v>octubre</v>
      </c>
      <c r="C291" s="2" t="str">
        <f t="shared" si="67"/>
        <v>oct</v>
      </c>
      <c r="D291" s="4">
        <f t="shared" si="68"/>
        <v>10</v>
      </c>
      <c r="E291" s="4">
        <f>VLOOKUP(G291,Periodos!A:B,2,0)</f>
        <v>10</v>
      </c>
      <c r="F291" s="2">
        <f t="shared" si="69"/>
        <v>2023</v>
      </c>
      <c r="G291" s="2">
        <v>202310</v>
      </c>
      <c r="H291" s="2" t="str">
        <f t="shared" si="70"/>
        <v>oct-23</v>
      </c>
      <c r="I291" s="2" t="str">
        <f t="shared" si="71"/>
        <v>octubre 2023</v>
      </c>
      <c r="J291" s="2">
        <f>VLOOKUP(H291,MesAño!A:B,2,0)</f>
        <v>10</v>
      </c>
      <c r="K291" s="2" t="str">
        <f t="shared" si="72"/>
        <v>oct-17</v>
      </c>
      <c r="L291" s="2" t="str">
        <f t="shared" si="73"/>
        <v>mar</v>
      </c>
      <c r="M291" s="2">
        <f>VLOOKUP(L291,'Dia de la Semana'!A:B,2,0)</f>
        <v>2</v>
      </c>
      <c r="N291" s="2" t="str">
        <f t="shared" si="77"/>
        <v>2Q</v>
      </c>
      <c r="O291" s="2">
        <f t="shared" si="74"/>
        <v>17</v>
      </c>
      <c r="P291" s="2">
        <f t="shared" si="75"/>
        <v>43</v>
      </c>
      <c r="Q291" s="3" t="str">
        <f t="shared" si="76"/>
        <v>16-10 al 22-10</v>
      </c>
      <c r="R291" s="2">
        <f>VLOOKUP(Q291,Semana!A:B,2,0)</f>
        <v>303</v>
      </c>
      <c r="S291" s="2" t="str">
        <f t="shared" si="65"/>
        <v>mar 17-10</v>
      </c>
    </row>
    <row r="292" spans="1:19" x14ac:dyDescent="0.35">
      <c r="A292" s="3">
        <v>45217</v>
      </c>
      <c r="B292" s="2" t="str">
        <f t="shared" si="66"/>
        <v>octubre</v>
      </c>
      <c r="C292" s="2" t="str">
        <f t="shared" si="67"/>
        <v>oct</v>
      </c>
      <c r="D292" s="4">
        <f t="shared" si="68"/>
        <v>10</v>
      </c>
      <c r="E292" s="4">
        <f>VLOOKUP(G292,Periodos!A:B,2,0)</f>
        <v>10</v>
      </c>
      <c r="F292" s="2">
        <f t="shared" si="69"/>
        <v>2023</v>
      </c>
      <c r="G292" s="2">
        <v>202310</v>
      </c>
      <c r="H292" s="2" t="str">
        <f t="shared" si="70"/>
        <v>oct-23</v>
      </c>
      <c r="I292" s="2" t="str">
        <f t="shared" si="71"/>
        <v>octubre 2023</v>
      </c>
      <c r="J292" s="2">
        <f>VLOOKUP(H292,MesAño!A:B,2,0)</f>
        <v>10</v>
      </c>
      <c r="K292" s="2" t="str">
        <f t="shared" si="72"/>
        <v>oct-18</v>
      </c>
      <c r="L292" s="2" t="str">
        <f t="shared" si="73"/>
        <v>mié</v>
      </c>
      <c r="M292" s="2">
        <f>VLOOKUP(L292,'Dia de la Semana'!A:B,2,0)</f>
        <v>3</v>
      </c>
      <c r="N292" s="2" t="str">
        <f t="shared" si="77"/>
        <v>2Q</v>
      </c>
      <c r="O292" s="2">
        <f t="shared" si="74"/>
        <v>18</v>
      </c>
      <c r="P292" s="2">
        <f t="shared" si="75"/>
        <v>43</v>
      </c>
      <c r="Q292" s="3" t="str">
        <f t="shared" si="76"/>
        <v>16-10 al 22-10</v>
      </c>
      <c r="R292" s="2">
        <f>VLOOKUP(Q292,Semana!A:B,2,0)</f>
        <v>303</v>
      </c>
      <c r="S292" s="2" t="str">
        <f t="shared" si="65"/>
        <v>mié 18-10</v>
      </c>
    </row>
    <row r="293" spans="1:19" x14ac:dyDescent="0.35">
      <c r="A293" s="3">
        <v>45218</v>
      </c>
      <c r="B293" s="2" t="str">
        <f t="shared" si="66"/>
        <v>octubre</v>
      </c>
      <c r="C293" s="2" t="str">
        <f t="shared" si="67"/>
        <v>oct</v>
      </c>
      <c r="D293" s="4">
        <f t="shared" si="68"/>
        <v>10</v>
      </c>
      <c r="E293" s="4">
        <f>VLOOKUP(G293,Periodos!A:B,2,0)</f>
        <v>10</v>
      </c>
      <c r="F293" s="2">
        <f t="shared" si="69"/>
        <v>2023</v>
      </c>
      <c r="G293" s="2">
        <v>202310</v>
      </c>
      <c r="H293" s="2" t="str">
        <f t="shared" si="70"/>
        <v>oct-23</v>
      </c>
      <c r="I293" s="2" t="str">
        <f t="shared" si="71"/>
        <v>octubre 2023</v>
      </c>
      <c r="J293" s="2">
        <f>VLOOKUP(H293,MesAño!A:B,2,0)</f>
        <v>10</v>
      </c>
      <c r="K293" s="2" t="str">
        <f t="shared" si="72"/>
        <v>oct-19</v>
      </c>
      <c r="L293" s="2" t="str">
        <f t="shared" si="73"/>
        <v>jue</v>
      </c>
      <c r="M293" s="2">
        <f>VLOOKUP(L293,'Dia de la Semana'!A:B,2,0)</f>
        <v>4</v>
      </c>
      <c r="N293" s="2" t="str">
        <f t="shared" si="77"/>
        <v>2Q</v>
      </c>
      <c r="O293" s="2">
        <f t="shared" si="74"/>
        <v>19</v>
      </c>
      <c r="P293" s="2">
        <f t="shared" si="75"/>
        <v>43</v>
      </c>
      <c r="Q293" s="3" t="str">
        <f t="shared" si="76"/>
        <v>16-10 al 22-10</v>
      </c>
      <c r="R293" s="2">
        <f>VLOOKUP(Q293,Semana!A:B,2,0)</f>
        <v>303</v>
      </c>
      <c r="S293" s="2" t="str">
        <f t="shared" si="65"/>
        <v>jue 19-10</v>
      </c>
    </row>
    <row r="294" spans="1:19" x14ac:dyDescent="0.35">
      <c r="A294" s="3">
        <v>45219</v>
      </c>
      <c r="B294" s="2" t="str">
        <f t="shared" si="66"/>
        <v>octubre</v>
      </c>
      <c r="C294" s="2" t="str">
        <f t="shared" si="67"/>
        <v>oct</v>
      </c>
      <c r="D294" s="4">
        <f t="shared" si="68"/>
        <v>10</v>
      </c>
      <c r="E294" s="4">
        <f>VLOOKUP(G294,Periodos!A:B,2,0)</f>
        <v>10</v>
      </c>
      <c r="F294" s="2">
        <f t="shared" si="69"/>
        <v>2023</v>
      </c>
      <c r="G294" s="2">
        <v>202310</v>
      </c>
      <c r="H294" s="2" t="str">
        <f t="shared" si="70"/>
        <v>oct-23</v>
      </c>
      <c r="I294" s="2" t="str">
        <f t="shared" si="71"/>
        <v>octubre 2023</v>
      </c>
      <c r="J294" s="2">
        <f>VLOOKUP(H294,MesAño!A:B,2,0)</f>
        <v>10</v>
      </c>
      <c r="K294" s="2" t="str">
        <f t="shared" si="72"/>
        <v>oct-20</v>
      </c>
      <c r="L294" s="2" t="str">
        <f t="shared" si="73"/>
        <v>vie</v>
      </c>
      <c r="M294" s="2">
        <f>VLOOKUP(L294,'Dia de la Semana'!A:B,2,0)</f>
        <v>5</v>
      </c>
      <c r="N294" s="2" t="str">
        <f t="shared" si="77"/>
        <v>2Q</v>
      </c>
      <c r="O294" s="2">
        <f t="shared" si="74"/>
        <v>20</v>
      </c>
      <c r="P294" s="2">
        <f t="shared" si="75"/>
        <v>43</v>
      </c>
      <c r="Q294" s="3" t="str">
        <f t="shared" si="76"/>
        <v>16-10 al 22-10</v>
      </c>
      <c r="R294" s="2">
        <f>VLOOKUP(Q294,Semana!A:B,2,0)</f>
        <v>303</v>
      </c>
      <c r="S294" s="2" t="str">
        <f t="shared" si="65"/>
        <v>vie 20-10</v>
      </c>
    </row>
    <row r="295" spans="1:19" x14ac:dyDescent="0.35">
      <c r="A295" s="3">
        <v>45220</v>
      </c>
      <c r="B295" s="2" t="str">
        <f t="shared" si="66"/>
        <v>octubre</v>
      </c>
      <c r="C295" s="2" t="str">
        <f t="shared" si="67"/>
        <v>oct</v>
      </c>
      <c r="D295" s="4">
        <f t="shared" si="68"/>
        <v>10</v>
      </c>
      <c r="E295" s="4">
        <f>VLOOKUP(G295,Periodos!A:B,2,0)</f>
        <v>10</v>
      </c>
      <c r="F295" s="2">
        <f t="shared" si="69"/>
        <v>2023</v>
      </c>
      <c r="G295" s="2">
        <v>202310</v>
      </c>
      <c r="H295" s="2" t="str">
        <f t="shared" si="70"/>
        <v>oct-23</v>
      </c>
      <c r="I295" s="2" t="str">
        <f t="shared" si="71"/>
        <v>octubre 2023</v>
      </c>
      <c r="J295" s="2">
        <f>VLOOKUP(H295,MesAño!A:B,2,0)</f>
        <v>10</v>
      </c>
      <c r="K295" s="2" t="str">
        <f t="shared" si="72"/>
        <v>oct-21</v>
      </c>
      <c r="L295" s="2" t="str">
        <f t="shared" si="73"/>
        <v>sáb</v>
      </c>
      <c r="M295" s="2">
        <f>VLOOKUP(L295,'Dia de la Semana'!A:B,2,0)</f>
        <v>6</v>
      </c>
      <c r="N295" s="2" t="str">
        <f t="shared" si="77"/>
        <v>2Q</v>
      </c>
      <c r="O295" s="2">
        <f t="shared" si="74"/>
        <v>21</v>
      </c>
      <c r="P295" s="2">
        <f t="shared" si="75"/>
        <v>43</v>
      </c>
      <c r="Q295" s="3" t="str">
        <f t="shared" si="76"/>
        <v>16-10 al 22-10</v>
      </c>
      <c r="R295" s="2">
        <f>VLOOKUP(Q295,Semana!A:B,2,0)</f>
        <v>303</v>
      </c>
      <c r="S295" s="2" t="str">
        <f t="shared" si="65"/>
        <v>sáb 21-10</v>
      </c>
    </row>
    <row r="296" spans="1:19" x14ac:dyDescent="0.35">
      <c r="A296" s="3">
        <v>45221</v>
      </c>
      <c r="B296" s="2" t="str">
        <f t="shared" si="66"/>
        <v>octubre</v>
      </c>
      <c r="C296" s="2" t="str">
        <f t="shared" si="67"/>
        <v>oct</v>
      </c>
      <c r="D296" s="4">
        <f t="shared" si="68"/>
        <v>10</v>
      </c>
      <c r="E296" s="4">
        <f>VLOOKUP(G296,Periodos!A:B,2,0)</f>
        <v>10</v>
      </c>
      <c r="F296" s="2">
        <f t="shared" si="69"/>
        <v>2023</v>
      </c>
      <c r="G296" s="2">
        <v>202310</v>
      </c>
      <c r="H296" s="2" t="str">
        <f t="shared" si="70"/>
        <v>oct-23</v>
      </c>
      <c r="I296" s="2" t="str">
        <f t="shared" si="71"/>
        <v>octubre 2023</v>
      </c>
      <c r="J296" s="2">
        <f>VLOOKUP(H296,MesAño!A:B,2,0)</f>
        <v>10</v>
      </c>
      <c r="K296" s="2" t="str">
        <f t="shared" si="72"/>
        <v>oct-22</v>
      </c>
      <c r="L296" s="2" t="str">
        <f t="shared" si="73"/>
        <v>dom</v>
      </c>
      <c r="M296" s="2">
        <f>VLOOKUP(L296,'Dia de la Semana'!A:B,2,0)</f>
        <v>7</v>
      </c>
      <c r="N296" s="2" t="str">
        <f t="shared" si="77"/>
        <v>2Q</v>
      </c>
      <c r="O296" s="2">
        <f t="shared" si="74"/>
        <v>22</v>
      </c>
      <c r="P296" s="2">
        <f t="shared" si="75"/>
        <v>43</v>
      </c>
      <c r="Q296" s="3" t="str">
        <f t="shared" si="76"/>
        <v>16-10 al 22-10</v>
      </c>
      <c r="R296" s="2">
        <f>VLOOKUP(Q296,Semana!A:B,2,0)</f>
        <v>303</v>
      </c>
      <c r="S296" s="2" t="str">
        <f t="shared" si="65"/>
        <v>dom 22-10</v>
      </c>
    </row>
    <row r="297" spans="1:19" x14ac:dyDescent="0.35">
      <c r="A297" s="3">
        <v>45222</v>
      </c>
      <c r="B297" s="2" t="str">
        <f t="shared" si="66"/>
        <v>octubre</v>
      </c>
      <c r="C297" s="2" t="str">
        <f t="shared" si="67"/>
        <v>oct</v>
      </c>
      <c r="D297" s="4">
        <f t="shared" si="68"/>
        <v>10</v>
      </c>
      <c r="E297" s="4">
        <f>VLOOKUP(G297,Periodos!A:B,2,0)</f>
        <v>10</v>
      </c>
      <c r="F297" s="2">
        <f t="shared" si="69"/>
        <v>2023</v>
      </c>
      <c r="G297" s="2">
        <v>202310</v>
      </c>
      <c r="H297" s="2" t="str">
        <f t="shared" si="70"/>
        <v>oct-23</v>
      </c>
      <c r="I297" s="2" t="str">
        <f t="shared" si="71"/>
        <v>octubre 2023</v>
      </c>
      <c r="J297" s="2">
        <f>VLOOKUP(H297,MesAño!A:B,2,0)</f>
        <v>10</v>
      </c>
      <c r="K297" s="2" t="str">
        <f t="shared" si="72"/>
        <v>oct-23</v>
      </c>
      <c r="L297" s="2" t="str">
        <f t="shared" si="73"/>
        <v>lun</v>
      </c>
      <c r="M297" s="2">
        <f>VLOOKUP(L297,'Dia de la Semana'!A:B,2,0)</f>
        <v>1</v>
      </c>
      <c r="N297" s="2" t="str">
        <f t="shared" si="77"/>
        <v>2Q</v>
      </c>
      <c r="O297" s="2">
        <f t="shared" si="74"/>
        <v>23</v>
      </c>
      <c r="P297" s="2">
        <f t="shared" si="75"/>
        <v>44</v>
      </c>
      <c r="Q297" s="3" t="str">
        <f t="shared" si="76"/>
        <v>23-10 al 29-10</v>
      </c>
      <c r="R297" s="2">
        <f>VLOOKUP(Q297,Semana!A:B,2,0)</f>
        <v>304</v>
      </c>
      <c r="S297" s="2" t="str">
        <f t="shared" si="65"/>
        <v>lun 23-10</v>
      </c>
    </row>
    <row r="298" spans="1:19" x14ac:dyDescent="0.35">
      <c r="A298" s="3">
        <v>45223</v>
      </c>
      <c r="B298" s="2" t="str">
        <f t="shared" si="66"/>
        <v>octubre</v>
      </c>
      <c r="C298" s="2" t="str">
        <f t="shared" si="67"/>
        <v>oct</v>
      </c>
      <c r="D298" s="4">
        <f t="shared" si="68"/>
        <v>10</v>
      </c>
      <c r="E298" s="4">
        <f>VLOOKUP(G298,Periodos!A:B,2,0)</f>
        <v>10</v>
      </c>
      <c r="F298" s="2">
        <f t="shared" si="69"/>
        <v>2023</v>
      </c>
      <c r="G298" s="2">
        <v>202310</v>
      </c>
      <c r="H298" s="2" t="str">
        <f t="shared" si="70"/>
        <v>oct-23</v>
      </c>
      <c r="I298" s="2" t="str">
        <f t="shared" si="71"/>
        <v>octubre 2023</v>
      </c>
      <c r="J298" s="2">
        <f>VLOOKUP(H298,MesAño!A:B,2,0)</f>
        <v>10</v>
      </c>
      <c r="K298" s="2" t="str">
        <f t="shared" si="72"/>
        <v>oct-24</v>
      </c>
      <c r="L298" s="2" t="str">
        <f t="shared" si="73"/>
        <v>mar</v>
      </c>
      <c r="M298" s="2">
        <f>VLOOKUP(L298,'Dia de la Semana'!A:B,2,0)</f>
        <v>2</v>
      </c>
      <c r="N298" s="2" t="str">
        <f t="shared" si="77"/>
        <v>2Q</v>
      </c>
      <c r="O298" s="2">
        <f t="shared" si="74"/>
        <v>24</v>
      </c>
      <c r="P298" s="2">
        <f t="shared" si="75"/>
        <v>44</v>
      </c>
      <c r="Q298" s="3" t="str">
        <f t="shared" si="76"/>
        <v>23-10 al 29-10</v>
      </c>
      <c r="R298" s="2">
        <f>VLOOKUP(Q298,Semana!A:B,2,0)</f>
        <v>304</v>
      </c>
      <c r="S298" s="2" t="str">
        <f t="shared" si="65"/>
        <v>mar 24-10</v>
      </c>
    </row>
    <row r="299" spans="1:19" x14ac:dyDescent="0.35">
      <c r="A299" s="3">
        <v>45224</v>
      </c>
      <c r="B299" s="2" t="str">
        <f t="shared" si="66"/>
        <v>octubre</v>
      </c>
      <c r="C299" s="2" t="str">
        <f t="shared" si="67"/>
        <v>oct</v>
      </c>
      <c r="D299" s="4">
        <f t="shared" si="68"/>
        <v>10</v>
      </c>
      <c r="E299" s="4">
        <f>VLOOKUP(G299,Periodos!A:B,2,0)</f>
        <v>10</v>
      </c>
      <c r="F299" s="2">
        <f t="shared" si="69"/>
        <v>2023</v>
      </c>
      <c r="G299" s="2">
        <v>202310</v>
      </c>
      <c r="H299" s="2" t="str">
        <f t="shared" si="70"/>
        <v>oct-23</v>
      </c>
      <c r="I299" s="2" t="str">
        <f t="shared" si="71"/>
        <v>octubre 2023</v>
      </c>
      <c r="J299" s="2">
        <f>VLOOKUP(H299,MesAño!A:B,2,0)</f>
        <v>10</v>
      </c>
      <c r="K299" s="2" t="str">
        <f t="shared" si="72"/>
        <v>oct-25</v>
      </c>
      <c r="L299" s="2" t="str">
        <f t="shared" si="73"/>
        <v>mié</v>
      </c>
      <c r="M299" s="2">
        <f>VLOOKUP(L299,'Dia de la Semana'!A:B,2,0)</f>
        <v>3</v>
      </c>
      <c r="N299" s="2" t="str">
        <f t="shared" si="77"/>
        <v>2Q</v>
      </c>
      <c r="O299" s="2">
        <f t="shared" si="74"/>
        <v>25</v>
      </c>
      <c r="P299" s="2">
        <f t="shared" si="75"/>
        <v>44</v>
      </c>
      <c r="Q299" s="3" t="str">
        <f t="shared" si="76"/>
        <v>23-10 al 29-10</v>
      </c>
      <c r="R299" s="2">
        <f>VLOOKUP(Q299,Semana!A:B,2,0)</f>
        <v>304</v>
      </c>
      <c r="S299" s="2" t="str">
        <f t="shared" si="65"/>
        <v>mié 25-10</v>
      </c>
    </row>
    <row r="300" spans="1:19" x14ac:dyDescent="0.35">
      <c r="A300" s="3">
        <v>45225</v>
      </c>
      <c r="B300" s="2" t="str">
        <f t="shared" si="66"/>
        <v>octubre</v>
      </c>
      <c r="C300" s="2" t="str">
        <f t="shared" si="67"/>
        <v>oct</v>
      </c>
      <c r="D300" s="4">
        <f t="shared" si="68"/>
        <v>10</v>
      </c>
      <c r="E300" s="4">
        <f>VLOOKUP(G300,Periodos!A:B,2,0)</f>
        <v>10</v>
      </c>
      <c r="F300" s="2">
        <f t="shared" si="69"/>
        <v>2023</v>
      </c>
      <c r="G300" s="2">
        <v>202310</v>
      </c>
      <c r="H300" s="2" t="str">
        <f t="shared" si="70"/>
        <v>oct-23</v>
      </c>
      <c r="I300" s="2" t="str">
        <f t="shared" si="71"/>
        <v>octubre 2023</v>
      </c>
      <c r="J300" s="2">
        <f>VLOOKUP(H300,MesAño!A:B,2,0)</f>
        <v>10</v>
      </c>
      <c r="K300" s="2" t="str">
        <f t="shared" si="72"/>
        <v>oct-26</v>
      </c>
      <c r="L300" s="2" t="str">
        <f t="shared" si="73"/>
        <v>jue</v>
      </c>
      <c r="M300" s="2">
        <f>VLOOKUP(L300,'Dia de la Semana'!A:B,2,0)</f>
        <v>4</v>
      </c>
      <c r="N300" s="2" t="str">
        <f t="shared" si="77"/>
        <v>2Q</v>
      </c>
      <c r="O300" s="2">
        <f t="shared" si="74"/>
        <v>26</v>
      </c>
      <c r="P300" s="2">
        <f t="shared" si="75"/>
        <v>44</v>
      </c>
      <c r="Q300" s="3" t="str">
        <f t="shared" si="76"/>
        <v>23-10 al 29-10</v>
      </c>
      <c r="R300" s="2">
        <f>VLOOKUP(Q300,Semana!A:B,2,0)</f>
        <v>304</v>
      </c>
      <c r="S300" s="2" t="str">
        <f t="shared" si="65"/>
        <v>jue 26-10</v>
      </c>
    </row>
    <row r="301" spans="1:19" x14ac:dyDescent="0.35">
      <c r="A301" s="3">
        <v>45226</v>
      </c>
      <c r="B301" s="2" t="str">
        <f t="shared" si="66"/>
        <v>octubre</v>
      </c>
      <c r="C301" s="2" t="str">
        <f t="shared" si="67"/>
        <v>oct</v>
      </c>
      <c r="D301" s="4">
        <f t="shared" si="68"/>
        <v>10</v>
      </c>
      <c r="E301" s="4">
        <f>VLOOKUP(G301,Periodos!A:B,2,0)</f>
        <v>10</v>
      </c>
      <c r="F301" s="2">
        <f t="shared" si="69"/>
        <v>2023</v>
      </c>
      <c r="G301" s="2">
        <v>202310</v>
      </c>
      <c r="H301" s="2" t="str">
        <f t="shared" si="70"/>
        <v>oct-23</v>
      </c>
      <c r="I301" s="2" t="str">
        <f t="shared" si="71"/>
        <v>octubre 2023</v>
      </c>
      <c r="J301" s="2">
        <f>VLOOKUP(H301,MesAño!A:B,2,0)</f>
        <v>10</v>
      </c>
      <c r="K301" s="2" t="str">
        <f t="shared" si="72"/>
        <v>oct-27</v>
      </c>
      <c r="L301" s="2" t="str">
        <f t="shared" si="73"/>
        <v>vie</v>
      </c>
      <c r="M301" s="2">
        <f>VLOOKUP(L301,'Dia de la Semana'!A:B,2,0)</f>
        <v>5</v>
      </c>
      <c r="N301" s="2" t="str">
        <f t="shared" si="77"/>
        <v>2Q</v>
      </c>
      <c r="O301" s="2">
        <f t="shared" si="74"/>
        <v>27</v>
      </c>
      <c r="P301" s="2">
        <f t="shared" si="75"/>
        <v>44</v>
      </c>
      <c r="Q301" s="3" t="str">
        <f t="shared" si="76"/>
        <v>23-10 al 29-10</v>
      </c>
      <c r="R301" s="2">
        <f>VLOOKUP(Q301,Semana!A:B,2,0)</f>
        <v>304</v>
      </c>
      <c r="S301" s="2" t="str">
        <f t="shared" si="65"/>
        <v>vie 27-10</v>
      </c>
    </row>
    <row r="302" spans="1:19" x14ac:dyDescent="0.35">
      <c r="A302" s="3">
        <v>45227</v>
      </c>
      <c r="B302" s="2" t="str">
        <f t="shared" si="66"/>
        <v>octubre</v>
      </c>
      <c r="C302" s="2" t="str">
        <f t="shared" si="67"/>
        <v>oct</v>
      </c>
      <c r="D302" s="4">
        <f t="shared" si="68"/>
        <v>10</v>
      </c>
      <c r="E302" s="4">
        <f>VLOOKUP(G302,Periodos!A:B,2,0)</f>
        <v>10</v>
      </c>
      <c r="F302" s="2">
        <f t="shared" si="69"/>
        <v>2023</v>
      </c>
      <c r="G302" s="2">
        <v>202310</v>
      </c>
      <c r="H302" s="2" t="str">
        <f t="shared" si="70"/>
        <v>oct-23</v>
      </c>
      <c r="I302" s="2" t="str">
        <f t="shared" si="71"/>
        <v>octubre 2023</v>
      </c>
      <c r="J302" s="2">
        <f>VLOOKUP(H302,MesAño!A:B,2,0)</f>
        <v>10</v>
      </c>
      <c r="K302" s="2" t="str">
        <f t="shared" si="72"/>
        <v>oct-28</v>
      </c>
      <c r="L302" s="2" t="str">
        <f t="shared" si="73"/>
        <v>sáb</v>
      </c>
      <c r="M302" s="2">
        <f>VLOOKUP(L302,'Dia de la Semana'!A:B,2,0)</f>
        <v>6</v>
      </c>
      <c r="N302" s="2" t="str">
        <f t="shared" si="77"/>
        <v>2Q</v>
      </c>
      <c r="O302" s="2">
        <f t="shared" si="74"/>
        <v>28</v>
      </c>
      <c r="P302" s="2">
        <f t="shared" si="75"/>
        <v>44</v>
      </c>
      <c r="Q302" s="3" t="str">
        <f t="shared" si="76"/>
        <v>23-10 al 29-10</v>
      </c>
      <c r="R302" s="2">
        <f>VLOOKUP(Q302,Semana!A:B,2,0)</f>
        <v>304</v>
      </c>
      <c r="S302" s="2" t="str">
        <f t="shared" si="65"/>
        <v>sáb 28-10</v>
      </c>
    </row>
    <row r="303" spans="1:19" x14ac:dyDescent="0.35">
      <c r="A303" s="3">
        <v>45228</v>
      </c>
      <c r="B303" s="2" t="str">
        <f t="shared" si="66"/>
        <v>octubre</v>
      </c>
      <c r="C303" s="2" t="str">
        <f t="shared" si="67"/>
        <v>oct</v>
      </c>
      <c r="D303" s="4">
        <f t="shared" si="68"/>
        <v>10</v>
      </c>
      <c r="E303" s="4">
        <f>VLOOKUP(G303,Periodos!A:B,2,0)</f>
        <v>10</v>
      </c>
      <c r="F303" s="2">
        <f t="shared" si="69"/>
        <v>2023</v>
      </c>
      <c r="G303" s="2">
        <v>202310</v>
      </c>
      <c r="H303" s="2" t="str">
        <f t="shared" si="70"/>
        <v>oct-23</v>
      </c>
      <c r="I303" s="2" t="str">
        <f t="shared" si="71"/>
        <v>octubre 2023</v>
      </c>
      <c r="J303" s="2">
        <f>VLOOKUP(H303,MesAño!A:B,2,0)</f>
        <v>10</v>
      </c>
      <c r="K303" s="2" t="str">
        <f t="shared" si="72"/>
        <v>oct-29</v>
      </c>
      <c r="L303" s="2" t="str">
        <f t="shared" si="73"/>
        <v>dom</v>
      </c>
      <c r="M303" s="2">
        <f>VLOOKUP(L303,'Dia de la Semana'!A:B,2,0)</f>
        <v>7</v>
      </c>
      <c r="N303" s="2" t="str">
        <f t="shared" si="77"/>
        <v>2Q</v>
      </c>
      <c r="O303" s="2">
        <f t="shared" si="74"/>
        <v>29</v>
      </c>
      <c r="P303" s="2">
        <f t="shared" si="75"/>
        <v>44</v>
      </c>
      <c r="Q303" s="3" t="str">
        <f t="shared" si="76"/>
        <v>23-10 al 29-10</v>
      </c>
      <c r="R303" s="2">
        <f>VLOOKUP(Q303,Semana!A:B,2,0)</f>
        <v>304</v>
      </c>
      <c r="S303" s="2" t="str">
        <f t="shared" si="65"/>
        <v>dom 29-10</v>
      </c>
    </row>
    <row r="304" spans="1:19" x14ac:dyDescent="0.35">
      <c r="A304" s="3">
        <v>45229</v>
      </c>
      <c r="B304" s="2" t="str">
        <f t="shared" si="66"/>
        <v>octubre</v>
      </c>
      <c r="C304" s="2" t="str">
        <f t="shared" si="67"/>
        <v>oct</v>
      </c>
      <c r="D304" s="4">
        <f t="shared" si="68"/>
        <v>10</v>
      </c>
      <c r="E304" s="4">
        <f>VLOOKUP(G304,Periodos!A:B,2,0)</f>
        <v>10</v>
      </c>
      <c r="F304" s="2">
        <f t="shared" si="69"/>
        <v>2023</v>
      </c>
      <c r="G304" s="2">
        <v>202310</v>
      </c>
      <c r="H304" s="2" t="str">
        <f t="shared" si="70"/>
        <v>oct-23</v>
      </c>
      <c r="I304" s="2" t="str">
        <f t="shared" si="71"/>
        <v>octubre 2023</v>
      </c>
      <c r="J304" s="2">
        <f>VLOOKUP(H304,MesAño!A:B,2,0)</f>
        <v>10</v>
      </c>
      <c r="K304" s="2" t="str">
        <f t="shared" si="72"/>
        <v>oct-30</v>
      </c>
      <c r="L304" s="2" t="str">
        <f t="shared" si="73"/>
        <v>lun</v>
      </c>
      <c r="M304" s="2">
        <f>VLOOKUP(L304,'Dia de la Semana'!A:B,2,0)</f>
        <v>1</v>
      </c>
      <c r="N304" s="2" t="str">
        <f t="shared" si="77"/>
        <v>2Q</v>
      </c>
      <c r="O304" s="2">
        <f t="shared" si="74"/>
        <v>30</v>
      </c>
      <c r="P304" s="2">
        <f t="shared" si="75"/>
        <v>45</v>
      </c>
      <c r="Q304" s="3" t="str">
        <f t="shared" si="76"/>
        <v>30-10 al 05-11</v>
      </c>
      <c r="R304" s="2">
        <f>VLOOKUP(Q304,Semana!A:B,2,0)</f>
        <v>305</v>
      </c>
      <c r="S304" s="2" t="str">
        <f t="shared" si="65"/>
        <v>lun 30-10</v>
      </c>
    </row>
    <row r="305" spans="1:19" x14ac:dyDescent="0.35">
      <c r="A305" s="3">
        <v>45230</v>
      </c>
      <c r="B305" s="2" t="str">
        <f t="shared" si="66"/>
        <v>octubre</v>
      </c>
      <c r="C305" s="2" t="str">
        <f t="shared" si="67"/>
        <v>oct</v>
      </c>
      <c r="D305" s="4">
        <f t="shared" si="68"/>
        <v>10</v>
      </c>
      <c r="E305" s="4">
        <f>VLOOKUP(G305,Periodos!A:B,2,0)</f>
        <v>10</v>
      </c>
      <c r="F305" s="2">
        <f t="shared" si="69"/>
        <v>2023</v>
      </c>
      <c r="G305" s="2">
        <v>202310</v>
      </c>
      <c r="H305" s="2" t="str">
        <f t="shared" si="70"/>
        <v>oct-23</v>
      </c>
      <c r="I305" s="2" t="str">
        <f t="shared" si="71"/>
        <v>octubre 2023</v>
      </c>
      <c r="J305" s="2">
        <f>VLOOKUP(H305,MesAño!A:B,2,0)</f>
        <v>10</v>
      </c>
      <c r="K305" s="2" t="str">
        <f t="shared" si="72"/>
        <v>oct-31</v>
      </c>
      <c r="L305" s="2" t="str">
        <f t="shared" si="73"/>
        <v>mar</v>
      </c>
      <c r="M305" s="2">
        <f>VLOOKUP(L305,'Dia de la Semana'!A:B,2,0)</f>
        <v>2</v>
      </c>
      <c r="N305" s="2" t="str">
        <f t="shared" si="77"/>
        <v>2Q</v>
      </c>
      <c r="O305" s="2">
        <f t="shared" si="74"/>
        <v>31</v>
      </c>
      <c r="P305" s="2">
        <f t="shared" si="75"/>
        <v>45</v>
      </c>
      <c r="Q305" s="3" t="str">
        <f t="shared" si="76"/>
        <v>30-10 al 05-11</v>
      </c>
      <c r="R305" s="2">
        <f>VLOOKUP(Q305,Semana!A:B,2,0)</f>
        <v>305</v>
      </c>
      <c r="S305" s="2" t="str">
        <f t="shared" si="65"/>
        <v>mar 31-10</v>
      </c>
    </row>
    <row r="306" spans="1:19" x14ac:dyDescent="0.35">
      <c r="A306" s="3">
        <v>45231</v>
      </c>
      <c r="B306" s="2" t="str">
        <f t="shared" si="66"/>
        <v>noviembre</v>
      </c>
      <c r="C306" s="2" t="str">
        <f t="shared" si="67"/>
        <v>nov</v>
      </c>
      <c r="D306" s="4">
        <f t="shared" si="68"/>
        <v>11</v>
      </c>
      <c r="E306" s="4">
        <f>VLOOKUP(G306,Periodos!A:B,2,0)</f>
        <v>11</v>
      </c>
      <c r="F306" s="2">
        <f t="shared" si="69"/>
        <v>2023</v>
      </c>
      <c r="G306" s="2">
        <v>202311</v>
      </c>
      <c r="H306" s="2" t="str">
        <f t="shared" si="70"/>
        <v>nov-23</v>
      </c>
      <c r="I306" s="2" t="str">
        <f t="shared" si="71"/>
        <v>noviembre 2023</v>
      </c>
      <c r="J306" s="2">
        <f>VLOOKUP(H306,MesAño!A:B,2,0)</f>
        <v>11</v>
      </c>
      <c r="K306" s="2" t="str">
        <f t="shared" si="72"/>
        <v>nov-01</v>
      </c>
      <c r="L306" s="2" t="str">
        <f t="shared" si="73"/>
        <v>mié</v>
      </c>
      <c r="M306" s="2">
        <f>VLOOKUP(L306,'Dia de la Semana'!A:B,2,0)</f>
        <v>3</v>
      </c>
      <c r="N306" s="2" t="str">
        <f t="shared" si="77"/>
        <v>1Q</v>
      </c>
      <c r="O306" s="2">
        <f t="shared" si="74"/>
        <v>1</v>
      </c>
      <c r="P306" s="2">
        <f t="shared" si="75"/>
        <v>45</v>
      </c>
      <c r="Q306" s="3" t="str">
        <f t="shared" si="76"/>
        <v>30-10 al 05-11</v>
      </c>
      <c r="R306" s="2">
        <f>VLOOKUP(Q306,Semana!A:B,2,0)</f>
        <v>305</v>
      </c>
      <c r="S306" s="2" t="str">
        <f t="shared" si="65"/>
        <v>mié 01-11</v>
      </c>
    </row>
    <row r="307" spans="1:19" x14ac:dyDescent="0.35">
      <c r="A307" s="3">
        <v>45232</v>
      </c>
      <c r="B307" s="2" t="str">
        <f t="shared" si="66"/>
        <v>noviembre</v>
      </c>
      <c r="C307" s="2" t="str">
        <f t="shared" si="67"/>
        <v>nov</v>
      </c>
      <c r="D307" s="4">
        <f t="shared" si="68"/>
        <v>11</v>
      </c>
      <c r="E307" s="4">
        <f>VLOOKUP(G307,Periodos!A:B,2,0)</f>
        <v>11</v>
      </c>
      <c r="F307" s="2">
        <f t="shared" si="69"/>
        <v>2023</v>
      </c>
      <c r="G307" s="2">
        <v>202311</v>
      </c>
      <c r="H307" s="2" t="str">
        <f t="shared" si="70"/>
        <v>nov-23</v>
      </c>
      <c r="I307" s="2" t="str">
        <f t="shared" si="71"/>
        <v>noviembre 2023</v>
      </c>
      <c r="J307" s="2">
        <f>VLOOKUP(H307,MesAño!A:B,2,0)</f>
        <v>11</v>
      </c>
      <c r="K307" s="2" t="str">
        <f t="shared" si="72"/>
        <v>nov-02</v>
      </c>
      <c r="L307" s="2" t="str">
        <f t="shared" si="73"/>
        <v>jue</v>
      </c>
      <c r="M307" s="2">
        <f>VLOOKUP(L307,'Dia de la Semana'!A:B,2,0)</f>
        <v>4</v>
      </c>
      <c r="N307" s="2" t="str">
        <f t="shared" si="77"/>
        <v>1Q</v>
      </c>
      <c r="O307" s="2">
        <f t="shared" si="74"/>
        <v>2</v>
      </c>
      <c r="P307" s="2">
        <f t="shared" si="75"/>
        <v>45</v>
      </c>
      <c r="Q307" s="3" t="str">
        <f t="shared" si="76"/>
        <v>30-10 al 05-11</v>
      </c>
      <c r="R307" s="2">
        <f>VLOOKUP(Q307,Semana!A:B,2,0)</f>
        <v>305</v>
      </c>
      <c r="S307" s="2" t="str">
        <f t="shared" si="65"/>
        <v>jue 02-11</v>
      </c>
    </row>
    <row r="308" spans="1:19" x14ac:dyDescent="0.35">
      <c r="A308" s="3">
        <v>45233</v>
      </c>
      <c r="B308" s="2" t="str">
        <f t="shared" si="66"/>
        <v>noviembre</v>
      </c>
      <c r="C308" s="2" t="str">
        <f t="shared" si="67"/>
        <v>nov</v>
      </c>
      <c r="D308" s="4">
        <f t="shared" si="68"/>
        <v>11</v>
      </c>
      <c r="E308" s="4">
        <f>VLOOKUP(G308,Periodos!A:B,2,0)</f>
        <v>11</v>
      </c>
      <c r="F308" s="2">
        <f t="shared" si="69"/>
        <v>2023</v>
      </c>
      <c r="G308" s="2">
        <v>202311</v>
      </c>
      <c r="H308" s="2" t="str">
        <f t="shared" si="70"/>
        <v>nov-23</v>
      </c>
      <c r="I308" s="2" t="str">
        <f t="shared" si="71"/>
        <v>noviembre 2023</v>
      </c>
      <c r="J308" s="2">
        <f>VLOOKUP(H308,MesAño!A:B,2,0)</f>
        <v>11</v>
      </c>
      <c r="K308" s="2" t="str">
        <f t="shared" si="72"/>
        <v>nov-03</v>
      </c>
      <c r="L308" s="2" t="str">
        <f t="shared" si="73"/>
        <v>vie</v>
      </c>
      <c r="M308" s="2">
        <f>VLOOKUP(L308,'Dia de la Semana'!A:B,2,0)</f>
        <v>5</v>
      </c>
      <c r="N308" s="2" t="str">
        <f t="shared" si="77"/>
        <v>1Q</v>
      </c>
      <c r="O308" s="2">
        <f t="shared" si="74"/>
        <v>3</v>
      </c>
      <c r="P308" s="2">
        <f t="shared" si="75"/>
        <v>45</v>
      </c>
      <c r="Q308" s="3" t="str">
        <f t="shared" si="76"/>
        <v>30-10 al 05-11</v>
      </c>
      <c r="R308" s="2">
        <f>VLOOKUP(Q308,Semana!A:B,2,0)</f>
        <v>305</v>
      </c>
      <c r="S308" s="2" t="str">
        <f t="shared" si="65"/>
        <v>vie 03-11</v>
      </c>
    </row>
    <row r="309" spans="1:19" x14ac:dyDescent="0.35">
      <c r="A309" s="3">
        <v>45234</v>
      </c>
      <c r="B309" s="2" t="str">
        <f t="shared" si="66"/>
        <v>noviembre</v>
      </c>
      <c r="C309" s="2" t="str">
        <f t="shared" si="67"/>
        <v>nov</v>
      </c>
      <c r="D309" s="4">
        <f t="shared" si="68"/>
        <v>11</v>
      </c>
      <c r="E309" s="4">
        <f>VLOOKUP(G309,Periodos!A:B,2,0)</f>
        <v>11</v>
      </c>
      <c r="F309" s="2">
        <f t="shared" si="69"/>
        <v>2023</v>
      </c>
      <c r="G309" s="2">
        <v>202311</v>
      </c>
      <c r="H309" s="2" t="str">
        <f t="shared" si="70"/>
        <v>nov-23</v>
      </c>
      <c r="I309" s="2" t="str">
        <f t="shared" si="71"/>
        <v>noviembre 2023</v>
      </c>
      <c r="J309" s="2">
        <f>VLOOKUP(H309,MesAño!A:B,2,0)</f>
        <v>11</v>
      </c>
      <c r="K309" s="2" t="str">
        <f t="shared" si="72"/>
        <v>nov-04</v>
      </c>
      <c r="L309" s="2" t="str">
        <f t="shared" si="73"/>
        <v>sáb</v>
      </c>
      <c r="M309" s="2">
        <f>VLOOKUP(L309,'Dia de la Semana'!A:B,2,0)</f>
        <v>6</v>
      </c>
      <c r="N309" s="2" t="str">
        <f t="shared" si="77"/>
        <v>1Q</v>
      </c>
      <c r="O309" s="2">
        <f t="shared" si="74"/>
        <v>4</v>
      </c>
      <c r="P309" s="2">
        <f t="shared" si="75"/>
        <v>45</v>
      </c>
      <c r="Q309" s="3" t="str">
        <f t="shared" si="76"/>
        <v>30-10 al 05-11</v>
      </c>
      <c r="R309" s="2">
        <f>VLOOKUP(Q309,Semana!A:B,2,0)</f>
        <v>305</v>
      </c>
      <c r="S309" s="2" t="str">
        <f t="shared" si="65"/>
        <v>sáb 04-11</v>
      </c>
    </row>
    <row r="310" spans="1:19" x14ac:dyDescent="0.35">
      <c r="A310" s="3">
        <v>45235</v>
      </c>
      <c r="B310" s="2" t="str">
        <f t="shared" si="66"/>
        <v>noviembre</v>
      </c>
      <c r="C310" s="2" t="str">
        <f t="shared" si="67"/>
        <v>nov</v>
      </c>
      <c r="D310" s="4">
        <f t="shared" si="68"/>
        <v>11</v>
      </c>
      <c r="E310" s="4">
        <f>VLOOKUP(G310,Periodos!A:B,2,0)</f>
        <v>11</v>
      </c>
      <c r="F310" s="2">
        <f t="shared" si="69"/>
        <v>2023</v>
      </c>
      <c r="G310" s="2">
        <v>202311</v>
      </c>
      <c r="H310" s="2" t="str">
        <f t="shared" si="70"/>
        <v>nov-23</v>
      </c>
      <c r="I310" s="2" t="str">
        <f t="shared" si="71"/>
        <v>noviembre 2023</v>
      </c>
      <c r="J310" s="2">
        <f>VLOOKUP(H310,MesAño!A:B,2,0)</f>
        <v>11</v>
      </c>
      <c r="K310" s="2" t="str">
        <f t="shared" si="72"/>
        <v>nov-05</v>
      </c>
      <c r="L310" s="2" t="str">
        <f t="shared" si="73"/>
        <v>dom</v>
      </c>
      <c r="M310" s="2">
        <f>VLOOKUP(L310,'Dia de la Semana'!A:B,2,0)</f>
        <v>7</v>
      </c>
      <c r="N310" s="2" t="str">
        <f t="shared" si="77"/>
        <v>1Q</v>
      </c>
      <c r="O310" s="2">
        <f t="shared" si="74"/>
        <v>5</v>
      </c>
      <c r="P310" s="2">
        <f t="shared" si="75"/>
        <v>45</v>
      </c>
      <c r="Q310" s="3" t="str">
        <f t="shared" si="76"/>
        <v>30-10 al 05-11</v>
      </c>
      <c r="R310" s="2">
        <f>VLOOKUP(Q310,Semana!A:B,2,0)</f>
        <v>305</v>
      </c>
      <c r="S310" s="2" t="str">
        <f t="shared" si="65"/>
        <v>dom 05-11</v>
      </c>
    </row>
    <row r="311" spans="1:19" x14ac:dyDescent="0.35">
      <c r="A311" s="3">
        <v>45236</v>
      </c>
      <c r="B311" s="2" t="str">
        <f t="shared" si="66"/>
        <v>noviembre</v>
      </c>
      <c r="C311" s="2" t="str">
        <f t="shared" si="67"/>
        <v>nov</v>
      </c>
      <c r="D311" s="4">
        <f t="shared" si="68"/>
        <v>11</v>
      </c>
      <c r="E311" s="4">
        <f>VLOOKUP(G311,Periodos!A:B,2,0)</f>
        <v>11</v>
      </c>
      <c r="F311" s="2">
        <f t="shared" si="69"/>
        <v>2023</v>
      </c>
      <c r="G311" s="2">
        <v>202311</v>
      </c>
      <c r="H311" s="2" t="str">
        <f t="shared" si="70"/>
        <v>nov-23</v>
      </c>
      <c r="I311" s="2" t="str">
        <f t="shared" si="71"/>
        <v>noviembre 2023</v>
      </c>
      <c r="J311" s="2">
        <f>VLOOKUP(H311,MesAño!A:B,2,0)</f>
        <v>11</v>
      </c>
      <c r="K311" s="2" t="str">
        <f t="shared" si="72"/>
        <v>nov-06</v>
      </c>
      <c r="L311" s="2" t="str">
        <f t="shared" si="73"/>
        <v>lun</v>
      </c>
      <c r="M311" s="2">
        <f>VLOOKUP(L311,'Dia de la Semana'!A:B,2,0)</f>
        <v>1</v>
      </c>
      <c r="N311" s="2" t="str">
        <f t="shared" si="77"/>
        <v>1Q</v>
      </c>
      <c r="O311" s="2">
        <f t="shared" si="74"/>
        <v>6</v>
      </c>
      <c r="P311" s="2">
        <f t="shared" si="75"/>
        <v>46</v>
      </c>
      <c r="Q311" s="3" t="str">
        <f t="shared" si="76"/>
        <v>06-11 al 12-11</v>
      </c>
      <c r="R311" s="2">
        <f>VLOOKUP(Q311,Semana!A:B,2,0)</f>
        <v>306</v>
      </c>
      <c r="S311" s="2" t="str">
        <f t="shared" si="65"/>
        <v>lun 06-11</v>
      </c>
    </row>
    <row r="312" spans="1:19" x14ac:dyDescent="0.35">
      <c r="A312" s="3">
        <v>45237</v>
      </c>
      <c r="B312" s="2" t="str">
        <f t="shared" si="66"/>
        <v>noviembre</v>
      </c>
      <c r="C312" s="2" t="str">
        <f t="shared" si="67"/>
        <v>nov</v>
      </c>
      <c r="D312" s="4">
        <f t="shared" si="68"/>
        <v>11</v>
      </c>
      <c r="E312" s="4">
        <f>VLOOKUP(G312,Periodos!A:B,2,0)</f>
        <v>11</v>
      </c>
      <c r="F312" s="2">
        <f t="shared" si="69"/>
        <v>2023</v>
      </c>
      <c r="G312" s="2">
        <v>202311</v>
      </c>
      <c r="H312" s="2" t="str">
        <f t="shared" si="70"/>
        <v>nov-23</v>
      </c>
      <c r="I312" s="2" t="str">
        <f t="shared" si="71"/>
        <v>noviembre 2023</v>
      </c>
      <c r="J312" s="2">
        <f>VLOOKUP(H312,MesAño!A:B,2,0)</f>
        <v>11</v>
      </c>
      <c r="K312" s="2" t="str">
        <f t="shared" si="72"/>
        <v>nov-07</v>
      </c>
      <c r="L312" s="2" t="str">
        <f t="shared" si="73"/>
        <v>mar</v>
      </c>
      <c r="M312" s="2">
        <f>VLOOKUP(L312,'Dia de la Semana'!A:B,2,0)</f>
        <v>2</v>
      </c>
      <c r="N312" s="2" t="str">
        <f t="shared" si="77"/>
        <v>1Q</v>
      </c>
      <c r="O312" s="2">
        <f t="shared" si="74"/>
        <v>7</v>
      </c>
      <c r="P312" s="2">
        <f t="shared" si="75"/>
        <v>46</v>
      </c>
      <c r="Q312" s="3" t="str">
        <f t="shared" si="76"/>
        <v>06-11 al 12-11</v>
      </c>
      <c r="R312" s="2">
        <f>VLOOKUP(Q312,Semana!A:B,2,0)</f>
        <v>306</v>
      </c>
      <c r="S312" s="2" t="str">
        <f t="shared" si="65"/>
        <v>mar 07-11</v>
      </c>
    </row>
    <row r="313" spans="1:19" x14ac:dyDescent="0.35">
      <c r="A313" s="3">
        <v>45238</v>
      </c>
      <c r="B313" s="2" t="str">
        <f t="shared" si="66"/>
        <v>noviembre</v>
      </c>
      <c r="C313" s="2" t="str">
        <f t="shared" si="67"/>
        <v>nov</v>
      </c>
      <c r="D313" s="4">
        <f t="shared" si="68"/>
        <v>11</v>
      </c>
      <c r="E313" s="4">
        <f>VLOOKUP(G313,Periodos!A:B,2,0)</f>
        <v>11</v>
      </c>
      <c r="F313" s="2">
        <f t="shared" si="69"/>
        <v>2023</v>
      </c>
      <c r="G313" s="2">
        <v>202311</v>
      </c>
      <c r="H313" s="2" t="str">
        <f t="shared" si="70"/>
        <v>nov-23</v>
      </c>
      <c r="I313" s="2" t="str">
        <f t="shared" si="71"/>
        <v>noviembre 2023</v>
      </c>
      <c r="J313" s="2">
        <f>VLOOKUP(H313,MesAño!A:B,2,0)</f>
        <v>11</v>
      </c>
      <c r="K313" s="2" t="str">
        <f t="shared" si="72"/>
        <v>nov-08</v>
      </c>
      <c r="L313" s="2" t="str">
        <f t="shared" si="73"/>
        <v>mié</v>
      </c>
      <c r="M313" s="2">
        <f>VLOOKUP(L313,'Dia de la Semana'!A:B,2,0)</f>
        <v>3</v>
      </c>
      <c r="N313" s="2" t="str">
        <f t="shared" si="77"/>
        <v>1Q</v>
      </c>
      <c r="O313" s="2">
        <f t="shared" si="74"/>
        <v>8</v>
      </c>
      <c r="P313" s="2">
        <f t="shared" si="75"/>
        <v>46</v>
      </c>
      <c r="Q313" s="3" t="str">
        <f t="shared" si="76"/>
        <v>06-11 al 12-11</v>
      </c>
      <c r="R313" s="2">
        <f>VLOOKUP(Q313,Semana!A:B,2,0)</f>
        <v>306</v>
      </c>
      <c r="S313" s="2" t="str">
        <f t="shared" si="65"/>
        <v>mié 08-11</v>
      </c>
    </row>
    <row r="314" spans="1:19" x14ac:dyDescent="0.35">
      <c r="A314" s="3">
        <v>45239</v>
      </c>
      <c r="B314" s="2" t="str">
        <f t="shared" si="66"/>
        <v>noviembre</v>
      </c>
      <c r="C314" s="2" t="str">
        <f t="shared" si="67"/>
        <v>nov</v>
      </c>
      <c r="D314" s="4">
        <f t="shared" si="68"/>
        <v>11</v>
      </c>
      <c r="E314" s="4">
        <f>VLOOKUP(G314,Periodos!A:B,2,0)</f>
        <v>11</v>
      </c>
      <c r="F314" s="2">
        <f t="shared" si="69"/>
        <v>2023</v>
      </c>
      <c r="G314" s="2">
        <v>202311</v>
      </c>
      <c r="H314" s="2" t="str">
        <f t="shared" si="70"/>
        <v>nov-23</v>
      </c>
      <c r="I314" s="2" t="str">
        <f t="shared" si="71"/>
        <v>noviembre 2023</v>
      </c>
      <c r="J314" s="2">
        <f>VLOOKUP(H314,MesAño!A:B,2,0)</f>
        <v>11</v>
      </c>
      <c r="K314" s="2" t="str">
        <f t="shared" si="72"/>
        <v>nov-09</v>
      </c>
      <c r="L314" s="2" t="str">
        <f t="shared" si="73"/>
        <v>jue</v>
      </c>
      <c r="M314" s="2">
        <f>VLOOKUP(L314,'Dia de la Semana'!A:B,2,0)</f>
        <v>4</v>
      </c>
      <c r="N314" s="2" t="str">
        <f t="shared" si="77"/>
        <v>1Q</v>
      </c>
      <c r="O314" s="2">
        <f t="shared" si="74"/>
        <v>9</v>
      </c>
      <c r="P314" s="2">
        <f t="shared" si="75"/>
        <v>46</v>
      </c>
      <c r="Q314" s="3" t="str">
        <f t="shared" si="76"/>
        <v>06-11 al 12-11</v>
      </c>
      <c r="R314" s="2">
        <f>VLOOKUP(Q314,Semana!A:B,2,0)</f>
        <v>306</v>
      </c>
      <c r="S314" s="2" t="str">
        <f t="shared" si="65"/>
        <v>jue 09-11</v>
      </c>
    </row>
    <row r="315" spans="1:19" x14ac:dyDescent="0.35">
      <c r="A315" s="3">
        <v>45240</v>
      </c>
      <c r="B315" s="2" t="str">
        <f t="shared" si="66"/>
        <v>noviembre</v>
      </c>
      <c r="C315" s="2" t="str">
        <f t="shared" si="67"/>
        <v>nov</v>
      </c>
      <c r="D315" s="4">
        <f t="shared" si="68"/>
        <v>11</v>
      </c>
      <c r="E315" s="4">
        <f>VLOOKUP(G315,Periodos!A:B,2,0)</f>
        <v>11</v>
      </c>
      <c r="F315" s="2">
        <f t="shared" si="69"/>
        <v>2023</v>
      </c>
      <c r="G315" s="2">
        <v>202311</v>
      </c>
      <c r="H315" s="2" t="str">
        <f t="shared" si="70"/>
        <v>nov-23</v>
      </c>
      <c r="I315" s="2" t="str">
        <f t="shared" si="71"/>
        <v>noviembre 2023</v>
      </c>
      <c r="J315" s="2">
        <f>VLOOKUP(H315,MesAño!A:B,2,0)</f>
        <v>11</v>
      </c>
      <c r="K315" s="2" t="str">
        <f t="shared" si="72"/>
        <v>nov-10</v>
      </c>
      <c r="L315" s="2" t="str">
        <f t="shared" si="73"/>
        <v>vie</v>
      </c>
      <c r="M315" s="2">
        <f>VLOOKUP(L315,'Dia de la Semana'!A:B,2,0)</f>
        <v>5</v>
      </c>
      <c r="N315" s="2" t="str">
        <f t="shared" si="77"/>
        <v>1Q</v>
      </c>
      <c r="O315" s="2">
        <f t="shared" si="74"/>
        <v>10</v>
      </c>
      <c r="P315" s="2">
        <f t="shared" si="75"/>
        <v>46</v>
      </c>
      <c r="Q315" s="3" t="str">
        <f t="shared" si="76"/>
        <v>06-11 al 12-11</v>
      </c>
      <c r="R315" s="2">
        <f>VLOOKUP(Q315,Semana!A:B,2,0)</f>
        <v>306</v>
      </c>
      <c r="S315" s="2" t="str">
        <f t="shared" si="65"/>
        <v>vie 10-11</v>
      </c>
    </row>
    <row r="316" spans="1:19" x14ac:dyDescent="0.35">
      <c r="A316" s="3">
        <v>45241</v>
      </c>
      <c r="B316" s="2" t="str">
        <f t="shared" si="66"/>
        <v>noviembre</v>
      </c>
      <c r="C316" s="2" t="str">
        <f t="shared" si="67"/>
        <v>nov</v>
      </c>
      <c r="D316" s="4">
        <f t="shared" si="68"/>
        <v>11</v>
      </c>
      <c r="E316" s="4">
        <f>VLOOKUP(G316,Periodos!A:B,2,0)</f>
        <v>11</v>
      </c>
      <c r="F316" s="2">
        <f t="shared" si="69"/>
        <v>2023</v>
      </c>
      <c r="G316" s="2">
        <v>202311</v>
      </c>
      <c r="H316" s="2" t="str">
        <f t="shared" si="70"/>
        <v>nov-23</v>
      </c>
      <c r="I316" s="2" t="str">
        <f t="shared" si="71"/>
        <v>noviembre 2023</v>
      </c>
      <c r="J316" s="2">
        <f>VLOOKUP(H316,MesAño!A:B,2,0)</f>
        <v>11</v>
      </c>
      <c r="K316" s="2" t="str">
        <f t="shared" si="72"/>
        <v>nov-11</v>
      </c>
      <c r="L316" s="2" t="str">
        <f t="shared" si="73"/>
        <v>sáb</v>
      </c>
      <c r="M316" s="2">
        <f>VLOOKUP(L316,'Dia de la Semana'!A:B,2,0)</f>
        <v>6</v>
      </c>
      <c r="N316" s="2" t="str">
        <f t="shared" si="77"/>
        <v>1Q</v>
      </c>
      <c r="O316" s="2">
        <f t="shared" si="74"/>
        <v>11</v>
      </c>
      <c r="P316" s="2">
        <f t="shared" si="75"/>
        <v>46</v>
      </c>
      <c r="Q316" s="3" t="str">
        <f t="shared" si="76"/>
        <v>06-11 al 12-11</v>
      </c>
      <c r="R316" s="2">
        <f>VLOOKUP(Q316,Semana!A:B,2,0)</f>
        <v>306</v>
      </c>
      <c r="S316" s="2" t="str">
        <f t="shared" si="65"/>
        <v>sáb 11-11</v>
      </c>
    </row>
    <row r="317" spans="1:19" x14ac:dyDescent="0.35">
      <c r="A317" s="3">
        <v>45242</v>
      </c>
      <c r="B317" s="2" t="str">
        <f t="shared" si="66"/>
        <v>noviembre</v>
      </c>
      <c r="C317" s="2" t="str">
        <f t="shared" si="67"/>
        <v>nov</v>
      </c>
      <c r="D317" s="4">
        <f t="shared" si="68"/>
        <v>11</v>
      </c>
      <c r="E317" s="4">
        <f>VLOOKUP(G317,Periodos!A:B,2,0)</f>
        <v>11</v>
      </c>
      <c r="F317" s="2">
        <f t="shared" si="69"/>
        <v>2023</v>
      </c>
      <c r="G317" s="2">
        <v>202311</v>
      </c>
      <c r="H317" s="2" t="str">
        <f t="shared" si="70"/>
        <v>nov-23</v>
      </c>
      <c r="I317" s="2" t="str">
        <f t="shared" si="71"/>
        <v>noviembre 2023</v>
      </c>
      <c r="J317" s="2">
        <f>VLOOKUP(H317,MesAño!A:B,2,0)</f>
        <v>11</v>
      </c>
      <c r="K317" s="2" t="str">
        <f t="shared" si="72"/>
        <v>nov-12</v>
      </c>
      <c r="L317" s="2" t="str">
        <f t="shared" si="73"/>
        <v>dom</v>
      </c>
      <c r="M317" s="2">
        <f>VLOOKUP(L317,'Dia de la Semana'!A:B,2,0)</f>
        <v>7</v>
      </c>
      <c r="N317" s="2" t="str">
        <f t="shared" si="77"/>
        <v>1Q</v>
      </c>
      <c r="O317" s="2">
        <f t="shared" si="74"/>
        <v>12</v>
      </c>
      <c r="P317" s="2">
        <f t="shared" si="75"/>
        <v>46</v>
      </c>
      <c r="Q317" s="3" t="str">
        <f t="shared" si="76"/>
        <v>06-11 al 12-11</v>
      </c>
      <c r="R317" s="2">
        <f>VLOOKUP(Q317,Semana!A:B,2,0)</f>
        <v>306</v>
      </c>
      <c r="S317" s="2" t="str">
        <f t="shared" si="65"/>
        <v>dom 12-11</v>
      </c>
    </row>
    <row r="318" spans="1:19" x14ac:dyDescent="0.35">
      <c r="A318" s="3">
        <v>45243</v>
      </c>
      <c r="B318" s="2" t="str">
        <f t="shared" si="66"/>
        <v>noviembre</v>
      </c>
      <c r="C318" s="2" t="str">
        <f t="shared" si="67"/>
        <v>nov</v>
      </c>
      <c r="D318" s="4">
        <f t="shared" si="68"/>
        <v>11</v>
      </c>
      <c r="E318" s="4">
        <f>VLOOKUP(G318,Periodos!A:B,2,0)</f>
        <v>11</v>
      </c>
      <c r="F318" s="2">
        <f t="shared" si="69"/>
        <v>2023</v>
      </c>
      <c r="G318" s="2">
        <v>202311</v>
      </c>
      <c r="H318" s="2" t="str">
        <f t="shared" si="70"/>
        <v>nov-23</v>
      </c>
      <c r="I318" s="2" t="str">
        <f t="shared" si="71"/>
        <v>noviembre 2023</v>
      </c>
      <c r="J318" s="2">
        <f>VLOOKUP(H318,MesAño!A:B,2,0)</f>
        <v>11</v>
      </c>
      <c r="K318" s="2" t="str">
        <f t="shared" si="72"/>
        <v>nov-13</v>
      </c>
      <c r="L318" s="2" t="str">
        <f t="shared" si="73"/>
        <v>lun</v>
      </c>
      <c r="M318" s="2">
        <f>VLOOKUP(L318,'Dia de la Semana'!A:B,2,0)</f>
        <v>1</v>
      </c>
      <c r="N318" s="2" t="str">
        <f t="shared" si="77"/>
        <v>1Q</v>
      </c>
      <c r="O318" s="2">
        <f t="shared" si="74"/>
        <v>13</v>
      </c>
      <c r="P318" s="2">
        <f t="shared" si="75"/>
        <v>47</v>
      </c>
      <c r="Q318" s="3" t="str">
        <f t="shared" si="76"/>
        <v>13-11 al 19-11</v>
      </c>
      <c r="R318" s="2">
        <f>VLOOKUP(Q318,Semana!A:B,2,0)</f>
        <v>307</v>
      </c>
      <c r="S318" s="2" t="str">
        <f t="shared" si="65"/>
        <v>lun 13-11</v>
      </c>
    </row>
    <row r="319" spans="1:19" x14ac:dyDescent="0.35">
      <c r="A319" s="3">
        <v>45244</v>
      </c>
      <c r="B319" s="2" t="str">
        <f t="shared" si="66"/>
        <v>noviembre</v>
      </c>
      <c r="C319" s="2" t="str">
        <f t="shared" si="67"/>
        <v>nov</v>
      </c>
      <c r="D319" s="4">
        <f t="shared" si="68"/>
        <v>11</v>
      </c>
      <c r="E319" s="4">
        <f>VLOOKUP(G319,Periodos!A:B,2,0)</f>
        <v>11</v>
      </c>
      <c r="F319" s="2">
        <f t="shared" si="69"/>
        <v>2023</v>
      </c>
      <c r="G319" s="2">
        <v>202311</v>
      </c>
      <c r="H319" s="2" t="str">
        <f t="shared" si="70"/>
        <v>nov-23</v>
      </c>
      <c r="I319" s="2" t="str">
        <f t="shared" si="71"/>
        <v>noviembre 2023</v>
      </c>
      <c r="J319" s="2">
        <f>VLOOKUP(H319,MesAño!A:B,2,0)</f>
        <v>11</v>
      </c>
      <c r="K319" s="2" t="str">
        <f t="shared" si="72"/>
        <v>nov-14</v>
      </c>
      <c r="L319" s="2" t="str">
        <f t="shared" si="73"/>
        <v>mar</v>
      </c>
      <c r="M319" s="2">
        <f>VLOOKUP(L319,'Dia de la Semana'!A:B,2,0)</f>
        <v>2</v>
      </c>
      <c r="N319" s="2" t="str">
        <f t="shared" si="77"/>
        <v>1Q</v>
      </c>
      <c r="O319" s="2">
        <f t="shared" si="74"/>
        <v>14</v>
      </c>
      <c r="P319" s="2">
        <f t="shared" si="75"/>
        <v>47</v>
      </c>
      <c r="Q319" s="3" t="str">
        <f t="shared" si="76"/>
        <v>13-11 al 19-11</v>
      </c>
      <c r="R319" s="2">
        <f>VLOOKUP(Q319,Semana!A:B,2,0)</f>
        <v>307</v>
      </c>
      <c r="S319" s="2" t="str">
        <f t="shared" si="65"/>
        <v>mar 14-11</v>
      </c>
    </row>
    <row r="320" spans="1:19" x14ac:dyDescent="0.35">
      <c r="A320" s="3">
        <v>45245</v>
      </c>
      <c r="B320" s="2" t="str">
        <f t="shared" si="66"/>
        <v>noviembre</v>
      </c>
      <c r="C320" s="2" t="str">
        <f t="shared" si="67"/>
        <v>nov</v>
      </c>
      <c r="D320" s="4">
        <f t="shared" si="68"/>
        <v>11</v>
      </c>
      <c r="E320" s="4">
        <f>VLOOKUP(G320,Periodos!A:B,2,0)</f>
        <v>11</v>
      </c>
      <c r="F320" s="2">
        <f t="shared" si="69"/>
        <v>2023</v>
      </c>
      <c r="G320" s="2">
        <v>202311</v>
      </c>
      <c r="H320" s="2" t="str">
        <f t="shared" si="70"/>
        <v>nov-23</v>
      </c>
      <c r="I320" s="2" t="str">
        <f t="shared" si="71"/>
        <v>noviembre 2023</v>
      </c>
      <c r="J320" s="2">
        <f>VLOOKUP(H320,MesAño!A:B,2,0)</f>
        <v>11</v>
      </c>
      <c r="K320" s="2" t="str">
        <f t="shared" si="72"/>
        <v>nov-15</v>
      </c>
      <c r="L320" s="2" t="str">
        <f t="shared" si="73"/>
        <v>mié</v>
      </c>
      <c r="M320" s="2">
        <f>VLOOKUP(L320,'Dia de la Semana'!A:B,2,0)</f>
        <v>3</v>
      </c>
      <c r="N320" s="2" t="str">
        <f t="shared" si="77"/>
        <v>1Q</v>
      </c>
      <c r="O320" s="2">
        <f t="shared" si="74"/>
        <v>15</v>
      </c>
      <c r="P320" s="2">
        <f t="shared" si="75"/>
        <v>47</v>
      </c>
      <c r="Q320" s="3" t="str">
        <f t="shared" si="76"/>
        <v>13-11 al 19-11</v>
      </c>
      <c r="R320" s="2">
        <f>VLOOKUP(Q320,Semana!A:B,2,0)</f>
        <v>307</v>
      </c>
      <c r="S320" s="2" t="str">
        <f t="shared" si="65"/>
        <v>mié 15-11</v>
      </c>
    </row>
    <row r="321" spans="1:19" x14ac:dyDescent="0.35">
      <c r="A321" s="3">
        <v>45246</v>
      </c>
      <c r="B321" s="2" t="str">
        <f t="shared" si="66"/>
        <v>noviembre</v>
      </c>
      <c r="C321" s="2" t="str">
        <f t="shared" si="67"/>
        <v>nov</v>
      </c>
      <c r="D321" s="4">
        <f t="shared" si="68"/>
        <v>11</v>
      </c>
      <c r="E321" s="4">
        <f>VLOOKUP(G321,Periodos!A:B,2,0)</f>
        <v>11</v>
      </c>
      <c r="F321" s="2">
        <f t="shared" si="69"/>
        <v>2023</v>
      </c>
      <c r="G321" s="2">
        <v>202311</v>
      </c>
      <c r="H321" s="2" t="str">
        <f t="shared" si="70"/>
        <v>nov-23</v>
      </c>
      <c r="I321" s="2" t="str">
        <f t="shared" si="71"/>
        <v>noviembre 2023</v>
      </c>
      <c r="J321" s="2">
        <f>VLOOKUP(H321,MesAño!A:B,2,0)</f>
        <v>11</v>
      </c>
      <c r="K321" s="2" t="str">
        <f t="shared" si="72"/>
        <v>nov-16</v>
      </c>
      <c r="L321" s="2" t="str">
        <f t="shared" si="73"/>
        <v>jue</v>
      </c>
      <c r="M321" s="2">
        <f>VLOOKUP(L321,'Dia de la Semana'!A:B,2,0)</f>
        <v>4</v>
      </c>
      <c r="N321" s="2" t="str">
        <f t="shared" si="77"/>
        <v>2Q</v>
      </c>
      <c r="O321" s="2">
        <f t="shared" si="74"/>
        <v>16</v>
      </c>
      <c r="P321" s="2">
        <f t="shared" si="75"/>
        <v>47</v>
      </c>
      <c r="Q321" s="3" t="str">
        <f t="shared" si="76"/>
        <v>13-11 al 19-11</v>
      </c>
      <c r="R321" s="2">
        <f>VLOOKUP(Q321,Semana!A:B,2,0)</f>
        <v>307</v>
      </c>
      <c r="S321" s="2" t="str">
        <f t="shared" si="65"/>
        <v>jue 16-11</v>
      </c>
    </row>
    <row r="322" spans="1:19" x14ac:dyDescent="0.35">
      <c r="A322" s="3">
        <v>45247</v>
      </c>
      <c r="B322" s="2" t="str">
        <f t="shared" si="66"/>
        <v>noviembre</v>
      </c>
      <c r="C322" s="2" t="str">
        <f t="shared" si="67"/>
        <v>nov</v>
      </c>
      <c r="D322" s="4">
        <f t="shared" si="68"/>
        <v>11</v>
      </c>
      <c r="E322" s="4">
        <f>VLOOKUP(G322,Periodos!A:B,2,0)</f>
        <v>11</v>
      </c>
      <c r="F322" s="2">
        <f t="shared" si="69"/>
        <v>2023</v>
      </c>
      <c r="G322" s="2">
        <v>202311</v>
      </c>
      <c r="H322" s="2" t="str">
        <f t="shared" si="70"/>
        <v>nov-23</v>
      </c>
      <c r="I322" s="2" t="str">
        <f t="shared" si="71"/>
        <v>noviembre 2023</v>
      </c>
      <c r="J322" s="2">
        <f>VLOOKUP(H322,MesAño!A:B,2,0)</f>
        <v>11</v>
      </c>
      <c r="K322" s="2" t="str">
        <f t="shared" si="72"/>
        <v>nov-17</v>
      </c>
      <c r="L322" s="2" t="str">
        <f t="shared" si="73"/>
        <v>vie</v>
      </c>
      <c r="M322" s="2">
        <f>VLOOKUP(L322,'Dia de la Semana'!A:B,2,0)</f>
        <v>5</v>
      </c>
      <c r="N322" s="2" t="str">
        <f t="shared" si="77"/>
        <v>2Q</v>
      </c>
      <c r="O322" s="2">
        <f t="shared" si="74"/>
        <v>17</v>
      </c>
      <c r="P322" s="2">
        <f t="shared" si="75"/>
        <v>47</v>
      </c>
      <c r="Q322" s="3" t="str">
        <f t="shared" si="76"/>
        <v>13-11 al 19-11</v>
      </c>
      <c r="R322" s="2">
        <f>VLOOKUP(Q322,Semana!A:B,2,0)</f>
        <v>307</v>
      </c>
      <c r="S322" s="2" t="str">
        <f t="shared" si="65"/>
        <v>vie 17-11</v>
      </c>
    </row>
    <row r="323" spans="1:19" x14ac:dyDescent="0.35">
      <c r="A323" s="3">
        <v>45248</v>
      </c>
      <c r="B323" s="2" t="str">
        <f t="shared" si="66"/>
        <v>noviembre</v>
      </c>
      <c r="C323" s="2" t="str">
        <f t="shared" si="67"/>
        <v>nov</v>
      </c>
      <c r="D323" s="4">
        <f t="shared" si="68"/>
        <v>11</v>
      </c>
      <c r="E323" s="4">
        <f>VLOOKUP(G323,Periodos!A:B,2,0)</f>
        <v>11</v>
      </c>
      <c r="F323" s="2">
        <f t="shared" si="69"/>
        <v>2023</v>
      </c>
      <c r="G323" s="2">
        <v>202311</v>
      </c>
      <c r="H323" s="2" t="str">
        <f t="shared" si="70"/>
        <v>nov-23</v>
      </c>
      <c r="I323" s="2" t="str">
        <f t="shared" si="71"/>
        <v>noviembre 2023</v>
      </c>
      <c r="J323" s="2">
        <f>VLOOKUP(H323,MesAño!A:B,2,0)</f>
        <v>11</v>
      </c>
      <c r="K323" s="2" t="str">
        <f t="shared" si="72"/>
        <v>nov-18</v>
      </c>
      <c r="L323" s="2" t="str">
        <f t="shared" si="73"/>
        <v>sáb</v>
      </c>
      <c r="M323" s="2">
        <f>VLOOKUP(L323,'Dia de la Semana'!A:B,2,0)</f>
        <v>6</v>
      </c>
      <c r="N323" s="2" t="str">
        <f t="shared" si="77"/>
        <v>2Q</v>
      </c>
      <c r="O323" s="2">
        <f t="shared" si="74"/>
        <v>18</v>
      </c>
      <c r="P323" s="2">
        <f t="shared" si="75"/>
        <v>47</v>
      </c>
      <c r="Q323" s="3" t="str">
        <f t="shared" si="76"/>
        <v>13-11 al 19-11</v>
      </c>
      <c r="R323" s="2">
        <f>VLOOKUP(Q323,Semana!A:B,2,0)</f>
        <v>307</v>
      </c>
      <c r="S323" s="2" t="str">
        <f t="shared" si="65"/>
        <v>sáb 18-11</v>
      </c>
    </row>
    <row r="324" spans="1:19" x14ac:dyDescent="0.35">
      <c r="A324" s="3">
        <v>45249</v>
      </c>
      <c r="B324" s="2" t="str">
        <f t="shared" si="66"/>
        <v>noviembre</v>
      </c>
      <c r="C324" s="2" t="str">
        <f t="shared" si="67"/>
        <v>nov</v>
      </c>
      <c r="D324" s="4">
        <f t="shared" si="68"/>
        <v>11</v>
      </c>
      <c r="E324" s="4">
        <f>VLOOKUP(G324,Periodos!A:B,2,0)</f>
        <v>11</v>
      </c>
      <c r="F324" s="2">
        <f t="shared" si="69"/>
        <v>2023</v>
      </c>
      <c r="G324" s="2">
        <v>202311</v>
      </c>
      <c r="H324" s="2" t="str">
        <f t="shared" si="70"/>
        <v>nov-23</v>
      </c>
      <c r="I324" s="2" t="str">
        <f t="shared" si="71"/>
        <v>noviembre 2023</v>
      </c>
      <c r="J324" s="2">
        <f>VLOOKUP(H324,MesAño!A:B,2,0)</f>
        <v>11</v>
      </c>
      <c r="K324" s="2" t="str">
        <f t="shared" si="72"/>
        <v>nov-19</v>
      </c>
      <c r="L324" s="2" t="str">
        <f t="shared" si="73"/>
        <v>dom</v>
      </c>
      <c r="M324" s="2">
        <f>VLOOKUP(L324,'Dia de la Semana'!A:B,2,0)</f>
        <v>7</v>
      </c>
      <c r="N324" s="2" t="str">
        <f t="shared" si="77"/>
        <v>2Q</v>
      </c>
      <c r="O324" s="2">
        <f t="shared" si="74"/>
        <v>19</v>
      </c>
      <c r="P324" s="2">
        <f t="shared" si="75"/>
        <v>47</v>
      </c>
      <c r="Q324" s="3" t="str">
        <f t="shared" si="76"/>
        <v>13-11 al 19-11</v>
      </c>
      <c r="R324" s="2">
        <f>VLOOKUP(Q324,Semana!A:B,2,0)</f>
        <v>307</v>
      </c>
      <c r="S324" s="2" t="str">
        <f t="shared" si="65"/>
        <v>dom 19-11</v>
      </c>
    </row>
    <row r="325" spans="1:19" x14ac:dyDescent="0.35">
      <c r="A325" s="3">
        <v>45250</v>
      </c>
      <c r="B325" s="2" t="str">
        <f t="shared" si="66"/>
        <v>noviembre</v>
      </c>
      <c r="C325" s="2" t="str">
        <f t="shared" si="67"/>
        <v>nov</v>
      </c>
      <c r="D325" s="4">
        <f t="shared" si="68"/>
        <v>11</v>
      </c>
      <c r="E325" s="4">
        <f>VLOOKUP(G325,Periodos!A:B,2,0)</f>
        <v>11</v>
      </c>
      <c r="F325" s="2">
        <f t="shared" si="69"/>
        <v>2023</v>
      </c>
      <c r="G325" s="2">
        <v>202311</v>
      </c>
      <c r="H325" s="2" t="str">
        <f t="shared" si="70"/>
        <v>nov-23</v>
      </c>
      <c r="I325" s="2" t="str">
        <f t="shared" si="71"/>
        <v>noviembre 2023</v>
      </c>
      <c r="J325" s="2">
        <f>VLOOKUP(H325,MesAño!A:B,2,0)</f>
        <v>11</v>
      </c>
      <c r="K325" s="2" t="str">
        <f t="shared" si="72"/>
        <v>nov-20</v>
      </c>
      <c r="L325" s="2" t="str">
        <f t="shared" si="73"/>
        <v>lun</v>
      </c>
      <c r="M325" s="2">
        <f>VLOOKUP(L325,'Dia de la Semana'!A:B,2,0)</f>
        <v>1</v>
      </c>
      <c r="N325" s="2" t="str">
        <f t="shared" si="77"/>
        <v>2Q</v>
      </c>
      <c r="O325" s="2">
        <f t="shared" si="74"/>
        <v>20</v>
      </c>
      <c r="P325" s="2">
        <f t="shared" si="75"/>
        <v>48</v>
      </c>
      <c r="Q325" s="3" t="str">
        <f t="shared" si="76"/>
        <v>20-11 al 26-11</v>
      </c>
      <c r="R325" s="2">
        <f>VLOOKUP(Q325,Semana!A:B,2,0)</f>
        <v>308</v>
      </c>
      <c r="S325" s="2" t="str">
        <f t="shared" si="65"/>
        <v>lun 20-11</v>
      </c>
    </row>
    <row r="326" spans="1:19" x14ac:dyDescent="0.35">
      <c r="A326" s="3">
        <v>45251</v>
      </c>
      <c r="B326" s="2" t="str">
        <f t="shared" si="66"/>
        <v>noviembre</v>
      </c>
      <c r="C326" s="2" t="str">
        <f t="shared" si="67"/>
        <v>nov</v>
      </c>
      <c r="D326" s="4">
        <f t="shared" si="68"/>
        <v>11</v>
      </c>
      <c r="E326" s="4">
        <f>VLOOKUP(G326,Periodos!A:B,2,0)</f>
        <v>11</v>
      </c>
      <c r="F326" s="2">
        <f t="shared" si="69"/>
        <v>2023</v>
      </c>
      <c r="G326" s="2">
        <v>202311</v>
      </c>
      <c r="H326" s="2" t="str">
        <f t="shared" si="70"/>
        <v>nov-23</v>
      </c>
      <c r="I326" s="2" t="str">
        <f t="shared" si="71"/>
        <v>noviembre 2023</v>
      </c>
      <c r="J326" s="2">
        <f>VLOOKUP(H326,MesAño!A:B,2,0)</f>
        <v>11</v>
      </c>
      <c r="K326" s="2" t="str">
        <f t="shared" si="72"/>
        <v>nov-21</v>
      </c>
      <c r="L326" s="2" t="str">
        <f t="shared" si="73"/>
        <v>mar</v>
      </c>
      <c r="M326" s="2">
        <f>VLOOKUP(L326,'Dia de la Semana'!A:B,2,0)</f>
        <v>2</v>
      </c>
      <c r="N326" s="2" t="str">
        <f t="shared" si="77"/>
        <v>2Q</v>
      </c>
      <c r="O326" s="2">
        <f t="shared" si="74"/>
        <v>21</v>
      </c>
      <c r="P326" s="2">
        <f t="shared" si="75"/>
        <v>48</v>
      </c>
      <c r="Q326" s="3" t="str">
        <f t="shared" si="76"/>
        <v>20-11 al 26-11</v>
      </c>
      <c r="R326" s="2">
        <f>VLOOKUP(Q326,Semana!A:B,2,0)</f>
        <v>308</v>
      </c>
      <c r="S326" s="2" t="str">
        <f t="shared" si="65"/>
        <v>mar 21-11</v>
      </c>
    </row>
    <row r="327" spans="1:19" x14ac:dyDescent="0.35">
      <c r="A327" s="3">
        <v>45252</v>
      </c>
      <c r="B327" s="2" t="str">
        <f t="shared" si="66"/>
        <v>noviembre</v>
      </c>
      <c r="C327" s="2" t="str">
        <f t="shared" si="67"/>
        <v>nov</v>
      </c>
      <c r="D327" s="4">
        <f t="shared" si="68"/>
        <v>11</v>
      </c>
      <c r="E327" s="4">
        <f>VLOOKUP(G327,Periodos!A:B,2,0)</f>
        <v>11</v>
      </c>
      <c r="F327" s="2">
        <f t="shared" si="69"/>
        <v>2023</v>
      </c>
      <c r="G327" s="2">
        <v>202311</v>
      </c>
      <c r="H327" s="2" t="str">
        <f t="shared" si="70"/>
        <v>nov-23</v>
      </c>
      <c r="I327" s="2" t="str">
        <f t="shared" si="71"/>
        <v>noviembre 2023</v>
      </c>
      <c r="J327" s="2">
        <f>VLOOKUP(H327,MesAño!A:B,2,0)</f>
        <v>11</v>
      </c>
      <c r="K327" s="2" t="str">
        <f t="shared" si="72"/>
        <v>nov-22</v>
      </c>
      <c r="L327" s="2" t="str">
        <f t="shared" si="73"/>
        <v>mié</v>
      </c>
      <c r="M327" s="2">
        <f>VLOOKUP(L327,'Dia de la Semana'!A:B,2,0)</f>
        <v>3</v>
      </c>
      <c r="N327" s="2" t="str">
        <f t="shared" si="77"/>
        <v>2Q</v>
      </c>
      <c r="O327" s="2">
        <f t="shared" si="74"/>
        <v>22</v>
      </c>
      <c r="P327" s="2">
        <f t="shared" si="75"/>
        <v>48</v>
      </c>
      <c r="Q327" s="3" t="str">
        <f t="shared" si="76"/>
        <v>20-11 al 26-11</v>
      </c>
      <c r="R327" s="2">
        <f>VLOOKUP(Q327,Semana!A:B,2,0)</f>
        <v>308</v>
      </c>
      <c r="S327" s="2" t="str">
        <f t="shared" si="65"/>
        <v>mié 22-11</v>
      </c>
    </row>
    <row r="328" spans="1:19" x14ac:dyDescent="0.35">
      <c r="A328" s="3">
        <v>45253</v>
      </c>
      <c r="B328" s="2" t="str">
        <f t="shared" si="66"/>
        <v>noviembre</v>
      </c>
      <c r="C328" s="2" t="str">
        <f t="shared" si="67"/>
        <v>nov</v>
      </c>
      <c r="D328" s="4">
        <f t="shared" si="68"/>
        <v>11</v>
      </c>
      <c r="E328" s="4">
        <f>VLOOKUP(G328,Periodos!A:B,2,0)</f>
        <v>11</v>
      </c>
      <c r="F328" s="2">
        <f t="shared" si="69"/>
        <v>2023</v>
      </c>
      <c r="G328" s="2">
        <v>202311</v>
      </c>
      <c r="H328" s="2" t="str">
        <f t="shared" si="70"/>
        <v>nov-23</v>
      </c>
      <c r="I328" s="2" t="str">
        <f t="shared" si="71"/>
        <v>noviembre 2023</v>
      </c>
      <c r="J328" s="2">
        <f>VLOOKUP(H328,MesAño!A:B,2,0)</f>
        <v>11</v>
      </c>
      <c r="K328" s="2" t="str">
        <f t="shared" si="72"/>
        <v>nov-23</v>
      </c>
      <c r="L328" s="2" t="str">
        <f t="shared" si="73"/>
        <v>jue</v>
      </c>
      <c r="M328" s="2">
        <f>VLOOKUP(L328,'Dia de la Semana'!A:B,2,0)</f>
        <v>4</v>
      </c>
      <c r="N328" s="2" t="str">
        <f t="shared" si="77"/>
        <v>2Q</v>
      </c>
      <c r="O328" s="2">
        <f t="shared" si="74"/>
        <v>23</v>
      </c>
      <c r="P328" s="2">
        <f t="shared" si="75"/>
        <v>48</v>
      </c>
      <c r="Q328" s="3" t="str">
        <f t="shared" si="76"/>
        <v>20-11 al 26-11</v>
      </c>
      <c r="R328" s="2">
        <f>VLOOKUP(Q328,Semana!A:B,2,0)</f>
        <v>308</v>
      </c>
      <c r="S328" s="2" t="str">
        <f t="shared" si="65"/>
        <v>jue 23-11</v>
      </c>
    </row>
    <row r="329" spans="1:19" x14ac:dyDescent="0.35">
      <c r="A329" s="3">
        <v>45254</v>
      </c>
      <c r="B329" s="2" t="str">
        <f t="shared" si="66"/>
        <v>noviembre</v>
      </c>
      <c r="C329" s="2" t="str">
        <f t="shared" si="67"/>
        <v>nov</v>
      </c>
      <c r="D329" s="4">
        <f t="shared" si="68"/>
        <v>11</v>
      </c>
      <c r="E329" s="4">
        <f>VLOOKUP(G329,Periodos!A:B,2,0)</f>
        <v>11</v>
      </c>
      <c r="F329" s="2">
        <f t="shared" si="69"/>
        <v>2023</v>
      </c>
      <c r="G329" s="2">
        <v>202311</v>
      </c>
      <c r="H329" s="2" t="str">
        <f t="shared" si="70"/>
        <v>nov-23</v>
      </c>
      <c r="I329" s="2" t="str">
        <f t="shared" si="71"/>
        <v>noviembre 2023</v>
      </c>
      <c r="J329" s="2">
        <f>VLOOKUP(H329,MesAño!A:B,2,0)</f>
        <v>11</v>
      </c>
      <c r="K329" s="2" t="str">
        <f t="shared" si="72"/>
        <v>nov-24</v>
      </c>
      <c r="L329" s="2" t="str">
        <f t="shared" si="73"/>
        <v>vie</v>
      </c>
      <c r="M329" s="2">
        <f>VLOOKUP(L329,'Dia de la Semana'!A:B,2,0)</f>
        <v>5</v>
      </c>
      <c r="N329" s="2" t="str">
        <f t="shared" si="77"/>
        <v>2Q</v>
      </c>
      <c r="O329" s="2">
        <f t="shared" si="74"/>
        <v>24</v>
      </c>
      <c r="P329" s="2">
        <f t="shared" si="75"/>
        <v>48</v>
      </c>
      <c r="Q329" s="3" t="str">
        <f t="shared" si="76"/>
        <v>20-11 al 26-11</v>
      </c>
      <c r="R329" s="2">
        <f>VLOOKUP(Q329,Semana!A:B,2,0)</f>
        <v>308</v>
      </c>
      <c r="S329" s="2" t="str">
        <f t="shared" si="65"/>
        <v>vie 24-11</v>
      </c>
    </row>
    <row r="330" spans="1:19" x14ac:dyDescent="0.35">
      <c r="A330" s="3">
        <v>45255</v>
      </c>
      <c r="B330" s="2" t="str">
        <f t="shared" si="66"/>
        <v>noviembre</v>
      </c>
      <c r="C330" s="2" t="str">
        <f t="shared" si="67"/>
        <v>nov</v>
      </c>
      <c r="D330" s="4">
        <f t="shared" si="68"/>
        <v>11</v>
      </c>
      <c r="E330" s="4">
        <f>VLOOKUP(G330,Periodos!A:B,2,0)</f>
        <v>11</v>
      </c>
      <c r="F330" s="2">
        <f t="shared" si="69"/>
        <v>2023</v>
      </c>
      <c r="G330" s="2">
        <v>202311</v>
      </c>
      <c r="H330" s="2" t="str">
        <f t="shared" si="70"/>
        <v>nov-23</v>
      </c>
      <c r="I330" s="2" t="str">
        <f t="shared" si="71"/>
        <v>noviembre 2023</v>
      </c>
      <c r="J330" s="2">
        <f>VLOOKUP(H330,MesAño!A:B,2,0)</f>
        <v>11</v>
      </c>
      <c r="K330" s="2" t="str">
        <f t="shared" si="72"/>
        <v>nov-25</v>
      </c>
      <c r="L330" s="2" t="str">
        <f t="shared" si="73"/>
        <v>sáb</v>
      </c>
      <c r="M330" s="2">
        <f>VLOOKUP(L330,'Dia de la Semana'!A:B,2,0)</f>
        <v>6</v>
      </c>
      <c r="N330" s="2" t="str">
        <f t="shared" si="77"/>
        <v>2Q</v>
      </c>
      <c r="O330" s="2">
        <f t="shared" si="74"/>
        <v>25</v>
      </c>
      <c r="P330" s="2">
        <f t="shared" si="75"/>
        <v>48</v>
      </c>
      <c r="Q330" s="3" t="str">
        <f t="shared" si="76"/>
        <v>20-11 al 26-11</v>
      </c>
      <c r="R330" s="2">
        <f>VLOOKUP(Q330,Semana!A:B,2,0)</f>
        <v>308</v>
      </c>
      <c r="S330" s="2" t="str">
        <f t="shared" si="65"/>
        <v>sáb 25-11</v>
      </c>
    </row>
    <row r="331" spans="1:19" x14ac:dyDescent="0.35">
      <c r="A331" s="3">
        <v>45256</v>
      </c>
      <c r="B331" s="2" t="str">
        <f t="shared" si="66"/>
        <v>noviembre</v>
      </c>
      <c r="C331" s="2" t="str">
        <f t="shared" si="67"/>
        <v>nov</v>
      </c>
      <c r="D331" s="4">
        <f t="shared" si="68"/>
        <v>11</v>
      </c>
      <c r="E331" s="4">
        <f>VLOOKUP(G331,Periodos!A:B,2,0)</f>
        <v>11</v>
      </c>
      <c r="F331" s="2">
        <f t="shared" si="69"/>
        <v>2023</v>
      </c>
      <c r="G331" s="2">
        <v>202311</v>
      </c>
      <c r="H331" s="2" t="str">
        <f t="shared" si="70"/>
        <v>nov-23</v>
      </c>
      <c r="I331" s="2" t="str">
        <f t="shared" si="71"/>
        <v>noviembre 2023</v>
      </c>
      <c r="J331" s="2">
        <f>VLOOKUP(H331,MesAño!A:B,2,0)</f>
        <v>11</v>
      </c>
      <c r="K331" s="2" t="str">
        <f t="shared" si="72"/>
        <v>nov-26</v>
      </c>
      <c r="L331" s="2" t="str">
        <f t="shared" si="73"/>
        <v>dom</v>
      </c>
      <c r="M331" s="2">
        <f>VLOOKUP(L331,'Dia de la Semana'!A:B,2,0)</f>
        <v>7</v>
      </c>
      <c r="N331" s="2" t="str">
        <f t="shared" si="77"/>
        <v>2Q</v>
      </c>
      <c r="O331" s="2">
        <f t="shared" si="74"/>
        <v>26</v>
      </c>
      <c r="P331" s="2">
        <f t="shared" si="75"/>
        <v>48</v>
      </c>
      <c r="Q331" s="3" t="str">
        <f t="shared" si="76"/>
        <v>20-11 al 26-11</v>
      </c>
      <c r="R331" s="2">
        <f>VLOOKUP(Q331,Semana!A:B,2,0)</f>
        <v>308</v>
      </c>
      <c r="S331" s="2" t="str">
        <f t="shared" si="65"/>
        <v>dom 26-11</v>
      </c>
    </row>
    <row r="332" spans="1:19" x14ac:dyDescent="0.35">
      <c r="A332" s="3">
        <v>45257</v>
      </c>
      <c r="B332" s="2" t="str">
        <f t="shared" si="66"/>
        <v>noviembre</v>
      </c>
      <c r="C332" s="2" t="str">
        <f t="shared" si="67"/>
        <v>nov</v>
      </c>
      <c r="D332" s="4">
        <f t="shared" si="68"/>
        <v>11</v>
      </c>
      <c r="E332" s="4">
        <f>VLOOKUP(G332,Periodos!A:B,2,0)</f>
        <v>11</v>
      </c>
      <c r="F332" s="2">
        <f t="shared" si="69"/>
        <v>2023</v>
      </c>
      <c r="G332" s="2">
        <v>202311</v>
      </c>
      <c r="H332" s="2" t="str">
        <f t="shared" si="70"/>
        <v>nov-23</v>
      </c>
      <c r="I332" s="2" t="str">
        <f t="shared" si="71"/>
        <v>noviembre 2023</v>
      </c>
      <c r="J332" s="2">
        <f>VLOOKUP(H332,MesAño!A:B,2,0)</f>
        <v>11</v>
      </c>
      <c r="K332" s="2" t="str">
        <f t="shared" si="72"/>
        <v>nov-27</v>
      </c>
      <c r="L332" s="2" t="str">
        <f t="shared" si="73"/>
        <v>lun</v>
      </c>
      <c r="M332" s="2">
        <f>VLOOKUP(L332,'Dia de la Semana'!A:B,2,0)</f>
        <v>1</v>
      </c>
      <c r="N332" s="2" t="str">
        <f t="shared" si="77"/>
        <v>2Q</v>
      </c>
      <c r="O332" s="2">
        <f t="shared" si="74"/>
        <v>27</v>
      </c>
      <c r="P332" s="2">
        <f t="shared" si="75"/>
        <v>49</v>
      </c>
      <c r="Q332" s="3" t="str">
        <f t="shared" si="76"/>
        <v>27-11 al 03-12</v>
      </c>
      <c r="R332" s="2">
        <f>VLOOKUP(Q332,Semana!A:B,2,0)</f>
        <v>309</v>
      </c>
      <c r="S332" s="2" t="str">
        <f t="shared" si="65"/>
        <v>lun 27-11</v>
      </c>
    </row>
    <row r="333" spans="1:19" x14ac:dyDescent="0.35">
      <c r="A333" s="3">
        <v>45258</v>
      </c>
      <c r="B333" s="2" t="str">
        <f t="shared" si="66"/>
        <v>noviembre</v>
      </c>
      <c r="C333" s="2" t="str">
        <f t="shared" si="67"/>
        <v>nov</v>
      </c>
      <c r="D333" s="4">
        <f t="shared" si="68"/>
        <v>11</v>
      </c>
      <c r="E333" s="4">
        <f>VLOOKUP(G333,Periodos!A:B,2,0)</f>
        <v>11</v>
      </c>
      <c r="F333" s="2">
        <f t="shared" si="69"/>
        <v>2023</v>
      </c>
      <c r="G333" s="2">
        <v>202311</v>
      </c>
      <c r="H333" s="2" t="str">
        <f t="shared" si="70"/>
        <v>nov-23</v>
      </c>
      <c r="I333" s="2" t="str">
        <f t="shared" si="71"/>
        <v>noviembre 2023</v>
      </c>
      <c r="J333" s="2">
        <f>VLOOKUP(H333,MesAño!A:B,2,0)</f>
        <v>11</v>
      </c>
      <c r="K333" s="2" t="str">
        <f t="shared" si="72"/>
        <v>nov-28</v>
      </c>
      <c r="L333" s="2" t="str">
        <f t="shared" si="73"/>
        <v>mar</v>
      </c>
      <c r="M333" s="2">
        <f>VLOOKUP(L333,'Dia de la Semana'!A:B,2,0)</f>
        <v>2</v>
      </c>
      <c r="N333" s="2" t="str">
        <f t="shared" si="77"/>
        <v>2Q</v>
      </c>
      <c r="O333" s="2">
        <f t="shared" si="74"/>
        <v>28</v>
      </c>
      <c r="P333" s="2">
        <f t="shared" si="75"/>
        <v>49</v>
      </c>
      <c r="Q333" s="3" t="str">
        <f t="shared" si="76"/>
        <v>27-11 al 03-12</v>
      </c>
      <c r="R333" s="2">
        <f>VLOOKUP(Q333,Semana!A:B,2,0)</f>
        <v>309</v>
      </c>
      <c r="S333" s="2" t="str">
        <f t="shared" si="65"/>
        <v>mar 28-11</v>
      </c>
    </row>
    <row r="334" spans="1:19" x14ac:dyDescent="0.35">
      <c r="A334" s="3">
        <v>45259</v>
      </c>
      <c r="B334" s="2" t="str">
        <f t="shared" si="66"/>
        <v>noviembre</v>
      </c>
      <c r="C334" s="2" t="str">
        <f t="shared" si="67"/>
        <v>nov</v>
      </c>
      <c r="D334" s="4">
        <f t="shared" si="68"/>
        <v>11</v>
      </c>
      <c r="E334" s="4">
        <f>VLOOKUP(G334,Periodos!A:B,2,0)</f>
        <v>11</v>
      </c>
      <c r="F334" s="2">
        <f t="shared" si="69"/>
        <v>2023</v>
      </c>
      <c r="G334" s="2">
        <v>202311</v>
      </c>
      <c r="H334" s="2" t="str">
        <f t="shared" si="70"/>
        <v>nov-23</v>
      </c>
      <c r="I334" s="2" t="str">
        <f t="shared" si="71"/>
        <v>noviembre 2023</v>
      </c>
      <c r="J334" s="2">
        <f>VLOOKUP(H334,MesAño!A:B,2,0)</f>
        <v>11</v>
      </c>
      <c r="K334" s="2" t="str">
        <f t="shared" si="72"/>
        <v>nov-29</v>
      </c>
      <c r="L334" s="2" t="str">
        <f t="shared" si="73"/>
        <v>mié</v>
      </c>
      <c r="M334" s="2">
        <f>VLOOKUP(L334,'Dia de la Semana'!A:B,2,0)</f>
        <v>3</v>
      </c>
      <c r="N334" s="2" t="str">
        <f t="shared" si="77"/>
        <v>2Q</v>
      </c>
      <c r="O334" s="2">
        <f t="shared" si="74"/>
        <v>29</v>
      </c>
      <c r="P334" s="2">
        <f t="shared" si="75"/>
        <v>49</v>
      </c>
      <c r="Q334" s="3" t="str">
        <f t="shared" si="76"/>
        <v>27-11 al 03-12</v>
      </c>
      <c r="R334" s="2">
        <f>VLOOKUP(Q334,Semana!A:B,2,0)</f>
        <v>309</v>
      </c>
      <c r="S334" s="2" t="str">
        <f t="shared" si="65"/>
        <v>mié 29-11</v>
      </c>
    </row>
    <row r="335" spans="1:19" x14ac:dyDescent="0.35">
      <c r="A335" s="3">
        <v>45260</v>
      </c>
      <c r="B335" s="2" t="str">
        <f t="shared" si="66"/>
        <v>noviembre</v>
      </c>
      <c r="C335" s="2" t="str">
        <f t="shared" si="67"/>
        <v>nov</v>
      </c>
      <c r="D335" s="4">
        <f t="shared" si="68"/>
        <v>11</v>
      </c>
      <c r="E335" s="4">
        <f>VLOOKUP(G335,Periodos!A:B,2,0)</f>
        <v>11</v>
      </c>
      <c r="F335" s="2">
        <f t="shared" si="69"/>
        <v>2023</v>
      </c>
      <c r="G335" s="2">
        <v>202311</v>
      </c>
      <c r="H335" s="2" t="str">
        <f t="shared" si="70"/>
        <v>nov-23</v>
      </c>
      <c r="I335" s="2" t="str">
        <f t="shared" si="71"/>
        <v>noviembre 2023</v>
      </c>
      <c r="J335" s="2">
        <f>VLOOKUP(H335,MesAño!A:B,2,0)</f>
        <v>11</v>
      </c>
      <c r="K335" s="2" t="str">
        <f t="shared" si="72"/>
        <v>nov-30</v>
      </c>
      <c r="L335" s="2" t="str">
        <f t="shared" si="73"/>
        <v>jue</v>
      </c>
      <c r="M335" s="2">
        <f>VLOOKUP(L335,'Dia de la Semana'!A:B,2,0)</f>
        <v>4</v>
      </c>
      <c r="N335" s="2" t="str">
        <f t="shared" si="77"/>
        <v>2Q</v>
      </c>
      <c r="O335" s="2">
        <f t="shared" si="74"/>
        <v>30</v>
      </c>
      <c r="P335" s="2">
        <f t="shared" si="75"/>
        <v>49</v>
      </c>
      <c r="Q335" s="3" t="str">
        <f t="shared" si="76"/>
        <v>27-11 al 03-12</v>
      </c>
      <c r="R335" s="2">
        <f>VLOOKUP(Q335,Semana!A:B,2,0)</f>
        <v>309</v>
      </c>
      <c r="S335" s="2" t="str">
        <f t="shared" si="65"/>
        <v>jue 30-11</v>
      </c>
    </row>
    <row r="336" spans="1:19" x14ac:dyDescent="0.35">
      <c r="A336" s="3">
        <v>45261</v>
      </c>
      <c r="B336" s="2" t="str">
        <f t="shared" si="66"/>
        <v>diciembre</v>
      </c>
      <c r="C336" s="2" t="str">
        <f t="shared" si="67"/>
        <v>dic</v>
      </c>
      <c r="D336" s="4">
        <f t="shared" si="68"/>
        <v>12</v>
      </c>
      <c r="E336" s="4">
        <f>VLOOKUP(G336,Periodos!A:B,2,0)</f>
        <v>12</v>
      </c>
      <c r="F336" s="2">
        <f t="shared" si="69"/>
        <v>2023</v>
      </c>
      <c r="G336" s="2">
        <v>202312</v>
      </c>
      <c r="H336" s="2" t="str">
        <f t="shared" si="70"/>
        <v>dic-23</v>
      </c>
      <c r="I336" s="2" t="str">
        <f t="shared" si="71"/>
        <v>diciembre 2023</v>
      </c>
      <c r="J336" s="2">
        <f>VLOOKUP(H336,MesAño!A:B,2,0)</f>
        <v>12</v>
      </c>
      <c r="K336" s="2" t="str">
        <f t="shared" si="72"/>
        <v>dic-01</v>
      </c>
      <c r="L336" s="2" t="str">
        <f t="shared" si="73"/>
        <v>vie</v>
      </c>
      <c r="M336" s="2">
        <f>VLOOKUP(L336,'Dia de la Semana'!A:B,2,0)</f>
        <v>5</v>
      </c>
      <c r="N336" s="2" t="str">
        <f t="shared" si="77"/>
        <v>1Q</v>
      </c>
      <c r="O336" s="2">
        <f t="shared" si="74"/>
        <v>1</v>
      </c>
      <c r="P336" s="2">
        <f t="shared" si="75"/>
        <v>49</v>
      </c>
      <c r="Q336" s="3" t="str">
        <f t="shared" si="76"/>
        <v>27-11 al 03-12</v>
      </c>
      <c r="R336" s="2">
        <f>VLOOKUP(Q336,Semana!A:B,2,0)</f>
        <v>309</v>
      </c>
      <c r="S336" s="2" t="str">
        <f t="shared" si="65"/>
        <v>vie 01-12</v>
      </c>
    </row>
    <row r="337" spans="1:19" x14ac:dyDescent="0.35">
      <c r="A337" s="3">
        <v>45262</v>
      </c>
      <c r="B337" s="2" t="str">
        <f t="shared" si="66"/>
        <v>diciembre</v>
      </c>
      <c r="C337" s="2" t="str">
        <f t="shared" si="67"/>
        <v>dic</v>
      </c>
      <c r="D337" s="4">
        <f t="shared" si="68"/>
        <v>12</v>
      </c>
      <c r="E337" s="4">
        <f>VLOOKUP(G337,Periodos!A:B,2,0)</f>
        <v>12</v>
      </c>
      <c r="F337" s="2">
        <f t="shared" si="69"/>
        <v>2023</v>
      </c>
      <c r="G337" s="2">
        <v>202312</v>
      </c>
      <c r="H337" s="2" t="str">
        <f t="shared" si="70"/>
        <v>dic-23</v>
      </c>
      <c r="I337" s="2" t="str">
        <f t="shared" si="71"/>
        <v>diciembre 2023</v>
      </c>
      <c r="J337" s="2">
        <f>VLOOKUP(H337,MesAño!A:B,2,0)</f>
        <v>12</v>
      </c>
      <c r="K337" s="2" t="str">
        <f t="shared" si="72"/>
        <v>dic-02</v>
      </c>
      <c r="L337" s="2" t="str">
        <f t="shared" si="73"/>
        <v>sáb</v>
      </c>
      <c r="M337" s="2">
        <f>VLOOKUP(L337,'Dia de la Semana'!A:B,2,0)</f>
        <v>6</v>
      </c>
      <c r="N337" s="2" t="str">
        <f t="shared" si="77"/>
        <v>1Q</v>
      </c>
      <c r="O337" s="2">
        <f t="shared" si="74"/>
        <v>2</v>
      </c>
      <c r="P337" s="2">
        <f t="shared" si="75"/>
        <v>49</v>
      </c>
      <c r="Q337" s="3" t="str">
        <f t="shared" si="76"/>
        <v>27-11 al 03-12</v>
      </c>
      <c r="R337" s="2">
        <f>VLOOKUP(Q337,Semana!A:B,2,0)</f>
        <v>309</v>
      </c>
      <c r="S337" s="2" t="str">
        <f t="shared" si="65"/>
        <v>sáb 02-12</v>
      </c>
    </row>
    <row r="338" spans="1:19" x14ac:dyDescent="0.35">
      <c r="A338" s="3">
        <v>45263</v>
      </c>
      <c r="B338" s="2" t="str">
        <f t="shared" si="66"/>
        <v>diciembre</v>
      </c>
      <c r="C338" s="2" t="str">
        <f t="shared" si="67"/>
        <v>dic</v>
      </c>
      <c r="D338" s="4">
        <f t="shared" si="68"/>
        <v>12</v>
      </c>
      <c r="E338" s="4">
        <f>VLOOKUP(G338,Periodos!A:B,2,0)</f>
        <v>12</v>
      </c>
      <c r="F338" s="2">
        <f t="shared" si="69"/>
        <v>2023</v>
      </c>
      <c r="G338" s="2">
        <v>202312</v>
      </c>
      <c r="H338" s="2" t="str">
        <f t="shared" si="70"/>
        <v>dic-23</v>
      </c>
      <c r="I338" s="2" t="str">
        <f t="shared" si="71"/>
        <v>diciembre 2023</v>
      </c>
      <c r="J338" s="2">
        <f>VLOOKUP(H338,MesAño!A:B,2,0)</f>
        <v>12</v>
      </c>
      <c r="K338" s="2" t="str">
        <f t="shared" si="72"/>
        <v>dic-03</v>
      </c>
      <c r="L338" s="2" t="str">
        <f t="shared" si="73"/>
        <v>dom</v>
      </c>
      <c r="M338" s="2">
        <f>VLOOKUP(L338,'Dia de la Semana'!A:B,2,0)</f>
        <v>7</v>
      </c>
      <c r="N338" s="2" t="str">
        <f t="shared" si="77"/>
        <v>1Q</v>
      </c>
      <c r="O338" s="2">
        <f t="shared" si="74"/>
        <v>3</v>
      </c>
      <c r="P338" s="2">
        <f t="shared" si="75"/>
        <v>49</v>
      </c>
      <c r="Q338" s="3" t="str">
        <f t="shared" si="76"/>
        <v>27-11 al 03-12</v>
      </c>
      <c r="R338" s="2">
        <f>VLOOKUP(Q338,Semana!A:B,2,0)</f>
        <v>309</v>
      </c>
      <c r="S338" s="2" t="str">
        <f t="shared" si="65"/>
        <v>dom 03-12</v>
      </c>
    </row>
    <row r="339" spans="1:19" x14ac:dyDescent="0.35">
      <c r="A339" s="3">
        <v>45264</v>
      </c>
      <c r="B339" s="2" t="str">
        <f t="shared" si="66"/>
        <v>diciembre</v>
      </c>
      <c r="C339" s="2" t="str">
        <f t="shared" si="67"/>
        <v>dic</v>
      </c>
      <c r="D339" s="4">
        <f t="shared" si="68"/>
        <v>12</v>
      </c>
      <c r="E339" s="4">
        <f>VLOOKUP(G339,Periodos!A:B,2,0)</f>
        <v>12</v>
      </c>
      <c r="F339" s="2">
        <f t="shared" si="69"/>
        <v>2023</v>
      </c>
      <c r="G339" s="2">
        <v>202312</v>
      </c>
      <c r="H339" s="2" t="str">
        <f t="shared" si="70"/>
        <v>dic-23</v>
      </c>
      <c r="I339" s="2" t="str">
        <f t="shared" si="71"/>
        <v>diciembre 2023</v>
      </c>
      <c r="J339" s="2">
        <f>VLOOKUP(H339,MesAño!A:B,2,0)</f>
        <v>12</v>
      </c>
      <c r="K339" s="2" t="str">
        <f t="shared" si="72"/>
        <v>dic-04</v>
      </c>
      <c r="L339" s="2" t="str">
        <f t="shared" si="73"/>
        <v>lun</v>
      </c>
      <c r="M339" s="2">
        <f>VLOOKUP(L339,'Dia de la Semana'!A:B,2,0)</f>
        <v>1</v>
      </c>
      <c r="N339" s="2" t="str">
        <f t="shared" si="77"/>
        <v>1Q</v>
      </c>
      <c r="O339" s="2">
        <f t="shared" si="74"/>
        <v>4</v>
      </c>
      <c r="P339" s="2">
        <f t="shared" si="75"/>
        <v>50</v>
      </c>
      <c r="Q339" s="3" t="str">
        <f t="shared" si="76"/>
        <v>04-12 al 10-12</v>
      </c>
      <c r="R339" s="2">
        <f>VLOOKUP(Q339,Semana!A:B,2,0)</f>
        <v>310</v>
      </c>
      <c r="S339" s="2" t="str">
        <f t="shared" si="65"/>
        <v>lun 04-12</v>
      </c>
    </row>
    <row r="340" spans="1:19" x14ac:dyDescent="0.35">
      <c r="A340" s="3">
        <v>45265</v>
      </c>
      <c r="B340" s="2" t="str">
        <f t="shared" si="66"/>
        <v>diciembre</v>
      </c>
      <c r="C340" s="2" t="str">
        <f t="shared" si="67"/>
        <v>dic</v>
      </c>
      <c r="D340" s="4">
        <f t="shared" si="68"/>
        <v>12</v>
      </c>
      <c r="E340" s="4">
        <f>VLOOKUP(G340,Periodos!A:B,2,0)</f>
        <v>12</v>
      </c>
      <c r="F340" s="2">
        <f t="shared" si="69"/>
        <v>2023</v>
      </c>
      <c r="G340" s="2">
        <v>202312</v>
      </c>
      <c r="H340" s="2" t="str">
        <f t="shared" si="70"/>
        <v>dic-23</v>
      </c>
      <c r="I340" s="2" t="str">
        <f t="shared" si="71"/>
        <v>diciembre 2023</v>
      </c>
      <c r="J340" s="2">
        <f>VLOOKUP(H340,MesAño!A:B,2,0)</f>
        <v>12</v>
      </c>
      <c r="K340" s="2" t="str">
        <f t="shared" si="72"/>
        <v>dic-05</v>
      </c>
      <c r="L340" s="2" t="str">
        <f t="shared" si="73"/>
        <v>mar</v>
      </c>
      <c r="M340" s="2">
        <f>VLOOKUP(L340,'Dia de la Semana'!A:B,2,0)</f>
        <v>2</v>
      </c>
      <c r="N340" s="2" t="str">
        <f t="shared" si="77"/>
        <v>1Q</v>
      </c>
      <c r="O340" s="2">
        <f t="shared" si="74"/>
        <v>5</v>
      </c>
      <c r="P340" s="2">
        <f t="shared" si="75"/>
        <v>50</v>
      </c>
      <c r="Q340" s="3" t="str">
        <f t="shared" si="76"/>
        <v>04-12 al 10-12</v>
      </c>
      <c r="R340" s="2">
        <f>VLOOKUP(Q340,Semana!A:B,2,0)</f>
        <v>310</v>
      </c>
      <c r="S340" s="2" t="str">
        <f t="shared" si="65"/>
        <v>mar 05-12</v>
      </c>
    </row>
    <row r="341" spans="1:19" x14ac:dyDescent="0.35">
      <c r="A341" s="3">
        <v>45266</v>
      </c>
      <c r="B341" s="2" t="str">
        <f t="shared" si="66"/>
        <v>diciembre</v>
      </c>
      <c r="C341" s="2" t="str">
        <f t="shared" si="67"/>
        <v>dic</v>
      </c>
      <c r="D341" s="4">
        <f t="shared" si="68"/>
        <v>12</v>
      </c>
      <c r="E341" s="4">
        <f>VLOOKUP(G341,Periodos!A:B,2,0)</f>
        <v>12</v>
      </c>
      <c r="F341" s="2">
        <f t="shared" si="69"/>
        <v>2023</v>
      </c>
      <c r="G341" s="2">
        <v>202312</v>
      </c>
      <c r="H341" s="2" t="str">
        <f t="shared" si="70"/>
        <v>dic-23</v>
      </c>
      <c r="I341" s="2" t="str">
        <f t="shared" si="71"/>
        <v>diciembre 2023</v>
      </c>
      <c r="J341" s="2">
        <f>VLOOKUP(H341,MesAño!A:B,2,0)</f>
        <v>12</v>
      </c>
      <c r="K341" s="2" t="str">
        <f t="shared" si="72"/>
        <v>dic-06</v>
      </c>
      <c r="L341" s="2" t="str">
        <f t="shared" si="73"/>
        <v>mié</v>
      </c>
      <c r="M341" s="2">
        <f>VLOOKUP(L341,'Dia de la Semana'!A:B,2,0)</f>
        <v>3</v>
      </c>
      <c r="N341" s="2" t="str">
        <f t="shared" si="77"/>
        <v>1Q</v>
      </c>
      <c r="O341" s="2">
        <f t="shared" si="74"/>
        <v>6</v>
      </c>
      <c r="P341" s="2">
        <f t="shared" si="75"/>
        <v>50</v>
      </c>
      <c r="Q341" s="3" t="str">
        <f t="shared" si="76"/>
        <v>04-12 al 10-12</v>
      </c>
      <c r="R341" s="2">
        <f>VLOOKUP(Q341,Semana!A:B,2,0)</f>
        <v>310</v>
      </c>
      <c r="S341" s="2" t="str">
        <f t="shared" si="65"/>
        <v>mié 06-12</v>
      </c>
    </row>
    <row r="342" spans="1:19" x14ac:dyDescent="0.35">
      <c r="A342" s="3">
        <v>45267</v>
      </c>
      <c r="B342" s="2" t="str">
        <f t="shared" si="66"/>
        <v>diciembre</v>
      </c>
      <c r="C342" s="2" t="str">
        <f t="shared" si="67"/>
        <v>dic</v>
      </c>
      <c r="D342" s="4">
        <f t="shared" si="68"/>
        <v>12</v>
      </c>
      <c r="E342" s="4">
        <f>VLOOKUP(G342,Periodos!A:B,2,0)</f>
        <v>12</v>
      </c>
      <c r="F342" s="2">
        <f t="shared" si="69"/>
        <v>2023</v>
      </c>
      <c r="G342" s="2">
        <v>202312</v>
      </c>
      <c r="H342" s="2" t="str">
        <f t="shared" si="70"/>
        <v>dic-23</v>
      </c>
      <c r="I342" s="2" t="str">
        <f t="shared" si="71"/>
        <v>diciembre 2023</v>
      </c>
      <c r="J342" s="2">
        <f>VLOOKUP(H342,MesAño!A:B,2,0)</f>
        <v>12</v>
      </c>
      <c r="K342" s="2" t="str">
        <f t="shared" si="72"/>
        <v>dic-07</v>
      </c>
      <c r="L342" s="2" t="str">
        <f t="shared" si="73"/>
        <v>jue</v>
      </c>
      <c r="M342" s="2">
        <f>VLOOKUP(L342,'Dia de la Semana'!A:B,2,0)</f>
        <v>4</v>
      </c>
      <c r="N342" s="2" t="str">
        <f t="shared" si="77"/>
        <v>1Q</v>
      </c>
      <c r="O342" s="2">
        <f t="shared" si="74"/>
        <v>7</v>
      </c>
      <c r="P342" s="2">
        <f t="shared" si="75"/>
        <v>50</v>
      </c>
      <c r="Q342" s="3" t="str">
        <f t="shared" si="76"/>
        <v>04-12 al 10-12</v>
      </c>
      <c r="R342" s="2">
        <f>VLOOKUP(Q342,Semana!A:B,2,0)</f>
        <v>310</v>
      </c>
      <c r="S342" s="2" t="str">
        <f t="shared" ref="S342:S366" si="78">TEXT(A342,"ddd") &amp; " " &amp; TEXT(A342,"dd-mm")</f>
        <v>jue 07-12</v>
      </c>
    </row>
    <row r="343" spans="1:19" x14ac:dyDescent="0.35">
      <c r="A343" s="3">
        <v>45268</v>
      </c>
      <c r="B343" s="2" t="str">
        <f t="shared" si="66"/>
        <v>diciembre</v>
      </c>
      <c r="C343" s="2" t="str">
        <f t="shared" si="67"/>
        <v>dic</v>
      </c>
      <c r="D343" s="4">
        <f t="shared" si="68"/>
        <v>12</v>
      </c>
      <c r="E343" s="4">
        <f>VLOOKUP(G343,Periodos!A:B,2,0)</f>
        <v>12</v>
      </c>
      <c r="F343" s="2">
        <f t="shared" si="69"/>
        <v>2023</v>
      </c>
      <c r="G343" s="2">
        <v>202312</v>
      </c>
      <c r="H343" s="2" t="str">
        <f t="shared" si="70"/>
        <v>dic-23</v>
      </c>
      <c r="I343" s="2" t="str">
        <f t="shared" si="71"/>
        <v>diciembre 2023</v>
      </c>
      <c r="J343" s="2">
        <f>VLOOKUP(H343,MesAño!A:B,2,0)</f>
        <v>12</v>
      </c>
      <c r="K343" s="2" t="str">
        <f t="shared" si="72"/>
        <v>dic-08</v>
      </c>
      <c r="L343" s="2" t="str">
        <f t="shared" si="73"/>
        <v>vie</v>
      </c>
      <c r="M343" s="2">
        <f>VLOOKUP(L343,'Dia de la Semana'!A:B,2,0)</f>
        <v>5</v>
      </c>
      <c r="N343" s="2" t="str">
        <f t="shared" si="77"/>
        <v>1Q</v>
      </c>
      <c r="O343" s="2">
        <f t="shared" si="74"/>
        <v>8</v>
      </c>
      <c r="P343" s="2">
        <f t="shared" si="75"/>
        <v>50</v>
      </c>
      <c r="Q343" s="3" t="str">
        <f t="shared" si="76"/>
        <v>04-12 al 10-12</v>
      </c>
      <c r="R343" s="2">
        <f>VLOOKUP(Q343,Semana!A:B,2,0)</f>
        <v>310</v>
      </c>
      <c r="S343" s="2" t="str">
        <f t="shared" si="78"/>
        <v>vie 08-12</v>
      </c>
    </row>
    <row r="344" spans="1:19" x14ac:dyDescent="0.35">
      <c r="A344" s="3">
        <v>45269</v>
      </c>
      <c r="B344" s="2" t="str">
        <f t="shared" si="66"/>
        <v>diciembre</v>
      </c>
      <c r="C344" s="2" t="str">
        <f t="shared" si="67"/>
        <v>dic</v>
      </c>
      <c r="D344" s="4">
        <f t="shared" si="68"/>
        <v>12</v>
      </c>
      <c r="E344" s="4">
        <f>VLOOKUP(G344,Periodos!A:B,2,0)</f>
        <v>12</v>
      </c>
      <c r="F344" s="2">
        <f t="shared" si="69"/>
        <v>2023</v>
      </c>
      <c r="G344" s="2">
        <v>202312</v>
      </c>
      <c r="H344" s="2" t="str">
        <f t="shared" si="70"/>
        <v>dic-23</v>
      </c>
      <c r="I344" s="2" t="str">
        <f t="shared" si="71"/>
        <v>diciembre 2023</v>
      </c>
      <c r="J344" s="2">
        <f>VLOOKUP(H344,MesAño!A:B,2,0)</f>
        <v>12</v>
      </c>
      <c r="K344" s="2" t="str">
        <f t="shared" si="72"/>
        <v>dic-09</v>
      </c>
      <c r="L344" s="2" t="str">
        <f t="shared" si="73"/>
        <v>sáb</v>
      </c>
      <c r="M344" s="2">
        <f>VLOOKUP(L344,'Dia de la Semana'!A:B,2,0)</f>
        <v>6</v>
      </c>
      <c r="N344" s="2" t="str">
        <f t="shared" si="77"/>
        <v>1Q</v>
      </c>
      <c r="O344" s="2">
        <f t="shared" si="74"/>
        <v>9</v>
      </c>
      <c r="P344" s="2">
        <f t="shared" si="75"/>
        <v>50</v>
      </c>
      <c r="Q344" s="3" t="str">
        <f t="shared" si="76"/>
        <v>04-12 al 10-12</v>
      </c>
      <c r="R344" s="2">
        <f>VLOOKUP(Q344,Semana!A:B,2,0)</f>
        <v>310</v>
      </c>
      <c r="S344" s="2" t="str">
        <f t="shared" si="78"/>
        <v>sáb 09-12</v>
      </c>
    </row>
    <row r="345" spans="1:19" x14ac:dyDescent="0.35">
      <c r="A345" s="3">
        <v>45270</v>
      </c>
      <c r="B345" s="2" t="str">
        <f t="shared" si="66"/>
        <v>diciembre</v>
      </c>
      <c r="C345" s="2" t="str">
        <f t="shared" si="67"/>
        <v>dic</v>
      </c>
      <c r="D345" s="4">
        <f t="shared" si="68"/>
        <v>12</v>
      </c>
      <c r="E345" s="4">
        <f>VLOOKUP(G345,Periodos!A:B,2,0)</f>
        <v>12</v>
      </c>
      <c r="F345" s="2">
        <f t="shared" si="69"/>
        <v>2023</v>
      </c>
      <c r="G345" s="2">
        <v>202312</v>
      </c>
      <c r="H345" s="2" t="str">
        <f t="shared" si="70"/>
        <v>dic-23</v>
      </c>
      <c r="I345" s="2" t="str">
        <f t="shared" si="71"/>
        <v>diciembre 2023</v>
      </c>
      <c r="J345" s="2">
        <f>VLOOKUP(H345,MesAño!A:B,2,0)</f>
        <v>12</v>
      </c>
      <c r="K345" s="2" t="str">
        <f t="shared" si="72"/>
        <v>dic-10</v>
      </c>
      <c r="L345" s="2" t="str">
        <f t="shared" si="73"/>
        <v>dom</v>
      </c>
      <c r="M345" s="2">
        <f>VLOOKUP(L345,'Dia de la Semana'!A:B,2,0)</f>
        <v>7</v>
      </c>
      <c r="N345" s="2" t="str">
        <f t="shared" si="77"/>
        <v>1Q</v>
      </c>
      <c r="O345" s="2">
        <f t="shared" si="74"/>
        <v>10</v>
      </c>
      <c r="P345" s="2">
        <f t="shared" si="75"/>
        <v>50</v>
      </c>
      <c r="Q345" s="3" t="str">
        <f t="shared" si="76"/>
        <v>04-12 al 10-12</v>
      </c>
      <c r="R345" s="2">
        <f>VLOOKUP(Q345,Semana!A:B,2,0)</f>
        <v>310</v>
      </c>
      <c r="S345" s="2" t="str">
        <f t="shared" si="78"/>
        <v>dom 10-12</v>
      </c>
    </row>
    <row r="346" spans="1:19" x14ac:dyDescent="0.35">
      <c r="A346" s="3">
        <v>45271</v>
      </c>
      <c r="B346" s="2" t="str">
        <f t="shared" si="66"/>
        <v>diciembre</v>
      </c>
      <c r="C346" s="2" t="str">
        <f t="shared" si="67"/>
        <v>dic</v>
      </c>
      <c r="D346" s="4">
        <f t="shared" si="68"/>
        <v>12</v>
      </c>
      <c r="E346" s="4">
        <f>VLOOKUP(G346,Periodos!A:B,2,0)</f>
        <v>12</v>
      </c>
      <c r="F346" s="2">
        <f t="shared" si="69"/>
        <v>2023</v>
      </c>
      <c r="G346" s="2">
        <v>202312</v>
      </c>
      <c r="H346" s="2" t="str">
        <f t="shared" si="70"/>
        <v>dic-23</v>
      </c>
      <c r="I346" s="2" t="str">
        <f t="shared" si="71"/>
        <v>diciembre 2023</v>
      </c>
      <c r="J346" s="2">
        <f>VLOOKUP(H346,MesAño!A:B,2,0)</f>
        <v>12</v>
      </c>
      <c r="K346" s="2" t="str">
        <f t="shared" si="72"/>
        <v>dic-11</v>
      </c>
      <c r="L346" s="2" t="str">
        <f t="shared" si="73"/>
        <v>lun</v>
      </c>
      <c r="M346" s="2">
        <f>VLOOKUP(L346,'Dia de la Semana'!A:B,2,0)</f>
        <v>1</v>
      </c>
      <c r="N346" s="2" t="str">
        <f t="shared" si="77"/>
        <v>1Q</v>
      </c>
      <c r="O346" s="2">
        <f t="shared" si="74"/>
        <v>11</v>
      </c>
      <c r="P346" s="2">
        <f t="shared" si="75"/>
        <v>51</v>
      </c>
      <c r="Q346" s="3" t="str">
        <f t="shared" si="76"/>
        <v>11-12 al 17-12</v>
      </c>
      <c r="R346" s="2">
        <f>VLOOKUP(Q346,Semana!A:B,2,0)</f>
        <v>311</v>
      </c>
      <c r="S346" s="2" t="str">
        <f t="shared" si="78"/>
        <v>lun 11-12</v>
      </c>
    </row>
    <row r="347" spans="1:19" x14ac:dyDescent="0.35">
      <c r="A347" s="3">
        <v>45272</v>
      </c>
      <c r="B347" s="2" t="str">
        <f t="shared" si="66"/>
        <v>diciembre</v>
      </c>
      <c r="C347" s="2" t="str">
        <f t="shared" si="67"/>
        <v>dic</v>
      </c>
      <c r="D347" s="4">
        <f t="shared" si="68"/>
        <v>12</v>
      </c>
      <c r="E347" s="4">
        <f>VLOOKUP(G347,Periodos!A:B,2,0)</f>
        <v>12</v>
      </c>
      <c r="F347" s="2">
        <f t="shared" si="69"/>
        <v>2023</v>
      </c>
      <c r="G347" s="2">
        <v>202312</v>
      </c>
      <c r="H347" s="2" t="str">
        <f t="shared" si="70"/>
        <v>dic-23</v>
      </c>
      <c r="I347" s="2" t="str">
        <f t="shared" si="71"/>
        <v>diciembre 2023</v>
      </c>
      <c r="J347" s="2">
        <f>VLOOKUP(H347,MesAño!A:B,2,0)</f>
        <v>12</v>
      </c>
      <c r="K347" s="2" t="str">
        <f t="shared" si="72"/>
        <v>dic-12</v>
      </c>
      <c r="L347" s="2" t="str">
        <f t="shared" si="73"/>
        <v>mar</v>
      </c>
      <c r="M347" s="2">
        <f>VLOOKUP(L347,'Dia de la Semana'!A:B,2,0)</f>
        <v>2</v>
      </c>
      <c r="N347" s="2" t="str">
        <f t="shared" si="77"/>
        <v>1Q</v>
      </c>
      <c r="O347" s="2">
        <f t="shared" si="74"/>
        <v>12</v>
      </c>
      <c r="P347" s="2">
        <f t="shared" si="75"/>
        <v>51</v>
      </c>
      <c r="Q347" s="3" t="str">
        <f t="shared" si="76"/>
        <v>11-12 al 17-12</v>
      </c>
      <c r="R347" s="2">
        <f>VLOOKUP(Q347,Semana!A:B,2,0)</f>
        <v>311</v>
      </c>
      <c r="S347" s="2" t="str">
        <f t="shared" si="78"/>
        <v>mar 12-12</v>
      </c>
    </row>
    <row r="348" spans="1:19" x14ac:dyDescent="0.35">
      <c r="A348" s="3">
        <v>45273</v>
      </c>
      <c r="B348" s="2" t="str">
        <f t="shared" si="66"/>
        <v>diciembre</v>
      </c>
      <c r="C348" s="2" t="str">
        <f t="shared" si="67"/>
        <v>dic</v>
      </c>
      <c r="D348" s="4">
        <f t="shared" si="68"/>
        <v>12</v>
      </c>
      <c r="E348" s="4">
        <f>VLOOKUP(G348,Periodos!A:B,2,0)</f>
        <v>12</v>
      </c>
      <c r="F348" s="2">
        <f t="shared" si="69"/>
        <v>2023</v>
      </c>
      <c r="G348" s="2">
        <v>202312</v>
      </c>
      <c r="H348" s="2" t="str">
        <f t="shared" si="70"/>
        <v>dic-23</v>
      </c>
      <c r="I348" s="2" t="str">
        <f t="shared" si="71"/>
        <v>diciembre 2023</v>
      </c>
      <c r="J348" s="2">
        <f>VLOOKUP(H348,MesAño!A:B,2,0)</f>
        <v>12</v>
      </c>
      <c r="K348" s="2" t="str">
        <f t="shared" si="72"/>
        <v>dic-13</v>
      </c>
      <c r="L348" s="2" t="str">
        <f t="shared" si="73"/>
        <v>mié</v>
      </c>
      <c r="M348" s="2">
        <f>VLOOKUP(L348,'Dia de la Semana'!A:B,2,0)</f>
        <v>3</v>
      </c>
      <c r="N348" s="2" t="str">
        <f t="shared" si="77"/>
        <v>1Q</v>
      </c>
      <c r="O348" s="2">
        <f t="shared" si="74"/>
        <v>13</v>
      </c>
      <c r="P348" s="2">
        <f t="shared" si="75"/>
        <v>51</v>
      </c>
      <c r="Q348" s="3" t="str">
        <f t="shared" si="76"/>
        <v>11-12 al 17-12</v>
      </c>
      <c r="R348" s="2">
        <f>VLOOKUP(Q348,Semana!A:B,2,0)</f>
        <v>311</v>
      </c>
      <c r="S348" s="2" t="str">
        <f t="shared" si="78"/>
        <v>mié 13-12</v>
      </c>
    </row>
    <row r="349" spans="1:19" x14ac:dyDescent="0.35">
      <c r="A349" s="3">
        <v>45274</v>
      </c>
      <c r="B349" s="2" t="str">
        <f t="shared" si="66"/>
        <v>diciembre</v>
      </c>
      <c r="C349" s="2" t="str">
        <f t="shared" si="67"/>
        <v>dic</v>
      </c>
      <c r="D349" s="4">
        <f t="shared" si="68"/>
        <v>12</v>
      </c>
      <c r="E349" s="4">
        <f>VLOOKUP(G349,Periodos!A:B,2,0)</f>
        <v>12</v>
      </c>
      <c r="F349" s="2">
        <f t="shared" si="69"/>
        <v>2023</v>
      </c>
      <c r="G349" s="2">
        <v>202312</v>
      </c>
      <c r="H349" s="2" t="str">
        <f t="shared" si="70"/>
        <v>dic-23</v>
      </c>
      <c r="I349" s="2" t="str">
        <f t="shared" si="71"/>
        <v>diciembre 2023</v>
      </c>
      <c r="J349" s="2">
        <f>VLOOKUP(H349,MesAño!A:B,2,0)</f>
        <v>12</v>
      </c>
      <c r="K349" s="2" t="str">
        <f t="shared" si="72"/>
        <v>dic-14</v>
      </c>
      <c r="L349" s="2" t="str">
        <f t="shared" si="73"/>
        <v>jue</v>
      </c>
      <c r="M349" s="2">
        <f>VLOOKUP(L349,'Dia de la Semana'!A:B,2,0)</f>
        <v>4</v>
      </c>
      <c r="N349" s="2" t="str">
        <f t="shared" si="77"/>
        <v>1Q</v>
      </c>
      <c r="O349" s="2">
        <f t="shared" si="74"/>
        <v>14</v>
      </c>
      <c r="P349" s="2">
        <f t="shared" si="75"/>
        <v>51</v>
      </c>
      <c r="Q349" s="3" t="str">
        <f t="shared" si="76"/>
        <v>11-12 al 17-12</v>
      </c>
      <c r="R349" s="2">
        <f>VLOOKUP(Q349,Semana!A:B,2,0)</f>
        <v>311</v>
      </c>
      <c r="S349" s="2" t="str">
        <f t="shared" si="78"/>
        <v>jue 14-12</v>
      </c>
    </row>
    <row r="350" spans="1:19" x14ac:dyDescent="0.35">
      <c r="A350" s="3">
        <v>45275</v>
      </c>
      <c r="B350" s="2" t="str">
        <f t="shared" si="66"/>
        <v>diciembre</v>
      </c>
      <c r="C350" s="2" t="str">
        <f t="shared" si="67"/>
        <v>dic</v>
      </c>
      <c r="D350" s="4">
        <f t="shared" si="68"/>
        <v>12</v>
      </c>
      <c r="E350" s="4">
        <f>VLOOKUP(G350,Periodos!A:B,2,0)</f>
        <v>12</v>
      </c>
      <c r="F350" s="2">
        <f t="shared" si="69"/>
        <v>2023</v>
      </c>
      <c r="G350" s="2">
        <v>202312</v>
      </c>
      <c r="H350" s="2" t="str">
        <f t="shared" si="70"/>
        <v>dic-23</v>
      </c>
      <c r="I350" s="2" t="str">
        <f t="shared" si="71"/>
        <v>diciembre 2023</v>
      </c>
      <c r="J350" s="2">
        <f>VLOOKUP(H350,MesAño!A:B,2,0)</f>
        <v>12</v>
      </c>
      <c r="K350" s="2" t="str">
        <f t="shared" si="72"/>
        <v>dic-15</v>
      </c>
      <c r="L350" s="2" t="str">
        <f t="shared" si="73"/>
        <v>vie</v>
      </c>
      <c r="M350" s="2">
        <f>VLOOKUP(L350,'Dia de la Semana'!A:B,2,0)</f>
        <v>5</v>
      </c>
      <c r="N350" s="2" t="str">
        <f t="shared" si="77"/>
        <v>1Q</v>
      </c>
      <c r="O350" s="2">
        <f t="shared" si="74"/>
        <v>15</v>
      </c>
      <c r="P350" s="2">
        <f t="shared" si="75"/>
        <v>51</v>
      </c>
      <c r="Q350" s="3" t="str">
        <f t="shared" si="76"/>
        <v>11-12 al 17-12</v>
      </c>
      <c r="R350" s="2">
        <f>VLOOKUP(Q350,Semana!A:B,2,0)</f>
        <v>311</v>
      </c>
      <c r="S350" s="2" t="str">
        <f t="shared" si="78"/>
        <v>vie 15-12</v>
      </c>
    </row>
    <row r="351" spans="1:19" x14ac:dyDescent="0.35">
      <c r="A351" s="3">
        <v>45276</v>
      </c>
      <c r="B351" s="2" t="str">
        <f t="shared" si="66"/>
        <v>diciembre</v>
      </c>
      <c r="C351" s="2" t="str">
        <f t="shared" si="67"/>
        <v>dic</v>
      </c>
      <c r="D351" s="4">
        <f t="shared" si="68"/>
        <v>12</v>
      </c>
      <c r="E351" s="4">
        <f>VLOOKUP(G351,Periodos!A:B,2,0)</f>
        <v>12</v>
      </c>
      <c r="F351" s="2">
        <f t="shared" si="69"/>
        <v>2023</v>
      </c>
      <c r="G351" s="2">
        <v>202312</v>
      </c>
      <c r="H351" s="2" t="str">
        <f t="shared" si="70"/>
        <v>dic-23</v>
      </c>
      <c r="I351" s="2" t="str">
        <f t="shared" si="71"/>
        <v>diciembre 2023</v>
      </c>
      <c r="J351" s="2">
        <f>VLOOKUP(H351,MesAño!A:B,2,0)</f>
        <v>12</v>
      </c>
      <c r="K351" s="2" t="str">
        <f t="shared" si="72"/>
        <v>dic-16</v>
      </c>
      <c r="L351" s="2" t="str">
        <f t="shared" si="73"/>
        <v>sáb</v>
      </c>
      <c r="M351" s="2">
        <f>VLOOKUP(L351,'Dia de la Semana'!A:B,2,0)</f>
        <v>6</v>
      </c>
      <c r="N351" s="2" t="str">
        <f t="shared" si="77"/>
        <v>2Q</v>
      </c>
      <c r="O351" s="2">
        <f t="shared" si="74"/>
        <v>16</v>
      </c>
      <c r="P351" s="2">
        <f t="shared" si="75"/>
        <v>51</v>
      </c>
      <c r="Q351" s="3" t="str">
        <f t="shared" si="76"/>
        <v>11-12 al 17-12</v>
      </c>
      <c r="R351" s="2">
        <f>VLOOKUP(Q351,Semana!A:B,2,0)</f>
        <v>311</v>
      </c>
      <c r="S351" s="2" t="str">
        <f t="shared" si="78"/>
        <v>sáb 16-12</v>
      </c>
    </row>
    <row r="352" spans="1:19" x14ac:dyDescent="0.35">
      <c r="A352" s="3">
        <v>45277</v>
      </c>
      <c r="B352" s="2" t="str">
        <f t="shared" ref="B352:B366" si="79">TEXT(A352,"mmmm")</f>
        <v>diciembre</v>
      </c>
      <c r="C352" s="2" t="str">
        <f t="shared" ref="C352:C366" si="80">TEXT(A352,"mmm")</f>
        <v>dic</v>
      </c>
      <c r="D352" s="4">
        <f t="shared" ref="D352:D366" si="81">MONTH(A352)</f>
        <v>12</v>
      </c>
      <c r="E352" s="4">
        <f>VLOOKUP(G352,Periodos!A:B,2,0)</f>
        <v>12</v>
      </c>
      <c r="F352" s="2">
        <f t="shared" ref="F352:F366" si="82">YEAR(A352)</f>
        <v>2023</v>
      </c>
      <c r="G352" s="2">
        <v>202312</v>
      </c>
      <c r="H352" s="2" t="str">
        <f t="shared" ref="H352:H366" si="83">TEXT(A352,"mmm-yy")</f>
        <v>dic-23</v>
      </c>
      <c r="I352" s="2" t="str">
        <f t="shared" ref="I352:I366" si="84">TEXT(A352,"mmmm yyyy")</f>
        <v>diciembre 2023</v>
      </c>
      <c r="J352" s="2">
        <f>VLOOKUP(H352,MesAño!A:B,2,0)</f>
        <v>12</v>
      </c>
      <c r="K352" s="2" t="str">
        <f t="shared" ref="K352:K366" si="85">TEXT(A352,"mmm-dd")</f>
        <v>dic-17</v>
      </c>
      <c r="L352" s="2" t="str">
        <f t="shared" ref="L352:L366" si="86">TEXT(A352,"ddd")</f>
        <v>dom</v>
      </c>
      <c r="M352" s="2">
        <f>VLOOKUP(L352,'Dia de la Semana'!A:B,2,0)</f>
        <v>7</v>
      </c>
      <c r="N352" s="2" t="str">
        <f t="shared" si="77"/>
        <v>2Q</v>
      </c>
      <c r="O352" s="2">
        <f t="shared" ref="O352:O366" si="87">DAY(A352)</f>
        <v>17</v>
      </c>
      <c r="P352" s="2">
        <f t="shared" ref="P352:P366" si="88">WEEKNUM(A352,2)</f>
        <v>51</v>
      </c>
      <c r="Q352" s="3" t="str">
        <f t="shared" ref="Q352:Q366" si="89">TEXT(A352+1-WEEKDAY(A352,2),"dd-mm") &amp; " al " &amp; TEXT(A352+7-WEEKDAY(A352,2),"dd-mm")</f>
        <v>11-12 al 17-12</v>
      </c>
      <c r="R352" s="2">
        <f>VLOOKUP(Q352,Semana!A:B,2,0)</f>
        <v>311</v>
      </c>
      <c r="S352" s="2" t="str">
        <f t="shared" si="78"/>
        <v>dom 17-12</v>
      </c>
    </row>
    <row r="353" spans="1:19" x14ac:dyDescent="0.35">
      <c r="A353" s="3">
        <v>45278</v>
      </c>
      <c r="B353" s="2" t="str">
        <f t="shared" si="79"/>
        <v>diciembre</v>
      </c>
      <c r="C353" s="2" t="str">
        <f t="shared" si="80"/>
        <v>dic</v>
      </c>
      <c r="D353" s="4">
        <f t="shared" si="81"/>
        <v>12</v>
      </c>
      <c r="E353" s="4">
        <f>VLOOKUP(G353,Periodos!A:B,2,0)</f>
        <v>12</v>
      </c>
      <c r="F353" s="2">
        <f t="shared" si="82"/>
        <v>2023</v>
      </c>
      <c r="G353" s="2">
        <v>202312</v>
      </c>
      <c r="H353" s="2" t="str">
        <f t="shared" si="83"/>
        <v>dic-23</v>
      </c>
      <c r="I353" s="2" t="str">
        <f t="shared" si="84"/>
        <v>diciembre 2023</v>
      </c>
      <c r="J353" s="2">
        <f>VLOOKUP(H353,MesAño!A:B,2,0)</f>
        <v>12</v>
      </c>
      <c r="K353" s="2" t="str">
        <f t="shared" si="85"/>
        <v>dic-18</v>
      </c>
      <c r="L353" s="2" t="str">
        <f t="shared" si="86"/>
        <v>lun</v>
      </c>
      <c r="M353" s="2">
        <f>VLOOKUP(L353,'Dia de la Semana'!A:B,2,0)</f>
        <v>1</v>
      </c>
      <c r="N353" s="2" t="str">
        <f t="shared" ref="N353:N366" si="90">IF(O353&lt;=15,"1Q","2Q")</f>
        <v>2Q</v>
      </c>
      <c r="O353" s="2">
        <f t="shared" si="87"/>
        <v>18</v>
      </c>
      <c r="P353" s="2">
        <f t="shared" si="88"/>
        <v>52</v>
      </c>
      <c r="Q353" s="3" t="str">
        <f t="shared" si="89"/>
        <v>18-12 al 24-12</v>
      </c>
      <c r="R353" s="2">
        <f>VLOOKUP(Q353,Semana!A:B,2,0)</f>
        <v>312</v>
      </c>
      <c r="S353" s="2" t="str">
        <f t="shared" si="78"/>
        <v>lun 18-12</v>
      </c>
    </row>
    <row r="354" spans="1:19" x14ac:dyDescent="0.35">
      <c r="A354" s="3">
        <v>45279</v>
      </c>
      <c r="B354" s="2" t="str">
        <f t="shared" si="79"/>
        <v>diciembre</v>
      </c>
      <c r="C354" s="2" t="str">
        <f t="shared" si="80"/>
        <v>dic</v>
      </c>
      <c r="D354" s="4">
        <f t="shared" si="81"/>
        <v>12</v>
      </c>
      <c r="E354" s="4">
        <f>VLOOKUP(G354,Periodos!A:B,2,0)</f>
        <v>12</v>
      </c>
      <c r="F354" s="2">
        <f t="shared" si="82"/>
        <v>2023</v>
      </c>
      <c r="G354" s="2">
        <v>202312</v>
      </c>
      <c r="H354" s="2" t="str">
        <f t="shared" si="83"/>
        <v>dic-23</v>
      </c>
      <c r="I354" s="2" t="str">
        <f t="shared" si="84"/>
        <v>diciembre 2023</v>
      </c>
      <c r="J354" s="2">
        <f>VLOOKUP(H354,MesAño!A:B,2,0)</f>
        <v>12</v>
      </c>
      <c r="K354" s="2" t="str">
        <f t="shared" si="85"/>
        <v>dic-19</v>
      </c>
      <c r="L354" s="2" t="str">
        <f t="shared" si="86"/>
        <v>mar</v>
      </c>
      <c r="M354" s="2">
        <f>VLOOKUP(L354,'Dia de la Semana'!A:B,2,0)</f>
        <v>2</v>
      </c>
      <c r="N354" s="2" t="str">
        <f t="shared" si="90"/>
        <v>2Q</v>
      </c>
      <c r="O354" s="2">
        <f t="shared" si="87"/>
        <v>19</v>
      </c>
      <c r="P354" s="2">
        <f t="shared" si="88"/>
        <v>52</v>
      </c>
      <c r="Q354" s="3" t="str">
        <f t="shared" si="89"/>
        <v>18-12 al 24-12</v>
      </c>
      <c r="R354" s="2">
        <f>VLOOKUP(Q354,Semana!A:B,2,0)</f>
        <v>312</v>
      </c>
      <c r="S354" s="2" t="str">
        <f t="shared" si="78"/>
        <v>mar 19-12</v>
      </c>
    </row>
    <row r="355" spans="1:19" x14ac:dyDescent="0.35">
      <c r="A355" s="3">
        <v>45280</v>
      </c>
      <c r="B355" s="2" t="str">
        <f t="shared" si="79"/>
        <v>diciembre</v>
      </c>
      <c r="C355" s="2" t="str">
        <f t="shared" si="80"/>
        <v>dic</v>
      </c>
      <c r="D355" s="4">
        <f t="shared" si="81"/>
        <v>12</v>
      </c>
      <c r="E355" s="4">
        <f>VLOOKUP(G355,Periodos!A:B,2,0)</f>
        <v>12</v>
      </c>
      <c r="F355" s="2">
        <f t="shared" si="82"/>
        <v>2023</v>
      </c>
      <c r="G355" s="2">
        <v>202312</v>
      </c>
      <c r="H355" s="2" t="str">
        <f t="shared" si="83"/>
        <v>dic-23</v>
      </c>
      <c r="I355" s="2" t="str">
        <f t="shared" si="84"/>
        <v>diciembre 2023</v>
      </c>
      <c r="J355" s="2">
        <f>VLOOKUP(H355,MesAño!A:B,2,0)</f>
        <v>12</v>
      </c>
      <c r="K355" s="2" t="str">
        <f t="shared" si="85"/>
        <v>dic-20</v>
      </c>
      <c r="L355" s="2" t="str">
        <f t="shared" si="86"/>
        <v>mié</v>
      </c>
      <c r="M355" s="2">
        <f>VLOOKUP(L355,'Dia de la Semana'!A:B,2,0)</f>
        <v>3</v>
      </c>
      <c r="N355" s="2" t="str">
        <f t="shared" si="90"/>
        <v>2Q</v>
      </c>
      <c r="O355" s="2">
        <f t="shared" si="87"/>
        <v>20</v>
      </c>
      <c r="P355" s="2">
        <f t="shared" si="88"/>
        <v>52</v>
      </c>
      <c r="Q355" s="3" t="str">
        <f t="shared" si="89"/>
        <v>18-12 al 24-12</v>
      </c>
      <c r="R355" s="2">
        <f>VLOOKUP(Q355,Semana!A:B,2,0)</f>
        <v>312</v>
      </c>
      <c r="S355" s="2" t="str">
        <f t="shared" si="78"/>
        <v>mié 20-12</v>
      </c>
    </row>
    <row r="356" spans="1:19" x14ac:dyDescent="0.35">
      <c r="A356" s="3">
        <v>45281</v>
      </c>
      <c r="B356" s="2" t="str">
        <f t="shared" si="79"/>
        <v>diciembre</v>
      </c>
      <c r="C356" s="2" t="str">
        <f t="shared" si="80"/>
        <v>dic</v>
      </c>
      <c r="D356" s="4">
        <f t="shared" si="81"/>
        <v>12</v>
      </c>
      <c r="E356" s="4">
        <f>VLOOKUP(G356,Periodos!A:B,2,0)</f>
        <v>12</v>
      </c>
      <c r="F356" s="2">
        <f t="shared" si="82"/>
        <v>2023</v>
      </c>
      <c r="G356" s="2">
        <v>202312</v>
      </c>
      <c r="H356" s="2" t="str">
        <f t="shared" si="83"/>
        <v>dic-23</v>
      </c>
      <c r="I356" s="2" t="str">
        <f t="shared" si="84"/>
        <v>diciembre 2023</v>
      </c>
      <c r="J356" s="2">
        <f>VLOOKUP(H356,MesAño!A:B,2,0)</f>
        <v>12</v>
      </c>
      <c r="K356" s="2" t="str">
        <f t="shared" si="85"/>
        <v>dic-21</v>
      </c>
      <c r="L356" s="2" t="str">
        <f t="shared" si="86"/>
        <v>jue</v>
      </c>
      <c r="M356" s="2">
        <f>VLOOKUP(L356,'Dia de la Semana'!A:B,2,0)</f>
        <v>4</v>
      </c>
      <c r="N356" s="2" t="str">
        <f t="shared" si="90"/>
        <v>2Q</v>
      </c>
      <c r="O356" s="2">
        <f t="shared" si="87"/>
        <v>21</v>
      </c>
      <c r="P356" s="2">
        <f t="shared" si="88"/>
        <v>52</v>
      </c>
      <c r="Q356" s="3" t="str">
        <f t="shared" si="89"/>
        <v>18-12 al 24-12</v>
      </c>
      <c r="R356" s="2">
        <f>VLOOKUP(Q356,Semana!A:B,2,0)</f>
        <v>312</v>
      </c>
      <c r="S356" s="2" t="str">
        <f t="shared" si="78"/>
        <v>jue 21-12</v>
      </c>
    </row>
    <row r="357" spans="1:19" x14ac:dyDescent="0.35">
      <c r="A357" s="3">
        <v>45282</v>
      </c>
      <c r="B357" s="2" t="str">
        <f t="shared" si="79"/>
        <v>diciembre</v>
      </c>
      <c r="C357" s="2" t="str">
        <f t="shared" si="80"/>
        <v>dic</v>
      </c>
      <c r="D357" s="4">
        <f t="shared" si="81"/>
        <v>12</v>
      </c>
      <c r="E357" s="4">
        <f>VLOOKUP(G357,Periodos!A:B,2,0)</f>
        <v>12</v>
      </c>
      <c r="F357" s="2">
        <f t="shared" si="82"/>
        <v>2023</v>
      </c>
      <c r="G357" s="2">
        <v>202312</v>
      </c>
      <c r="H357" s="2" t="str">
        <f t="shared" si="83"/>
        <v>dic-23</v>
      </c>
      <c r="I357" s="2" t="str">
        <f t="shared" si="84"/>
        <v>diciembre 2023</v>
      </c>
      <c r="J357" s="2">
        <f>VLOOKUP(H357,MesAño!A:B,2,0)</f>
        <v>12</v>
      </c>
      <c r="K357" s="2" t="str">
        <f t="shared" si="85"/>
        <v>dic-22</v>
      </c>
      <c r="L357" s="2" t="str">
        <f t="shared" si="86"/>
        <v>vie</v>
      </c>
      <c r="M357" s="2">
        <f>VLOOKUP(L357,'Dia de la Semana'!A:B,2,0)</f>
        <v>5</v>
      </c>
      <c r="N357" s="2" t="str">
        <f t="shared" si="90"/>
        <v>2Q</v>
      </c>
      <c r="O357" s="2">
        <f t="shared" si="87"/>
        <v>22</v>
      </c>
      <c r="P357" s="2">
        <f t="shared" si="88"/>
        <v>52</v>
      </c>
      <c r="Q357" s="3" t="str">
        <f t="shared" si="89"/>
        <v>18-12 al 24-12</v>
      </c>
      <c r="R357" s="2">
        <f>VLOOKUP(Q357,Semana!A:B,2,0)</f>
        <v>312</v>
      </c>
      <c r="S357" s="2" t="str">
        <f t="shared" si="78"/>
        <v>vie 22-12</v>
      </c>
    </row>
    <row r="358" spans="1:19" x14ac:dyDescent="0.35">
      <c r="A358" s="3">
        <v>45283</v>
      </c>
      <c r="B358" s="2" t="str">
        <f t="shared" si="79"/>
        <v>diciembre</v>
      </c>
      <c r="C358" s="2" t="str">
        <f t="shared" si="80"/>
        <v>dic</v>
      </c>
      <c r="D358" s="4">
        <f t="shared" si="81"/>
        <v>12</v>
      </c>
      <c r="E358" s="4">
        <f>VLOOKUP(G358,Periodos!A:B,2,0)</f>
        <v>12</v>
      </c>
      <c r="F358" s="2">
        <f t="shared" si="82"/>
        <v>2023</v>
      </c>
      <c r="G358" s="2">
        <v>202312</v>
      </c>
      <c r="H358" s="2" t="str">
        <f t="shared" si="83"/>
        <v>dic-23</v>
      </c>
      <c r="I358" s="2" t="str">
        <f t="shared" si="84"/>
        <v>diciembre 2023</v>
      </c>
      <c r="J358" s="2">
        <f>VLOOKUP(H358,MesAño!A:B,2,0)</f>
        <v>12</v>
      </c>
      <c r="K358" s="2" t="str">
        <f t="shared" si="85"/>
        <v>dic-23</v>
      </c>
      <c r="L358" s="2" t="str">
        <f t="shared" si="86"/>
        <v>sáb</v>
      </c>
      <c r="M358" s="2">
        <f>VLOOKUP(L358,'Dia de la Semana'!A:B,2,0)</f>
        <v>6</v>
      </c>
      <c r="N358" s="2" t="str">
        <f t="shared" si="90"/>
        <v>2Q</v>
      </c>
      <c r="O358" s="2">
        <f t="shared" si="87"/>
        <v>23</v>
      </c>
      <c r="P358" s="2">
        <f t="shared" si="88"/>
        <v>52</v>
      </c>
      <c r="Q358" s="3" t="str">
        <f t="shared" si="89"/>
        <v>18-12 al 24-12</v>
      </c>
      <c r="R358" s="2">
        <f>VLOOKUP(Q358,Semana!A:B,2,0)</f>
        <v>312</v>
      </c>
      <c r="S358" s="2" t="str">
        <f t="shared" si="78"/>
        <v>sáb 23-12</v>
      </c>
    </row>
    <row r="359" spans="1:19" x14ac:dyDescent="0.35">
      <c r="A359" s="3">
        <v>45284</v>
      </c>
      <c r="B359" s="2" t="str">
        <f t="shared" si="79"/>
        <v>diciembre</v>
      </c>
      <c r="C359" s="2" t="str">
        <f t="shared" si="80"/>
        <v>dic</v>
      </c>
      <c r="D359" s="4">
        <f t="shared" si="81"/>
        <v>12</v>
      </c>
      <c r="E359" s="4">
        <f>VLOOKUP(G359,Periodos!A:B,2,0)</f>
        <v>12</v>
      </c>
      <c r="F359" s="2">
        <f t="shared" si="82"/>
        <v>2023</v>
      </c>
      <c r="G359" s="2">
        <v>202312</v>
      </c>
      <c r="H359" s="2" t="str">
        <f t="shared" si="83"/>
        <v>dic-23</v>
      </c>
      <c r="I359" s="2" t="str">
        <f t="shared" si="84"/>
        <v>diciembre 2023</v>
      </c>
      <c r="J359" s="2">
        <f>VLOOKUP(H359,MesAño!A:B,2,0)</f>
        <v>12</v>
      </c>
      <c r="K359" s="2" t="str">
        <f t="shared" si="85"/>
        <v>dic-24</v>
      </c>
      <c r="L359" s="2" t="str">
        <f t="shared" si="86"/>
        <v>dom</v>
      </c>
      <c r="M359" s="2">
        <f>VLOOKUP(L359,'Dia de la Semana'!A:B,2,0)</f>
        <v>7</v>
      </c>
      <c r="N359" s="2" t="str">
        <f t="shared" si="90"/>
        <v>2Q</v>
      </c>
      <c r="O359" s="2">
        <f t="shared" si="87"/>
        <v>24</v>
      </c>
      <c r="P359" s="2">
        <f t="shared" si="88"/>
        <v>52</v>
      </c>
      <c r="Q359" s="3" t="str">
        <f t="shared" si="89"/>
        <v>18-12 al 24-12</v>
      </c>
      <c r="R359" s="2">
        <f>VLOOKUP(Q359,Semana!A:B,2,0)</f>
        <v>312</v>
      </c>
      <c r="S359" s="2" t="str">
        <f t="shared" si="78"/>
        <v>dom 24-12</v>
      </c>
    </row>
    <row r="360" spans="1:19" x14ac:dyDescent="0.35">
      <c r="A360" s="3">
        <v>45285</v>
      </c>
      <c r="B360" s="2" t="str">
        <f t="shared" si="79"/>
        <v>diciembre</v>
      </c>
      <c r="C360" s="2" t="str">
        <f t="shared" si="80"/>
        <v>dic</v>
      </c>
      <c r="D360" s="4">
        <f t="shared" si="81"/>
        <v>12</v>
      </c>
      <c r="E360" s="4">
        <f>VLOOKUP(G360,Periodos!A:B,2,0)</f>
        <v>12</v>
      </c>
      <c r="F360" s="2">
        <f t="shared" si="82"/>
        <v>2023</v>
      </c>
      <c r="G360" s="2">
        <v>202312</v>
      </c>
      <c r="H360" s="2" t="str">
        <f t="shared" si="83"/>
        <v>dic-23</v>
      </c>
      <c r="I360" s="2" t="str">
        <f t="shared" si="84"/>
        <v>diciembre 2023</v>
      </c>
      <c r="J360" s="2">
        <f>VLOOKUP(H360,MesAño!A:B,2,0)</f>
        <v>12</v>
      </c>
      <c r="K360" s="2" t="str">
        <f t="shared" si="85"/>
        <v>dic-25</v>
      </c>
      <c r="L360" s="2" t="str">
        <f t="shared" si="86"/>
        <v>lun</v>
      </c>
      <c r="M360" s="2">
        <f>VLOOKUP(L360,'Dia de la Semana'!A:B,2,0)</f>
        <v>1</v>
      </c>
      <c r="N360" s="2" t="str">
        <f t="shared" si="90"/>
        <v>2Q</v>
      </c>
      <c r="O360" s="2">
        <f t="shared" si="87"/>
        <v>25</v>
      </c>
      <c r="P360" s="2">
        <f t="shared" si="88"/>
        <v>53</v>
      </c>
      <c r="Q360" s="3" t="str">
        <f t="shared" si="89"/>
        <v>25-12 al 31-12</v>
      </c>
      <c r="R360" s="2">
        <f>VLOOKUP(Q360,Semana!A:B,2,0)</f>
        <v>313</v>
      </c>
      <c r="S360" s="2" t="str">
        <f t="shared" si="78"/>
        <v>lun 25-12</v>
      </c>
    </row>
    <row r="361" spans="1:19" x14ac:dyDescent="0.35">
      <c r="A361" s="3">
        <v>45286</v>
      </c>
      <c r="B361" s="2" t="str">
        <f t="shared" si="79"/>
        <v>diciembre</v>
      </c>
      <c r="C361" s="2" t="str">
        <f t="shared" si="80"/>
        <v>dic</v>
      </c>
      <c r="D361" s="4">
        <f t="shared" si="81"/>
        <v>12</v>
      </c>
      <c r="E361" s="4">
        <f>VLOOKUP(G361,Periodos!A:B,2,0)</f>
        <v>12</v>
      </c>
      <c r="F361" s="2">
        <f t="shared" si="82"/>
        <v>2023</v>
      </c>
      <c r="G361" s="2">
        <v>202312</v>
      </c>
      <c r="H361" s="2" t="str">
        <f t="shared" si="83"/>
        <v>dic-23</v>
      </c>
      <c r="I361" s="2" t="str">
        <f t="shared" si="84"/>
        <v>diciembre 2023</v>
      </c>
      <c r="J361" s="2">
        <f>VLOOKUP(H361,MesAño!A:B,2,0)</f>
        <v>12</v>
      </c>
      <c r="K361" s="2" t="str">
        <f t="shared" si="85"/>
        <v>dic-26</v>
      </c>
      <c r="L361" s="2" t="str">
        <f t="shared" si="86"/>
        <v>mar</v>
      </c>
      <c r="M361" s="2">
        <f>VLOOKUP(L361,'Dia de la Semana'!A:B,2,0)</f>
        <v>2</v>
      </c>
      <c r="N361" s="2" t="str">
        <f t="shared" si="90"/>
        <v>2Q</v>
      </c>
      <c r="O361" s="2">
        <f t="shared" si="87"/>
        <v>26</v>
      </c>
      <c r="P361" s="2">
        <f t="shared" si="88"/>
        <v>53</v>
      </c>
      <c r="Q361" s="3" t="str">
        <f t="shared" si="89"/>
        <v>25-12 al 31-12</v>
      </c>
      <c r="R361" s="2">
        <f>VLOOKUP(Q361,Semana!A:B,2,0)</f>
        <v>313</v>
      </c>
      <c r="S361" s="2" t="str">
        <f t="shared" si="78"/>
        <v>mar 26-12</v>
      </c>
    </row>
    <row r="362" spans="1:19" x14ac:dyDescent="0.35">
      <c r="A362" s="3">
        <v>45287</v>
      </c>
      <c r="B362" s="2" t="str">
        <f t="shared" si="79"/>
        <v>diciembre</v>
      </c>
      <c r="C362" s="2" t="str">
        <f t="shared" si="80"/>
        <v>dic</v>
      </c>
      <c r="D362" s="4">
        <f t="shared" si="81"/>
        <v>12</v>
      </c>
      <c r="E362" s="4">
        <f>VLOOKUP(G362,Periodos!A:B,2,0)</f>
        <v>12</v>
      </c>
      <c r="F362" s="2">
        <f t="shared" si="82"/>
        <v>2023</v>
      </c>
      <c r="G362" s="2">
        <v>202312</v>
      </c>
      <c r="H362" s="2" t="str">
        <f t="shared" si="83"/>
        <v>dic-23</v>
      </c>
      <c r="I362" s="2" t="str">
        <f t="shared" si="84"/>
        <v>diciembre 2023</v>
      </c>
      <c r="J362" s="2">
        <f>VLOOKUP(H362,MesAño!A:B,2,0)</f>
        <v>12</v>
      </c>
      <c r="K362" s="2" t="str">
        <f t="shared" si="85"/>
        <v>dic-27</v>
      </c>
      <c r="L362" s="2" t="str">
        <f t="shared" si="86"/>
        <v>mié</v>
      </c>
      <c r="M362" s="2">
        <f>VLOOKUP(L362,'Dia de la Semana'!A:B,2,0)</f>
        <v>3</v>
      </c>
      <c r="N362" s="2" t="str">
        <f t="shared" si="90"/>
        <v>2Q</v>
      </c>
      <c r="O362" s="2">
        <f t="shared" si="87"/>
        <v>27</v>
      </c>
      <c r="P362" s="2">
        <f t="shared" si="88"/>
        <v>53</v>
      </c>
      <c r="Q362" s="3" t="str">
        <f t="shared" si="89"/>
        <v>25-12 al 31-12</v>
      </c>
      <c r="R362" s="2">
        <f>VLOOKUP(Q362,Semana!A:B,2,0)</f>
        <v>313</v>
      </c>
      <c r="S362" s="2" t="str">
        <f t="shared" si="78"/>
        <v>mié 27-12</v>
      </c>
    </row>
    <row r="363" spans="1:19" x14ac:dyDescent="0.35">
      <c r="A363" s="3">
        <v>45288</v>
      </c>
      <c r="B363" s="2" t="str">
        <f t="shared" si="79"/>
        <v>diciembre</v>
      </c>
      <c r="C363" s="2" t="str">
        <f t="shared" si="80"/>
        <v>dic</v>
      </c>
      <c r="D363" s="4">
        <f t="shared" si="81"/>
        <v>12</v>
      </c>
      <c r="E363" s="4">
        <f>VLOOKUP(G363,Periodos!A:B,2,0)</f>
        <v>12</v>
      </c>
      <c r="F363" s="2">
        <f t="shared" si="82"/>
        <v>2023</v>
      </c>
      <c r="G363" s="2">
        <v>202312</v>
      </c>
      <c r="H363" s="2" t="str">
        <f t="shared" si="83"/>
        <v>dic-23</v>
      </c>
      <c r="I363" s="2" t="str">
        <f t="shared" si="84"/>
        <v>diciembre 2023</v>
      </c>
      <c r="J363" s="2">
        <f>VLOOKUP(H363,MesAño!A:B,2,0)</f>
        <v>12</v>
      </c>
      <c r="K363" s="2" t="str">
        <f t="shared" si="85"/>
        <v>dic-28</v>
      </c>
      <c r="L363" s="2" t="str">
        <f t="shared" si="86"/>
        <v>jue</v>
      </c>
      <c r="M363" s="2">
        <f>VLOOKUP(L363,'Dia de la Semana'!A:B,2,0)</f>
        <v>4</v>
      </c>
      <c r="N363" s="2" t="str">
        <f t="shared" si="90"/>
        <v>2Q</v>
      </c>
      <c r="O363" s="2">
        <f t="shared" si="87"/>
        <v>28</v>
      </c>
      <c r="P363" s="2">
        <f t="shared" si="88"/>
        <v>53</v>
      </c>
      <c r="Q363" s="3" t="str">
        <f t="shared" si="89"/>
        <v>25-12 al 31-12</v>
      </c>
      <c r="R363" s="2">
        <f>VLOOKUP(Q363,Semana!A:B,2,0)</f>
        <v>313</v>
      </c>
      <c r="S363" s="2" t="str">
        <f t="shared" si="78"/>
        <v>jue 28-12</v>
      </c>
    </row>
    <row r="364" spans="1:19" x14ac:dyDescent="0.35">
      <c r="A364" s="3">
        <v>45289</v>
      </c>
      <c r="B364" s="2" t="str">
        <f t="shared" si="79"/>
        <v>diciembre</v>
      </c>
      <c r="C364" s="2" t="str">
        <f t="shared" si="80"/>
        <v>dic</v>
      </c>
      <c r="D364" s="4">
        <f t="shared" si="81"/>
        <v>12</v>
      </c>
      <c r="E364" s="4">
        <f>VLOOKUP(G364,Periodos!A:B,2,0)</f>
        <v>12</v>
      </c>
      <c r="F364" s="2">
        <f t="shared" si="82"/>
        <v>2023</v>
      </c>
      <c r="G364" s="2">
        <v>202312</v>
      </c>
      <c r="H364" s="2" t="str">
        <f t="shared" si="83"/>
        <v>dic-23</v>
      </c>
      <c r="I364" s="2" t="str">
        <f t="shared" si="84"/>
        <v>diciembre 2023</v>
      </c>
      <c r="J364" s="2">
        <f>VLOOKUP(H364,MesAño!A:B,2,0)</f>
        <v>12</v>
      </c>
      <c r="K364" s="2" t="str">
        <f t="shared" si="85"/>
        <v>dic-29</v>
      </c>
      <c r="L364" s="2" t="str">
        <f t="shared" si="86"/>
        <v>vie</v>
      </c>
      <c r="M364" s="2">
        <f>VLOOKUP(L364,'Dia de la Semana'!A:B,2,0)</f>
        <v>5</v>
      </c>
      <c r="N364" s="2" t="str">
        <f t="shared" si="90"/>
        <v>2Q</v>
      </c>
      <c r="O364" s="2">
        <f t="shared" si="87"/>
        <v>29</v>
      </c>
      <c r="P364" s="2">
        <f t="shared" si="88"/>
        <v>53</v>
      </c>
      <c r="Q364" s="3" t="str">
        <f t="shared" si="89"/>
        <v>25-12 al 31-12</v>
      </c>
      <c r="R364" s="2">
        <f>VLOOKUP(Q364,Semana!A:B,2,0)</f>
        <v>313</v>
      </c>
      <c r="S364" s="2" t="str">
        <f t="shared" si="78"/>
        <v>vie 29-12</v>
      </c>
    </row>
    <row r="365" spans="1:19" x14ac:dyDescent="0.35">
      <c r="A365" s="3">
        <v>45290</v>
      </c>
      <c r="B365" s="2" t="str">
        <f t="shared" si="79"/>
        <v>diciembre</v>
      </c>
      <c r="C365" s="2" t="str">
        <f t="shared" si="80"/>
        <v>dic</v>
      </c>
      <c r="D365" s="4">
        <f t="shared" si="81"/>
        <v>12</v>
      </c>
      <c r="E365" s="4">
        <f>VLOOKUP(G365,Periodos!A:B,2,0)</f>
        <v>12</v>
      </c>
      <c r="F365" s="2">
        <f t="shared" si="82"/>
        <v>2023</v>
      </c>
      <c r="G365" s="2">
        <v>202312</v>
      </c>
      <c r="H365" s="2" t="str">
        <f t="shared" si="83"/>
        <v>dic-23</v>
      </c>
      <c r="I365" s="2" t="str">
        <f t="shared" si="84"/>
        <v>diciembre 2023</v>
      </c>
      <c r="J365" s="2">
        <f>VLOOKUP(H365,MesAño!A:B,2,0)</f>
        <v>12</v>
      </c>
      <c r="K365" s="2" t="str">
        <f t="shared" si="85"/>
        <v>dic-30</v>
      </c>
      <c r="L365" s="2" t="str">
        <f t="shared" si="86"/>
        <v>sáb</v>
      </c>
      <c r="M365" s="2">
        <f>VLOOKUP(L365,'Dia de la Semana'!A:B,2,0)</f>
        <v>6</v>
      </c>
      <c r="N365" s="2" t="str">
        <f t="shared" si="90"/>
        <v>2Q</v>
      </c>
      <c r="O365" s="2">
        <f t="shared" si="87"/>
        <v>30</v>
      </c>
      <c r="P365" s="2">
        <f t="shared" si="88"/>
        <v>53</v>
      </c>
      <c r="Q365" s="3" t="str">
        <f t="shared" si="89"/>
        <v>25-12 al 31-12</v>
      </c>
      <c r="R365" s="2">
        <f>VLOOKUP(Q365,Semana!A:B,2,0)</f>
        <v>313</v>
      </c>
      <c r="S365" s="2" t="str">
        <f t="shared" si="78"/>
        <v>sáb 30-12</v>
      </c>
    </row>
    <row r="366" spans="1:19" x14ac:dyDescent="0.35">
      <c r="A366" s="3">
        <v>45291</v>
      </c>
      <c r="B366" s="2" t="str">
        <f t="shared" si="79"/>
        <v>diciembre</v>
      </c>
      <c r="C366" s="2" t="str">
        <f t="shared" si="80"/>
        <v>dic</v>
      </c>
      <c r="D366" s="4">
        <f t="shared" si="81"/>
        <v>12</v>
      </c>
      <c r="E366" s="4">
        <f>VLOOKUP(G366,Periodos!A:B,2,0)</f>
        <v>12</v>
      </c>
      <c r="F366" s="2">
        <f t="shared" si="82"/>
        <v>2023</v>
      </c>
      <c r="G366" s="2">
        <v>202312</v>
      </c>
      <c r="H366" s="2" t="str">
        <f t="shared" si="83"/>
        <v>dic-23</v>
      </c>
      <c r="I366" s="2" t="str">
        <f t="shared" si="84"/>
        <v>diciembre 2023</v>
      </c>
      <c r="J366" s="2">
        <f>VLOOKUP(H366,MesAño!A:B,2,0)</f>
        <v>12</v>
      </c>
      <c r="K366" s="2" t="str">
        <f t="shared" si="85"/>
        <v>dic-31</v>
      </c>
      <c r="L366" s="2" t="str">
        <f t="shared" si="86"/>
        <v>dom</v>
      </c>
      <c r="M366" s="2">
        <f>VLOOKUP(L366,'Dia de la Semana'!A:B,2,0)</f>
        <v>7</v>
      </c>
      <c r="N366" s="2" t="str">
        <f t="shared" si="90"/>
        <v>2Q</v>
      </c>
      <c r="O366" s="2">
        <f t="shared" si="87"/>
        <v>31</v>
      </c>
      <c r="P366" s="2">
        <f t="shared" si="88"/>
        <v>53</v>
      </c>
      <c r="Q366" s="3" t="str">
        <f t="shared" si="89"/>
        <v>25-12 al 31-12</v>
      </c>
      <c r="R366" s="2">
        <f>VLOOKUP(Q366,Semana!A:B,2,0)</f>
        <v>313</v>
      </c>
      <c r="S366" s="2" t="str">
        <f t="shared" si="78"/>
        <v>dom 31-12</v>
      </c>
    </row>
    <row r="367" spans="1:19" x14ac:dyDescent="0.35">
      <c r="A367" s="3">
        <v>45292</v>
      </c>
      <c r="B367" s="2" t="str">
        <f t="shared" ref="B367:B430" si="91">TEXT(A367,"mmmm")</f>
        <v>enero</v>
      </c>
      <c r="C367" s="2" t="str">
        <f t="shared" ref="C367:C430" si="92">TEXT(A367,"mmm")</f>
        <v>ene</v>
      </c>
      <c r="D367" s="4">
        <f t="shared" ref="D367:D430" si="93">MONTH(A367)</f>
        <v>1</v>
      </c>
      <c r="E367" s="4">
        <f>VLOOKUP(G367,Periodos!A:B,2,0)</f>
        <v>13</v>
      </c>
      <c r="F367" s="2">
        <f t="shared" ref="F367:F430" si="94">YEAR(A367)</f>
        <v>2024</v>
      </c>
      <c r="G367" s="2">
        <v>202401</v>
      </c>
      <c r="H367" s="2" t="str">
        <f t="shared" ref="H367:H430" si="95">TEXT(A367,"mmm-yy")</f>
        <v>ene-24</v>
      </c>
      <c r="I367" s="2" t="str">
        <f t="shared" ref="I367:I430" si="96">TEXT(A367,"mmmm yyyy")</f>
        <v>enero 2024</v>
      </c>
      <c r="J367" s="2">
        <f>VLOOKUP(H367,MesAño!A:B,2,0)</f>
        <v>1</v>
      </c>
      <c r="K367" s="2" t="str">
        <f t="shared" ref="K367:K430" si="97">TEXT(A367,"mmm-dd")</f>
        <v>ene-01</v>
      </c>
      <c r="L367" s="2" t="str">
        <f t="shared" ref="L367:L430" si="98">TEXT(A367,"ddd")</f>
        <v>lun</v>
      </c>
      <c r="M367" s="2">
        <f>VLOOKUP(L367,'Dia de la Semana'!A:B,2,0)</f>
        <v>1</v>
      </c>
      <c r="N367" s="2" t="str">
        <f t="shared" ref="N367:N430" si="99">IF(O367&lt;=15,"1Q","2Q")</f>
        <v>1Q</v>
      </c>
      <c r="O367" s="2">
        <f t="shared" ref="O367:O430" si="100">DAY(A367)</f>
        <v>1</v>
      </c>
      <c r="P367" s="2">
        <f t="shared" ref="P367:P430" si="101">WEEKNUM(A367,2)</f>
        <v>1</v>
      </c>
      <c r="Q367" s="3" t="str">
        <f t="shared" ref="Q367:Q430" si="102">TEXT(A367+1-WEEKDAY(A367,2),"dd-mm") &amp; " al " &amp; TEXT(A367+7-WEEKDAY(A367,2),"dd-mm")</f>
        <v>01-01 al 07-01</v>
      </c>
      <c r="R367" s="2">
        <f>VLOOKUP(Q367,Semana!A:B,2,0)</f>
        <v>1</v>
      </c>
      <c r="S367" s="2" t="str">
        <f t="shared" ref="S367:S430" si="103">TEXT(A367,"ddd") &amp; " " &amp; TEXT(A367,"dd-mm")</f>
        <v>lun 01-01</v>
      </c>
    </row>
    <row r="368" spans="1:19" x14ac:dyDescent="0.35">
      <c r="A368" s="3">
        <v>45293</v>
      </c>
      <c r="B368" s="2" t="str">
        <f t="shared" si="91"/>
        <v>enero</v>
      </c>
      <c r="C368" s="2" t="str">
        <f t="shared" si="92"/>
        <v>ene</v>
      </c>
      <c r="D368" s="4">
        <f t="shared" si="93"/>
        <v>1</v>
      </c>
      <c r="E368" s="4">
        <f>VLOOKUP(G368,Periodos!A:B,2,0)</f>
        <v>13</v>
      </c>
      <c r="F368" s="2">
        <f t="shared" si="94"/>
        <v>2024</v>
      </c>
      <c r="G368" s="2">
        <v>202401</v>
      </c>
      <c r="H368" s="2" t="str">
        <f t="shared" si="95"/>
        <v>ene-24</v>
      </c>
      <c r="I368" s="2" t="str">
        <f t="shared" si="96"/>
        <v>enero 2024</v>
      </c>
      <c r="J368" s="2">
        <f>VLOOKUP(H368,MesAño!A:B,2,0)</f>
        <v>1</v>
      </c>
      <c r="K368" s="2" t="str">
        <f t="shared" si="97"/>
        <v>ene-02</v>
      </c>
      <c r="L368" s="2" t="str">
        <f t="shared" si="98"/>
        <v>mar</v>
      </c>
      <c r="M368" s="2">
        <f>VLOOKUP(L368,'Dia de la Semana'!A:B,2,0)</f>
        <v>2</v>
      </c>
      <c r="N368" s="2" t="str">
        <f t="shared" si="99"/>
        <v>1Q</v>
      </c>
      <c r="O368" s="2">
        <f t="shared" si="100"/>
        <v>2</v>
      </c>
      <c r="P368" s="2">
        <f t="shared" si="101"/>
        <v>1</v>
      </c>
      <c r="Q368" s="3" t="str">
        <f t="shared" si="102"/>
        <v>01-01 al 07-01</v>
      </c>
      <c r="R368" s="2">
        <f>VLOOKUP(Q368,Semana!A:B,2,0)</f>
        <v>1</v>
      </c>
      <c r="S368" s="2" t="str">
        <f t="shared" si="103"/>
        <v>mar 02-01</v>
      </c>
    </row>
    <row r="369" spans="1:19" x14ac:dyDescent="0.35">
      <c r="A369" s="3">
        <v>45294</v>
      </c>
      <c r="B369" s="2" t="str">
        <f t="shared" si="91"/>
        <v>enero</v>
      </c>
      <c r="C369" s="2" t="str">
        <f t="shared" si="92"/>
        <v>ene</v>
      </c>
      <c r="D369" s="4">
        <f t="shared" si="93"/>
        <v>1</v>
      </c>
      <c r="E369" s="4">
        <f>VLOOKUP(G369,Periodos!A:B,2,0)</f>
        <v>13</v>
      </c>
      <c r="F369" s="2">
        <f t="shared" si="94"/>
        <v>2024</v>
      </c>
      <c r="G369" s="2">
        <v>202401</v>
      </c>
      <c r="H369" s="2" t="str">
        <f t="shared" si="95"/>
        <v>ene-24</v>
      </c>
      <c r="I369" s="2" t="str">
        <f t="shared" si="96"/>
        <v>enero 2024</v>
      </c>
      <c r="J369" s="2">
        <f>VLOOKUP(H369,MesAño!A:B,2,0)</f>
        <v>1</v>
      </c>
      <c r="K369" s="2" t="str">
        <f t="shared" si="97"/>
        <v>ene-03</v>
      </c>
      <c r="L369" s="2" t="str">
        <f t="shared" si="98"/>
        <v>mié</v>
      </c>
      <c r="M369" s="2">
        <f>VLOOKUP(L369,'Dia de la Semana'!A:B,2,0)</f>
        <v>3</v>
      </c>
      <c r="N369" s="2" t="str">
        <f t="shared" si="99"/>
        <v>1Q</v>
      </c>
      <c r="O369" s="2">
        <f t="shared" si="100"/>
        <v>3</v>
      </c>
      <c r="P369" s="2">
        <f t="shared" si="101"/>
        <v>1</v>
      </c>
      <c r="Q369" s="3" t="str">
        <f t="shared" si="102"/>
        <v>01-01 al 07-01</v>
      </c>
      <c r="R369" s="2">
        <f>VLOOKUP(Q369,Semana!A:B,2,0)</f>
        <v>1</v>
      </c>
      <c r="S369" s="2" t="str">
        <f t="shared" si="103"/>
        <v>mié 03-01</v>
      </c>
    </row>
    <row r="370" spans="1:19" x14ac:dyDescent="0.35">
      <c r="A370" s="3">
        <v>45295</v>
      </c>
      <c r="B370" s="2" t="str">
        <f t="shared" si="91"/>
        <v>enero</v>
      </c>
      <c r="C370" s="2" t="str">
        <f t="shared" si="92"/>
        <v>ene</v>
      </c>
      <c r="D370" s="4">
        <f t="shared" si="93"/>
        <v>1</v>
      </c>
      <c r="E370" s="4">
        <f>VLOOKUP(G370,Periodos!A:B,2,0)</f>
        <v>13</v>
      </c>
      <c r="F370" s="2">
        <f t="shared" si="94"/>
        <v>2024</v>
      </c>
      <c r="G370" s="2">
        <v>202401</v>
      </c>
      <c r="H370" s="2" t="str">
        <f t="shared" si="95"/>
        <v>ene-24</v>
      </c>
      <c r="I370" s="2" t="str">
        <f t="shared" si="96"/>
        <v>enero 2024</v>
      </c>
      <c r="J370" s="2">
        <f>VLOOKUP(H370,MesAño!A:B,2,0)</f>
        <v>1</v>
      </c>
      <c r="K370" s="2" t="str">
        <f t="shared" si="97"/>
        <v>ene-04</v>
      </c>
      <c r="L370" s="2" t="str">
        <f t="shared" si="98"/>
        <v>jue</v>
      </c>
      <c r="M370" s="2">
        <f>VLOOKUP(L370,'Dia de la Semana'!A:B,2,0)</f>
        <v>4</v>
      </c>
      <c r="N370" s="2" t="str">
        <f t="shared" si="99"/>
        <v>1Q</v>
      </c>
      <c r="O370" s="2">
        <f t="shared" si="100"/>
        <v>4</v>
      </c>
      <c r="P370" s="2">
        <f t="shared" si="101"/>
        <v>1</v>
      </c>
      <c r="Q370" s="3" t="str">
        <f t="shared" si="102"/>
        <v>01-01 al 07-01</v>
      </c>
      <c r="R370" s="2">
        <f>VLOOKUP(Q370,Semana!A:B,2,0)</f>
        <v>1</v>
      </c>
      <c r="S370" s="2" t="str">
        <f t="shared" si="103"/>
        <v>jue 04-01</v>
      </c>
    </row>
    <row r="371" spans="1:19" x14ac:dyDescent="0.35">
      <c r="A371" s="3">
        <v>45296</v>
      </c>
      <c r="B371" s="2" t="str">
        <f t="shared" si="91"/>
        <v>enero</v>
      </c>
      <c r="C371" s="2" t="str">
        <f t="shared" si="92"/>
        <v>ene</v>
      </c>
      <c r="D371" s="4">
        <f t="shared" si="93"/>
        <v>1</v>
      </c>
      <c r="E371" s="4">
        <f>VLOOKUP(G371,Periodos!A:B,2,0)</f>
        <v>13</v>
      </c>
      <c r="F371" s="2">
        <f t="shared" si="94"/>
        <v>2024</v>
      </c>
      <c r="G371" s="2">
        <v>202401</v>
      </c>
      <c r="H371" s="2" t="str">
        <f t="shared" si="95"/>
        <v>ene-24</v>
      </c>
      <c r="I371" s="2" t="str">
        <f t="shared" si="96"/>
        <v>enero 2024</v>
      </c>
      <c r="J371" s="2">
        <f>VLOOKUP(H371,MesAño!A:B,2,0)</f>
        <v>1</v>
      </c>
      <c r="K371" s="2" t="str">
        <f t="shared" si="97"/>
        <v>ene-05</v>
      </c>
      <c r="L371" s="2" t="str">
        <f t="shared" si="98"/>
        <v>vie</v>
      </c>
      <c r="M371" s="2">
        <f>VLOOKUP(L371,'Dia de la Semana'!A:B,2,0)</f>
        <v>5</v>
      </c>
      <c r="N371" s="2" t="str">
        <f t="shared" si="99"/>
        <v>1Q</v>
      </c>
      <c r="O371" s="2">
        <f t="shared" si="100"/>
        <v>5</v>
      </c>
      <c r="P371" s="2">
        <f t="shared" si="101"/>
        <v>1</v>
      </c>
      <c r="Q371" s="3" t="str">
        <f t="shared" si="102"/>
        <v>01-01 al 07-01</v>
      </c>
      <c r="R371" s="2">
        <f>VLOOKUP(Q371,Semana!A:B,2,0)</f>
        <v>1</v>
      </c>
      <c r="S371" s="2" t="str">
        <f t="shared" si="103"/>
        <v>vie 05-01</v>
      </c>
    </row>
    <row r="372" spans="1:19" x14ac:dyDescent="0.35">
      <c r="A372" s="3">
        <v>45297</v>
      </c>
      <c r="B372" s="2" t="str">
        <f t="shared" si="91"/>
        <v>enero</v>
      </c>
      <c r="C372" s="2" t="str">
        <f t="shared" si="92"/>
        <v>ene</v>
      </c>
      <c r="D372" s="4">
        <f t="shared" si="93"/>
        <v>1</v>
      </c>
      <c r="E372" s="4">
        <f>VLOOKUP(G372,Periodos!A:B,2,0)</f>
        <v>13</v>
      </c>
      <c r="F372" s="2">
        <f t="shared" si="94"/>
        <v>2024</v>
      </c>
      <c r="G372" s="2">
        <v>202401</v>
      </c>
      <c r="H372" s="2" t="str">
        <f t="shared" si="95"/>
        <v>ene-24</v>
      </c>
      <c r="I372" s="2" t="str">
        <f t="shared" si="96"/>
        <v>enero 2024</v>
      </c>
      <c r="J372" s="2">
        <f>VLOOKUP(H372,MesAño!A:B,2,0)</f>
        <v>1</v>
      </c>
      <c r="K372" s="2" t="str">
        <f t="shared" si="97"/>
        <v>ene-06</v>
      </c>
      <c r="L372" s="2" t="str">
        <f t="shared" si="98"/>
        <v>sáb</v>
      </c>
      <c r="M372" s="2">
        <f>VLOOKUP(L372,'Dia de la Semana'!A:B,2,0)</f>
        <v>6</v>
      </c>
      <c r="N372" s="2" t="str">
        <f t="shared" si="99"/>
        <v>1Q</v>
      </c>
      <c r="O372" s="2">
        <f t="shared" si="100"/>
        <v>6</v>
      </c>
      <c r="P372" s="2">
        <f t="shared" si="101"/>
        <v>1</v>
      </c>
      <c r="Q372" s="3" t="str">
        <f t="shared" si="102"/>
        <v>01-01 al 07-01</v>
      </c>
      <c r="R372" s="2">
        <f>VLOOKUP(Q372,Semana!A:B,2,0)</f>
        <v>1</v>
      </c>
      <c r="S372" s="2" t="str">
        <f t="shared" si="103"/>
        <v>sáb 06-01</v>
      </c>
    </row>
    <row r="373" spans="1:19" x14ac:dyDescent="0.35">
      <c r="A373" s="3">
        <v>45298</v>
      </c>
      <c r="B373" s="2" t="str">
        <f t="shared" si="91"/>
        <v>enero</v>
      </c>
      <c r="C373" s="2" t="str">
        <f t="shared" si="92"/>
        <v>ene</v>
      </c>
      <c r="D373" s="4">
        <f t="shared" si="93"/>
        <v>1</v>
      </c>
      <c r="E373" s="4">
        <f>VLOOKUP(G373,Periodos!A:B,2,0)</f>
        <v>13</v>
      </c>
      <c r="F373" s="2">
        <f t="shared" si="94"/>
        <v>2024</v>
      </c>
      <c r="G373" s="2">
        <v>202401</v>
      </c>
      <c r="H373" s="2" t="str">
        <f t="shared" si="95"/>
        <v>ene-24</v>
      </c>
      <c r="I373" s="2" t="str">
        <f t="shared" si="96"/>
        <v>enero 2024</v>
      </c>
      <c r="J373" s="2">
        <f>VLOOKUP(H373,MesAño!A:B,2,0)</f>
        <v>1</v>
      </c>
      <c r="K373" s="2" t="str">
        <f t="shared" si="97"/>
        <v>ene-07</v>
      </c>
      <c r="L373" s="2" t="str">
        <f t="shared" si="98"/>
        <v>dom</v>
      </c>
      <c r="M373" s="2">
        <f>VLOOKUP(L373,'Dia de la Semana'!A:B,2,0)</f>
        <v>7</v>
      </c>
      <c r="N373" s="2" t="str">
        <f t="shared" si="99"/>
        <v>1Q</v>
      </c>
      <c r="O373" s="2">
        <f t="shared" si="100"/>
        <v>7</v>
      </c>
      <c r="P373" s="2">
        <f t="shared" si="101"/>
        <v>1</v>
      </c>
      <c r="Q373" s="3" t="str">
        <f t="shared" si="102"/>
        <v>01-01 al 07-01</v>
      </c>
      <c r="R373" s="2">
        <f>VLOOKUP(Q373,Semana!A:B,2,0)</f>
        <v>1</v>
      </c>
      <c r="S373" s="2" t="str">
        <f t="shared" si="103"/>
        <v>dom 07-01</v>
      </c>
    </row>
    <row r="374" spans="1:19" x14ac:dyDescent="0.35">
      <c r="A374" s="3">
        <v>45299</v>
      </c>
      <c r="B374" s="2" t="str">
        <f t="shared" si="91"/>
        <v>enero</v>
      </c>
      <c r="C374" s="2" t="str">
        <f t="shared" si="92"/>
        <v>ene</v>
      </c>
      <c r="D374" s="4">
        <f t="shared" si="93"/>
        <v>1</v>
      </c>
      <c r="E374" s="4">
        <f>VLOOKUP(G374,Periodos!A:B,2,0)</f>
        <v>13</v>
      </c>
      <c r="F374" s="2">
        <f t="shared" si="94"/>
        <v>2024</v>
      </c>
      <c r="G374" s="2">
        <v>202401</v>
      </c>
      <c r="H374" s="2" t="str">
        <f t="shared" si="95"/>
        <v>ene-24</v>
      </c>
      <c r="I374" s="2" t="str">
        <f t="shared" si="96"/>
        <v>enero 2024</v>
      </c>
      <c r="J374" s="2">
        <f>VLOOKUP(H374,MesAño!A:B,2,0)</f>
        <v>1</v>
      </c>
      <c r="K374" s="2" t="str">
        <f t="shared" si="97"/>
        <v>ene-08</v>
      </c>
      <c r="L374" s="2" t="str">
        <f t="shared" si="98"/>
        <v>lun</v>
      </c>
      <c r="M374" s="2">
        <f>VLOOKUP(L374,'Dia de la Semana'!A:B,2,0)</f>
        <v>1</v>
      </c>
      <c r="N374" s="2" t="str">
        <f t="shared" si="99"/>
        <v>1Q</v>
      </c>
      <c r="O374" s="2">
        <f t="shared" si="100"/>
        <v>8</v>
      </c>
      <c r="P374" s="2">
        <f t="shared" si="101"/>
        <v>2</v>
      </c>
      <c r="Q374" s="3" t="str">
        <f t="shared" si="102"/>
        <v>08-01 al 14-01</v>
      </c>
      <c r="R374" s="2">
        <f>VLOOKUP(Q374,Semana!A:B,2,0)</f>
        <v>2</v>
      </c>
      <c r="S374" s="2" t="str">
        <f t="shared" si="103"/>
        <v>lun 08-01</v>
      </c>
    </row>
    <row r="375" spans="1:19" x14ac:dyDescent="0.35">
      <c r="A375" s="3">
        <v>45300</v>
      </c>
      <c r="B375" s="2" t="str">
        <f t="shared" si="91"/>
        <v>enero</v>
      </c>
      <c r="C375" s="2" t="str">
        <f t="shared" si="92"/>
        <v>ene</v>
      </c>
      <c r="D375" s="4">
        <f t="shared" si="93"/>
        <v>1</v>
      </c>
      <c r="E375" s="4">
        <f>VLOOKUP(G375,Periodos!A:B,2,0)</f>
        <v>13</v>
      </c>
      <c r="F375" s="2">
        <f t="shared" si="94"/>
        <v>2024</v>
      </c>
      <c r="G375" s="2">
        <v>202401</v>
      </c>
      <c r="H375" s="2" t="str">
        <f t="shared" si="95"/>
        <v>ene-24</v>
      </c>
      <c r="I375" s="2" t="str">
        <f t="shared" si="96"/>
        <v>enero 2024</v>
      </c>
      <c r="J375" s="2">
        <f>VLOOKUP(H375,MesAño!A:B,2,0)</f>
        <v>1</v>
      </c>
      <c r="K375" s="2" t="str">
        <f t="shared" si="97"/>
        <v>ene-09</v>
      </c>
      <c r="L375" s="2" t="str">
        <f t="shared" si="98"/>
        <v>mar</v>
      </c>
      <c r="M375" s="2">
        <f>VLOOKUP(L375,'Dia de la Semana'!A:B,2,0)</f>
        <v>2</v>
      </c>
      <c r="N375" s="2" t="str">
        <f t="shared" si="99"/>
        <v>1Q</v>
      </c>
      <c r="O375" s="2">
        <f t="shared" si="100"/>
        <v>9</v>
      </c>
      <c r="P375" s="2">
        <f t="shared" si="101"/>
        <v>2</v>
      </c>
      <c r="Q375" s="3" t="str">
        <f t="shared" si="102"/>
        <v>08-01 al 14-01</v>
      </c>
      <c r="R375" s="2">
        <f>VLOOKUP(Q375,Semana!A:B,2,0)</f>
        <v>2</v>
      </c>
      <c r="S375" s="2" t="str">
        <f t="shared" si="103"/>
        <v>mar 09-01</v>
      </c>
    </row>
    <row r="376" spans="1:19" x14ac:dyDescent="0.35">
      <c r="A376" s="3">
        <v>45301</v>
      </c>
      <c r="B376" s="2" t="str">
        <f t="shared" si="91"/>
        <v>enero</v>
      </c>
      <c r="C376" s="2" t="str">
        <f t="shared" si="92"/>
        <v>ene</v>
      </c>
      <c r="D376" s="4">
        <f t="shared" si="93"/>
        <v>1</v>
      </c>
      <c r="E376" s="4">
        <f>VLOOKUP(G376,Periodos!A:B,2,0)</f>
        <v>13</v>
      </c>
      <c r="F376" s="2">
        <f t="shared" si="94"/>
        <v>2024</v>
      </c>
      <c r="G376" s="2">
        <v>202401</v>
      </c>
      <c r="H376" s="2" t="str">
        <f t="shared" si="95"/>
        <v>ene-24</v>
      </c>
      <c r="I376" s="2" t="str">
        <f t="shared" si="96"/>
        <v>enero 2024</v>
      </c>
      <c r="J376" s="2">
        <f>VLOOKUP(H376,MesAño!A:B,2,0)</f>
        <v>1</v>
      </c>
      <c r="K376" s="2" t="str">
        <f t="shared" si="97"/>
        <v>ene-10</v>
      </c>
      <c r="L376" s="2" t="str">
        <f t="shared" si="98"/>
        <v>mié</v>
      </c>
      <c r="M376" s="2">
        <f>VLOOKUP(L376,'Dia de la Semana'!A:B,2,0)</f>
        <v>3</v>
      </c>
      <c r="N376" s="2" t="str">
        <f t="shared" si="99"/>
        <v>1Q</v>
      </c>
      <c r="O376" s="2">
        <f t="shared" si="100"/>
        <v>10</v>
      </c>
      <c r="P376" s="2">
        <f t="shared" si="101"/>
        <v>2</v>
      </c>
      <c r="Q376" s="3" t="str">
        <f t="shared" si="102"/>
        <v>08-01 al 14-01</v>
      </c>
      <c r="R376" s="2">
        <f>VLOOKUP(Q376,Semana!A:B,2,0)</f>
        <v>2</v>
      </c>
      <c r="S376" s="2" t="str">
        <f t="shared" si="103"/>
        <v>mié 10-01</v>
      </c>
    </row>
    <row r="377" spans="1:19" x14ac:dyDescent="0.35">
      <c r="A377" s="3">
        <v>45302</v>
      </c>
      <c r="B377" s="2" t="str">
        <f t="shared" si="91"/>
        <v>enero</v>
      </c>
      <c r="C377" s="2" t="str">
        <f t="shared" si="92"/>
        <v>ene</v>
      </c>
      <c r="D377" s="4">
        <f t="shared" si="93"/>
        <v>1</v>
      </c>
      <c r="E377" s="4">
        <f>VLOOKUP(G377,Periodos!A:B,2,0)</f>
        <v>13</v>
      </c>
      <c r="F377" s="2">
        <f t="shared" si="94"/>
        <v>2024</v>
      </c>
      <c r="G377" s="2">
        <v>202401</v>
      </c>
      <c r="H377" s="2" t="str">
        <f t="shared" si="95"/>
        <v>ene-24</v>
      </c>
      <c r="I377" s="2" t="str">
        <f t="shared" si="96"/>
        <v>enero 2024</v>
      </c>
      <c r="J377" s="2">
        <f>VLOOKUP(H377,MesAño!A:B,2,0)</f>
        <v>1</v>
      </c>
      <c r="K377" s="2" t="str">
        <f t="shared" si="97"/>
        <v>ene-11</v>
      </c>
      <c r="L377" s="2" t="str">
        <f t="shared" si="98"/>
        <v>jue</v>
      </c>
      <c r="M377" s="2">
        <f>VLOOKUP(L377,'Dia de la Semana'!A:B,2,0)</f>
        <v>4</v>
      </c>
      <c r="N377" s="2" t="str">
        <f t="shared" si="99"/>
        <v>1Q</v>
      </c>
      <c r="O377" s="2">
        <f t="shared" si="100"/>
        <v>11</v>
      </c>
      <c r="P377" s="2">
        <f t="shared" si="101"/>
        <v>2</v>
      </c>
      <c r="Q377" s="3" t="str">
        <f t="shared" si="102"/>
        <v>08-01 al 14-01</v>
      </c>
      <c r="R377" s="2">
        <f>VLOOKUP(Q377,Semana!A:B,2,0)</f>
        <v>2</v>
      </c>
      <c r="S377" s="2" t="str">
        <f t="shared" si="103"/>
        <v>jue 11-01</v>
      </c>
    </row>
    <row r="378" spans="1:19" x14ac:dyDescent="0.35">
      <c r="A378" s="3">
        <v>45303</v>
      </c>
      <c r="B378" s="2" t="str">
        <f t="shared" si="91"/>
        <v>enero</v>
      </c>
      <c r="C378" s="2" t="str">
        <f t="shared" si="92"/>
        <v>ene</v>
      </c>
      <c r="D378" s="4">
        <f t="shared" si="93"/>
        <v>1</v>
      </c>
      <c r="E378" s="4">
        <f>VLOOKUP(G378,Periodos!A:B,2,0)</f>
        <v>13</v>
      </c>
      <c r="F378" s="2">
        <f t="shared" si="94"/>
        <v>2024</v>
      </c>
      <c r="G378" s="2">
        <v>202401</v>
      </c>
      <c r="H378" s="2" t="str">
        <f t="shared" si="95"/>
        <v>ene-24</v>
      </c>
      <c r="I378" s="2" t="str">
        <f t="shared" si="96"/>
        <v>enero 2024</v>
      </c>
      <c r="J378" s="2">
        <f>VLOOKUP(H378,MesAño!A:B,2,0)</f>
        <v>1</v>
      </c>
      <c r="K378" s="2" t="str">
        <f t="shared" si="97"/>
        <v>ene-12</v>
      </c>
      <c r="L378" s="2" t="str">
        <f t="shared" si="98"/>
        <v>vie</v>
      </c>
      <c r="M378" s="2">
        <f>VLOOKUP(L378,'Dia de la Semana'!A:B,2,0)</f>
        <v>5</v>
      </c>
      <c r="N378" s="2" t="str">
        <f t="shared" si="99"/>
        <v>1Q</v>
      </c>
      <c r="O378" s="2">
        <f t="shared" si="100"/>
        <v>12</v>
      </c>
      <c r="P378" s="2">
        <f t="shared" si="101"/>
        <v>2</v>
      </c>
      <c r="Q378" s="3" t="str">
        <f t="shared" si="102"/>
        <v>08-01 al 14-01</v>
      </c>
      <c r="R378" s="2">
        <f>VLOOKUP(Q378,Semana!A:B,2,0)</f>
        <v>2</v>
      </c>
      <c r="S378" s="2" t="str">
        <f t="shared" si="103"/>
        <v>vie 12-01</v>
      </c>
    </row>
    <row r="379" spans="1:19" x14ac:dyDescent="0.35">
      <c r="A379" s="3">
        <v>45304</v>
      </c>
      <c r="B379" s="2" t="str">
        <f t="shared" si="91"/>
        <v>enero</v>
      </c>
      <c r="C379" s="2" t="str">
        <f t="shared" si="92"/>
        <v>ene</v>
      </c>
      <c r="D379" s="4">
        <f t="shared" si="93"/>
        <v>1</v>
      </c>
      <c r="E379" s="4">
        <f>VLOOKUP(G379,Periodos!A:B,2,0)</f>
        <v>13</v>
      </c>
      <c r="F379" s="2">
        <f t="shared" si="94"/>
        <v>2024</v>
      </c>
      <c r="G379" s="2">
        <v>202401</v>
      </c>
      <c r="H379" s="2" t="str">
        <f t="shared" si="95"/>
        <v>ene-24</v>
      </c>
      <c r="I379" s="2" t="str">
        <f t="shared" si="96"/>
        <v>enero 2024</v>
      </c>
      <c r="J379" s="2">
        <f>VLOOKUP(H379,MesAño!A:B,2,0)</f>
        <v>1</v>
      </c>
      <c r="K379" s="2" t="str">
        <f t="shared" si="97"/>
        <v>ene-13</v>
      </c>
      <c r="L379" s="2" t="str">
        <f t="shared" si="98"/>
        <v>sáb</v>
      </c>
      <c r="M379" s="2">
        <f>VLOOKUP(L379,'Dia de la Semana'!A:B,2,0)</f>
        <v>6</v>
      </c>
      <c r="N379" s="2" t="str">
        <f t="shared" si="99"/>
        <v>1Q</v>
      </c>
      <c r="O379" s="2">
        <f t="shared" si="100"/>
        <v>13</v>
      </c>
      <c r="P379" s="2">
        <f t="shared" si="101"/>
        <v>2</v>
      </c>
      <c r="Q379" s="3" t="str">
        <f t="shared" si="102"/>
        <v>08-01 al 14-01</v>
      </c>
      <c r="R379" s="2">
        <f>VLOOKUP(Q379,Semana!A:B,2,0)</f>
        <v>2</v>
      </c>
      <c r="S379" s="2" t="str">
        <f t="shared" si="103"/>
        <v>sáb 13-01</v>
      </c>
    </row>
    <row r="380" spans="1:19" x14ac:dyDescent="0.35">
      <c r="A380" s="3">
        <v>45305</v>
      </c>
      <c r="B380" s="2" t="str">
        <f t="shared" si="91"/>
        <v>enero</v>
      </c>
      <c r="C380" s="2" t="str">
        <f t="shared" si="92"/>
        <v>ene</v>
      </c>
      <c r="D380" s="4">
        <f t="shared" si="93"/>
        <v>1</v>
      </c>
      <c r="E380" s="4">
        <f>VLOOKUP(G380,Periodos!A:B,2,0)</f>
        <v>13</v>
      </c>
      <c r="F380" s="2">
        <f t="shared" si="94"/>
        <v>2024</v>
      </c>
      <c r="G380" s="2">
        <v>202401</v>
      </c>
      <c r="H380" s="2" t="str">
        <f t="shared" si="95"/>
        <v>ene-24</v>
      </c>
      <c r="I380" s="2" t="str">
        <f t="shared" si="96"/>
        <v>enero 2024</v>
      </c>
      <c r="J380" s="2">
        <f>VLOOKUP(H380,MesAño!A:B,2,0)</f>
        <v>1</v>
      </c>
      <c r="K380" s="2" t="str">
        <f t="shared" si="97"/>
        <v>ene-14</v>
      </c>
      <c r="L380" s="2" t="str">
        <f t="shared" si="98"/>
        <v>dom</v>
      </c>
      <c r="M380" s="2">
        <f>VLOOKUP(L380,'Dia de la Semana'!A:B,2,0)</f>
        <v>7</v>
      </c>
      <c r="N380" s="2" t="str">
        <f t="shared" si="99"/>
        <v>1Q</v>
      </c>
      <c r="O380" s="2">
        <f t="shared" si="100"/>
        <v>14</v>
      </c>
      <c r="P380" s="2">
        <f t="shared" si="101"/>
        <v>2</v>
      </c>
      <c r="Q380" s="3" t="str">
        <f t="shared" si="102"/>
        <v>08-01 al 14-01</v>
      </c>
      <c r="R380" s="2">
        <f>VLOOKUP(Q380,Semana!A:B,2,0)</f>
        <v>2</v>
      </c>
      <c r="S380" s="2" t="str">
        <f t="shared" si="103"/>
        <v>dom 14-01</v>
      </c>
    </row>
    <row r="381" spans="1:19" x14ac:dyDescent="0.35">
      <c r="A381" s="3">
        <v>45306</v>
      </c>
      <c r="B381" s="2" t="str">
        <f t="shared" si="91"/>
        <v>enero</v>
      </c>
      <c r="C381" s="2" t="str">
        <f t="shared" si="92"/>
        <v>ene</v>
      </c>
      <c r="D381" s="4">
        <f t="shared" si="93"/>
        <v>1</v>
      </c>
      <c r="E381" s="4">
        <f>VLOOKUP(G381,Periodos!A:B,2,0)</f>
        <v>13</v>
      </c>
      <c r="F381" s="2">
        <f t="shared" si="94"/>
        <v>2024</v>
      </c>
      <c r="G381" s="2">
        <v>202401</v>
      </c>
      <c r="H381" s="2" t="str">
        <f t="shared" si="95"/>
        <v>ene-24</v>
      </c>
      <c r="I381" s="2" t="str">
        <f t="shared" si="96"/>
        <v>enero 2024</v>
      </c>
      <c r="J381" s="2">
        <f>VLOOKUP(H381,MesAño!A:B,2,0)</f>
        <v>1</v>
      </c>
      <c r="K381" s="2" t="str">
        <f t="shared" si="97"/>
        <v>ene-15</v>
      </c>
      <c r="L381" s="2" t="str">
        <f t="shared" si="98"/>
        <v>lun</v>
      </c>
      <c r="M381" s="2">
        <f>VLOOKUP(L381,'Dia de la Semana'!A:B,2,0)</f>
        <v>1</v>
      </c>
      <c r="N381" s="2" t="str">
        <f t="shared" si="99"/>
        <v>1Q</v>
      </c>
      <c r="O381" s="2">
        <f t="shared" si="100"/>
        <v>15</v>
      </c>
      <c r="P381" s="2">
        <f t="shared" si="101"/>
        <v>3</v>
      </c>
      <c r="Q381" s="3" t="str">
        <f t="shared" si="102"/>
        <v>15-01 al 21-01</v>
      </c>
      <c r="R381" s="2">
        <f>VLOOKUP(Q381,Semana!A:B,2,0)</f>
        <v>3</v>
      </c>
      <c r="S381" s="2" t="str">
        <f t="shared" si="103"/>
        <v>lun 15-01</v>
      </c>
    </row>
    <row r="382" spans="1:19" x14ac:dyDescent="0.35">
      <c r="A382" s="3">
        <v>45307</v>
      </c>
      <c r="B382" s="2" t="str">
        <f t="shared" si="91"/>
        <v>enero</v>
      </c>
      <c r="C382" s="2" t="str">
        <f t="shared" si="92"/>
        <v>ene</v>
      </c>
      <c r="D382" s="4">
        <f t="shared" si="93"/>
        <v>1</v>
      </c>
      <c r="E382" s="4">
        <f>VLOOKUP(G382,Periodos!A:B,2,0)</f>
        <v>13</v>
      </c>
      <c r="F382" s="2">
        <f t="shared" si="94"/>
        <v>2024</v>
      </c>
      <c r="G382" s="2">
        <v>202401</v>
      </c>
      <c r="H382" s="2" t="str">
        <f t="shared" si="95"/>
        <v>ene-24</v>
      </c>
      <c r="I382" s="2" t="str">
        <f t="shared" si="96"/>
        <v>enero 2024</v>
      </c>
      <c r="J382" s="2">
        <f>VLOOKUP(H382,MesAño!A:B,2,0)</f>
        <v>1</v>
      </c>
      <c r="K382" s="2" t="str">
        <f t="shared" si="97"/>
        <v>ene-16</v>
      </c>
      <c r="L382" s="2" t="str">
        <f t="shared" si="98"/>
        <v>mar</v>
      </c>
      <c r="M382" s="2">
        <f>VLOOKUP(L382,'Dia de la Semana'!A:B,2,0)</f>
        <v>2</v>
      </c>
      <c r="N382" s="2" t="str">
        <f t="shared" si="99"/>
        <v>2Q</v>
      </c>
      <c r="O382" s="2">
        <f t="shared" si="100"/>
        <v>16</v>
      </c>
      <c r="P382" s="2">
        <f t="shared" si="101"/>
        <v>3</v>
      </c>
      <c r="Q382" s="3" t="str">
        <f t="shared" si="102"/>
        <v>15-01 al 21-01</v>
      </c>
      <c r="R382" s="2">
        <f>VLOOKUP(Q382,Semana!A:B,2,0)</f>
        <v>3</v>
      </c>
      <c r="S382" s="2" t="str">
        <f t="shared" si="103"/>
        <v>mar 16-01</v>
      </c>
    </row>
    <row r="383" spans="1:19" x14ac:dyDescent="0.35">
      <c r="A383" s="3">
        <v>45308</v>
      </c>
      <c r="B383" s="2" t="str">
        <f t="shared" si="91"/>
        <v>enero</v>
      </c>
      <c r="C383" s="2" t="str">
        <f t="shared" si="92"/>
        <v>ene</v>
      </c>
      <c r="D383" s="4">
        <f t="shared" si="93"/>
        <v>1</v>
      </c>
      <c r="E383" s="4">
        <f>VLOOKUP(G383,Periodos!A:B,2,0)</f>
        <v>13</v>
      </c>
      <c r="F383" s="2">
        <f t="shared" si="94"/>
        <v>2024</v>
      </c>
      <c r="G383" s="2">
        <v>202401</v>
      </c>
      <c r="H383" s="2" t="str">
        <f t="shared" si="95"/>
        <v>ene-24</v>
      </c>
      <c r="I383" s="2" t="str">
        <f t="shared" si="96"/>
        <v>enero 2024</v>
      </c>
      <c r="J383" s="2">
        <f>VLOOKUP(H383,MesAño!A:B,2,0)</f>
        <v>1</v>
      </c>
      <c r="K383" s="2" t="str">
        <f t="shared" si="97"/>
        <v>ene-17</v>
      </c>
      <c r="L383" s="2" t="str">
        <f t="shared" si="98"/>
        <v>mié</v>
      </c>
      <c r="M383" s="2">
        <f>VLOOKUP(L383,'Dia de la Semana'!A:B,2,0)</f>
        <v>3</v>
      </c>
      <c r="N383" s="2" t="str">
        <f t="shared" si="99"/>
        <v>2Q</v>
      </c>
      <c r="O383" s="2">
        <f t="shared" si="100"/>
        <v>17</v>
      </c>
      <c r="P383" s="2">
        <f t="shared" si="101"/>
        <v>3</v>
      </c>
      <c r="Q383" s="3" t="str">
        <f t="shared" si="102"/>
        <v>15-01 al 21-01</v>
      </c>
      <c r="R383" s="2">
        <f>VLOOKUP(Q383,Semana!A:B,2,0)</f>
        <v>3</v>
      </c>
      <c r="S383" s="2" t="str">
        <f t="shared" si="103"/>
        <v>mié 17-01</v>
      </c>
    </row>
    <row r="384" spans="1:19" x14ac:dyDescent="0.35">
      <c r="A384" s="3">
        <v>45309</v>
      </c>
      <c r="B384" s="2" t="str">
        <f t="shared" si="91"/>
        <v>enero</v>
      </c>
      <c r="C384" s="2" t="str">
        <f t="shared" si="92"/>
        <v>ene</v>
      </c>
      <c r="D384" s="4">
        <f t="shared" si="93"/>
        <v>1</v>
      </c>
      <c r="E384" s="4">
        <f>VLOOKUP(G384,Periodos!A:B,2,0)</f>
        <v>13</v>
      </c>
      <c r="F384" s="2">
        <f t="shared" si="94"/>
        <v>2024</v>
      </c>
      <c r="G384" s="2">
        <v>202401</v>
      </c>
      <c r="H384" s="2" t="str">
        <f t="shared" si="95"/>
        <v>ene-24</v>
      </c>
      <c r="I384" s="2" t="str">
        <f t="shared" si="96"/>
        <v>enero 2024</v>
      </c>
      <c r="J384" s="2">
        <f>VLOOKUP(H384,MesAño!A:B,2,0)</f>
        <v>1</v>
      </c>
      <c r="K384" s="2" t="str">
        <f t="shared" si="97"/>
        <v>ene-18</v>
      </c>
      <c r="L384" s="2" t="str">
        <f t="shared" si="98"/>
        <v>jue</v>
      </c>
      <c r="M384" s="2">
        <f>VLOOKUP(L384,'Dia de la Semana'!A:B,2,0)</f>
        <v>4</v>
      </c>
      <c r="N384" s="2" t="str">
        <f t="shared" si="99"/>
        <v>2Q</v>
      </c>
      <c r="O384" s="2">
        <f t="shared" si="100"/>
        <v>18</v>
      </c>
      <c r="P384" s="2">
        <f t="shared" si="101"/>
        <v>3</v>
      </c>
      <c r="Q384" s="3" t="str">
        <f t="shared" si="102"/>
        <v>15-01 al 21-01</v>
      </c>
      <c r="R384" s="2">
        <f>VLOOKUP(Q384,Semana!A:B,2,0)</f>
        <v>3</v>
      </c>
      <c r="S384" s="2" t="str">
        <f t="shared" si="103"/>
        <v>jue 18-01</v>
      </c>
    </row>
    <row r="385" spans="1:19" x14ac:dyDescent="0.35">
      <c r="A385" s="3">
        <v>45310</v>
      </c>
      <c r="B385" s="2" t="str">
        <f t="shared" si="91"/>
        <v>enero</v>
      </c>
      <c r="C385" s="2" t="str">
        <f t="shared" si="92"/>
        <v>ene</v>
      </c>
      <c r="D385" s="4">
        <f t="shared" si="93"/>
        <v>1</v>
      </c>
      <c r="E385" s="4">
        <f>VLOOKUP(G385,Periodos!A:B,2,0)</f>
        <v>13</v>
      </c>
      <c r="F385" s="2">
        <f t="shared" si="94"/>
        <v>2024</v>
      </c>
      <c r="G385" s="2">
        <v>202401</v>
      </c>
      <c r="H385" s="2" t="str">
        <f t="shared" si="95"/>
        <v>ene-24</v>
      </c>
      <c r="I385" s="2" t="str">
        <f t="shared" si="96"/>
        <v>enero 2024</v>
      </c>
      <c r="J385" s="2">
        <f>VLOOKUP(H385,MesAño!A:B,2,0)</f>
        <v>1</v>
      </c>
      <c r="K385" s="2" t="str">
        <f t="shared" si="97"/>
        <v>ene-19</v>
      </c>
      <c r="L385" s="2" t="str">
        <f t="shared" si="98"/>
        <v>vie</v>
      </c>
      <c r="M385" s="2">
        <f>VLOOKUP(L385,'Dia de la Semana'!A:B,2,0)</f>
        <v>5</v>
      </c>
      <c r="N385" s="2" t="str">
        <f t="shared" si="99"/>
        <v>2Q</v>
      </c>
      <c r="O385" s="2">
        <f t="shared" si="100"/>
        <v>19</v>
      </c>
      <c r="P385" s="2">
        <f t="shared" si="101"/>
        <v>3</v>
      </c>
      <c r="Q385" s="3" t="str">
        <f t="shared" si="102"/>
        <v>15-01 al 21-01</v>
      </c>
      <c r="R385" s="2">
        <f>VLOOKUP(Q385,Semana!A:B,2,0)</f>
        <v>3</v>
      </c>
      <c r="S385" s="2" t="str">
        <f t="shared" si="103"/>
        <v>vie 19-01</v>
      </c>
    </row>
    <row r="386" spans="1:19" x14ac:dyDescent="0.35">
      <c r="A386" s="3">
        <v>45311</v>
      </c>
      <c r="B386" s="2" t="str">
        <f t="shared" si="91"/>
        <v>enero</v>
      </c>
      <c r="C386" s="2" t="str">
        <f t="shared" si="92"/>
        <v>ene</v>
      </c>
      <c r="D386" s="4">
        <f t="shared" si="93"/>
        <v>1</v>
      </c>
      <c r="E386" s="4">
        <f>VLOOKUP(G386,Periodos!A:B,2,0)</f>
        <v>13</v>
      </c>
      <c r="F386" s="2">
        <f t="shared" si="94"/>
        <v>2024</v>
      </c>
      <c r="G386" s="2">
        <v>202401</v>
      </c>
      <c r="H386" s="2" t="str">
        <f t="shared" si="95"/>
        <v>ene-24</v>
      </c>
      <c r="I386" s="2" t="str">
        <f t="shared" si="96"/>
        <v>enero 2024</v>
      </c>
      <c r="J386" s="2">
        <f>VLOOKUP(H386,MesAño!A:B,2,0)</f>
        <v>1</v>
      </c>
      <c r="K386" s="2" t="str">
        <f t="shared" si="97"/>
        <v>ene-20</v>
      </c>
      <c r="L386" s="2" t="str">
        <f t="shared" si="98"/>
        <v>sáb</v>
      </c>
      <c r="M386" s="2">
        <f>VLOOKUP(L386,'Dia de la Semana'!A:B,2,0)</f>
        <v>6</v>
      </c>
      <c r="N386" s="2" t="str">
        <f t="shared" si="99"/>
        <v>2Q</v>
      </c>
      <c r="O386" s="2">
        <f t="shared" si="100"/>
        <v>20</v>
      </c>
      <c r="P386" s="2">
        <f t="shared" si="101"/>
        <v>3</v>
      </c>
      <c r="Q386" s="3" t="str">
        <f t="shared" si="102"/>
        <v>15-01 al 21-01</v>
      </c>
      <c r="R386" s="2">
        <f>VLOOKUP(Q386,Semana!A:B,2,0)</f>
        <v>3</v>
      </c>
      <c r="S386" s="2" t="str">
        <f t="shared" si="103"/>
        <v>sáb 20-01</v>
      </c>
    </row>
    <row r="387" spans="1:19" x14ac:dyDescent="0.35">
      <c r="A387" s="3">
        <v>45312</v>
      </c>
      <c r="B387" s="2" t="str">
        <f t="shared" si="91"/>
        <v>enero</v>
      </c>
      <c r="C387" s="2" t="str">
        <f t="shared" si="92"/>
        <v>ene</v>
      </c>
      <c r="D387" s="4">
        <f t="shared" si="93"/>
        <v>1</v>
      </c>
      <c r="E387" s="4">
        <f>VLOOKUP(G387,Periodos!A:B,2,0)</f>
        <v>13</v>
      </c>
      <c r="F387" s="2">
        <f t="shared" si="94"/>
        <v>2024</v>
      </c>
      <c r="G387" s="2">
        <v>202401</v>
      </c>
      <c r="H387" s="2" t="str">
        <f t="shared" si="95"/>
        <v>ene-24</v>
      </c>
      <c r="I387" s="2" t="str">
        <f t="shared" si="96"/>
        <v>enero 2024</v>
      </c>
      <c r="J387" s="2">
        <f>VLOOKUP(H387,MesAño!A:B,2,0)</f>
        <v>1</v>
      </c>
      <c r="K387" s="2" t="str">
        <f t="shared" si="97"/>
        <v>ene-21</v>
      </c>
      <c r="L387" s="2" t="str">
        <f t="shared" si="98"/>
        <v>dom</v>
      </c>
      <c r="M387" s="2">
        <f>VLOOKUP(L387,'Dia de la Semana'!A:B,2,0)</f>
        <v>7</v>
      </c>
      <c r="N387" s="2" t="str">
        <f t="shared" si="99"/>
        <v>2Q</v>
      </c>
      <c r="O387" s="2">
        <f t="shared" si="100"/>
        <v>21</v>
      </c>
      <c r="P387" s="2">
        <f t="shared" si="101"/>
        <v>3</v>
      </c>
      <c r="Q387" s="3" t="str">
        <f t="shared" si="102"/>
        <v>15-01 al 21-01</v>
      </c>
      <c r="R387" s="2">
        <f>VLOOKUP(Q387,Semana!A:B,2,0)</f>
        <v>3</v>
      </c>
      <c r="S387" s="2" t="str">
        <f t="shared" si="103"/>
        <v>dom 21-01</v>
      </c>
    </row>
    <row r="388" spans="1:19" x14ac:dyDescent="0.35">
      <c r="A388" s="3">
        <v>45313</v>
      </c>
      <c r="B388" s="2" t="str">
        <f t="shared" si="91"/>
        <v>enero</v>
      </c>
      <c r="C388" s="2" t="str">
        <f t="shared" si="92"/>
        <v>ene</v>
      </c>
      <c r="D388" s="4">
        <f t="shared" si="93"/>
        <v>1</v>
      </c>
      <c r="E388" s="4">
        <f>VLOOKUP(G388,Periodos!A:B,2,0)</f>
        <v>13</v>
      </c>
      <c r="F388" s="2">
        <f t="shared" si="94"/>
        <v>2024</v>
      </c>
      <c r="G388" s="2">
        <v>202401</v>
      </c>
      <c r="H388" s="2" t="str">
        <f t="shared" si="95"/>
        <v>ene-24</v>
      </c>
      <c r="I388" s="2" t="str">
        <f t="shared" si="96"/>
        <v>enero 2024</v>
      </c>
      <c r="J388" s="2">
        <f>VLOOKUP(H388,MesAño!A:B,2,0)</f>
        <v>1</v>
      </c>
      <c r="K388" s="2" t="str">
        <f t="shared" si="97"/>
        <v>ene-22</v>
      </c>
      <c r="L388" s="2" t="str">
        <f t="shared" si="98"/>
        <v>lun</v>
      </c>
      <c r="M388" s="2">
        <f>VLOOKUP(L388,'Dia de la Semana'!A:B,2,0)</f>
        <v>1</v>
      </c>
      <c r="N388" s="2" t="str">
        <f t="shared" si="99"/>
        <v>2Q</v>
      </c>
      <c r="O388" s="2">
        <f t="shared" si="100"/>
        <v>22</v>
      </c>
      <c r="P388" s="2">
        <f t="shared" si="101"/>
        <v>4</v>
      </c>
      <c r="Q388" s="3" t="str">
        <f t="shared" si="102"/>
        <v>22-01 al 28-01</v>
      </c>
      <c r="R388" s="2">
        <f>VLOOKUP(Q388,Semana!A:B,2,0)</f>
        <v>4</v>
      </c>
      <c r="S388" s="2" t="str">
        <f t="shared" si="103"/>
        <v>lun 22-01</v>
      </c>
    </row>
    <row r="389" spans="1:19" x14ac:dyDescent="0.35">
      <c r="A389" s="3">
        <v>45314</v>
      </c>
      <c r="B389" s="2" t="str">
        <f t="shared" si="91"/>
        <v>enero</v>
      </c>
      <c r="C389" s="2" t="str">
        <f t="shared" si="92"/>
        <v>ene</v>
      </c>
      <c r="D389" s="4">
        <f t="shared" si="93"/>
        <v>1</v>
      </c>
      <c r="E389" s="4">
        <f>VLOOKUP(G389,Periodos!A:B,2,0)</f>
        <v>13</v>
      </c>
      <c r="F389" s="2">
        <f t="shared" si="94"/>
        <v>2024</v>
      </c>
      <c r="G389" s="2">
        <v>202401</v>
      </c>
      <c r="H389" s="2" t="str">
        <f t="shared" si="95"/>
        <v>ene-24</v>
      </c>
      <c r="I389" s="2" t="str">
        <f t="shared" si="96"/>
        <v>enero 2024</v>
      </c>
      <c r="J389" s="2">
        <f>VLOOKUP(H389,MesAño!A:B,2,0)</f>
        <v>1</v>
      </c>
      <c r="K389" s="2" t="str">
        <f t="shared" si="97"/>
        <v>ene-23</v>
      </c>
      <c r="L389" s="2" t="str">
        <f t="shared" si="98"/>
        <v>mar</v>
      </c>
      <c r="M389" s="2">
        <f>VLOOKUP(L389,'Dia de la Semana'!A:B,2,0)</f>
        <v>2</v>
      </c>
      <c r="N389" s="2" t="str">
        <f t="shared" si="99"/>
        <v>2Q</v>
      </c>
      <c r="O389" s="2">
        <f t="shared" si="100"/>
        <v>23</v>
      </c>
      <c r="P389" s="2">
        <f t="shared" si="101"/>
        <v>4</v>
      </c>
      <c r="Q389" s="3" t="str">
        <f t="shared" si="102"/>
        <v>22-01 al 28-01</v>
      </c>
      <c r="R389" s="2">
        <f>VLOOKUP(Q389,Semana!A:B,2,0)</f>
        <v>4</v>
      </c>
      <c r="S389" s="2" t="str">
        <f t="shared" si="103"/>
        <v>mar 23-01</v>
      </c>
    </row>
    <row r="390" spans="1:19" x14ac:dyDescent="0.35">
      <c r="A390" s="3">
        <v>45315</v>
      </c>
      <c r="B390" s="2" t="str">
        <f t="shared" si="91"/>
        <v>enero</v>
      </c>
      <c r="C390" s="2" t="str">
        <f t="shared" si="92"/>
        <v>ene</v>
      </c>
      <c r="D390" s="4">
        <f t="shared" si="93"/>
        <v>1</v>
      </c>
      <c r="E390" s="4">
        <f>VLOOKUP(G390,Periodos!A:B,2,0)</f>
        <v>13</v>
      </c>
      <c r="F390" s="2">
        <f t="shared" si="94"/>
        <v>2024</v>
      </c>
      <c r="G390" s="2">
        <v>202401</v>
      </c>
      <c r="H390" s="2" t="str">
        <f t="shared" si="95"/>
        <v>ene-24</v>
      </c>
      <c r="I390" s="2" t="str">
        <f t="shared" si="96"/>
        <v>enero 2024</v>
      </c>
      <c r="J390" s="2">
        <f>VLOOKUP(H390,MesAño!A:B,2,0)</f>
        <v>1</v>
      </c>
      <c r="K390" s="2" t="str">
        <f t="shared" si="97"/>
        <v>ene-24</v>
      </c>
      <c r="L390" s="2" t="str">
        <f t="shared" si="98"/>
        <v>mié</v>
      </c>
      <c r="M390" s="2">
        <f>VLOOKUP(L390,'Dia de la Semana'!A:B,2,0)</f>
        <v>3</v>
      </c>
      <c r="N390" s="2" t="str">
        <f t="shared" si="99"/>
        <v>2Q</v>
      </c>
      <c r="O390" s="2">
        <f t="shared" si="100"/>
        <v>24</v>
      </c>
      <c r="P390" s="2">
        <f t="shared" si="101"/>
        <v>4</v>
      </c>
      <c r="Q390" s="3" t="str">
        <f t="shared" si="102"/>
        <v>22-01 al 28-01</v>
      </c>
      <c r="R390" s="2">
        <f>VLOOKUP(Q390,Semana!A:B,2,0)</f>
        <v>4</v>
      </c>
      <c r="S390" s="2" t="str">
        <f t="shared" si="103"/>
        <v>mié 24-01</v>
      </c>
    </row>
    <row r="391" spans="1:19" x14ac:dyDescent="0.35">
      <c r="A391" s="3">
        <v>45316</v>
      </c>
      <c r="B391" s="2" t="str">
        <f t="shared" si="91"/>
        <v>enero</v>
      </c>
      <c r="C391" s="2" t="str">
        <f t="shared" si="92"/>
        <v>ene</v>
      </c>
      <c r="D391" s="4">
        <f t="shared" si="93"/>
        <v>1</v>
      </c>
      <c r="E391" s="4">
        <f>VLOOKUP(G391,Periodos!A:B,2,0)</f>
        <v>13</v>
      </c>
      <c r="F391" s="2">
        <f t="shared" si="94"/>
        <v>2024</v>
      </c>
      <c r="G391" s="2">
        <v>202401</v>
      </c>
      <c r="H391" s="2" t="str">
        <f t="shared" si="95"/>
        <v>ene-24</v>
      </c>
      <c r="I391" s="2" t="str">
        <f t="shared" si="96"/>
        <v>enero 2024</v>
      </c>
      <c r="J391" s="2">
        <f>VLOOKUP(H391,MesAño!A:B,2,0)</f>
        <v>1</v>
      </c>
      <c r="K391" s="2" t="str">
        <f t="shared" si="97"/>
        <v>ene-25</v>
      </c>
      <c r="L391" s="2" t="str">
        <f t="shared" si="98"/>
        <v>jue</v>
      </c>
      <c r="M391" s="2">
        <f>VLOOKUP(L391,'Dia de la Semana'!A:B,2,0)</f>
        <v>4</v>
      </c>
      <c r="N391" s="2" t="str">
        <f t="shared" si="99"/>
        <v>2Q</v>
      </c>
      <c r="O391" s="2">
        <f t="shared" si="100"/>
        <v>25</v>
      </c>
      <c r="P391" s="2">
        <f t="shared" si="101"/>
        <v>4</v>
      </c>
      <c r="Q391" s="3" t="str">
        <f t="shared" si="102"/>
        <v>22-01 al 28-01</v>
      </c>
      <c r="R391" s="2">
        <f>VLOOKUP(Q391,Semana!A:B,2,0)</f>
        <v>4</v>
      </c>
      <c r="S391" s="2" t="str">
        <f t="shared" si="103"/>
        <v>jue 25-01</v>
      </c>
    </row>
    <row r="392" spans="1:19" x14ac:dyDescent="0.35">
      <c r="A392" s="3">
        <v>45317</v>
      </c>
      <c r="B392" s="2" t="str">
        <f t="shared" si="91"/>
        <v>enero</v>
      </c>
      <c r="C392" s="2" t="str">
        <f t="shared" si="92"/>
        <v>ene</v>
      </c>
      <c r="D392" s="4">
        <f t="shared" si="93"/>
        <v>1</v>
      </c>
      <c r="E392" s="4">
        <f>VLOOKUP(G392,Periodos!A:B,2,0)</f>
        <v>13</v>
      </c>
      <c r="F392" s="2">
        <f t="shared" si="94"/>
        <v>2024</v>
      </c>
      <c r="G392" s="2">
        <v>202401</v>
      </c>
      <c r="H392" s="2" t="str">
        <f t="shared" si="95"/>
        <v>ene-24</v>
      </c>
      <c r="I392" s="2" t="str">
        <f t="shared" si="96"/>
        <v>enero 2024</v>
      </c>
      <c r="J392" s="2">
        <f>VLOOKUP(H392,MesAño!A:B,2,0)</f>
        <v>1</v>
      </c>
      <c r="K392" s="2" t="str">
        <f t="shared" si="97"/>
        <v>ene-26</v>
      </c>
      <c r="L392" s="2" t="str">
        <f t="shared" si="98"/>
        <v>vie</v>
      </c>
      <c r="M392" s="2">
        <f>VLOOKUP(L392,'Dia de la Semana'!A:B,2,0)</f>
        <v>5</v>
      </c>
      <c r="N392" s="2" t="str">
        <f t="shared" si="99"/>
        <v>2Q</v>
      </c>
      <c r="O392" s="2">
        <f t="shared" si="100"/>
        <v>26</v>
      </c>
      <c r="P392" s="2">
        <f t="shared" si="101"/>
        <v>4</v>
      </c>
      <c r="Q392" s="3" t="str">
        <f t="shared" si="102"/>
        <v>22-01 al 28-01</v>
      </c>
      <c r="R392" s="2">
        <f>VLOOKUP(Q392,Semana!A:B,2,0)</f>
        <v>4</v>
      </c>
      <c r="S392" s="2" t="str">
        <f t="shared" si="103"/>
        <v>vie 26-01</v>
      </c>
    </row>
    <row r="393" spans="1:19" x14ac:dyDescent="0.35">
      <c r="A393" s="3">
        <v>45318</v>
      </c>
      <c r="B393" s="2" t="str">
        <f t="shared" si="91"/>
        <v>enero</v>
      </c>
      <c r="C393" s="2" t="str">
        <f t="shared" si="92"/>
        <v>ene</v>
      </c>
      <c r="D393" s="4">
        <f t="shared" si="93"/>
        <v>1</v>
      </c>
      <c r="E393" s="4">
        <f>VLOOKUP(G393,Periodos!A:B,2,0)</f>
        <v>13</v>
      </c>
      <c r="F393" s="2">
        <f t="shared" si="94"/>
        <v>2024</v>
      </c>
      <c r="G393" s="2">
        <v>202401</v>
      </c>
      <c r="H393" s="2" t="str">
        <f t="shared" si="95"/>
        <v>ene-24</v>
      </c>
      <c r="I393" s="2" t="str">
        <f t="shared" si="96"/>
        <v>enero 2024</v>
      </c>
      <c r="J393" s="2">
        <f>VLOOKUP(H393,MesAño!A:B,2,0)</f>
        <v>1</v>
      </c>
      <c r="K393" s="2" t="str">
        <f t="shared" si="97"/>
        <v>ene-27</v>
      </c>
      <c r="L393" s="2" t="str">
        <f t="shared" si="98"/>
        <v>sáb</v>
      </c>
      <c r="M393" s="2">
        <f>VLOOKUP(L393,'Dia de la Semana'!A:B,2,0)</f>
        <v>6</v>
      </c>
      <c r="N393" s="2" t="str">
        <f t="shared" si="99"/>
        <v>2Q</v>
      </c>
      <c r="O393" s="2">
        <f t="shared" si="100"/>
        <v>27</v>
      </c>
      <c r="P393" s="2">
        <f t="shared" si="101"/>
        <v>4</v>
      </c>
      <c r="Q393" s="3" t="str">
        <f t="shared" si="102"/>
        <v>22-01 al 28-01</v>
      </c>
      <c r="R393" s="2">
        <f>VLOOKUP(Q393,Semana!A:B,2,0)</f>
        <v>4</v>
      </c>
      <c r="S393" s="2" t="str">
        <f t="shared" si="103"/>
        <v>sáb 27-01</v>
      </c>
    </row>
    <row r="394" spans="1:19" x14ac:dyDescent="0.35">
      <c r="A394" s="3">
        <v>45319</v>
      </c>
      <c r="B394" s="2" t="str">
        <f t="shared" si="91"/>
        <v>enero</v>
      </c>
      <c r="C394" s="2" t="str">
        <f t="shared" si="92"/>
        <v>ene</v>
      </c>
      <c r="D394" s="4">
        <f t="shared" si="93"/>
        <v>1</v>
      </c>
      <c r="E394" s="4">
        <f>VLOOKUP(G394,Periodos!A:B,2,0)</f>
        <v>13</v>
      </c>
      <c r="F394" s="2">
        <f t="shared" si="94"/>
        <v>2024</v>
      </c>
      <c r="G394" s="2">
        <v>202401</v>
      </c>
      <c r="H394" s="2" t="str">
        <f t="shared" si="95"/>
        <v>ene-24</v>
      </c>
      <c r="I394" s="2" t="str">
        <f t="shared" si="96"/>
        <v>enero 2024</v>
      </c>
      <c r="J394" s="2">
        <f>VLOOKUP(H394,MesAño!A:B,2,0)</f>
        <v>1</v>
      </c>
      <c r="K394" s="2" t="str">
        <f t="shared" si="97"/>
        <v>ene-28</v>
      </c>
      <c r="L394" s="2" t="str">
        <f t="shared" si="98"/>
        <v>dom</v>
      </c>
      <c r="M394" s="2">
        <f>VLOOKUP(L394,'Dia de la Semana'!A:B,2,0)</f>
        <v>7</v>
      </c>
      <c r="N394" s="2" t="str">
        <f t="shared" si="99"/>
        <v>2Q</v>
      </c>
      <c r="O394" s="2">
        <f t="shared" si="100"/>
        <v>28</v>
      </c>
      <c r="P394" s="2">
        <f t="shared" si="101"/>
        <v>4</v>
      </c>
      <c r="Q394" s="3" t="str">
        <f t="shared" si="102"/>
        <v>22-01 al 28-01</v>
      </c>
      <c r="R394" s="2">
        <f>VLOOKUP(Q394,Semana!A:B,2,0)</f>
        <v>4</v>
      </c>
      <c r="S394" s="2" t="str">
        <f t="shared" si="103"/>
        <v>dom 28-01</v>
      </c>
    </row>
    <row r="395" spans="1:19" x14ac:dyDescent="0.35">
      <c r="A395" s="3">
        <v>45320</v>
      </c>
      <c r="B395" s="2" t="str">
        <f t="shared" si="91"/>
        <v>enero</v>
      </c>
      <c r="C395" s="2" t="str">
        <f t="shared" si="92"/>
        <v>ene</v>
      </c>
      <c r="D395" s="4">
        <f t="shared" si="93"/>
        <v>1</v>
      </c>
      <c r="E395" s="4">
        <f>VLOOKUP(G395,Periodos!A:B,2,0)</f>
        <v>13</v>
      </c>
      <c r="F395" s="2">
        <f t="shared" si="94"/>
        <v>2024</v>
      </c>
      <c r="G395" s="2">
        <v>202401</v>
      </c>
      <c r="H395" s="2" t="str">
        <f t="shared" si="95"/>
        <v>ene-24</v>
      </c>
      <c r="I395" s="2" t="str">
        <f t="shared" si="96"/>
        <v>enero 2024</v>
      </c>
      <c r="J395" s="2">
        <f>VLOOKUP(H395,MesAño!A:B,2,0)</f>
        <v>1</v>
      </c>
      <c r="K395" s="2" t="str">
        <f t="shared" si="97"/>
        <v>ene-29</v>
      </c>
      <c r="L395" s="2" t="str">
        <f t="shared" si="98"/>
        <v>lun</v>
      </c>
      <c r="M395" s="2">
        <f>VLOOKUP(L395,'Dia de la Semana'!A:B,2,0)</f>
        <v>1</v>
      </c>
      <c r="N395" s="2" t="str">
        <f t="shared" si="99"/>
        <v>2Q</v>
      </c>
      <c r="O395" s="2">
        <f t="shared" si="100"/>
        <v>29</v>
      </c>
      <c r="P395" s="2">
        <f t="shared" si="101"/>
        <v>5</v>
      </c>
      <c r="Q395" s="3" t="str">
        <f t="shared" si="102"/>
        <v>29-01 al 04-02</v>
      </c>
      <c r="R395" s="2">
        <f>VLOOKUP(Q395,Semana!A:B,2,0)</f>
        <v>5</v>
      </c>
      <c r="S395" s="2" t="str">
        <f t="shared" si="103"/>
        <v>lun 29-01</v>
      </c>
    </row>
    <row r="396" spans="1:19" x14ac:dyDescent="0.35">
      <c r="A396" s="3">
        <v>45321</v>
      </c>
      <c r="B396" s="2" t="str">
        <f t="shared" si="91"/>
        <v>enero</v>
      </c>
      <c r="C396" s="2" t="str">
        <f t="shared" si="92"/>
        <v>ene</v>
      </c>
      <c r="D396" s="4">
        <f t="shared" si="93"/>
        <v>1</v>
      </c>
      <c r="E396" s="4">
        <f>VLOOKUP(G396,Periodos!A:B,2,0)</f>
        <v>13</v>
      </c>
      <c r="F396" s="2">
        <f t="shared" si="94"/>
        <v>2024</v>
      </c>
      <c r="G396" s="2">
        <v>202401</v>
      </c>
      <c r="H396" s="2" t="str">
        <f t="shared" si="95"/>
        <v>ene-24</v>
      </c>
      <c r="I396" s="2" t="str">
        <f t="shared" si="96"/>
        <v>enero 2024</v>
      </c>
      <c r="J396" s="2">
        <f>VLOOKUP(H396,MesAño!A:B,2,0)</f>
        <v>1</v>
      </c>
      <c r="K396" s="2" t="str">
        <f t="shared" si="97"/>
        <v>ene-30</v>
      </c>
      <c r="L396" s="2" t="str">
        <f t="shared" si="98"/>
        <v>mar</v>
      </c>
      <c r="M396" s="2">
        <f>VLOOKUP(L396,'Dia de la Semana'!A:B,2,0)</f>
        <v>2</v>
      </c>
      <c r="N396" s="2" t="str">
        <f t="shared" si="99"/>
        <v>2Q</v>
      </c>
      <c r="O396" s="2">
        <f t="shared" si="100"/>
        <v>30</v>
      </c>
      <c r="P396" s="2">
        <f t="shared" si="101"/>
        <v>5</v>
      </c>
      <c r="Q396" s="3" t="str">
        <f t="shared" si="102"/>
        <v>29-01 al 04-02</v>
      </c>
      <c r="R396" s="2">
        <f>VLOOKUP(Q396,Semana!A:B,2,0)</f>
        <v>5</v>
      </c>
      <c r="S396" s="2" t="str">
        <f t="shared" si="103"/>
        <v>mar 30-01</v>
      </c>
    </row>
    <row r="397" spans="1:19" x14ac:dyDescent="0.35">
      <c r="A397" s="3">
        <v>45322</v>
      </c>
      <c r="B397" s="2" t="str">
        <f t="shared" si="91"/>
        <v>enero</v>
      </c>
      <c r="C397" s="2" t="str">
        <f t="shared" si="92"/>
        <v>ene</v>
      </c>
      <c r="D397" s="4">
        <f t="shared" si="93"/>
        <v>1</v>
      </c>
      <c r="E397" s="4">
        <f>VLOOKUP(G397,Periodos!A:B,2,0)</f>
        <v>13</v>
      </c>
      <c r="F397" s="2">
        <f t="shared" si="94"/>
        <v>2024</v>
      </c>
      <c r="G397" s="2">
        <v>202401</v>
      </c>
      <c r="H397" s="2" t="str">
        <f t="shared" si="95"/>
        <v>ene-24</v>
      </c>
      <c r="I397" s="2" t="str">
        <f t="shared" si="96"/>
        <v>enero 2024</v>
      </c>
      <c r="J397" s="2">
        <f>VLOOKUP(H397,MesAño!A:B,2,0)</f>
        <v>1</v>
      </c>
      <c r="K397" s="2" t="str">
        <f t="shared" si="97"/>
        <v>ene-31</v>
      </c>
      <c r="L397" s="2" t="str">
        <f t="shared" si="98"/>
        <v>mié</v>
      </c>
      <c r="M397" s="2">
        <f>VLOOKUP(L397,'Dia de la Semana'!A:B,2,0)</f>
        <v>3</v>
      </c>
      <c r="N397" s="2" t="str">
        <f t="shared" si="99"/>
        <v>2Q</v>
      </c>
      <c r="O397" s="2">
        <f t="shared" si="100"/>
        <v>31</v>
      </c>
      <c r="P397" s="2">
        <f t="shared" si="101"/>
        <v>5</v>
      </c>
      <c r="Q397" s="3" t="str">
        <f t="shared" si="102"/>
        <v>29-01 al 04-02</v>
      </c>
      <c r="R397" s="2">
        <f>VLOOKUP(Q397,Semana!A:B,2,0)</f>
        <v>5</v>
      </c>
      <c r="S397" s="2" t="str">
        <f t="shared" si="103"/>
        <v>mié 31-01</v>
      </c>
    </row>
    <row r="398" spans="1:19" x14ac:dyDescent="0.35">
      <c r="A398" s="3">
        <v>45323</v>
      </c>
      <c r="B398" s="2" t="str">
        <f t="shared" si="91"/>
        <v>febrero</v>
      </c>
      <c r="C398" s="2" t="str">
        <f t="shared" si="92"/>
        <v>feb</v>
      </c>
      <c r="D398" s="4">
        <f t="shared" si="93"/>
        <v>2</v>
      </c>
      <c r="E398" s="4">
        <f>VLOOKUP(G398,Periodos!A:B,2,0)</f>
        <v>14</v>
      </c>
      <c r="F398" s="2">
        <f t="shared" si="94"/>
        <v>2024</v>
      </c>
      <c r="G398" s="2">
        <v>202402</v>
      </c>
      <c r="H398" s="2" t="str">
        <f t="shared" si="95"/>
        <v>feb-24</v>
      </c>
      <c r="I398" s="2" t="str">
        <f t="shared" si="96"/>
        <v>febrero 2024</v>
      </c>
      <c r="J398" s="2">
        <f>VLOOKUP(H398,MesAño!A:B,2,0)</f>
        <v>2</v>
      </c>
      <c r="K398" s="2" t="str">
        <f t="shared" si="97"/>
        <v>feb-01</v>
      </c>
      <c r="L398" s="2" t="str">
        <f t="shared" si="98"/>
        <v>jue</v>
      </c>
      <c r="M398" s="2">
        <f>VLOOKUP(L398,'Dia de la Semana'!A:B,2,0)</f>
        <v>4</v>
      </c>
      <c r="N398" s="2" t="str">
        <f t="shared" si="99"/>
        <v>1Q</v>
      </c>
      <c r="O398" s="2">
        <f t="shared" si="100"/>
        <v>1</v>
      </c>
      <c r="P398" s="2">
        <f t="shared" si="101"/>
        <v>5</v>
      </c>
      <c r="Q398" s="3" t="str">
        <f t="shared" si="102"/>
        <v>29-01 al 04-02</v>
      </c>
      <c r="R398" s="2">
        <f>VLOOKUP(Q398,Semana!A:B,2,0)</f>
        <v>5</v>
      </c>
      <c r="S398" s="2" t="str">
        <f t="shared" si="103"/>
        <v>jue 01-02</v>
      </c>
    </row>
    <row r="399" spans="1:19" x14ac:dyDescent="0.35">
      <c r="A399" s="3">
        <v>45324</v>
      </c>
      <c r="B399" s="2" t="str">
        <f t="shared" si="91"/>
        <v>febrero</v>
      </c>
      <c r="C399" s="2" t="str">
        <f t="shared" si="92"/>
        <v>feb</v>
      </c>
      <c r="D399" s="4">
        <f t="shared" si="93"/>
        <v>2</v>
      </c>
      <c r="E399" s="4">
        <f>VLOOKUP(G399,Periodos!A:B,2,0)</f>
        <v>14</v>
      </c>
      <c r="F399" s="2">
        <f t="shared" si="94"/>
        <v>2024</v>
      </c>
      <c r="G399" s="2">
        <v>202402</v>
      </c>
      <c r="H399" s="2" t="str">
        <f t="shared" si="95"/>
        <v>feb-24</v>
      </c>
      <c r="I399" s="2" t="str">
        <f t="shared" si="96"/>
        <v>febrero 2024</v>
      </c>
      <c r="J399" s="2">
        <f>VLOOKUP(H399,MesAño!A:B,2,0)</f>
        <v>2</v>
      </c>
      <c r="K399" s="2" t="str">
        <f t="shared" si="97"/>
        <v>feb-02</v>
      </c>
      <c r="L399" s="2" t="str">
        <f t="shared" si="98"/>
        <v>vie</v>
      </c>
      <c r="M399" s="2">
        <f>VLOOKUP(L399,'Dia de la Semana'!A:B,2,0)</f>
        <v>5</v>
      </c>
      <c r="N399" s="2" t="str">
        <f t="shared" si="99"/>
        <v>1Q</v>
      </c>
      <c r="O399" s="2">
        <f t="shared" si="100"/>
        <v>2</v>
      </c>
      <c r="P399" s="2">
        <f t="shared" si="101"/>
        <v>5</v>
      </c>
      <c r="Q399" s="3" t="str">
        <f t="shared" si="102"/>
        <v>29-01 al 04-02</v>
      </c>
      <c r="R399" s="2">
        <f>VLOOKUP(Q399,Semana!A:B,2,0)</f>
        <v>5</v>
      </c>
      <c r="S399" s="2" t="str">
        <f t="shared" si="103"/>
        <v>vie 02-02</v>
      </c>
    </row>
    <row r="400" spans="1:19" x14ac:dyDescent="0.35">
      <c r="A400" s="3">
        <v>45325</v>
      </c>
      <c r="B400" s="2" t="str">
        <f t="shared" si="91"/>
        <v>febrero</v>
      </c>
      <c r="C400" s="2" t="str">
        <f t="shared" si="92"/>
        <v>feb</v>
      </c>
      <c r="D400" s="4">
        <f t="shared" si="93"/>
        <v>2</v>
      </c>
      <c r="E400" s="4">
        <f>VLOOKUP(G400,Periodos!A:B,2,0)</f>
        <v>14</v>
      </c>
      <c r="F400" s="2">
        <f t="shared" si="94"/>
        <v>2024</v>
      </c>
      <c r="G400" s="2">
        <v>202402</v>
      </c>
      <c r="H400" s="2" t="str">
        <f t="shared" si="95"/>
        <v>feb-24</v>
      </c>
      <c r="I400" s="2" t="str">
        <f t="shared" si="96"/>
        <v>febrero 2024</v>
      </c>
      <c r="J400" s="2">
        <f>VLOOKUP(H400,MesAño!A:B,2,0)</f>
        <v>2</v>
      </c>
      <c r="K400" s="2" t="str">
        <f t="shared" si="97"/>
        <v>feb-03</v>
      </c>
      <c r="L400" s="2" t="str">
        <f t="shared" si="98"/>
        <v>sáb</v>
      </c>
      <c r="M400" s="2">
        <f>VLOOKUP(L400,'Dia de la Semana'!A:B,2,0)</f>
        <v>6</v>
      </c>
      <c r="N400" s="2" t="str">
        <f t="shared" si="99"/>
        <v>1Q</v>
      </c>
      <c r="O400" s="2">
        <f t="shared" si="100"/>
        <v>3</v>
      </c>
      <c r="P400" s="2">
        <f t="shared" si="101"/>
        <v>5</v>
      </c>
      <c r="Q400" s="3" t="str">
        <f t="shared" si="102"/>
        <v>29-01 al 04-02</v>
      </c>
      <c r="R400" s="2">
        <f>VLOOKUP(Q400,Semana!A:B,2,0)</f>
        <v>5</v>
      </c>
      <c r="S400" s="2" t="str">
        <f t="shared" si="103"/>
        <v>sáb 03-02</v>
      </c>
    </row>
    <row r="401" spans="1:19" x14ac:dyDescent="0.35">
      <c r="A401" s="3">
        <v>45326</v>
      </c>
      <c r="B401" s="2" t="str">
        <f t="shared" si="91"/>
        <v>febrero</v>
      </c>
      <c r="C401" s="2" t="str">
        <f t="shared" si="92"/>
        <v>feb</v>
      </c>
      <c r="D401" s="4">
        <f t="shared" si="93"/>
        <v>2</v>
      </c>
      <c r="E401" s="4">
        <f>VLOOKUP(G401,Periodos!A:B,2,0)</f>
        <v>14</v>
      </c>
      <c r="F401" s="2">
        <f t="shared" si="94"/>
        <v>2024</v>
      </c>
      <c r="G401" s="2">
        <v>202402</v>
      </c>
      <c r="H401" s="2" t="str">
        <f t="shared" si="95"/>
        <v>feb-24</v>
      </c>
      <c r="I401" s="2" t="str">
        <f t="shared" si="96"/>
        <v>febrero 2024</v>
      </c>
      <c r="J401" s="2">
        <f>VLOOKUP(H401,MesAño!A:B,2,0)</f>
        <v>2</v>
      </c>
      <c r="K401" s="2" t="str">
        <f t="shared" si="97"/>
        <v>feb-04</v>
      </c>
      <c r="L401" s="2" t="str">
        <f t="shared" si="98"/>
        <v>dom</v>
      </c>
      <c r="M401" s="2">
        <f>VLOOKUP(L401,'Dia de la Semana'!A:B,2,0)</f>
        <v>7</v>
      </c>
      <c r="N401" s="2" t="str">
        <f t="shared" si="99"/>
        <v>1Q</v>
      </c>
      <c r="O401" s="2">
        <f t="shared" si="100"/>
        <v>4</v>
      </c>
      <c r="P401" s="2">
        <f t="shared" si="101"/>
        <v>5</v>
      </c>
      <c r="Q401" s="3" t="str">
        <f t="shared" si="102"/>
        <v>29-01 al 04-02</v>
      </c>
      <c r="R401" s="2">
        <f>VLOOKUP(Q401,Semana!A:B,2,0)</f>
        <v>5</v>
      </c>
      <c r="S401" s="2" t="str">
        <f t="shared" si="103"/>
        <v>dom 04-02</v>
      </c>
    </row>
    <row r="402" spans="1:19" x14ac:dyDescent="0.35">
      <c r="A402" s="3">
        <v>45327</v>
      </c>
      <c r="B402" s="2" t="str">
        <f t="shared" si="91"/>
        <v>febrero</v>
      </c>
      <c r="C402" s="2" t="str">
        <f t="shared" si="92"/>
        <v>feb</v>
      </c>
      <c r="D402" s="4">
        <f t="shared" si="93"/>
        <v>2</v>
      </c>
      <c r="E402" s="4">
        <f>VLOOKUP(G402,Periodos!A:B,2,0)</f>
        <v>14</v>
      </c>
      <c r="F402" s="2">
        <f t="shared" si="94"/>
        <v>2024</v>
      </c>
      <c r="G402" s="2">
        <v>202402</v>
      </c>
      <c r="H402" s="2" t="str">
        <f t="shared" si="95"/>
        <v>feb-24</v>
      </c>
      <c r="I402" s="2" t="str">
        <f t="shared" si="96"/>
        <v>febrero 2024</v>
      </c>
      <c r="J402" s="2">
        <f>VLOOKUP(H402,MesAño!A:B,2,0)</f>
        <v>2</v>
      </c>
      <c r="K402" s="2" t="str">
        <f t="shared" si="97"/>
        <v>feb-05</v>
      </c>
      <c r="L402" s="2" t="str">
        <f t="shared" si="98"/>
        <v>lun</v>
      </c>
      <c r="M402" s="2">
        <f>VLOOKUP(L402,'Dia de la Semana'!A:B,2,0)</f>
        <v>1</v>
      </c>
      <c r="N402" s="2" t="str">
        <f t="shared" si="99"/>
        <v>1Q</v>
      </c>
      <c r="O402" s="2">
        <f t="shared" si="100"/>
        <v>5</v>
      </c>
      <c r="P402" s="2">
        <f t="shared" si="101"/>
        <v>6</v>
      </c>
      <c r="Q402" s="3" t="str">
        <f t="shared" si="102"/>
        <v>05-02 al 11-02</v>
      </c>
      <c r="R402" s="2">
        <f>VLOOKUP(Q402,Semana!A:B,2,0)</f>
        <v>6</v>
      </c>
      <c r="S402" s="2" t="str">
        <f t="shared" si="103"/>
        <v>lun 05-02</v>
      </c>
    </row>
    <row r="403" spans="1:19" x14ac:dyDescent="0.35">
      <c r="A403" s="3">
        <v>45328</v>
      </c>
      <c r="B403" s="2" t="str">
        <f t="shared" si="91"/>
        <v>febrero</v>
      </c>
      <c r="C403" s="2" t="str">
        <f t="shared" si="92"/>
        <v>feb</v>
      </c>
      <c r="D403" s="4">
        <f t="shared" si="93"/>
        <v>2</v>
      </c>
      <c r="E403" s="4">
        <f>VLOOKUP(G403,Periodos!A:B,2,0)</f>
        <v>14</v>
      </c>
      <c r="F403" s="2">
        <f t="shared" si="94"/>
        <v>2024</v>
      </c>
      <c r="G403" s="2">
        <v>202402</v>
      </c>
      <c r="H403" s="2" t="str">
        <f t="shared" si="95"/>
        <v>feb-24</v>
      </c>
      <c r="I403" s="2" t="str">
        <f t="shared" si="96"/>
        <v>febrero 2024</v>
      </c>
      <c r="J403" s="2">
        <f>VLOOKUP(H403,MesAño!A:B,2,0)</f>
        <v>2</v>
      </c>
      <c r="K403" s="2" t="str">
        <f t="shared" si="97"/>
        <v>feb-06</v>
      </c>
      <c r="L403" s="2" t="str">
        <f t="shared" si="98"/>
        <v>mar</v>
      </c>
      <c r="M403" s="2">
        <f>VLOOKUP(L403,'Dia de la Semana'!A:B,2,0)</f>
        <v>2</v>
      </c>
      <c r="N403" s="2" t="str">
        <f t="shared" si="99"/>
        <v>1Q</v>
      </c>
      <c r="O403" s="2">
        <f t="shared" si="100"/>
        <v>6</v>
      </c>
      <c r="P403" s="2">
        <f t="shared" si="101"/>
        <v>6</v>
      </c>
      <c r="Q403" s="3" t="str">
        <f t="shared" si="102"/>
        <v>05-02 al 11-02</v>
      </c>
      <c r="R403" s="2">
        <f>VLOOKUP(Q403,Semana!A:B,2,0)</f>
        <v>6</v>
      </c>
      <c r="S403" s="2" t="str">
        <f t="shared" si="103"/>
        <v>mar 06-02</v>
      </c>
    </row>
    <row r="404" spans="1:19" x14ac:dyDescent="0.35">
      <c r="A404" s="3">
        <v>45329</v>
      </c>
      <c r="B404" s="2" t="str">
        <f t="shared" si="91"/>
        <v>febrero</v>
      </c>
      <c r="C404" s="2" t="str">
        <f t="shared" si="92"/>
        <v>feb</v>
      </c>
      <c r="D404" s="4">
        <f t="shared" si="93"/>
        <v>2</v>
      </c>
      <c r="E404" s="4">
        <f>VLOOKUP(G404,Periodos!A:B,2,0)</f>
        <v>14</v>
      </c>
      <c r="F404" s="2">
        <f t="shared" si="94"/>
        <v>2024</v>
      </c>
      <c r="G404" s="2">
        <v>202402</v>
      </c>
      <c r="H404" s="2" t="str">
        <f t="shared" si="95"/>
        <v>feb-24</v>
      </c>
      <c r="I404" s="2" t="str">
        <f t="shared" si="96"/>
        <v>febrero 2024</v>
      </c>
      <c r="J404" s="2">
        <f>VLOOKUP(H404,MesAño!A:B,2,0)</f>
        <v>2</v>
      </c>
      <c r="K404" s="2" t="str">
        <f t="shared" si="97"/>
        <v>feb-07</v>
      </c>
      <c r="L404" s="2" t="str">
        <f t="shared" si="98"/>
        <v>mié</v>
      </c>
      <c r="M404" s="2">
        <f>VLOOKUP(L404,'Dia de la Semana'!A:B,2,0)</f>
        <v>3</v>
      </c>
      <c r="N404" s="2" t="str">
        <f t="shared" si="99"/>
        <v>1Q</v>
      </c>
      <c r="O404" s="2">
        <f t="shared" si="100"/>
        <v>7</v>
      </c>
      <c r="P404" s="2">
        <f t="shared" si="101"/>
        <v>6</v>
      </c>
      <c r="Q404" s="3" t="str">
        <f t="shared" si="102"/>
        <v>05-02 al 11-02</v>
      </c>
      <c r="R404" s="2">
        <f>VLOOKUP(Q404,Semana!A:B,2,0)</f>
        <v>6</v>
      </c>
      <c r="S404" s="2" t="str">
        <f t="shared" si="103"/>
        <v>mié 07-02</v>
      </c>
    </row>
    <row r="405" spans="1:19" x14ac:dyDescent="0.35">
      <c r="A405" s="3">
        <v>45330</v>
      </c>
      <c r="B405" s="2" t="str">
        <f t="shared" si="91"/>
        <v>febrero</v>
      </c>
      <c r="C405" s="2" t="str">
        <f t="shared" si="92"/>
        <v>feb</v>
      </c>
      <c r="D405" s="4">
        <f t="shared" si="93"/>
        <v>2</v>
      </c>
      <c r="E405" s="4">
        <f>VLOOKUP(G405,Periodos!A:B,2,0)</f>
        <v>14</v>
      </c>
      <c r="F405" s="2">
        <f t="shared" si="94"/>
        <v>2024</v>
      </c>
      <c r="G405" s="2">
        <v>202402</v>
      </c>
      <c r="H405" s="2" t="str">
        <f t="shared" si="95"/>
        <v>feb-24</v>
      </c>
      <c r="I405" s="2" t="str">
        <f t="shared" si="96"/>
        <v>febrero 2024</v>
      </c>
      <c r="J405" s="2">
        <f>VLOOKUP(H405,MesAño!A:B,2,0)</f>
        <v>2</v>
      </c>
      <c r="K405" s="2" t="str">
        <f t="shared" si="97"/>
        <v>feb-08</v>
      </c>
      <c r="L405" s="2" t="str">
        <f t="shared" si="98"/>
        <v>jue</v>
      </c>
      <c r="M405" s="2">
        <f>VLOOKUP(L405,'Dia de la Semana'!A:B,2,0)</f>
        <v>4</v>
      </c>
      <c r="N405" s="2" t="str">
        <f t="shared" si="99"/>
        <v>1Q</v>
      </c>
      <c r="O405" s="2">
        <f t="shared" si="100"/>
        <v>8</v>
      </c>
      <c r="P405" s="2">
        <f t="shared" si="101"/>
        <v>6</v>
      </c>
      <c r="Q405" s="3" t="str">
        <f t="shared" si="102"/>
        <v>05-02 al 11-02</v>
      </c>
      <c r="R405" s="2">
        <f>VLOOKUP(Q405,Semana!A:B,2,0)</f>
        <v>6</v>
      </c>
      <c r="S405" s="2" t="str">
        <f t="shared" si="103"/>
        <v>jue 08-02</v>
      </c>
    </row>
    <row r="406" spans="1:19" x14ac:dyDescent="0.35">
      <c r="A406" s="3">
        <v>45331</v>
      </c>
      <c r="B406" s="2" t="str">
        <f t="shared" si="91"/>
        <v>febrero</v>
      </c>
      <c r="C406" s="2" t="str">
        <f t="shared" si="92"/>
        <v>feb</v>
      </c>
      <c r="D406" s="4">
        <f t="shared" si="93"/>
        <v>2</v>
      </c>
      <c r="E406" s="4">
        <f>VLOOKUP(G406,Periodos!A:B,2,0)</f>
        <v>14</v>
      </c>
      <c r="F406" s="2">
        <f t="shared" si="94"/>
        <v>2024</v>
      </c>
      <c r="G406" s="2">
        <v>202402</v>
      </c>
      <c r="H406" s="2" t="str">
        <f t="shared" si="95"/>
        <v>feb-24</v>
      </c>
      <c r="I406" s="2" t="str">
        <f t="shared" si="96"/>
        <v>febrero 2024</v>
      </c>
      <c r="J406" s="2">
        <f>VLOOKUP(H406,MesAño!A:B,2,0)</f>
        <v>2</v>
      </c>
      <c r="K406" s="2" t="str">
        <f t="shared" si="97"/>
        <v>feb-09</v>
      </c>
      <c r="L406" s="2" t="str">
        <f t="shared" si="98"/>
        <v>vie</v>
      </c>
      <c r="M406" s="2">
        <f>VLOOKUP(L406,'Dia de la Semana'!A:B,2,0)</f>
        <v>5</v>
      </c>
      <c r="N406" s="2" t="str">
        <f t="shared" si="99"/>
        <v>1Q</v>
      </c>
      <c r="O406" s="2">
        <f t="shared" si="100"/>
        <v>9</v>
      </c>
      <c r="P406" s="2">
        <f t="shared" si="101"/>
        <v>6</v>
      </c>
      <c r="Q406" s="3" t="str">
        <f t="shared" si="102"/>
        <v>05-02 al 11-02</v>
      </c>
      <c r="R406" s="2">
        <f>VLOOKUP(Q406,Semana!A:B,2,0)</f>
        <v>6</v>
      </c>
      <c r="S406" s="2" t="str">
        <f t="shared" si="103"/>
        <v>vie 09-02</v>
      </c>
    </row>
    <row r="407" spans="1:19" x14ac:dyDescent="0.35">
      <c r="A407" s="3">
        <v>45332</v>
      </c>
      <c r="B407" s="2" t="str">
        <f t="shared" si="91"/>
        <v>febrero</v>
      </c>
      <c r="C407" s="2" t="str">
        <f t="shared" si="92"/>
        <v>feb</v>
      </c>
      <c r="D407" s="4">
        <f t="shared" si="93"/>
        <v>2</v>
      </c>
      <c r="E407" s="4">
        <f>VLOOKUP(G407,Periodos!A:B,2,0)</f>
        <v>14</v>
      </c>
      <c r="F407" s="2">
        <f t="shared" si="94"/>
        <v>2024</v>
      </c>
      <c r="G407" s="2">
        <v>202402</v>
      </c>
      <c r="H407" s="2" t="str">
        <f t="shared" si="95"/>
        <v>feb-24</v>
      </c>
      <c r="I407" s="2" t="str">
        <f t="shared" si="96"/>
        <v>febrero 2024</v>
      </c>
      <c r="J407" s="2">
        <f>VLOOKUP(H407,MesAño!A:B,2,0)</f>
        <v>2</v>
      </c>
      <c r="K407" s="2" t="str">
        <f t="shared" si="97"/>
        <v>feb-10</v>
      </c>
      <c r="L407" s="2" t="str">
        <f t="shared" si="98"/>
        <v>sáb</v>
      </c>
      <c r="M407" s="2">
        <f>VLOOKUP(L407,'Dia de la Semana'!A:B,2,0)</f>
        <v>6</v>
      </c>
      <c r="N407" s="2" t="str">
        <f t="shared" si="99"/>
        <v>1Q</v>
      </c>
      <c r="O407" s="2">
        <f t="shared" si="100"/>
        <v>10</v>
      </c>
      <c r="P407" s="2">
        <f t="shared" si="101"/>
        <v>6</v>
      </c>
      <c r="Q407" s="3" t="str">
        <f t="shared" si="102"/>
        <v>05-02 al 11-02</v>
      </c>
      <c r="R407" s="2">
        <f>VLOOKUP(Q407,Semana!A:B,2,0)</f>
        <v>6</v>
      </c>
      <c r="S407" s="2" t="str">
        <f t="shared" si="103"/>
        <v>sáb 10-02</v>
      </c>
    </row>
    <row r="408" spans="1:19" x14ac:dyDescent="0.35">
      <c r="A408" s="3">
        <v>45333</v>
      </c>
      <c r="B408" s="2" t="str">
        <f t="shared" si="91"/>
        <v>febrero</v>
      </c>
      <c r="C408" s="2" t="str">
        <f t="shared" si="92"/>
        <v>feb</v>
      </c>
      <c r="D408" s="4">
        <f t="shared" si="93"/>
        <v>2</v>
      </c>
      <c r="E408" s="4">
        <f>VLOOKUP(G408,Periodos!A:B,2,0)</f>
        <v>14</v>
      </c>
      <c r="F408" s="2">
        <f t="shared" si="94"/>
        <v>2024</v>
      </c>
      <c r="G408" s="2">
        <v>202402</v>
      </c>
      <c r="H408" s="2" t="str">
        <f t="shared" si="95"/>
        <v>feb-24</v>
      </c>
      <c r="I408" s="2" t="str">
        <f t="shared" si="96"/>
        <v>febrero 2024</v>
      </c>
      <c r="J408" s="2">
        <f>VLOOKUP(H408,MesAño!A:B,2,0)</f>
        <v>2</v>
      </c>
      <c r="K408" s="2" t="str">
        <f t="shared" si="97"/>
        <v>feb-11</v>
      </c>
      <c r="L408" s="2" t="str">
        <f t="shared" si="98"/>
        <v>dom</v>
      </c>
      <c r="M408" s="2">
        <f>VLOOKUP(L408,'Dia de la Semana'!A:B,2,0)</f>
        <v>7</v>
      </c>
      <c r="N408" s="2" t="str">
        <f t="shared" si="99"/>
        <v>1Q</v>
      </c>
      <c r="O408" s="2">
        <f t="shared" si="100"/>
        <v>11</v>
      </c>
      <c r="P408" s="2">
        <f t="shared" si="101"/>
        <v>6</v>
      </c>
      <c r="Q408" s="3" t="str">
        <f t="shared" si="102"/>
        <v>05-02 al 11-02</v>
      </c>
      <c r="R408" s="2">
        <f>VLOOKUP(Q408,Semana!A:B,2,0)</f>
        <v>6</v>
      </c>
      <c r="S408" s="2" t="str">
        <f t="shared" si="103"/>
        <v>dom 11-02</v>
      </c>
    </row>
    <row r="409" spans="1:19" x14ac:dyDescent="0.35">
      <c r="A409" s="3">
        <v>45334</v>
      </c>
      <c r="B409" s="2" t="str">
        <f t="shared" si="91"/>
        <v>febrero</v>
      </c>
      <c r="C409" s="2" t="str">
        <f t="shared" si="92"/>
        <v>feb</v>
      </c>
      <c r="D409" s="4">
        <f t="shared" si="93"/>
        <v>2</v>
      </c>
      <c r="E409" s="4">
        <f>VLOOKUP(G409,Periodos!A:B,2,0)</f>
        <v>14</v>
      </c>
      <c r="F409" s="2">
        <f t="shared" si="94"/>
        <v>2024</v>
      </c>
      <c r="G409" s="2">
        <v>202402</v>
      </c>
      <c r="H409" s="2" t="str">
        <f t="shared" si="95"/>
        <v>feb-24</v>
      </c>
      <c r="I409" s="2" t="str">
        <f t="shared" si="96"/>
        <v>febrero 2024</v>
      </c>
      <c r="J409" s="2">
        <f>VLOOKUP(H409,MesAño!A:B,2,0)</f>
        <v>2</v>
      </c>
      <c r="K409" s="2" t="str">
        <f t="shared" si="97"/>
        <v>feb-12</v>
      </c>
      <c r="L409" s="2" t="str">
        <f t="shared" si="98"/>
        <v>lun</v>
      </c>
      <c r="M409" s="2">
        <f>VLOOKUP(L409,'Dia de la Semana'!A:B,2,0)</f>
        <v>1</v>
      </c>
      <c r="N409" s="2" t="str">
        <f t="shared" si="99"/>
        <v>1Q</v>
      </c>
      <c r="O409" s="2">
        <f t="shared" si="100"/>
        <v>12</v>
      </c>
      <c r="P409" s="2">
        <f t="shared" si="101"/>
        <v>7</v>
      </c>
      <c r="Q409" s="3" t="str">
        <f t="shared" si="102"/>
        <v>12-02 al 18-02</v>
      </c>
      <c r="R409" s="2">
        <f>VLOOKUP(Q409,Semana!A:B,2,0)</f>
        <v>7</v>
      </c>
      <c r="S409" s="2" t="str">
        <f t="shared" si="103"/>
        <v>lun 12-02</v>
      </c>
    </row>
    <row r="410" spans="1:19" x14ac:dyDescent="0.35">
      <c r="A410" s="3">
        <v>45335</v>
      </c>
      <c r="B410" s="2" t="str">
        <f t="shared" si="91"/>
        <v>febrero</v>
      </c>
      <c r="C410" s="2" t="str">
        <f t="shared" si="92"/>
        <v>feb</v>
      </c>
      <c r="D410" s="4">
        <f t="shared" si="93"/>
        <v>2</v>
      </c>
      <c r="E410" s="4">
        <f>VLOOKUP(G410,Periodos!A:B,2,0)</f>
        <v>14</v>
      </c>
      <c r="F410" s="2">
        <f t="shared" si="94"/>
        <v>2024</v>
      </c>
      <c r="G410" s="2">
        <v>202402</v>
      </c>
      <c r="H410" s="2" t="str">
        <f t="shared" si="95"/>
        <v>feb-24</v>
      </c>
      <c r="I410" s="2" t="str">
        <f t="shared" si="96"/>
        <v>febrero 2024</v>
      </c>
      <c r="J410" s="2">
        <f>VLOOKUP(H410,MesAño!A:B,2,0)</f>
        <v>2</v>
      </c>
      <c r="K410" s="2" t="str">
        <f t="shared" si="97"/>
        <v>feb-13</v>
      </c>
      <c r="L410" s="2" t="str">
        <f t="shared" si="98"/>
        <v>mar</v>
      </c>
      <c r="M410" s="2">
        <f>VLOOKUP(L410,'Dia de la Semana'!A:B,2,0)</f>
        <v>2</v>
      </c>
      <c r="N410" s="2" t="str">
        <f t="shared" si="99"/>
        <v>1Q</v>
      </c>
      <c r="O410" s="2">
        <f t="shared" si="100"/>
        <v>13</v>
      </c>
      <c r="P410" s="2">
        <f t="shared" si="101"/>
        <v>7</v>
      </c>
      <c r="Q410" s="3" t="str">
        <f t="shared" si="102"/>
        <v>12-02 al 18-02</v>
      </c>
      <c r="R410" s="2">
        <f>VLOOKUP(Q410,Semana!A:B,2,0)</f>
        <v>7</v>
      </c>
      <c r="S410" s="2" t="str">
        <f t="shared" si="103"/>
        <v>mar 13-02</v>
      </c>
    </row>
    <row r="411" spans="1:19" x14ac:dyDescent="0.35">
      <c r="A411" s="3">
        <v>45336</v>
      </c>
      <c r="B411" s="2" t="str">
        <f t="shared" si="91"/>
        <v>febrero</v>
      </c>
      <c r="C411" s="2" t="str">
        <f t="shared" si="92"/>
        <v>feb</v>
      </c>
      <c r="D411" s="4">
        <f t="shared" si="93"/>
        <v>2</v>
      </c>
      <c r="E411" s="4">
        <f>VLOOKUP(G411,Periodos!A:B,2,0)</f>
        <v>14</v>
      </c>
      <c r="F411" s="2">
        <f t="shared" si="94"/>
        <v>2024</v>
      </c>
      <c r="G411" s="2">
        <v>202402</v>
      </c>
      <c r="H411" s="2" t="str">
        <f t="shared" si="95"/>
        <v>feb-24</v>
      </c>
      <c r="I411" s="2" t="str">
        <f t="shared" si="96"/>
        <v>febrero 2024</v>
      </c>
      <c r="J411" s="2">
        <f>VLOOKUP(H411,MesAño!A:B,2,0)</f>
        <v>2</v>
      </c>
      <c r="K411" s="2" t="str">
        <f t="shared" si="97"/>
        <v>feb-14</v>
      </c>
      <c r="L411" s="2" t="str">
        <f t="shared" si="98"/>
        <v>mié</v>
      </c>
      <c r="M411" s="2">
        <f>VLOOKUP(L411,'Dia de la Semana'!A:B,2,0)</f>
        <v>3</v>
      </c>
      <c r="N411" s="2" t="str">
        <f t="shared" si="99"/>
        <v>1Q</v>
      </c>
      <c r="O411" s="2">
        <f t="shared" si="100"/>
        <v>14</v>
      </c>
      <c r="P411" s="2">
        <f t="shared" si="101"/>
        <v>7</v>
      </c>
      <c r="Q411" s="3" t="str">
        <f t="shared" si="102"/>
        <v>12-02 al 18-02</v>
      </c>
      <c r="R411" s="2">
        <f>VLOOKUP(Q411,Semana!A:B,2,0)</f>
        <v>7</v>
      </c>
      <c r="S411" s="2" t="str">
        <f t="shared" si="103"/>
        <v>mié 14-02</v>
      </c>
    </row>
    <row r="412" spans="1:19" x14ac:dyDescent="0.35">
      <c r="A412" s="3">
        <v>45337</v>
      </c>
      <c r="B412" s="2" t="str">
        <f t="shared" si="91"/>
        <v>febrero</v>
      </c>
      <c r="C412" s="2" t="str">
        <f t="shared" si="92"/>
        <v>feb</v>
      </c>
      <c r="D412" s="4">
        <f t="shared" si="93"/>
        <v>2</v>
      </c>
      <c r="E412" s="4">
        <f>VLOOKUP(G412,Periodos!A:B,2,0)</f>
        <v>14</v>
      </c>
      <c r="F412" s="2">
        <f t="shared" si="94"/>
        <v>2024</v>
      </c>
      <c r="G412" s="2">
        <v>202402</v>
      </c>
      <c r="H412" s="2" t="str">
        <f t="shared" si="95"/>
        <v>feb-24</v>
      </c>
      <c r="I412" s="2" t="str">
        <f t="shared" si="96"/>
        <v>febrero 2024</v>
      </c>
      <c r="J412" s="2">
        <f>VLOOKUP(H412,MesAño!A:B,2,0)</f>
        <v>2</v>
      </c>
      <c r="K412" s="2" t="str">
        <f t="shared" si="97"/>
        <v>feb-15</v>
      </c>
      <c r="L412" s="2" t="str">
        <f t="shared" si="98"/>
        <v>jue</v>
      </c>
      <c r="M412" s="2">
        <f>VLOOKUP(L412,'Dia de la Semana'!A:B,2,0)</f>
        <v>4</v>
      </c>
      <c r="N412" s="2" t="str">
        <f t="shared" si="99"/>
        <v>1Q</v>
      </c>
      <c r="O412" s="2">
        <f t="shared" si="100"/>
        <v>15</v>
      </c>
      <c r="P412" s="2">
        <f t="shared" si="101"/>
        <v>7</v>
      </c>
      <c r="Q412" s="3" t="str">
        <f t="shared" si="102"/>
        <v>12-02 al 18-02</v>
      </c>
      <c r="R412" s="2">
        <f>VLOOKUP(Q412,Semana!A:B,2,0)</f>
        <v>7</v>
      </c>
      <c r="S412" s="2" t="str">
        <f t="shared" si="103"/>
        <v>jue 15-02</v>
      </c>
    </row>
    <row r="413" spans="1:19" x14ac:dyDescent="0.35">
      <c r="A413" s="3">
        <v>45338</v>
      </c>
      <c r="B413" s="2" t="str">
        <f t="shared" si="91"/>
        <v>febrero</v>
      </c>
      <c r="C413" s="2" t="str">
        <f t="shared" si="92"/>
        <v>feb</v>
      </c>
      <c r="D413" s="4">
        <f t="shared" si="93"/>
        <v>2</v>
      </c>
      <c r="E413" s="4">
        <f>VLOOKUP(G413,Periodos!A:B,2,0)</f>
        <v>14</v>
      </c>
      <c r="F413" s="2">
        <f t="shared" si="94"/>
        <v>2024</v>
      </c>
      <c r="G413" s="2">
        <v>202402</v>
      </c>
      <c r="H413" s="2" t="str">
        <f t="shared" si="95"/>
        <v>feb-24</v>
      </c>
      <c r="I413" s="2" t="str">
        <f t="shared" si="96"/>
        <v>febrero 2024</v>
      </c>
      <c r="J413" s="2">
        <f>VLOOKUP(H413,MesAño!A:B,2,0)</f>
        <v>2</v>
      </c>
      <c r="K413" s="2" t="str">
        <f t="shared" si="97"/>
        <v>feb-16</v>
      </c>
      <c r="L413" s="2" t="str">
        <f t="shared" si="98"/>
        <v>vie</v>
      </c>
      <c r="M413" s="2">
        <f>VLOOKUP(L413,'Dia de la Semana'!A:B,2,0)</f>
        <v>5</v>
      </c>
      <c r="N413" s="2" t="str">
        <f t="shared" si="99"/>
        <v>2Q</v>
      </c>
      <c r="O413" s="2">
        <f t="shared" si="100"/>
        <v>16</v>
      </c>
      <c r="P413" s="2">
        <f t="shared" si="101"/>
        <v>7</v>
      </c>
      <c r="Q413" s="3" t="str">
        <f t="shared" si="102"/>
        <v>12-02 al 18-02</v>
      </c>
      <c r="R413" s="2">
        <f>VLOOKUP(Q413,Semana!A:B,2,0)</f>
        <v>7</v>
      </c>
      <c r="S413" s="2" t="str">
        <f t="shared" si="103"/>
        <v>vie 16-02</v>
      </c>
    </row>
    <row r="414" spans="1:19" x14ac:dyDescent="0.35">
      <c r="A414" s="3">
        <v>45339</v>
      </c>
      <c r="B414" s="2" t="str">
        <f t="shared" si="91"/>
        <v>febrero</v>
      </c>
      <c r="C414" s="2" t="str">
        <f t="shared" si="92"/>
        <v>feb</v>
      </c>
      <c r="D414" s="4">
        <f t="shared" si="93"/>
        <v>2</v>
      </c>
      <c r="E414" s="4">
        <f>VLOOKUP(G414,Periodos!A:B,2,0)</f>
        <v>14</v>
      </c>
      <c r="F414" s="2">
        <f t="shared" si="94"/>
        <v>2024</v>
      </c>
      <c r="G414" s="2">
        <v>202402</v>
      </c>
      <c r="H414" s="2" t="str">
        <f t="shared" si="95"/>
        <v>feb-24</v>
      </c>
      <c r="I414" s="2" t="str">
        <f t="shared" si="96"/>
        <v>febrero 2024</v>
      </c>
      <c r="J414" s="2">
        <f>VLOOKUP(H414,MesAño!A:B,2,0)</f>
        <v>2</v>
      </c>
      <c r="K414" s="2" t="str">
        <f t="shared" si="97"/>
        <v>feb-17</v>
      </c>
      <c r="L414" s="2" t="str">
        <f t="shared" si="98"/>
        <v>sáb</v>
      </c>
      <c r="M414" s="2">
        <f>VLOOKUP(L414,'Dia de la Semana'!A:B,2,0)</f>
        <v>6</v>
      </c>
      <c r="N414" s="2" t="str">
        <f t="shared" si="99"/>
        <v>2Q</v>
      </c>
      <c r="O414" s="2">
        <f t="shared" si="100"/>
        <v>17</v>
      </c>
      <c r="P414" s="2">
        <f t="shared" si="101"/>
        <v>7</v>
      </c>
      <c r="Q414" s="3" t="str">
        <f t="shared" si="102"/>
        <v>12-02 al 18-02</v>
      </c>
      <c r="R414" s="2">
        <f>VLOOKUP(Q414,Semana!A:B,2,0)</f>
        <v>7</v>
      </c>
      <c r="S414" s="2" t="str">
        <f t="shared" si="103"/>
        <v>sáb 17-02</v>
      </c>
    </row>
    <row r="415" spans="1:19" x14ac:dyDescent="0.35">
      <c r="A415" s="3">
        <v>45340</v>
      </c>
      <c r="B415" s="2" t="str">
        <f t="shared" si="91"/>
        <v>febrero</v>
      </c>
      <c r="C415" s="2" t="str">
        <f t="shared" si="92"/>
        <v>feb</v>
      </c>
      <c r="D415" s="4">
        <f t="shared" si="93"/>
        <v>2</v>
      </c>
      <c r="E415" s="4">
        <f>VLOOKUP(G415,Periodos!A:B,2,0)</f>
        <v>14</v>
      </c>
      <c r="F415" s="2">
        <f t="shared" si="94"/>
        <v>2024</v>
      </c>
      <c r="G415" s="2">
        <v>202402</v>
      </c>
      <c r="H415" s="2" t="str">
        <f t="shared" si="95"/>
        <v>feb-24</v>
      </c>
      <c r="I415" s="2" t="str">
        <f t="shared" si="96"/>
        <v>febrero 2024</v>
      </c>
      <c r="J415" s="2">
        <f>VLOOKUP(H415,MesAño!A:B,2,0)</f>
        <v>2</v>
      </c>
      <c r="K415" s="2" t="str">
        <f t="shared" si="97"/>
        <v>feb-18</v>
      </c>
      <c r="L415" s="2" t="str">
        <f t="shared" si="98"/>
        <v>dom</v>
      </c>
      <c r="M415" s="2">
        <f>VLOOKUP(L415,'Dia de la Semana'!A:B,2,0)</f>
        <v>7</v>
      </c>
      <c r="N415" s="2" t="str">
        <f t="shared" si="99"/>
        <v>2Q</v>
      </c>
      <c r="O415" s="2">
        <f t="shared" si="100"/>
        <v>18</v>
      </c>
      <c r="P415" s="2">
        <f t="shared" si="101"/>
        <v>7</v>
      </c>
      <c r="Q415" s="3" t="str">
        <f t="shared" si="102"/>
        <v>12-02 al 18-02</v>
      </c>
      <c r="R415" s="2">
        <f>VLOOKUP(Q415,Semana!A:B,2,0)</f>
        <v>7</v>
      </c>
      <c r="S415" s="2" t="str">
        <f t="shared" si="103"/>
        <v>dom 18-02</v>
      </c>
    </row>
    <row r="416" spans="1:19" x14ac:dyDescent="0.35">
      <c r="A416" s="3">
        <v>45341</v>
      </c>
      <c r="B416" s="2" t="str">
        <f t="shared" si="91"/>
        <v>febrero</v>
      </c>
      <c r="C416" s="2" t="str">
        <f t="shared" si="92"/>
        <v>feb</v>
      </c>
      <c r="D416" s="4">
        <f t="shared" si="93"/>
        <v>2</v>
      </c>
      <c r="E416" s="4">
        <f>VLOOKUP(G416,Periodos!A:B,2,0)</f>
        <v>14</v>
      </c>
      <c r="F416" s="2">
        <f t="shared" si="94"/>
        <v>2024</v>
      </c>
      <c r="G416" s="2">
        <v>202402</v>
      </c>
      <c r="H416" s="2" t="str">
        <f t="shared" si="95"/>
        <v>feb-24</v>
      </c>
      <c r="I416" s="2" t="str">
        <f t="shared" si="96"/>
        <v>febrero 2024</v>
      </c>
      <c r="J416" s="2">
        <f>VLOOKUP(H416,MesAño!A:B,2,0)</f>
        <v>2</v>
      </c>
      <c r="K416" s="2" t="str">
        <f t="shared" si="97"/>
        <v>feb-19</v>
      </c>
      <c r="L416" s="2" t="str">
        <f t="shared" si="98"/>
        <v>lun</v>
      </c>
      <c r="M416" s="2">
        <f>VLOOKUP(L416,'Dia de la Semana'!A:B,2,0)</f>
        <v>1</v>
      </c>
      <c r="N416" s="2" t="str">
        <f t="shared" si="99"/>
        <v>2Q</v>
      </c>
      <c r="O416" s="2">
        <f t="shared" si="100"/>
        <v>19</v>
      </c>
      <c r="P416" s="2">
        <f t="shared" si="101"/>
        <v>8</v>
      </c>
      <c r="Q416" s="3" t="str">
        <f t="shared" si="102"/>
        <v>19-02 al 25-02</v>
      </c>
      <c r="R416" s="2">
        <f>VLOOKUP(Q416,Semana!A:B,2,0)</f>
        <v>8</v>
      </c>
      <c r="S416" s="2" t="str">
        <f t="shared" si="103"/>
        <v>lun 19-02</v>
      </c>
    </row>
    <row r="417" spans="1:19" x14ac:dyDescent="0.35">
      <c r="A417" s="3">
        <v>45342</v>
      </c>
      <c r="B417" s="2" t="str">
        <f t="shared" si="91"/>
        <v>febrero</v>
      </c>
      <c r="C417" s="2" t="str">
        <f t="shared" si="92"/>
        <v>feb</v>
      </c>
      <c r="D417" s="4">
        <f t="shared" si="93"/>
        <v>2</v>
      </c>
      <c r="E417" s="4">
        <f>VLOOKUP(G417,Periodos!A:B,2,0)</f>
        <v>14</v>
      </c>
      <c r="F417" s="2">
        <f t="shared" si="94"/>
        <v>2024</v>
      </c>
      <c r="G417" s="2">
        <v>202402</v>
      </c>
      <c r="H417" s="2" t="str">
        <f t="shared" si="95"/>
        <v>feb-24</v>
      </c>
      <c r="I417" s="2" t="str">
        <f t="shared" si="96"/>
        <v>febrero 2024</v>
      </c>
      <c r="J417" s="2">
        <f>VLOOKUP(H417,MesAño!A:B,2,0)</f>
        <v>2</v>
      </c>
      <c r="K417" s="2" t="str">
        <f t="shared" si="97"/>
        <v>feb-20</v>
      </c>
      <c r="L417" s="2" t="str">
        <f t="shared" si="98"/>
        <v>mar</v>
      </c>
      <c r="M417" s="2">
        <f>VLOOKUP(L417,'Dia de la Semana'!A:B,2,0)</f>
        <v>2</v>
      </c>
      <c r="N417" s="2" t="str">
        <f t="shared" si="99"/>
        <v>2Q</v>
      </c>
      <c r="O417" s="2">
        <f t="shared" si="100"/>
        <v>20</v>
      </c>
      <c r="P417" s="2">
        <f t="shared" si="101"/>
        <v>8</v>
      </c>
      <c r="Q417" s="3" t="str">
        <f t="shared" si="102"/>
        <v>19-02 al 25-02</v>
      </c>
      <c r="R417" s="2">
        <f>VLOOKUP(Q417,Semana!A:B,2,0)</f>
        <v>8</v>
      </c>
      <c r="S417" s="2" t="str">
        <f t="shared" si="103"/>
        <v>mar 20-02</v>
      </c>
    </row>
    <row r="418" spans="1:19" x14ac:dyDescent="0.35">
      <c r="A418" s="3">
        <v>45343</v>
      </c>
      <c r="B418" s="2" t="str">
        <f t="shared" si="91"/>
        <v>febrero</v>
      </c>
      <c r="C418" s="2" t="str">
        <f t="shared" si="92"/>
        <v>feb</v>
      </c>
      <c r="D418" s="4">
        <f t="shared" si="93"/>
        <v>2</v>
      </c>
      <c r="E418" s="4">
        <f>VLOOKUP(G418,Periodos!A:B,2,0)</f>
        <v>14</v>
      </c>
      <c r="F418" s="2">
        <f t="shared" si="94"/>
        <v>2024</v>
      </c>
      <c r="G418" s="2">
        <v>202402</v>
      </c>
      <c r="H418" s="2" t="str">
        <f t="shared" si="95"/>
        <v>feb-24</v>
      </c>
      <c r="I418" s="2" t="str">
        <f t="shared" si="96"/>
        <v>febrero 2024</v>
      </c>
      <c r="J418" s="2">
        <f>VLOOKUP(H418,MesAño!A:B,2,0)</f>
        <v>2</v>
      </c>
      <c r="K418" s="2" t="str">
        <f t="shared" si="97"/>
        <v>feb-21</v>
      </c>
      <c r="L418" s="2" t="str">
        <f t="shared" si="98"/>
        <v>mié</v>
      </c>
      <c r="M418" s="2">
        <f>VLOOKUP(L418,'Dia de la Semana'!A:B,2,0)</f>
        <v>3</v>
      </c>
      <c r="N418" s="2" t="str">
        <f t="shared" si="99"/>
        <v>2Q</v>
      </c>
      <c r="O418" s="2">
        <f t="shared" si="100"/>
        <v>21</v>
      </c>
      <c r="P418" s="2">
        <f t="shared" si="101"/>
        <v>8</v>
      </c>
      <c r="Q418" s="3" t="str">
        <f t="shared" si="102"/>
        <v>19-02 al 25-02</v>
      </c>
      <c r="R418" s="2">
        <f>VLOOKUP(Q418,Semana!A:B,2,0)</f>
        <v>8</v>
      </c>
      <c r="S418" s="2" t="str">
        <f t="shared" si="103"/>
        <v>mié 21-02</v>
      </c>
    </row>
    <row r="419" spans="1:19" x14ac:dyDescent="0.35">
      <c r="A419" s="3">
        <v>45344</v>
      </c>
      <c r="B419" s="2" t="str">
        <f t="shared" si="91"/>
        <v>febrero</v>
      </c>
      <c r="C419" s="2" t="str">
        <f t="shared" si="92"/>
        <v>feb</v>
      </c>
      <c r="D419" s="4">
        <f t="shared" si="93"/>
        <v>2</v>
      </c>
      <c r="E419" s="4">
        <f>VLOOKUP(G419,Periodos!A:B,2,0)</f>
        <v>14</v>
      </c>
      <c r="F419" s="2">
        <f t="shared" si="94"/>
        <v>2024</v>
      </c>
      <c r="G419" s="2">
        <v>202402</v>
      </c>
      <c r="H419" s="2" t="str">
        <f t="shared" si="95"/>
        <v>feb-24</v>
      </c>
      <c r="I419" s="2" t="str">
        <f t="shared" si="96"/>
        <v>febrero 2024</v>
      </c>
      <c r="J419" s="2">
        <f>VLOOKUP(H419,MesAño!A:B,2,0)</f>
        <v>2</v>
      </c>
      <c r="K419" s="2" t="str">
        <f t="shared" si="97"/>
        <v>feb-22</v>
      </c>
      <c r="L419" s="2" t="str">
        <f t="shared" si="98"/>
        <v>jue</v>
      </c>
      <c r="M419" s="2">
        <f>VLOOKUP(L419,'Dia de la Semana'!A:B,2,0)</f>
        <v>4</v>
      </c>
      <c r="N419" s="2" t="str">
        <f t="shared" si="99"/>
        <v>2Q</v>
      </c>
      <c r="O419" s="2">
        <f t="shared" si="100"/>
        <v>22</v>
      </c>
      <c r="P419" s="2">
        <f t="shared" si="101"/>
        <v>8</v>
      </c>
      <c r="Q419" s="3" t="str">
        <f t="shared" si="102"/>
        <v>19-02 al 25-02</v>
      </c>
      <c r="R419" s="2">
        <f>VLOOKUP(Q419,Semana!A:B,2,0)</f>
        <v>8</v>
      </c>
      <c r="S419" s="2" t="str">
        <f t="shared" si="103"/>
        <v>jue 22-02</v>
      </c>
    </row>
    <row r="420" spans="1:19" x14ac:dyDescent="0.35">
      <c r="A420" s="3">
        <v>45345</v>
      </c>
      <c r="B420" s="2" t="str">
        <f t="shared" si="91"/>
        <v>febrero</v>
      </c>
      <c r="C420" s="2" t="str">
        <f t="shared" si="92"/>
        <v>feb</v>
      </c>
      <c r="D420" s="4">
        <f t="shared" si="93"/>
        <v>2</v>
      </c>
      <c r="E420" s="4">
        <f>VLOOKUP(G420,Periodos!A:B,2,0)</f>
        <v>14</v>
      </c>
      <c r="F420" s="2">
        <f t="shared" si="94"/>
        <v>2024</v>
      </c>
      <c r="G420" s="2">
        <v>202402</v>
      </c>
      <c r="H420" s="2" t="str">
        <f t="shared" si="95"/>
        <v>feb-24</v>
      </c>
      <c r="I420" s="2" t="str">
        <f t="shared" si="96"/>
        <v>febrero 2024</v>
      </c>
      <c r="J420" s="2">
        <f>VLOOKUP(H420,MesAño!A:B,2,0)</f>
        <v>2</v>
      </c>
      <c r="K420" s="2" t="str">
        <f t="shared" si="97"/>
        <v>feb-23</v>
      </c>
      <c r="L420" s="2" t="str">
        <f t="shared" si="98"/>
        <v>vie</v>
      </c>
      <c r="M420" s="2">
        <f>VLOOKUP(L420,'Dia de la Semana'!A:B,2,0)</f>
        <v>5</v>
      </c>
      <c r="N420" s="2" t="str">
        <f t="shared" si="99"/>
        <v>2Q</v>
      </c>
      <c r="O420" s="2">
        <f t="shared" si="100"/>
        <v>23</v>
      </c>
      <c r="P420" s="2">
        <f t="shared" si="101"/>
        <v>8</v>
      </c>
      <c r="Q420" s="3" t="str">
        <f t="shared" si="102"/>
        <v>19-02 al 25-02</v>
      </c>
      <c r="R420" s="2">
        <f>VLOOKUP(Q420,Semana!A:B,2,0)</f>
        <v>8</v>
      </c>
      <c r="S420" s="2" t="str">
        <f t="shared" si="103"/>
        <v>vie 23-02</v>
      </c>
    </row>
    <row r="421" spans="1:19" x14ac:dyDescent="0.35">
      <c r="A421" s="3">
        <v>45346</v>
      </c>
      <c r="B421" s="2" t="str">
        <f t="shared" si="91"/>
        <v>febrero</v>
      </c>
      <c r="C421" s="2" t="str">
        <f t="shared" si="92"/>
        <v>feb</v>
      </c>
      <c r="D421" s="4">
        <f t="shared" si="93"/>
        <v>2</v>
      </c>
      <c r="E421" s="4">
        <f>VLOOKUP(G421,Periodos!A:B,2,0)</f>
        <v>14</v>
      </c>
      <c r="F421" s="2">
        <f t="shared" si="94"/>
        <v>2024</v>
      </c>
      <c r="G421" s="2">
        <v>202402</v>
      </c>
      <c r="H421" s="2" t="str">
        <f t="shared" si="95"/>
        <v>feb-24</v>
      </c>
      <c r="I421" s="2" t="str">
        <f t="shared" si="96"/>
        <v>febrero 2024</v>
      </c>
      <c r="J421" s="2">
        <f>VLOOKUP(H421,MesAño!A:B,2,0)</f>
        <v>2</v>
      </c>
      <c r="K421" s="2" t="str">
        <f t="shared" si="97"/>
        <v>feb-24</v>
      </c>
      <c r="L421" s="2" t="str">
        <f t="shared" si="98"/>
        <v>sáb</v>
      </c>
      <c r="M421" s="2">
        <f>VLOOKUP(L421,'Dia de la Semana'!A:B,2,0)</f>
        <v>6</v>
      </c>
      <c r="N421" s="2" t="str">
        <f t="shared" si="99"/>
        <v>2Q</v>
      </c>
      <c r="O421" s="2">
        <f t="shared" si="100"/>
        <v>24</v>
      </c>
      <c r="P421" s="2">
        <f t="shared" si="101"/>
        <v>8</v>
      </c>
      <c r="Q421" s="3" t="str">
        <f t="shared" si="102"/>
        <v>19-02 al 25-02</v>
      </c>
      <c r="R421" s="2">
        <f>VLOOKUP(Q421,Semana!A:B,2,0)</f>
        <v>8</v>
      </c>
      <c r="S421" s="2" t="str">
        <f t="shared" si="103"/>
        <v>sáb 24-02</v>
      </c>
    </row>
    <row r="422" spans="1:19" x14ac:dyDescent="0.35">
      <c r="A422" s="3">
        <v>45347</v>
      </c>
      <c r="B422" s="2" t="str">
        <f t="shared" si="91"/>
        <v>febrero</v>
      </c>
      <c r="C422" s="2" t="str">
        <f t="shared" si="92"/>
        <v>feb</v>
      </c>
      <c r="D422" s="4">
        <f t="shared" si="93"/>
        <v>2</v>
      </c>
      <c r="E422" s="4">
        <f>VLOOKUP(G422,Periodos!A:B,2,0)</f>
        <v>14</v>
      </c>
      <c r="F422" s="2">
        <f t="shared" si="94"/>
        <v>2024</v>
      </c>
      <c r="G422" s="2">
        <v>202402</v>
      </c>
      <c r="H422" s="2" t="str">
        <f t="shared" si="95"/>
        <v>feb-24</v>
      </c>
      <c r="I422" s="2" t="str">
        <f t="shared" si="96"/>
        <v>febrero 2024</v>
      </c>
      <c r="J422" s="2">
        <f>VLOOKUP(H422,MesAño!A:B,2,0)</f>
        <v>2</v>
      </c>
      <c r="K422" s="2" t="str">
        <f t="shared" si="97"/>
        <v>feb-25</v>
      </c>
      <c r="L422" s="2" t="str">
        <f t="shared" si="98"/>
        <v>dom</v>
      </c>
      <c r="M422" s="2">
        <f>VLOOKUP(L422,'Dia de la Semana'!A:B,2,0)</f>
        <v>7</v>
      </c>
      <c r="N422" s="2" t="str">
        <f t="shared" si="99"/>
        <v>2Q</v>
      </c>
      <c r="O422" s="2">
        <f t="shared" si="100"/>
        <v>25</v>
      </c>
      <c r="P422" s="2">
        <f t="shared" si="101"/>
        <v>8</v>
      </c>
      <c r="Q422" s="3" t="str">
        <f t="shared" si="102"/>
        <v>19-02 al 25-02</v>
      </c>
      <c r="R422" s="2">
        <f>VLOOKUP(Q422,Semana!A:B,2,0)</f>
        <v>8</v>
      </c>
      <c r="S422" s="2" t="str">
        <f t="shared" si="103"/>
        <v>dom 25-02</v>
      </c>
    </row>
    <row r="423" spans="1:19" x14ac:dyDescent="0.35">
      <c r="A423" s="3">
        <v>45348</v>
      </c>
      <c r="B423" s="2" t="str">
        <f t="shared" si="91"/>
        <v>febrero</v>
      </c>
      <c r="C423" s="2" t="str">
        <f t="shared" si="92"/>
        <v>feb</v>
      </c>
      <c r="D423" s="4">
        <f t="shared" si="93"/>
        <v>2</v>
      </c>
      <c r="E423" s="4">
        <f>VLOOKUP(G423,Periodos!A:B,2,0)</f>
        <v>14</v>
      </c>
      <c r="F423" s="2">
        <f t="shared" si="94"/>
        <v>2024</v>
      </c>
      <c r="G423" s="2">
        <v>202402</v>
      </c>
      <c r="H423" s="2" t="str">
        <f t="shared" si="95"/>
        <v>feb-24</v>
      </c>
      <c r="I423" s="2" t="str">
        <f t="shared" si="96"/>
        <v>febrero 2024</v>
      </c>
      <c r="J423" s="2">
        <f>VLOOKUP(H423,MesAño!A:B,2,0)</f>
        <v>2</v>
      </c>
      <c r="K423" s="2" t="str">
        <f t="shared" si="97"/>
        <v>feb-26</v>
      </c>
      <c r="L423" s="2" t="str">
        <f t="shared" si="98"/>
        <v>lun</v>
      </c>
      <c r="M423" s="2">
        <f>VLOOKUP(L423,'Dia de la Semana'!A:B,2,0)</f>
        <v>1</v>
      </c>
      <c r="N423" s="2" t="str">
        <f t="shared" si="99"/>
        <v>2Q</v>
      </c>
      <c r="O423" s="2">
        <f t="shared" si="100"/>
        <v>26</v>
      </c>
      <c r="P423" s="2">
        <f t="shared" si="101"/>
        <v>9</v>
      </c>
      <c r="Q423" s="3" t="str">
        <f t="shared" si="102"/>
        <v>26-02 al 03-03</v>
      </c>
      <c r="R423" s="2" t="e">
        <f>VLOOKUP(Q423,Semana!A:B,2,0)</f>
        <v>#N/A</v>
      </c>
      <c r="S423" s="2" t="str">
        <f t="shared" si="103"/>
        <v>lun 26-02</v>
      </c>
    </row>
    <row r="424" spans="1:19" x14ac:dyDescent="0.35">
      <c r="A424" s="3">
        <v>45349</v>
      </c>
      <c r="B424" s="2" t="str">
        <f t="shared" si="91"/>
        <v>febrero</v>
      </c>
      <c r="C424" s="2" t="str">
        <f t="shared" si="92"/>
        <v>feb</v>
      </c>
      <c r="D424" s="4">
        <f t="shared" si="93"/>
        <v>2</v>
      </c>
      <c r="E424" s="4">
        <f>VLOOKUP(G424,Periodos!A:B,2,0)</f>
        <v>14</v>
      </c>
      <c r="F424" s="2">
        <f t="shared" si="94"/>
        <v>2024</v>
      </c>
      <c r="G424" s="2">
        <v>202402</v>
      </c>
      <c r="H424" s="2" t="str">
        <f t="shared" si="95"/>
        <v>feb-24</v>
      </c>
      <c r="I424" s="2" t="str">
        <f t="shared" si="96"/>
        <v>febrero 2024</v>
      </c>
      <c r="J424" s="2">
        <f>VLOOKUP(H424,MesAño!A:B,2,0)</f>
        <v>2</v>
      </c>
      <c r="K424" s="2" t="str">
        <f t="shared" si="97"/>
        <v>feb-27</v>
      </c>
      <c r="L424" s="2" t="str">
        <f t="shared" si="98"/>
        <v>mar</v>
      </c>
      <c r="M424" s="2">
        <f>VLOOKUP(L424,'Dia de la Semana'!A:B,2,0)</f>
        <v>2</v>
      </c>
      <c r="N424" s="2" t="str">
        <f t="shared" si="99"/>
        <v>2Q</v>
      </c>
      <c r="O424" s="2">
        <f t="shared" si="100"/>
        <v>27</v>
      </c>
      <c r="P424" s="2">
        <f t="shared" si="101"/>
        <v>9</v>
      </c>
      <c r="Q424" s="3" t="str">
        <f t="shared" si="102"/>
        <v>26-02 al 03-03</v>
      </c>
      <c r="R424" s="2" t="e">
        <f>VLOOKUP(Q424,Semana!A:B,2,0)</f>
        <v>#N/A</v>
      </c>
      <c r="S424" s="2" t="str">
        <f t="shared" si="103"/>
        <v>mar 27-02</v>
      </c>
    </row>
    <row r="425" spans="1:19" x14ac:dyDescent="0.35">
      <c r="A425" s="3">
        <v>45350</v>
      </c>
      <c r="B425" s="2" t="str">
        <f t="shared" si="91"/>
        <v>febrero</v>
      </c>
      <c r="C425" s="2" t="str">
        <f t="shared" si="92"/>
        <v>feb</v>
      </c>
      <c r="D425" s="4">
        <f t="shared" si="93"/>
        <v>2</v>
      </c>
      <c r="E425" s="4">
        <f>VLOOKUP(G425,Periodos!A:B,2,0)</f>
        <v>14</v>
      </c>
      <c r="F425" s="2">
        <f t="shared" si="94"/>
        <v>2024</v>
      </c>
      <c r="G425" s="2">
        <v>202402</v>
      </c>
      <c r="H425" s="2" t="str">
        <f t="shared" si="95"/>
        <v>feb-24</v>
      </c>
      <c r="I425" s="2" t="str">
        <f t="shared" si="96"/>
        <v>febrero 2024</v>
      </c>
      <c r="J425" s="2">
        <f>VLOOKUP(H425,MesAño!A:B,2,0)</f>
        <v>2</v>
      </c>
      <c r="K425" s="2" t="str">
        <f t="shared" si="97"/>
        <v>feb-28</v>
      </c>
      <c r="L425" s="2" t="str">
        <f t="shared" si="98"/>
        <v>mié</v>
      </c>
      <c r="M425" s="2">
        <f>VLOOKUP(L425,'Dia de la Semana'!A:B,2,0)</f>
        <v>3</v>
      </c>
      <c r="N425" s="2" t="str">
        <f t="shared" si="99"/>
        <v>2Q</v>
      </c>
      <c r="O425" s="2">
        <f t="shared" si="100"/>
        <v>28</v>
      </c>
      <c r="P425" s="2">
        <f t="shared" si="101"/>
        <v>9</v>
      </c>
      <c r="Q425" s="3" t="str">
        <f t="shared" si="102"/>
        <v>26-02 al 03-03</v>
      </c>
      <c r="R425" s="2" t="e">
        <f>VLOOKUP(Q425,Semana!A:B,2,0)</f>
        <v>#N/A</v>
      </c>
      <c r="S425" s="2" t="str">
        <f t="shared" si="103"/>
        <v>mié 28-02</v>
      </c>
    </row>
    <row r="426" spans="1:19" x14ac:dyDescent="0.35">
      <c r="A426" s="3">
        <v>45351</v>
      </c>
      <c r="B426" s="2" t="str">
        <f t="shared" si="91"/>
        <v>febrero</v>
      </c>
      <c r="C426" s="2" t="str">
        <f t="shared" si="92"/>
        <v>feb</v>
      </c>
      <c r="D426" s="4">
        <f t="shared" si="93"/>
        <v>2</v>
      </c>
      <c r="E426" s="4">
        <f>VLOOKUP(G426,Periodos!A:B,2,0)</f>
        <v>14</v>
      </c>
      <c r="F426" s="2">
        <f t="shared" si="94"/>
        <v>2024</v>
      </c>
      <c r="G426" s="2">
        <v>202402</v>
      </c>
      <c r="H426" s="2" t="str">
        <f t="shared" si="95"/>
        <v>feb-24</v>
      </c>
      <c r="I426" s="2" t="str">
        <f t="shared" si="96"/>
        <v>febrero 2024</v>
      </c>
      <c r="J426" s="2">
        <f>VLOOKUP(H426,MesAño!A:B,2,0)</f>
        <v>2</v>
      </c>
      <c r="K426" s="2" t="str">
        <f t="shared" si="97"/>
        <v>feb-29</v>
      </c>
      <c r="L426" s="2" t="str">
        <f t="shared" si="98"/>
        <v>jue</v>
      </c>
      <c r="M426" s="2">
        <f>VLOOKUP(L426,'Dia de la Semana'!A:B,2,0)</f>
        <v>4</v>
      </c>
      <c r="N426" s="2" t="str">
        <f t="shared" si="99"/>
        <v>2Q</v>
      </c>
      <c r="O426" s="2">
        <f t="shared" si="100"/>
        <v>29</v>
      </c>
      <c r="P426" s="2">
        <f t="shared" si="101"/>
        <v>9</v>
      </c>
      <c r="Q426" s="3" t="str">
        <f t="shared" si="102"/>
        <v>26-02 al 03-03</v>
      </c>
      <c r="R426" s="2" t="e">
        <f>VLOOKUP(Q426,Semana!A:B,2,0)</f>
        <v>#N/A</v>
      </c>
      <c r="S426" s="2" t="str">
        <f t="shared" si="103"/>
        <v>jue 29-02</v>
      </c>
    </row>
    <row r="427" spans="1:19" x14ac:dyDescent="0.35">
      <c r="A427" s="3">
        <v>45352</v>
      </c>
      <c r="B427" s="2" t="str">
        <f t="shared" si="91"/>
        <v>marzo</v>
      </c>
      <c r="C427" s="2" t="str">
        <f t="shared" si="92"/>
        <v>mar</v>
      </c>
      <c r="D427" s="4">
        <f t="shared" si="93"/>
        <v>3</v>
      </c>
      <c r="E427" s="4">
        <f>VLOOKUP(G427,Periodos!A:B,2,0)</f>
        <v>15</v>
      </c>
      <c r="F427" s="2">
        <f t="shared" si="94"/>
        <v>2024</v>
      </c>
      <c r="G427" s="2">
        <v>202403</v>
      </c>
      <c r="H427" s="2" t="str">
        <f t="shared" si="95"/>
        <v>mar-24</v>
      </c>
      <c r="I427" s="2" t="str">
        <f t="shared" si="96"/>
        <v>marzo 2024</v>
      </c>
      <c r="J427" s="2">
        <f>VLOOKUP(H427,MesAño!A:B,2,0)</f>
        <v>3</v>
      </c>
      <c r="K427" s="2" t="str">
        <f t="shared" si="97"/>
        <v>mar-01</v>
      </c>
      <c r="L427" s="2" t="str">
        <f t="shared" si="98"/>
        <v>vie</v>
      </c>
      <c r="M427" s="2">
        <f>VLOOKUP(L427,'Dia de la Semana'!A:B,2,0)</f>
        <v>5</v>
      </c>
      <c r="N427" s="2" t="str">
        <f t="shared" si="99"/>
        <v>1Q</v>
      </c>
      <c r="O427" s="2">
        <f t="shared" si="100"/>
        <v>1</v>
      </c>
      <c r="P427" s="2">
        <f t="shared" si="101"/>
        <v>9</v>
      </c>
      <c r="Q427" s="3" t="str">
        <f t="shared" si="102"/>
        <v>26-02 al 03-03</v>
      </c>
      <c r="R427" s="2" t="e">
        <f>VLOOKUP(Q427,Semana!A:B,2,0)</f>
        <v>#N/A</v>
      </c>
      <c r="S427" s="2" t="str">
        <f t="shared" si="103"/>
        <v>vie 01-03</v>
      </c>
    </row>
    <row r="428" spans="1:19" x14ac:dyDescent="0.35">
      <c r="A428" s="3">
        <v>45353</v>
      </c>
      <c r="B428" s="2" t="str">
        <f t="shared" si="91"/>
        <v>marzo</v>
      </c>
      <c r="C428" s="2" t="str">
        <f t="shared" si="92"/>
        <v>mar</v>
      </c>
      <c r="D428" s="4">
        <f t="shared" si="93"/>
        <v>3</v>
      </c>
      <c r="E428" s="4">
        <f>VLOOKUP(G428,Periodos!A:B,2,0)</f>
        <v>15</v>
      </c>
      <c r="F428" s="2">
        <f t="shared" si="94"/>
        <v>2024</v>
      </c>
      <c r="G428" s="2">
        <v>202403</v>
      </c>
      <c r="H428" s="2" t="str">
        <f t="shared" si="95"/>
        <v>mar-24</v>
      </c>
      <c r="I428" s="2" t="str">
        <f t="shared" si="96"/>
        <v>marzo 2024</v>
      </c>
      <c r="J428" s="2">
        <f>VLOOKUP(H428,MesAño!A:B,2,0)</f>
        <v>3</v>
      </c>
      <c r="K428" s="2" t="str">
        <f t="shared" si="97"/>
        <v>mar-02</v>
      </c>
      <c r="L428" s="2" t="str">
        <f t="shared" si="98"/>
        <v>sáb</v>
      </c>
      <c r="M428" s="2">
        <f>VLOOKUP(L428,'Dia de la Semana'!A:B,2,0)</f>
        <v>6</v>
      </c>
      <c r="N428" s="2" t="str">
        <f t="shared" si="99"/>
        <v>1Q</v>
      </c>
      <c r="O428" s="2">
        <f t="shared" si="100"/>
        <v>2</v>
      </c>
      <c r="P428" s="2">
        <f t="shared" si="101"/>
        <v>9</v>
      </c>
      <c r="Q428" s="3" t="str">
        <f t="shared" si="102"/>
        <v>26-02 al 03-03</v>
      </c>
      <c r="R428" s="2" t="e">
        <f>VLOOKUP(Q428,Semana!A:B,2,0)</f>
        <v>#N/A</v>
      </c>
      <c r="S428" s="2" t="str">
        <f t="shared" si="103"/>
        <v>sáb 02-03</v>
      </c>
    </row>
    <row r="429" spans="1:19" x14ac:dyDescent="0.35">
      <c r="A429" s="3">
        <v>45354</v>
      </c>
      <c r="B429" s="2" t="str">
        <f t="shared" si="91"/>
        <v>marzo</v>
      </c>
      <c r="C429" s="2" t="str">
        <f t="shared" si="92"/>
        <v>mar</v>
      </c>
      <c r="D429" s="4">
        <f t="shared" si="93"/>
        <v>3</v>
      </c>
      <c r="E429" s="4">
        <f>VLOOKUP(G429,Periodos!A:B,2,0)</f>
        <v>15</v>
      </c>
      <c r="F429" s="2">
        <f t="shared" si="94"/>
        <v>2024</v>
      </c>
      <c r="G429" s="2">
        <v>202403</v>
      </c>
      <c r="H429" s="2" t="str">
        <f t="shared" si="95"/>
        <v>mar-24</v>
      </c>
      <c r="I429" s="2" t="str">
        <f t="shared" si="96"/>
        <v>marzo 2024</v>
      </c>
      <c r="J429" s="2">
        <f>VLOOKUP(H429,MesAño!A:B,2,0)</f>
        <v>3</v>
      </c>
      <c r="K429" s="2" t="str">
        <f t="shared" si="97"/>
        <v>mar-03</v>
      </c>
      <c r="L429" s="2" t="str">
        <f t="shared" si="98"/>
        <v>dom</v>
      </c>
      <c r="M429" s="2">
        <f>VLOOKUP(L429,'Dia de la Semana'!A:B,2,0)</f>
        <v>7</v>
      </c>
      <c r="N429" s="2" t="str">
        <f t="shared" si="99"/>
        <v>1Q</v>
      </c>
      <c r="O429" s="2">
        <f t="shared" si="100"/>
        <v>3</v>
      </c>
      <c r="P429" s="2">
        <f t="shared" si="101"/>
        <v>9</v>
      </c>
      <c r="Q429" s="3" t="str">
        <f t="shared" si="102"/>
        <v>26-02 al 03-03</v>
      </c>
      <c r="R429" s="2" t="e">
        <f>VLOOKUP(Q429,Semana!A:B,2,0)</f>
        <v>#N/A</v>
      </c>
      <c r="S429" s="2" t="str">
        <f t="shared" si="103"/>
        <v>dom 03-03</v>
      </c>
    </row>
    <row r="430" spans="1:19" x14ac:dyDescent="0.35">
      <c r="A430" s="3">
        <v>45355</v>
      </c>
      <c r="B430" s="2" t="str">
        <f t="shared" si="91"/>
        <v>marzo</v>
      </c>
      <c r="C430" s="2" t="str">
        <f t="shared" si="92"/>
        <v>mar</v>
      </c>
      <c r="D430" s="4">
        <f t="shared" si="93"/>
        <v>3</v>
      </c>
      <c r="E430" s="4">
        <f>VLOOKUP(G430,Periodos!A:B,2,0)</f>
        <v>15</v>
      </c>
      <c r="F430" s="2">
        <f t="shared" si="94"/>
        <v>2024</v>
      </c>
      <c r="G430" s="2">
        <v>202403</v>
      </c>
      <c r="H430" s="2" t="str">
        <f t="shared" si="95"/>
        <v>mar-24</v>
      </c>
      <c r="I430" s="2" t="str">
        <f t="shared" si="96"/>
        <v>marzo 2024</v>
      </c>
      <c r="J430" s="2">
        <f>VLOOKUP(H430,MesAño!A:B,2,0)</f>
        <v>3</v>
      </c>
      <c r="K430" s="2" t="str">
        <f t="shared" si="97"/>
        <v>mar-04</v>
      </c>
      <c r="L430" s="2" t="str">
        <f t="shared" si="98"/>
        <v>lun</v>
      </c>
      <c r="M430" s="2">
        <f>VLOOKUP(L430,'Dia de la Semana'!A:B,2,0)</f>
        <v>1</v>
      </c>
      <c r="N430" s="2" t="str">
        <f t="shared" si="99"/>
        <v>1Q</v>
      </c>
      <c r="O430" s="2">
        <f t="shared" si="100"/>
        <v>4</v>
      </c>
      <c r="P430" s="2">
        <f t="shared" si="101"/>
        <v>10</v>
      </c>
      <c r="Q430" s="3" t="str">
        <f t="shared" si="102"/>
        <v>04-03 al 10-03</v>
      </c>
      <c r="R430" s="2">
        <f>VLOOKUP(Q430,Semana!A:B,2,0)</f>
        <v>62</v>
      </c>
      <c r="S430" s="2" t="str">
        <f t="shared" si="103"/>
        <v>lun 04-03</v>
      </c>
    </row>
    <row r="431" spans="1:19" x14ac:dyDescent="0.35">
      <c r="A431" s="3">
        <v>45356</v>
      </c>
      <c r="B431" s="2" t="str">
        <f t="shared" ref="B431:B494" si="104">TEXT(A431,"mmmm")</f>
        <v>marzo</v>
      </c>
      <c r="C431" s="2" t="str">
        <f t="shared" ref="C431:C494" si="105">TEXT(A431,"mmm")</f>
        <v>mar</v>
      </c>
      <c r="D431" s="4">
        <f t="shared" ref="D431:D494" si="106">MONTH(A431)</f>
        <v>3</v>
      </c>
      <c r="E431" s="4">
        <f>VLOOKUP(G431,Periodos!A:B,2,0)</f>
        <v>15</v>
      </c>
      <c r="F431" s="2">
        <f t="shared" ref="F431:F494" si="107">YEAR(A431)</f>
        <v>2024</v>
      </c>
      <c r="G431" s="2">
        <v>202403</v>
      </c>
      <c r="H431" s="2" t="str">
        <f t="shared" ref="H431:H494" si="108">TEXT(A431,"mmm-yy")</f>
        <v>mar-24</v>
      </c>
      <c r="I431" s="2" t="str">
        <f t="shared" ref="I431:I494" si="109">TEXT(A431,"mmmm yyyy")</f>
        <v>marzo 2024</v>
      </c>
      <c r="J431" s="2">
        <f>VLOOKUP(H431,MesAño!A:B,2,0)</f>
        <v>3</v>
      </c>
      <c r="K431" s="2" t="str">
        <f t="shared" ref="K431:K494" si="110">TEXT(A431,"mmm-dd")</f>
        <v>mar-05</v>
      </c>
      <c r="L431" s="2" t="str">
        <f t="shared" ref="L431:L494" si="111">TEXT(A431,"ddd")</f>
        <v>mar</v>
      </c>
      <c r="M431" s="2">
        <f>VLOOKUP(L431,'Dia de la Semana'!A:B,2,0)</f>
        <v>2</v>
      </c>
      <c r="N431" s="2" t="str">
        <f t="shared" ref="N431:N494" si="112">IF(O431&lt;=15,"1Q","2Q")</f>
        <v>1Q</v>
      </c>
      <c r="O431" s="2">
        <f t="shared" ref="O431:O494" si="113">DAY(A431)</f>
        <v>5</v>
      </c>
      <c r="P431" s="2">
        <f t="shared" ref="P431:P494" si="114">WEEKNUM(A431,2)</f>
        <v>10</v>
      </c>
      <c r="Q431" s="3" t="str">
        <f t="shared" ref="Q431:Q494" si="115">TEXT(A431+1-WEEKDAY(A431,2),"dd-mm") &amp; " al " &amp; TEXT(A431+7-WEEKDAY(A431,2),"dd-mm")</f>
        <v>04-03 al 10-03</v>
      </c>
      <c r="R431" s="2">
        <f>VLOOKUP(Q431,Semana!A:B,2,0)</f>
        <v>62</v>
      </c>
      <c r="S431" s="2" t="str">
        <f t="shared" ref="S431:S494" si="116">TEXT(A431,"ddd") &amp; " " &amp; TEXT(A431,"dd-mm")</f>
        <v>mar 05-03</v>
      </c>
    </row>
    <row r="432" spans="1:19" x14ac:dyDescent="0.35">
      <c r="A432" s="3">
        <v>45357</v>
      </c>
      <c r="B432" s="2" t="str">
        <f t="shared" si="104"/>
        <v>marzo</v>
      </c>
      <c r="C432" s="2" t="str">
        <f t="shared" si="105"/>
        <v>mar</v>
      </c>
      <c r="D432" s="4">
        <f t="shared" si="106"/>
        <v>3</v>
      </c>
      <c r="E432" s="4">
        <f>VLOOKUP(G432,Periodos!A:B,2,0)</f>
        <v>15</v>
      </c>
      <c r="F432" s="2">
        <f t="shared" si="107"/>
        <v>2024</v>
      </c>
      <c r="G432" s="2">
        <v>202403</v>
      </c>
      <c r="H432" s="2" t="str">
        <f t="shared" si="108"/>
        <v>mar-24</v>
      </c>
      <c r="I432" s="2" t="str">
        <f t="shared" si="109"/>
        <v>marzo 2024</v>
      </c>
      <c r="J432" s="2">
        <f>VLOOKUP(H432,MesAño!A:B,2,0)</f>
        <v>3</v>
      </c>
      <c r="K432" s="2" t="str">
        <f t="shared" si="110"/>
        <v>mar-06</v>
      </c>
      <c r="L432" s="2" t="str">
        <f t="shared" si="111"/>
        <v>mié</v>
      </c>
      <c r="M432" s="2">
        <f>VLOOKUP(L432,'Dia de la Semana'!A:B,2,0)</f>
        <v>3</v>
      </c>
      <c r="N432" s="2" t="str">
        <f t="shared" si="112"/>
        <v>1Q</v>
      </c>
      <c r="O432" s="2">
        <f t="shared" si="113"/>
        <v>6</v>
      </c>
      <c r="P432" s="2">
        <f t="shared" si="114"/>
        <v>10</v>
      </c>
      <c r="Q432" s="3" t="str">
        <f t="shared" si="115"/>
        <v>04-03 al 10-03</v>
      </c>
      <c r="R432" s="2">
        <f>VLOOKUP(Q432,Semana!A:B,2,0)</f>
        <v>62</v>
      </c>
      <c r="S432" s="2" t="str">
        <f t="shared" si="116"/>
        <v>mié 06-03</v>
      </c>
    </row>
    <row r="433" spans="1:19" x14ac:dyDescent="0.35">
      <c r="A433" s="3">
        <v>45358</v>
      </c>
      <c r="B433" s="2" t="str">
        <f t="shared" si="104"/>
        <v>marzo</v>
      </c>
      <c r="C433" s="2" t="str">
        <f t="shared" si="105"/>
        <v>mar</v>
      </c>
      <c r="D433" s="4">
        <f t="shared" si="106"/>
        <v>3</v>
      </c>
      <c r="E433" s="4">
        <f>VLOOKUP(G433,Periodos!A:B,2,0)</f>
        <v>15</v>
      </c>
      <c r="F433" s="2">
        <f t="shared" si="107"/>
        <v>2024</v>
      </c>
      <c r="G433" s="2">
        <v>202403</v>
      </c>
      <c r="H433" s="2" t="str">
        <f t="shared" si="108"/>
        <v>mar-24</v>
      </c>
      <c r="I433" s="2" t="str">
        <f t="shared" si="109"/>
        <v>marzo 2024</v>
      </c>
      <c r="J433" s="2">
        <f>VLOOKUP(H433,MesAño!A:B,2,0)</f>
        <v>3</v>
      </c>
      <c r="K433" s="2" t="str">
        <f t="shared" si="110"/>
        <v>mar-07</v>
      </c>
      <c r="L433" s="2" t="str">
        <f t="shared" si="111"/>
        <v>jue</v>
      </c>
      <c r="M433" s="2">
        <f>VLOOKUP(L433,'Dia de la Semana'!A:B,2,0)</f>
        <v>4</v>
      </c>
      <c r="N433" s="2" t="str">
        <f t="shared" si="112"/>
        <v>1Q</v>
      </c>
      <c r="O433" s="2">
        <f t="shared" si="113"/>
        <v>7</v>
      </c>
      <c r="P433" s="2">
        <f t="shared" si="114"/>
        <v>10</v>
      </c>
      <c r="Q433" s="3" t="str">
        <f t="shared" si="115"/>
        <v>04-03 al 10-03</v>
      </c>
      <c r="R433" s="2">
        <f>VLOOKUP(Q433,Semana!A:B,2,0)</f>
        <v>62</v>
      </c>
      <c r="S433" s="2" t="str">
        <f t="shared" si="116"/>
        <v>jue 07-03</v>
      </c>
    </row>
    <row r="434" spans="1:19" x14ac:dyDescent="0.35">
      <c r="A434" s="3">
        <v>45359</v>
      </c>
      <c r="B434" s="2" t="str">
        <f t="shared" si="104"/>
        <v>marzo</v>
      </c>
      <c r="C434" s="2" t="str">
        <f t="shared" si="105"/>
        <v>mar</v>
      </c>
      <c r="D434" s="4">
        <f t="shared" si="106"/>
        <v>3</v>
      </c>
      <c r="E434" s="4">
        <f>VLOOKUP(G434,Periodos!A:B,2,0)</f>
        <v>15</v>
      </c>
      <c r="F434" s="2">
        <f t="shared" si="107"/>
        <v>2024</v>
      </c>
      <c r="G434" s="2">
        <v>202403</v>
      </c>
      <c r="H434" s="2" t="str">
        <f t="shared" si="108"/>
        <v>mar-24</v>
      </c>
      <c r="I434" s="2" t="str">
        <f t="shared" si="109"/>
        <v>marzo 2024</v>
      </c>
      <c r="J434" s="2">
        <f>VLOOKUP(H434,MesAño!A:B,2,0)</f>
        <v>3</v>
      </c>
      <c r="K434" s="2" t="str">
        <f t="shared" si="110"/>
        <v>mar-08</v>
      </c>
      <c r="L434" s="2" t="str">
        <f t="shared" si="111"/>
        <v>vie</v>
      </c>
      <c r="M434" s="2">
        <f>VLOOKUP(L434,'Dia de la Semana'!A:B,2,0)</f>
        <v>5</v>
      </c>
      <c r="N434" s="2" t="str">
        <f t="shared" si="112"/>
        <v>1Q</v>
      </c>
      <c r="O434" s="2">
        <f t="shared" si="113"/>
        <v>8</v>
      </c>
      <c r="P434" s="2">
        <f t="shared" si="114"/>
        <v>10</v>
      </c>
      <c r="Q434" s="3" t="str">
        <f t="shared" si="115"/>
        <v>04-03 al 10-03</v>
      </c>
      <c r="R434" s="2">
        <f>VLOOKUP(Q434,Semana!A:B,2,0)</f>
        <v>62</v>
      </c>
      <c r="S434" s="2" t="str">
        <f t="shared" si="116"/>
        <v>vie 08-03</v>
      </c>
    </row>
    <row r="435" spans="1:19" x14ac:dyDescent="0.35">
      <c r="A435" s="3">
        <v>45360</v>
      </c>
      <c r="B435" s="2" t="str">
        <f t="shared" si="104"/>
        <v>marzo</v>
      </c>
      <c r="C435" s="2" t="str">
        <f t="shared" si="105"/>
        <v>mar</v>
      </c>
      <c r="D435" s="4">
        <f t="shared" si="106"/>
        <v>3</v>
      </c>
      <c r="E435" s="4">
        <f>VLOOKUP(G435,Periodos!A:B,2,0)</f>
        <v>15</v>
      </c>
      <c r="F435" s="2">
        <f t="shared" si="107"/>
        <v>2024</v>
      </c>
      <c r="G435" s="2">
        <v>202403</v>
      </c>
      <c r="H435" s="2" t="str">
        <f t="shared" si="108"/>
        <v>mar-24</v>
      </c>
      <c r="I435" s="2" t="str">
        <f t="shared" si="109"/>
        <v>marzo 2024</v>
      </c>
      <c r="J435" s="2">
        <f>VLOOKUP(H435,MesAño!A:B,2,0)</f>
        <v>3</v>
      </c>
      <c r="K435" s="2" t="str">
        <f t="shared" si="110"/>
        <v>mar-09</v>
      </c>
      <c r="L435" s="2" t="str">
        <f t="shared" si="111"/>
        <v>sáb</v>
      </c>
      <c r="M435" s="2">
        <f>VLOOKUP(L435,'Dia de la Semana'!A:B,2,0)</f>
        <v>6</v>
      </c>
      <c r="N435" s="2" t="str">
        <f t="shared" si="112"/>
        <v>1Q</v>
      </c>
      <c r="O435" s="2">
        <f t="shared" si="113"/>
        <v>9</v>
      </c>
      <c r="P435" s="2">
        <f t="shared" si="114"/>
        <v>10</v>
      </c>
      <c r="Q435" s="3" t="str">
        <f t="shared" si="115"/>
        <v>04-03 al 10-03</v>
      </c>
      <c r="R435" s="2">
        <f>VLOOKUP(Q435,Semana!A:B,2,0)</f>
        <v>62</v>
      </c>
      <c r="S435" s="2" t="str">
        <f t="shared" si="116"/>
        <v>sáb 09-03</v>
      </c>
    </row>
    <row r="436" spans="1:19" x14ac:dyDescent="0.35">
      <c r="A436" s="3">
        <v>45361</v>
      </c>
      <c r="B436" s="2" t="str">
        <f t="shared" si="104"/>
        <v>marzo</v>
      </c>
      <c r="C436" s="2" t="str">
        <f t="shared" si="105"/>
        <v>mar</v>
      </c>
      <c r="D436" s="4">
        <f t="shared" si="106"/>
        <v>3</v>
      </c>
      <c r="E436" s="4">
        <f>VLOOKUP(G436,Periodos!A:B,2,0)</f>
        <v>15</v>
      </c>
      <c r="F436" s="2">
        <f t="shared" si="107"/>
        <v>2024</v>
      </c>
      <c r="G436" s="2">
        <v>202403</v>
      </c>
      <c r="H436" s="2" t="str">
        <f t="shared" si="108"/>
        <v>mar-24</v>
      </c>
      <c r="I436" s="2" t="str">
        <f t="shared" si="109"/>
        <v>marzo 2024</v>
      </c>
      <c r="J436" s="2">
        <f>VLOOKUP(H436,MesAño!A:B,2,0)</f>
        <v>3</v>
      </c>
      <c r="K436" s="2" t="str">
        <f t="shared" si="110"/>
        <v>mar-10</v>
      </c>
      <c r="L436" s="2" t="str">
        <f t="shared" si="111"/>
        <v>dom</v>
      </c>
      <c r="M436" s="2">
        <f>VLOOKUP(L436,'Dia de la Semana'!A:B,2,0)</f>
        <v>7</v>
      </c>
      <c r="N436" s="2" t="str">
        <f t="shared" si="112"/>
        <v>1Q</v>
      </c>
      <c r="O436" s="2">
        <f t="shared" si="113"/>
        <v>10</v>
      </c>
      <c r="P436" s="2">
        <f t="shared" si="114"/>
        <v>10</v>
      </c>
      <c r="Q436" s="3" t="str">
        <f t="shared" si="115"/>
        <v>04-03 al 10-03</v>
      </c>
      <c r="R436" s="2">
        <f>VLOOKUP(Q436,Semana!A:B,2,0)</f>
        <v>62</v>
      </c>
      <c r="S436" s="2" t="str">
        <f t="shared" si="116"/>
        <v>dom 10-03</v>
      </c>
    </row>
    <row r="437" spans="1:19" x14ac:dyDescent="0.35">
      <c r="A437" s="3">
        <v>45362</v>
      </c>
      <c r="B437" s="2" t="str">
        <f t="shared" si="104"/>
        <v>marzo</v>
      </c>
      <c r="C437" s="2" t="str">
        <f t="shared" si="105"/>
        <v>mar</v>
      </c>
      <c r="D437" s="4">
        <f t="shared" si="106"/>
        <v>3</v>
      </c>
      <c r="E437" s="4">
        <f>VLOOKUP(G437,Periodos!A:B,2,0)</f>
        <v>15</v>
      </c>
      <c r="F437" s="2">
        <f t="shared" si="107"/>
        <v>2024</v>
      </c>
      <c r="G437" s="2">
        <v>202403</v>
      </c>
      <c r="H437" s="2" t="str">
        <f t="shared" si="108"/>
        <v>mar-24</v>
      </c>
      <c r="I437" s="2" t="str">
        <f t="shared" si="109"/>
        <v>marzo 2024</v>
      </c>
      <c r="J437" s="2">
        <f>VLOOKUP(H437,MesAño!A:B,2,0)</f>
        <v>3</v>
      </c>
      <c r="K437" s="2" t="str">
        <f t="shared" si="110"/>
        <v>mar-11</v>
      </c>
      <c r="L437" s="2" t="str">
        <f t="shared" si="111"/>
        <v>lun</v>
      </c>
      <c r="M437" s="2">
        <f>VLOOKUP(L437,'Dia de la Semana'!A:B,2,0)</f>
        <v>1</v>
      </c>
      <c r="N437" s="2" t="str">
        <f t="shared" si="112"/>
        <v>1Q</v>
      </c>
      <c r="O437" s="2">
        <f t="shared" si="113"/>
        <v>11</v>
      </c>
      <c r="P437" s="2">
        <f t="shared" si="114"/>
        <v>11</v>
      </c>
      <c r="Q437" s="3" t="str">
        <f t="shared" si="115"/>
        <v>11-03 al 17-03</v>
      </c>
      <c r="R437" s="2">
        <f>VLOOKUP(Q437,Semana!A:B,2,0)</f>
        <v>63</v>
      </c>
      <c r="S437" s="2" t="str">
        <f t="shared" si="116"/>
        <v>lun 11-03</v>
      </c>
    </row>
    <row r="438" spans="1:19" x14ac:dyDescent="0.35">
      <c r="A438" s="3">
        <v>45363</v>
      </c>
      <c r="B438" s="2" t="str">
        <f t="shared" si="104"/>
        <v>marzo</v>
      </c>
      <c r="C438" s="2" t="str">
        <f t="shared" si="105"/>
        <v>mar</v>
      </c>
      <c r="D438" s="4">
        <f t="shared" si="106"/>
        <v>3</v>
      </c>
      <c r="E438" s="4">
        <f>VLOOKUP(G438,Periodos!A:B,2,0)</f>
        <v>15</v>
      </c>
      <c r="F438" s="2">
        <f t="shared" si="107"/>
        <v>2024</v>
      </c>
      <c r="G438" s="2">
        <v>202403</v>
      </c>
      <c r="H438" s="2" t="str">
        <f t="shared" si="108"/>
        <v>mar-24</v>
      </c>
      <c r="I438" s="2" t="str">
        <f t="shared" si="109"/>
        <v>marzo 2024</v>
      </c>
      <c r="J438" s="2">
        <f>VLOOKUP(H438,MesAño!A:B,2,0)</f>
        <v>3</v>
      </c>
      <c r="K438" s="2" t="str">
        <f t="shared" si="110"/>
        <v>mar-12</v>
      </c>
      <c r="L438" s="2" t="str">
        <f t="shared" si="111"/>
        <v>mar</v>
      </c>
      <c r="M438" s="2">
        <f>VLOOKUP(L438,'Dia de la Semana'!A:B,2,0)</f>
        <v>2</v>
      </c>
      <c r="N438" s="2" t="str">
        <f t="shared" si="112"/>
        <v>1Q</v>
      </c>
      <c r="O438" s="2">
        <f t="shared" si="113"/>
        <v>12</v>
      </c>
      <c r="P438" s="2">
        <f t="shared" si="114"/>
        <v>11</v>
      </c>
      <c r="Q438" s="3" t="str">
        <f t="shared" si="115"/>
        <v>11-03 al 17-03</v>
      </c>
      <c r="R438" s="2">
        <f>VLOOKUP(Q438,Semana!A:B,2,0)</f>
        <v>63</v>
      </c>
      <c r="S438" s="2" t="str">
        <f t="shared" si="116"/>
        <v>mar 12-03</v>
      </c>
    </row>
    <row r="439" spans="1:19" x14ac:dyDescent="0.35">
      <c r="A439" s="3">
        <v>45364</v>
      </c>
      <c r="B439" s="2" t="str">
        <f t="shared" si="104"/>
        <v>marzo</v>
      </c>
      <c r="C439" s="2" t="str">
        <f t="shared" si="105"/>
        <v>mar</v>
      </c>
      <c r="D439" s="4">
        <f t="shared" si="106"/>
        <v>3</v>
      </c>
      <c r="E439" s="4">
        <f>VLOOKUP(G439,Periodos!A:B,2,0)</f>
        <v>15</v>
      </c>
      <c r="F439" s="2">
        <f t="shared" si="107"/>
        <v>2024</v>
      </c>
      <c r="G439" s="2">
        <v>202403</v>
      </c>
      <c r="H439" s="2" t="str">
        <f t="shared" si="108"/>
        <v>mar-24</v>
      </c>
      <c r="I439" s="2" t="str">
        <f t="shared" si="109"/>
        <v>marzo 2024</v>
      </c>
      <c r="J439" s="2">
        <f>VLOOKUP(H439,MesAño!A:B,2,0)</f>
        <v>3</v>
      </c>
      <c r="K439" s="2" t="str">
        <f t="shared" si="110"/>
        <v>mar-13</v>
      </c>
      <c r="L439" s="2" t="str">
        <f t="shared" si="111"/>
        <v>mié</v>
      </c>
      <c r="M439" s="2">
        <f>VLOOKUP(L439,'Dia de la Semana'!A:B,2,0)</f>
        <v>3</v>
      </c>
      <c r="N439" s="2" t="str">
        <f t="shared" si="112"/>
        <v>1Q</v>
      </c>
      <c r="O439" s="2">
        <f t="shared" si="113"/>
        <v>13</v>
      </c>
      <c r="P439" s="2">
        <f t="shared" si="114"/>
        <v>11</v>
      </c>
      <c r="Q439" s="3" t="str">
        <f t="shared" si="115"/>
        <v>11-03 al 17-03</v>
      </c>
      <c r="R439" s="2">
        <f>VLOOKUP(Q439,Semana!A:B,2,0)</f>
        <v>63</v>
      </c>
      <c r="S439" s="2" t="str">
        <f t="shared" si="116"/>
        <v>mié 13-03</v>
      </c>
    </row>
    <row r="440" spans="1:19" x14ac:dyDescent="0.35">
      <c r="A440" s="3">
        <v>45365</v>
      </c>
      <c r="B440" s="2" t="str">
        <f t="shared" si="104"/>
        <v>marzo</v>
      </c>
      <c r="C440" s="2" t="str">
        <f t="shared" si="105"/>
        <v>mar</v>
      </c>
      <c r="D440" s="4">
        <f t="shared" si="106"/>
        <v>3</v>
      </c>
      <c r="E440" s="4">
        <f>VLOOKUP(G440,Periodos!A:B,2,0)</f>
        <v>15</v>
      </c>
      <c r="F440" s="2">
        <f t="shared" si="107"/>
        <v>2024</v>
      </c>
      <c r="G440" s="2">
        <v>202403</v>
      </c>
      <c r="H440" s="2" t="str">
        <f t="shared" si="108"/>
        <v>mar-24</v>
      </c>
      <c r="I440" s="2" t="str">
        <f t="shared" si="109"/>
        <v>marzo 2024</v>
      </c>
      <c r="J440" s="2">
        <f>VLOOKUP(H440,MesAño!A:B,2,0)</f>
        <v>3</v>
      </c>
      <c r="K440" s="2" t="str">
        <f t="shared" si="110"/>
        <v>mar-14</v>
      </c>
      <c r="L440" s="2" t="str">
        <f t="shared" si="111"/>
        <v>jue</v>
      </c>
      <c r="M440" s="2">
        <f>VLOOKUP(L440,'Dia de la Semana'!A:B,2,0)</f>
        <v>4</v>
      </c>
      <c r="N440" s="2" t="str">
        <f t="shared" si="112"/>
        <v>1Q</v>
      </c>
      <c r="O440" s="2">
        <f t="shared" si="113"/>
        <v>14</v>
      </c>
      <c r="P440" s="2">
        <f t="shared" si="114"/>
        <v>11</v>
      </c>
      <c r="Q440" s="3" t="str">
        <f t="shared" si="115"/>
        <v>11-03 al 17-03</v>
      </c>
      <c r="R440" s="2">
        <f>VLOOKUP(Q440,Semana!A:B,2,0)</f>
        <v>63</v>
      </c>
      <c r="S440" s="2" t="str">
        <f t="shared" si="116"/>
        <v>jue 14-03</v>
      </c>
    </row>
    <row r="441" spans="1:19" x14ac:dyDescent="0.35">
      <c r="A441" s="3">
        <v>45366</v>
      </c>
      <c r="B441" s="2" t="str">
        <f t="shared" si="104"/>
        <v>marzo</v>
      </c>
      <c r="C441" s="2" t="str">
        <f t="shared" si="105"/>
        <v>mar</v>
      </c>
      <c r="D441" s="4">
        <f t="shared" si="106"/>
        <v>3</v>
      </c>
      <c r="E441" s="4">
        <f>VLOOKUP(G441,Periodos!A:B,2,0)</f>
        <v>15</v>
      </c>
      <c r="F441" s="2">
        <f t="shared" si="107"/>
        <v>2024</v>
      </c>
      <c r="G441" s="2">
        <v>202403</v>
      </c>
      <c r="H441" s="2" t="str">
        <f t="shared" si="108"/>
        <v>mar-24</v>
      </c>
      <c r="I441" s="2" t="str">
        <f t="shared" si="109"/>
        <v>marzo 2024</v>
      </c>
      <c r="J441" s="2">
        <f>VLOOKUP(H441,MesAño!A:B,2,0)</f>
        <v>3</v>
      </c>
      <c r="K441" s="2" t="str">
        <f t="shared" si="110"/>
        <v>mar-15</v>
      </c>
      <c r="L441" s="2" t="str">
        <f t="shared" si="111"/>
        <v>vie</v>
      </c>
      <c r="M441" s="2">
        <f>VLOOKUP(L441,'Dia de la Semana'!A:B,2,0)</f>
        <v>5</v>
      </c>
      <c r="N441" s="2" t="str">
        <f t="shared" si="112"/>
        <v>1Q</v>
      </c>
      <c r="O441" s="2">
        <f t="shared" si="113"/>
        <v>15</v>
      </c>
      <c r="P441" s="2">
        <f t="shared" si="114"/>
        <v>11</v>
      </c>
      <c r="Q441" s="3" t="str">
        <f t="shared" si="115"/>
        <v>11-03 al 17-03</v>
      </c>
      <c r="R441" s="2">
        <f>VLOOKUP(Q441,Semana!A:B,2,0)</f>
        <v>63</v>
      </c>
      <c r="S441" s="2" t="str">
        <f t="shared" si="116"/>
        <v>vie 15-03</v>
      </c>
    </row>
    <row r="442" spans="1:19" x14ac:dyDescent="0.35">
      <c r="A442" s="3">
        <v>45367</v>
      </c>
      <c r="B442" s="2" t="str">
        <f t="shared" si="104"/>
        <v>marzo</v>
      </c>
      <c r="C442" s="2" t="str">
        <f t="shared" si="105"/>
        <v>mar</v>
      </c>
      <c r="D442" s="4">
        <f t="shared" si="106"/>
        <v>3</v>
      </c>
      <c r="E442" s="4">
        <f>VLOOKUP(G442,Periodos!A:B,2,0)</f>
        <v>15</v>
      </c>
      <c r="F442" s="2">
        <f t="shared" si="107"/>
        <v>2024</v>
      </c>
      <c r="G442" s="2">
        <v>202403</v>
      </c>
      <c r="H442" s="2" t="str">
        <f t="shared" si="108"/>
        <v>mar-24</v>
      </c>
      <c r="I442" s="2" t="str">
        <f t="shared" si="109"/>
        <v>marzo 2024</v>
      </c>
      <c r="J442" s="2">
        <f>VLOOKUP(H442,MesAño!A:B,2,0)</f>
        <v>3</v>
      </c>
      <c r="K442" s="2" t="str">
        <f t="shared" si="110"/>
        <v>mar-16</v>
      </c>
      <c r="L442" s="2" t="str">
        <f t="shared" si="111"/>
        <v>sáb</v>
      </c>
      <c r="M442" s="2">
        <f>VLOOKUP(L442,'Dia de la Semana'!A:B,2,0)</f>
        <v>6</v>
      </c>
      <c r="N442" s="2" t="str">
        <f t="shared" si="112"/>
        <v>2Q</v>
      </c>
      <c r="O442" s="2">
        <f t="shared" si="113"/>
        <v>16</v>
      </c>
      <c r="P442" s="2">
        <f t="shared" si="114"/>
        <v>11</v>
      </c>
      <c r="Q442" s="3" t="str">
        <f t="shared" si="115"/>
        <v>11-03 al 17-03</v>
      </c>
      <c r="R442" s="2">
        <f>VLOOKUP(Q442,Semana!A:B,2,0)</f>
        <v>63</v>
      </c>
      <c r="S442" s="2" t="str">
        <f t="shared" si="116"/>
        <v>sáb 16-03</v>
      </c>
    </row>
    <row r="443" spans="1:19" x14ac:dyDescent="0.35">
      <c r="A443" s="3">
        <v>45368</v>
      </c>
      <c r="B443" s="2" t="str">
        <f t="shared" si="104"/>
        <v>marzo</v>
      </c>
      <c r="C443" s="2" t="str">
        <f t="shared" si="105"/>
        <v>mar</v>
      </c>
      <c r="D443" s="4">
        <f t="shared" si="106"/>
        <v>3</v>
      </c>
      <c r="E443" s="4">
        <f>VLOOKUP(G443,Periodos!A:B,2,0)</f>
        <v>15</v>
      </c>
      <c r="F443" s="2">
        <f t="shared" si="107"/>
        <v>2024</v>
      </c>
      <c r="G443" s="2">
        <v>202403</v>
      </c>
      <c r="H443" s="2" t="str">
        <f t="shared" si="108"/>
        <v>mar-24</v>
      </c>
      <c r="I443" s="2" t="str">
        <f t="shared" si="109"/>
        <v>marzo 2024</v>
      </c>
      <c r="J443" s="2">
        <f>VLOOKUP(H443,MesAño!A:B,2,0)</f>
        <v>3</v>
      </c>
      <c r="K443" s="2" t="str">
        <f t="shared" si="110"/>
        <v>mar-17</v>
      </c>
      <c r="L443" s="2" t="str">
        <f t="shared" si="111"/>
        <v>dom</v>
      </c>
      <c r="M443" s="2">
        <f>VLOOKUP(L443,'Dia de la Semana'!A:B,2,0)</f>
        <v>7</v>
      </c>
      <c r="N443" s="2" t="str">
        <f t="shared" si="112"/>
        <v>2Q</v>
      </c>
      <c r="O443" s="2">
        <f t="shared" si="113"/>
        <v>17</v>
      </c>
      <c r="P443" s="2">
        <f t="shared" si="114"/>
        <v>11</v>
      </c>
      <c r="Q443" s="3" t="str">
        <f t="shared" si="115"/>
        <v>11-03 al 17-03</v>
      </c>
      <c r="R443" s="2">
        <f>VLOOKUP(Q443,Semana!A:B,2,0)</f>
        <v>63</v>
      </c>
      <c r="S443" s="2" t="str">
        <f t="shared" si="116"/>
        <v>dom 17-03</v>
      </c>
    </row>
    <row r="444" spans="1:19" x14ac:dyDescent="0.35">
      <c r="A444" s="3">
        <v>45369</v>
      </c>
      <c r="B444" s="2" t="str">
        <f t="shared" si="104"/>
        <v>marzo</v>
      </c>
      <c r="C444" s="2" t="str">
        <f t="shared" si="105"/>
        <v>mar</v>
      </c>
      <c r="D444" s="4">
        <f t="shared" si="106"/>
        <v>3</v>
      </c>
      <c r="E444" s="4">
        <f>VLOOKUP(G444,Periodos!A:B,2,0)</f>
        <v>15</v>
      </c>
      <c r="F444" s="2">
        <f t="shared" si="107"/>
        <v>2024</v>
      </c>
      <c r="G444" s="2">
        <v>202403</v>
      </c>
      <c r="H444" s="2" t="str">
        <f t="shared" si="108"/>
        <v>mar-24</v>
      </c>
      <c r="I444" s="2" t="str">
        <f t="shared" si="109"/>
        <v>marzo 2024</v>
      </c>
      <c r="J444" s="2">
        <f>VLOOKUP(H444,MesAño!A:B,2,0)</f>
        <v>3</v>
      </c>
      <c r="K444" s="2" t="str">
        <f t="shared" si="110"/>
        <v>mar-18</v>
      </c>
      <c r="L444" s="2" t="str">
        <f t="shared" si="111"/>
        <v>lun</v>
      </c>
      <c r="M444" s="2">
        <f>VLOOKUP(L444,'Dia de la Semana'!A:B,2,0)</f>
        <v>1</v>
      </c>
      <c r="N444" s="2" t="str">
        <f t="shared" si="112"/>
        <v>2Q</v>
      </c>
      <c r="O444" s="2">
        <f t="shared" si="113"/>
        <v>18</v>
      </c>
      <c r="P444" s="2">
        <f t="shared" si="114"/>
        <v>12</v>
      </c>
      <c r="Q444" s="3" t="str">
        <f t="shared" si="115"/>
        <v>18-03 al 24-03</v>
      </c>
      <c r="R444" s="2">
        <f>VLOOKUP(Q444,Semana!A:B,2,0)</f>
        <v>64</v>
      </c>
      <c r="S444" s="2" t="str">
        <f t="shared" si="116"/>
        <v>lun 18-03</v>
      </c>
    </row>
    <row r="445" spans="1:19" x14ac:dyDescent="0.35">
      <c r="A445" s="3">
        <v>45370</v>
      </c>
      <c r="B445" s="2" t="str">
        <f t="shared" si="104"/>
        <v>marzo</v>
      </c>
      <c r="C445" s="2" t="str">
        <f t="shared" si="105"/>
        <v>mar</v>
      </c>
      <c r="D445" s="4">
        <f t="shared" si="106"/>
        <v>3</v>
      </c>
      <c r="E445" s="4">
        <f>VLOOKUP(G445,Periodos!A:B,2,0)</f>
        <v>15</v>
      </c>
      <c r="F445" s="2">
        <f t="shared" si="107"/>
        <v>2024</v>
      </c>
      <c r="G445" s="2">
        <v>202403</v>
      </c>
      <c r="H445" s="2" t="str">
        <f t="shared" si="108"/>
        <v>mar-24</v>
      </c>
      <c r="I445" s="2" t="str">
        <f t="shared" si="109"/>
        <v>marzo 2024</v>
      </c>
      <c r="J445" s="2">
        <f>VLOOKUP(H445,MesAño!A:B,2,0)</f>
        <v>3</v>
      </c>
      <c r="K445" s="2" t="str">
        <f t="shared" si="110"/>
        <v>mar-19</v>
      </c>
      <c r="L445" s="2" t="str">
        <f t="shared" si="111"/>
        <v>mar</v>
      </c>
      <c r="M445" s="2">
        <f>VLOOKUP(L445,'Dia de la Semana'!A:B,2,0)</f>
        <v>2</v>
      </c>
      <c r="N445" s="2" t="str">
        <f t="shared" si="112"/>
        <v>2Q</v>
      </c>
      <c r="O445" s="2">
        <f t="shared" si="113"/>
        <v>19</v>
      </c>
      <c r="P445" s="2">
        <f t="shared" si="114"/>
        <v>12</v>
      </c>
      <c r="Q445" s="3" t="str">
        <f t="shared" si="115"/>
        <v>18-03 al 24-03</v>
      </c>
      <c r="R445" s="2">
        <f>VLOOKUP(Q445,Semana!A:B,2,0)</f>
        <v>64</v>
      </c>
      <c r="S445" s="2" t="str">
        <f t="shared" si="116"/>
        <v>mar 19-03</v>
      </c>
    </row>
    <row r="446" spans="1:19" x14ac:dyDescent="0.35">
      <c r="A446" s="3">
        <v>45371</v>
      </c>
      <c r="B446" s="2" t="str">
        <f t="shared" si="104"/>
        <v>marzo</v>
      </c>
      <c r="C446" s="2" t="str">
        <f t="shared" si="105"/>
        <v>mar</v>
      </c>
      <c r="D446" s="4">
        <f t="shared" si="106"/>
        <v>3</v>
      </c>
      <c r="E446" s="4">
        <f>VLOOKUP(G446,Periodos!A:B,2,0)</f>
        <v>15</v>
      </c>
      <c r="F446" s="2">
        <f t="shared" si="107"/>
        <v>2024</v>
      </c>
      <c r="G446" s="2">
        <v>202403</v>
      </c>
      <c r="H446" s="2" t="str">
        <f t="shared" si="108"/>
        <v>mar-24</v>
      </c>
      <c r="I446" s="2" t="str">
        <f t="shared" si="109"/>
        <v>marzo 2024</v>
      </c>
      <c r="J446" s="2">
        <f>VLOOKUP(H446,MesAño!A:B,2,0)</f>
        <v>3</v>
      </c>
      <c r="K446" s="2" t="str">
        <f t="shared" si="110"/>
        <v>mar-20</v>
      </c>
      <c r="L446" s="2" t="str">
        <f t="shared" si="111"/>
        <v>mié</v>
      </c>
      <c r="M446" s="2">
        <f>VLOOKUP(L446,'Dia de la Semana'!A:B,2,0)</f>
        <v>3</v>
      </c>
      <c r="N446" s="2" t="str">
        <f t="shared" si="112"/>
        <v>2Q</v>
      </c>
      <c r="O446" s="2">
        <f t="shared" si="113"/>
        <v>20</v>
      </c>
      <c r="P446" s="2">
        <f t="shared" si="114"/>
        <v>12</v>
      </c>
      <c r="Q446" s="3" t="str">
        <f t="shared" si="115"/>
        <v>18-03 al 24-03</v>
      </c>
      <c r="R446" s="2">
        <f>VLOOKUP(Q446,Semana!A:B,2,0)</f>
        <v>64</v>
      </c>
      <c r="S446" s="2" t="str">
        <f t="shared" si="116"/>
        <v>mié 20-03</v>
      </c>
    </row>
    <row r="447" spans="1:19" x14ac:dyDescent="0.35">
      <c r="A447" s="3">
        <v>45372</v>
      </c>
      <c r="B447" s="2" t="str">
        <f t="shared" si="104"/>
        <v>marzo</v>
      </c>
      <c r="C447" s="2" t="str">
        <f t="shared" si="105"/>
        <v>mar</v>
      </c>
      <c r="D447" s="4">
        <f t="shared" si="106"/>
        <v>3</v>
      </c>
      <c r="E447" s="4">
        <f>VLOOKUP(G447,Periodos!A:B,2,0)</f>
        <v>15</v>
      </c>
      <c r="F447" s="2">
        <f t="shared" si="107"/>
        <v>2024</v>
      </c>
      <c r="G447" s="2">
        <v>202403</v>
      </c>
      <c r="H447" s="2" t="str">
        <f t="shared" si="108"/>
        <v>mar-24</v>
      </c>
      <c r="I447" s="2" t="str">
        <f t="shared" si="109"/>
        <v>marzo 2024</v>
      </c>
      <c r="J447" s="2">
        <f>VLOOKUP(H447,MesAño!A:B,2,0)</f>
        <v>3</v>
      </c>
      <c r="K447" s="2" t="str">
        <f t="shared" si="110"/>
        <v>mar-21</v>
      </c>
      <c r="L447" s="2" t="str">
        <f t="shared" si="111"/>
        <v>jue</v>
      </c>
      <c r="M447" s="2">
        <f>VLOOKUP(L447,'Dia de la Semana'!A:B,2,0)</f>
        <v>4</v>
      </c>
      <c r="N447" s="2" t="str">
        <f t="shared" si="112"/>
        <v>2Q</v>
      </c>
      <c r="O447" s="2">
        <f t="shared" si="113"/>
        <v>21</v>
      </c>
      <c r="P447" s="2">
        <f t="shared" si="114"/>
        <v>12</v>
      </c>
      <c r="Q447" s="3" t="str">
        <f t="shared" si="115"/>
        <v>18-03 al 24-03</v>
      </c>
      <c r="R447" s="2">
        <f>VLOOKUP(Q447,Semana!A:B,2,0)</f>
        <v>64</v>
      </c>
      <c r="S447" s="2" t="str">
        <f t="shared" si="116"/>
        <v>jue 21-03</v>
      </c>
    </row>
    <row r="448" spans="1:19" x14ac:dyDescent="0.35">
      <c r="A448" s="3">
        <v>45373</v>
      </c>
      <c r="B448" s="2" t="str">
        <f t="shared" si="104"/>
        <v>marzo</v>
      </c>
      <c r="C448" s="2" t="str">
        <f t="shared" si="105"/>
        <v>mar</v>
      </c>
      <c r="D448" s="4">
        <f t="shared" si="106"/>
        <v>3</v>
      </c>
      <c r="E448" s="4">
        <f>VLOOKUP(G448,Periodos!A:B,2,0)</f>
        <v>15</v>
      </c>
      <c r="F448" s="2">
        <f t="shared" si="107"/>
        <v>2024</v>
      </c>
      <c r="G448" s="2">
        <v>202403</v>
      </c>
      <c r="H448" s="2" t="str">
        <f t="shared" si="108"/>
        <v>mar-24</v>
      </c>
      <c r="I448" s="2" t="str">
        <f t="shared" si="109"/>
        <v>marzo 2024</v>
      </c>
      <c r="J448" s="2">
        <f>VLOOKUP(H448,MesAño!A:B,2,0)</f>
        <v>3</v>
      </c>
      <c r="K448" s="2" t="str">
        <f t="shared" si="110"/>
        <v>mar-22</v>
      </c>
      <c r="L448" s="2" t="str">
        <f t="shared" si="111"/>
        <v>vie</v>
      </c>
      <c r="M448" s="2">
        <f>VLOOKUP(L448,'Dia de la Semana'!A:B,2,0)</f>
        <v>5</v>
      </c>
      <c r="N448" s="2" t="str">
        <f t="shared" si="112"/>
        <v>2Q</v>
      </c>
      <c r="O448" s="2">
        <f t="shared" si="113"/>
        <v>22</v>
      </c>
      <c r="P448" s="2">
        <f t="shared" si="114"/>
        <v>12</v>
      </c>
      <c r="Q448" s="3" t="str">
        <f t="shared" si="115"/>
        <v>18-03 al 24-03</v>
      </c>
      <c r="R448" s="2">
        <f>VLOOKUP(Q448,Semana!A:B,2,0)</f>
        <v>64</v>
      </c>
      <c r="S448" s="2" t="str">
        <f t="shared" si="116"/>
        <v>vie 22-03</v>
      </c>
    </row>
    <row r="449" spans="1:19" x14ac:dyDescent="0.35">
      <c r="A449" s="3">
        <v>45374</v>
      </c>
      <c r="B449" s="2" t="str">
        <f t="shared" si="104"/>
        <v>marzo</v>
      </c>
      <c r="C449" s="2" t="str">
        <f t="shared" si="105"/>
        <v>mar</v>
      </c>
      <c r="D449" s="4">
        <f t="shared" si="106"/>
        <v>3</v>
      </c>
      <c r="E449" s="4">
        <f>VLOOKUP(G449,Periodos!A:B,2,0)</f>
        <v>15</v>
      </c>
      <c r="F449" s="2">
        <f t="shared" si="107"/>
        <v>2024</v>
      </c>
      <c r="G449" s="2">
        <v>202403</v>
      </c>
      <c r="H449" s="2" t="str">
        <f t="shared" si="108"/>
        <v>mar-24</v>
      </c>
      <c r="I449" s="2" t="str">
        <f t="shared" si="109"/>
        <v>marzo 2024</v>
      </c>
      <c r="J449" s="2">
        <f>VLOOKUP(H449,MesAño!A:B,2,0)</f>
        <v>3</v>
      </c>
      <c r="K449" s="2" t="str">
        <f t="shared" si="110"/>
        <v>mar-23</v>
      </c>
      <c r="L449" s="2" t="str">
        <f t="shared" si="111"/>
        <v>sáb</v>
      </c>
      <c r="M449" s="2">
        <f>VLOOKUP(L449,'Dia de la Semana'!A:B,2,0)</f>
        <v>6</v>
      </c>
      <c r="N449" s="2" t="str">
        <f t="shared" si="112"/>
        <v>2Q</v>
      </c>
      <c r="O449" s="2">
        <f t="shared" si="113"/>
        <v>23</v>
      </c>
      <c r="P449" s="2">
        <f t="shared" si="114"/>
        <v>12</v>
      </c>
      <c r="Q449" s="3" t="str">
        <f t="shared" si="115"/>
        <v>18-03 al 24-03</v>
      </c>
      <c r="R449" s="2">
        <f>VLOOKUP(Q449,Semana!A:B,2,0)</f>
        <v>64</v>
      </c>
      <c r="S449" s="2" t="str">
        <f t="shared" si="116"/>
        <v>sáb 23-03</v>
      </c>
    </row>
    <row r="450" spans="1:19" x14ac:dyDescent="0.35">
      <c r="A450" s="3">
        <v>45375</v>
      </c>
      <c r="B450" s="2" t="str">
        <f t="shared" si="104"/>
        <v>marzo</v>
      </c>
      <c r="C450" s="2" t="str">
        <f t="shared" si="105"/>
        <v>mar</v>
      </c>
      <c r="D450" s="4">
        <f t="shared" si="106"/>
        <v>3</v>
      </c>
      <c r="E450" s="4">
        <f>VLOOKUP(G450,Periodos!A:B,2,0)</f>
        <v>15</v>
      </c>
      <c r="F450" s="2">
        <f t="shared" si="107"/>
        <v>2024</v>
      </c>
      <c r="G450" s="2">
        <v>202403</v>
      </c>
      <c r="H450" s="2" t="str">
        <f t="shared" si="108"/>
        <v>mar-24</v>
      </c>
      <c r="I450" s="2" t="str">
        <f t="shared" si="109"/>
        <v>marzo 2024</v>
      </c>
      <c r="J450" s="2">
        <f>VLOOKUP(H450,MesAño!A:B,2,0)</f>
        <v>3</v>
      </c>
      <c r="K450" s="2" t="str">
        <f t="shared" si="110"/>
        <v>mar-24</v>
      </c>
      <c r="L450" s="2" t="str">
        <f t="shared" si="111"/>
        <v>dom</v>
      </c>
      <c r="M450" s="2">
        <f>VLOOKUP(L450,'Dia de la Semana'!A:B,2,0)</f>
        <v>7</v>
      </c>
      <c r="N450" s="2" t="str">
        <f t="shared" si="112"/>
        <v>2Q</v>
      </c>
      <c r="O450" s="2">
        <f t="shared" si="113"/>
        <v>24</v>
      </c>
      <c r="P450" s="2">
        <f t="shared" si="114"/>
        <v>12</v>
      </c>
      <c r="Q450" s="3" t="str">
        <f t="shared" si="115"/>
        <v>18-03 al 24-03</v>
      </c>
      <c r="R450" s="2">
        <f>VLOOKUP(Q450,Semana!A:B,2,0)</f>
        <v>64</v>
      </c>
      <c r="S450" s="2" t="str">
        <f t="shared" si="116"/>
        <v>dom 24-03</v>
      </c>
    </row>
    <row r="451" spans="1:19" x14ac:dyDescent="0.35">
      <c r="A451" s="3">
        <v>45376</v>
      </c>
      <c r="B451" s="2" t="str">
        <f t="shared" si="104"/>
        <v>marzo</v>
      </c>
      <c r="C451" s="2" t="str">
        <f t="shared" si="105"/>
        <v>mar</v>
      </c>
      <c r="D451" s="4">
        <f t="shared" si="106"/>
        <v>3</v>
      </c>
      <c r="E451" s="4">
        <f>VLOOKUP(G451,Periodos!A:B,2,0)</f>
        <v>15</v>
      </c>
      <c r="F451" s="2">
        <f t="shared" si="107"/>
        <v>2024</v>
      </c>
      <c r="G451" s="2">
        <v>202403</v>
      </c>
      <c r="H451" s="2" t="str">
        <f t="shared" si="108"/>
        <v>mar-24</v>
      </c>
      <c r="I451" s="2" t="str">
        <f t="shared" si="109"/>
        <v>marzo 2024</v>
      </c>
      <c r="J451" s="2">
        <f>VLOOKUP(H451,MesAño!A:B,2,0)</f>
        <v>3</v>
      </c>
      <c r="K451" s="2" t="str">
        <f t="shared" si="110"/>
        <v>mar-25</v>
      </c>
      <c r="L451" s="2" t="str">
        <f t="shared" si="111"/>
        <v>lun</v>
      </c>
      <c r="M451" s="2">
        <f>VLOOKUP(L451,'Dia de la Semana'!A:B,2,0)</f>
        <v>1</v>
      </c>
      <c r="N451" s="2" t="str">
        <f t="shared" si="112"/>
        <v>2Q</v>
      </c>
      <c r="O451" s="2">
        <f t="shared" si="113"/>
        <v>25</v>
      </c>
      <c r="P451" s="2">
        <f t="shared" si="114"/>
        <v>13</v>
      </c>
      <c r="Q451" s="3" t="str">
        <f t="shared" si="115"/>
        <v>25-03 al 31-03</v>
      </c>
      <c r="R451" s="2">
        <f>VLOOKUP(Q451,Semana!A:B,2,0)</f>
        <v>65</v>
      </c>
      <c r="S451" s="2" t="str">
        <f t="shared" si="116"/>
        <v>lun 25-03</v>
      </c>
    </row>
    <row r="452" spans="1:19" x14ac:dyDescent="0.35">
      <c r="A452" s="3">
        <v>45377</v>
      </c>
      <c r="B452" s="2" t="str">
        <f t="shared" si="104"/>
        <v>marzo</v>
      </c>
      <c r="C452" s="2" t="str">
        <f t="shared" si="105"/>
        <v>mar</v>
      </c>
      <c r="D452" s="4">
        <f t="shared" si="106"/>
        <v>3</v>
      </c>
      <c r="E452" s="4">
        <f>VLOOKUP(G452,Periodos!A:B,2,0)</f>
        <v>15</v>
      </c>
      <c r="F452" s="2">
        <f t="shared" si="107"/>
        <v>2024</v>
      </c>
      <c r="G452" s="2">
        <v>202403</v>
      </c>
      <c r="H452" s="2" t="str">
        <f t="shared" si="108"/>
        <v>mar-24</v>
      </c>
      <c r="I452" s="2" t="str">
        <f t="shared" si="109"/>
        <v>marzo 2024</v>
      </c>
      <c r="J452" s="2">
        <f>VLOOKUP(H452,MesAño!A:B,2,0)</f>
        <v>3</v>
      </c>
      <c r="K452" s="2" t="str">
        <f t="shared" si="110"/>
        <v>mar-26</v>
      </c>
      <c r="L452" s="2" t="str">
        <f t="shared" si="111"/>
        <v>mar</v>
      </c>
      <c r="M452" s="2">
        <f>VLOOKUP(L452,'Dia de la Semana'!A:B,2,0)</f>
        <v>2</v>
      </c>
      <c r="N452" s="2" t="str">
        <f t="shared" si="112"/>
        <v>2Q</v>
      </c>
      <c r="O452" s="2">
        <f t="shared" si="113"/>
        <v>26</v>
      </c>
      <c r="P452" s="2">
        <f t="shared" si="114"/>
        <v>13</v>
      </c>
      <c r="Q452" s="3" t="str">
        <f t="shared" si="115"/>
        <v>25-03 al 31-03</v>
      </c>
      <c r="R452" s="2">
        <f>VLOOKUP(Q452,Semana!A:B,2,0)</f>
        <v>65</v>
      </c>
      <c r="S452" s="2" t="str">
        <f t="shared" si="116"/>
        <v>mar 26-03</v>
      </c>
    </row>
    <row r="453" spans="1:19" x14ac:dyDescent="0.35">
      <c r="A453" s="3">
        <v>45378</v>
      </c>
      <c r="B453" s="2" t="str">
        <f t="shared" si="104"/>
        <v>marzo</v>
      </c>
      <c r="C453" s="2" t="str">
        <f t="shared" si="105"/>
        <v>mar</v>
      </c>
      <c r="D453" s="4">
        <f t="shared" si="106"/>
        <v>3</v>
      </c>
      <c r="E453" s="4">
        <f>VLOOKUP(G453,Periodos!A:B,2,0)</f>
        <v>15</v>
      </c>
      <c r="F453" s="2">
        <f t="shared" si="107"/>
        <v>2024</v>
      </c>
      <c r="G453" s="2">
        <v>202403</v>
      </c>
      <c r="H453" s="2" t="str">
        <f t="shared" si="108"/>
        <v>mar-24</v>
      </c>
      <c r="I453" s="2" t="str">
        <f t="shared" si="109"/>
        <v>marzo 2024</v>
      </c>
      <c r="J453" s="2">
        <f>VLOOKUP(H453,MesAño!A:B,2,0)</f>
        <v>3</v>
      </c>
      <c r="K453" s="2" t="str">
        <f t="shared" si="110"/>
        <v>mar-27</v>
      </c>
      <c r="L453" s="2" t="str">
        <f t="shared" si="111"/>
        <v>mié</v>
      </c>
      <c r="M453" s="2">
        <f>VLOOKUP(L453,'Dia de la Semana'!A:B,2,0)</f>
        <v>3</v>
      </c>
      <c r="N453" s="2" t="str">
        <f t="shared" si="112"/>
        <v>2Q</v>
      </c>
      <c r="O453" s="2">
        <f t="shared" si="113"/>
        <v>27</v>
      </c>
      <c r="P453" s="2">
        <f t="shared" si="114"/>
        <v>13</v>
      </c>
      <c r="Q453" s="3" t="str">
        <f t="shared" si="115"/>
        <v>25-03 al 31-03</v>
      </c>
      <c r="R453" s="2">
        <f>VLOOKUP(Q453,Semana!A:B,2,0)</f>
        <v>65</v>
      </c>
      <c r="S453" s="2" t="str">
        <f t="shared" si="116"/>
        <v>mié 27-03</v>
      </c>
    </row>
    <row r="454" spans="1:19" x14ac:dyDescent="0.35">
      <c r="A454" s="3">
        <v>45379</v>
      </c>
      <c r="B454" s="2" t="str">
        <f t="shared" si="104"/>
        <v>marzo</v>
      </c>
      <c r="C454" s="2" t="str">
        <f t="shared" si="105"/>
        <v>mar</v>
      </c>
      <c r="D454" s="4">
        <f t="shared" si="106"/>
        <v>3</v>
      </c>
      <c r="E454" s="4">
        <f>VLOOKUP(G454,Periodos!A:B,2,0)</f>
        <v>15</v>
      </c>
      <c r="F454" s="2">
        <f t="shared" si="107"/>
        <v>2024</v>
      </c>
      <c r="G454" s="2">
        <v>202403</v>
      </c>
      <c r="H454" s="2" t="str">
        <f t="shared" si="108"/>
        <v>mar-24</v>
      </c>
      <c r="I454" s="2" t="str">
        <f t="shared" si="109"/>
        <v>marzo 2024</v>
      </c>
      <c r="J454" s="2">
        <f>VLOOKUP(H454,MesAño!A:B,2,0)</f>
        <v>3</v>
      </c>
      <c r="K454" s="2" t="str">
        <f t="shared" si="110"/>
        <v>mar-28</v>
      </c>
      <c r="L454" s="2" t="str">
        <f t="shared" si="111"/>
        <v>jue</v>
      </c>
      <c r="M454" s="2">
        <f>VLOOKUP(L454,'Dia de la Semana'!A:B,2,0)</f>
        <v>4</v>
      </c>
      <c r="N454" s="2" t="str">
        <f t="shared" si="112"/>
        <v>2Q</v>
      </c>
      <c r="O454" s="2">
        <f t="shared" si="113"/>
        <v>28</v>
      </c>
      <c r="P454" s="2">
        <f t="shared" si="114"/>
        <v>13</v>
      </c>
      <c r="Q454" s="3" t="str">
        <f t="shared" si="115"/>
        <v>25-03 al 31-03</v>
      </c>
      <c r="R454" s="2">
        <f>VLOOKUP(Q454,Semana!A:B,2,0)</f>
        <v>65</v>
      </c>
      <c r="S454" s="2" t="str">
        <f t="shared" si="116"/>
        <v>jue 28-03</v>
      </c>
    </row>
    <row r="455" spans="1:19" x14ac:dyDescent="0.35">
      <c r="A455" s="3">
        <v>45380</v>
      </c>
      <c r="B455" s="2" t="str">
        <f t="shared" si="104"/>
        <v>marzo</v>
      </c>
      <c r="C455" s="2" t="str">
        <f t="shared" si="105"/>
        <v>mar</v>
      </c>
      <c r="D455" s="4">
        <f t="shared" si="106"/>
        <v>3</v>
      </c>
      <c r="E455" s="4">
        <f>VLOOKUP(G455,Periodos!A:B,2,0)</f>
        <v>15</v>
      </c>
      <c r="F455" s="2">
        <f t="shared" si="107"/>
        <v>2024</v>
      </c>
      <c r="G455" s="2">
        <v>202403</v>
      </c>
      <c r="H455" s="2" t="str">
        <f t="shared" si="108"/>
        <v>mar-24</v>
      </c>
      <c r="I455" s="2" t="str">
        <f t="shared" si="109"/>
        <v>marzo 2024</v>
      </c>
      <c r="J455" s="2">
        <f>VLOOKUP(H455,MesAño!A:B,2,0)</f>
        <v>3</v>
      </c>
      <c r="K455" s="2" t="str">
        <f t="shared" si="110"/>
        <v>mar-29</v>
      </c>
      <c r="L455" s="2" t="str">
        <f t="shared" si="111"/>
        <v>vie</v>
      </c>
      <c r="M455" s="2">
        <f>VLOOKUP(L455,'Dia de la Semana'!A:B,2,0)</f>
        <v>5</v>
      </c>
      <c r="N455" s="2" t="str">
        <f t="shared" si="112"/>
        <v>2Q</v>
      </c>
      <c r="O455" s="2">
        <f t="shared" si="113"/>
        <v>29</v>
      </c>
      <c r="P455" s="2">
        <f t="shared" si="114"/>
        <v>13</v>
      </c>
      <c r="Q455" s="3" t="str">
        <f t="shared" si="115"/>
        <v>25-03 al 31-03</v>
      </c>
      <c r="R455" s="2">
        <f>VLOOKUP(Q455,Semana!A:B,2,0)</f>
        <v>65</v>
      </c>
      <c r="S455" s="2" t="str">
        <f t="shared" si="116"/>
        <v>vie 29-03</v>
      </c>
    </row>
    <row r="456" spans="1:19" x14ac:dyDescent="0.35">
      <c r="A456" s="3">
        <v>45381</v>
      </c>
      <c r="B456" s="2" t="str">
        <f t="shared" si="104"/>
        <v>marzo</v>
      </c>
      <c r="C456" s="2" t="str">
        <f t="shared" si="105"/>
        <v>mar</v>
      </c>
      <c r="D456" s="4">
        <f t="shared" si="106"/>
        <v>3</v>
      </c>
      <c r="E456" s="4">
        <f>VLOOKUP(G456,Periodos!A:B,2,0)</f>
        <v>15</v>
      </c>
      <c r="F456" s="2">
        <f t="shared" si="107"/>
        <v>2024</v>
      </c>
      <c r="G456" s="2">
        <v>202403</v>
      </c>
      <c r="H456" s="2" t="str">
        <f t="shared" si="108"/>
        <v>mar-24</v>
      </c>
      <c r="I456" s="2" t="str">
        <f t="shared" si="109"/>
        <v>marzo 2024</v>
      </c>
      <c r="J456" s="2">
        <f>VLOOKUP(H456,MesAño!A:B,2,0)</f>
        <v>3</v>
      </c>
      <c r="K456" s="2" t="str">
        <f t="shared" si="110"/>
        <v>mar-30</v>
      </c>
      <c r="L456" s="2" t="str">
        <f t="shared" si="111"/>
        <v>sáb</v>
      </c>
      <c r="M456" s="2">
        <f>VLOOKUP(L456,'Dia de la Semana'!A:B,2,0)</f>
        <v>6</v>
      </c>
      <c r="N456" s="2" t="str">
        <f t="shared" si="112"/>
        <v>2Q</v>
      </c>
      <c r="O456" s="2">
        <f t="shared" si="113"/>
        <v>30</v>
      </c>
      <c r="P456" s="2">
        <f t="shared" si="114"/>
        <v>13</v>
      </c>
      <c r="Q456" s="3" t="str">
        <f t="shared" si="115"/>
        <v>25-03 al 31-03</v>
      </c>
      <c r="R456" s="2">
        <f>VLOOKUP(Q456,Semana!A:B,2,0)</f>
        <v>65</v>
      </c>
      <c r="S456" s="2" t="str">
        <f t="shared" si="116"/>
        <v>sáb 30-03</v>
      </c>
    </row>
    <row r="457" spans="1:19" x14ac:dyDescent="0.35">
      <c r="A457" s="3">
        <v>45382</v>
      </c>
      <c r="B457" s="2" t="str">
        <f t="shared" si="104"/>
        <v>marzo</v>
      </c>
      <c r="C457" s="2" t="str">
        <f t="shared" si="105"/>
        <v>mar</v>
      </c>
      <c r="D457" s="4">
        <f t="shared" si="106"/>
        <v>3</v>
      </c>
      <c r="E457" s="4">
        <f>VLOOKUP(G457,Periodos!A:B,2,0)</f>
        <v>15</v>
      </c>
      <c r="F457" s="2">
        <f t="shared" si="107"/>
        <v>2024</v>
      </c>
      <c r="G457" s="2">
        <v>202403</v>
      </c>
      <c r="H457" s="2" t="str">
        <f t="shared" si="108"/>
        <v>mar-24</v>
      </c>
      <c r="I457" s="2" t="str">
        <f t="shared" si="109"/>
        <v>marzo 2024</v>
      </c>
      <c r="J457" s="2">
        <f>VLOOKUP(H457,MesAño!A:B,2,0)</f>
        <v>3</v>
      </c>
      <c r="K457" s="2" t="str">
        <f t="shared" si="110"/>
        <v>mar-31</v>
      </c>
      <c r="L457" s="2" t="str">
        <f t="shared" si="111"/>
        <v>dom</v>
      </c>
      <c r="M457" s="2">
        <f>VLOOKUP(L457,'Dia de la Semana'!A:B,2,0)</f>
        <v>7</v>
      </c>
      <c r="N457" s="2" t="str">
        <f t="shared" si="112"/>
        <v>2Q</v>
      </c>
      <c r="O457" s="2">
        <f t="shared" si="113"/>
        <v>31</v>
      </c>
      <c r="P457" s="2">
        <f t="shared" si="114"/>
        <v>13</v>
      </c>
      <c r="Q457" s="3" t="str">
        <f t="shared" si="115"/>
        <v>25-03 al 31-03</v>
      </c>
      <c r="R457" s="2">
        <f>VLOOKUP(Q457,Semana!A:B,2,0)</f>
        <v>65</v>
      </c>
      <c r="S457" s="2" t="str">
        <f t="shared" si="116"/>
        <v>dom 31-03</v>
      </c>
    </row>
    <row r="458" spans="1:19" x14ac:dyDescent="0.35">
      <c r="A458" s="3">
        <v>45383</v>
      </c>
      <c r="B458" s="2" t="str">
        <f t="shared" si="104"/>
        <v>abril</v>
      </c>
      <c r="C458" s="2" t="str">
        <f t="shared" si="105"/>
        <v>abr</v>
      </c>
      <c r="D458" s="4">
        <f t="shared" si="106"/>
        <v>4</v>
      </c>
      <c r="E458" s="4">
        <f>VLOOKUP(G458,Periodos!A:B,2,0)</f>
        <v>16</v>
      </c>
      <c r="F458" s="2">
        <f t="shared" si="107"/>
        <v>2024</v>
      </c>
      <c r="G458" s="2">
        <v>202404</v>
      </c>
      <c r="H458" s="2" t="str">
        <f t="shared" si="108"/>
        <v>abr-24</v>
      </c>
      <c r="I458" s="2" t="str">
        <f t="shared" si="109"/>
        <v>abril 2024</v>
      </c>
      <c r="J458" s="2">
        <f>VLOOKUP(H458,MesAño!A:B,2,0)</f>
        <v>4</v>
      </c>
      <c r="K458" s="2" t="str">
        <f t="shared" si="110"/>
        <v>abr-01</v>
      </c>
      <c r="L458" s="2" t="str">
        <f t="shared" si="111"/>
        <v>lun</v>
      </c>
      <c r="M458" s="2">
        <f>VLOOKUP(L458,'Dia de la Semana'!A:B,2,0)</f>
        <v>1</v>
      </c>
      <c r="N458" s="2" t="str">
        <f t="shared" si="112"/>
        <v>1Q</v>
      </c>
      <c r="O458" s="2">
        <f t="shared" si="113"/>
        <v>1</v>
      </c>
      <c r="P458" s="2">
        <f t="shared" si="114"/>
        <v>14</v>
      </c>
      <c r="Q458" s="3" t="str">
        <f t="shared" si="115"/>
        <v>01-04 al 07-04</v>
      </c>
      <c r="R458" s="2">
        <f>VLOOKUP(Q458,Semana!A:B,2,0)</f>
        <v>66</v>
      </c>
      <c r="S458" s="2" t="str">
        <f t="shared" si="116"/>
        <v>lun 01-04</v>
      </c>
    </row>
    <row r="459" spans="1:19" x14ac:dyDescent="0.35">
      <c r="A459" s="3">
        <v>45384</v>
      </c>
      <c r="B459" s="2" t="str">
        <f t="shared" si="104"/>
        <v>abril</v>
      </c>
      <c r="C459" s="2" t="str">
        <f t="shared" si="105"/>
        <v>abr</v>
      </c>
      <c r="D459" s="4">
        <f t="shared" si="106"/>
        <v>4</v>
      </c>
      <c r="E459" s="4">
        <f>VLOOKUP(G459,Periodos!A:B,2,0)</f>
        <v>16</v>
      </c>
      <c r="F459" s="2">
        <f t="shared" si="107"/>
        <v>2024</v>
      </c>
      <c r="G459" s="2">
        <v>202404</v>
      </c>
      <c r="H459" s="2" t="str">
        <f t="shared" si="108"/>
        <v>abr-24</v>
      </c>
      <c r="I459" s="2" t="str">
        <f t="shared" si="109"/>
        <v>abril 2024</v>
      </c>
      <c r="J459" s="2">
        <f>VLOOKUP(H459,MesAño!A:B,2,0)</f>
        <v>4</v>
      </c>
      <c r="K459" s="2" t="str">
        <f t="shared" si="110"/>
        <v>abr-02</v>
      </c>
      <c r="L459" s="2" t="str">
        <f t="shared" si="111"/>
        <v>mar</v>
      </c>
      <c r="M459" s="2">
        <f>VLOOKUP(L459,'Dia de la Semana'!A:B,2,0)</f>
        <v>2</v>
      </c>
      <c r="N459" s="2" t="str">
        <f t="shared" si="112"/>
        <v>1Q</v>
      </c>
      <c r="O459" s="2">
        <f t="shared" si="113"/>
        <v>2</v>
      </c>
      <c r="P459" s="2">
        <f t="shared" si="114"/>
        <v>14</v>
      </c>
      <c r="Q459" s="3" t="str">
        <f t="shared" si="115"/>
        <v>01-04 al 07-04</v>
      </c>
      <c r="R459" s="2">
        <f>VLOOKUP(Q459,Semana!A:B,2,0)</f>
        <v>66</v>
      </c>
      <c r="S459" s="2" t="str">
        <f t="shared" si="116"/>
        <v>mar 02-04</v>
      </c>
    </row>
    <row r="460" spans="1:19" x14ac:dyDescent="0.35">
      <c r="A460" s="3">
        <v>45385</v>
      </c>
      <c r="B460" s="2" t="str">
        <f t="shared" si="104"/>
        <v>abril</v>
      </c>
      <c r="C460" s="2" t="str">
        <f t="shared" si="105"/>
        <v>abr</v>
      </c>
      <c r="D460" s="4">
        <f t="shared" si="106"/>
        <v>4</v>
      </c>
      <c r="E460" s="4">
        <f>VLOOKUP(G460,Periodos!A:B,2,0)</f>
        <v>16</v>
      </c>
      <c r="F460" s="2">
        <f t="shared" si="107"/>
        <v>2024</v>
      </c>
      <c r="G460" s="2">
        <v>202404</v>
      </c>
      <c r="H460" s="2" t="str">
        <f t="shared" si="108"/>
        <v>abr-24</v>
      </c>
      <c r="I460" s="2" t="str">
        <f t="shared" si="109"/>
        <v>abril 2024</v>
      </c>
      <c r="J460" s="2">
        <f>VLOOKUP(H460,MesAño!A:B,2,0)</f>
        <v>4</v>
      </c>
      <c r="K460" s="2" t="str">
        <f t="shared" si="110"/>
        <v>abr-03</v>
      </c>
      <c r="L460" s="2" t="str">
        <f t="shared" si="111"/>
        <v>mié</v>
      </c>
      <c r="M460" s="2">
        <f>VLOOKUP(L460,'Dia de la Semana'!A:B,2,0)</f>
        <v>3</v>
      </c>
      <c r="N460" s="2" t="str">
        <f t="shared" si="112"/>
        <v>1Q</v>
      </c>
      <c r="O460" s="2">
        <f t="shared" si="113"/>
        <v>3</v>
      </c>
      <c r="P460" s="2">
        <f t="shared" si="114"/>
        <v>14</v>
      </c>
      <c r="Q460" s="3" t="str">
        <f t="shared" si="115"/>
        <v>01-04 al 07-04</v>
      </c>
      <c r="R460" s="2">
        <f>VLOOKUP(Q460,Semana!A:B,2,0)</f>
        <v>66</v>
      </c>
      <c r="S460" s="2" t="str">
        <f t="shared" si="116"/>
        <v>mié 03-04</v>
      </c>
    </row>
    <row r="461" spans="1:19" x14ac:dyDescent="0.35">
      <c r="A461" s="3">
        <v>45386</v>
      </c>
      <c r="B461" s="2" t="str">
        <f t="shared" si="104"/>
        <v>abril</v>
      </c>
      <c r="C461" s="2" t="str">
        <f t="shared" si="105"/>
        <v>abr</v>
      </c>
      <c r="D461" s="4">
        <f t="shared" si="106"/>
        <v>4</v>
      </c>
      <c r="E461" s="4">
        <f>VLOOKUP(G461,Periodos!A:B,2,0)</f>
        <v>16</v>
      </c>
      <c r="F461" s="2">
        <f t="shared" si="107"/>
        <v>2024</v>
      </c>
      <c r="G461" s="2">
        <v>202404</v>
      </c>
      <c r="H461" s="2" t="str">
        <f t="shared" si="108"/>
        <v>abr-24</v>
      </c>
      <c r="I461" s="2" t="str">
        <f t="shared" si="109"/>
        <v>abril 2024</v>
      </c>
      <c r="J461" s="2">
        <f>VLOOKUP(H461,MesAño!A:B,2,0)</f>
        <v>4</v>
      </c>
      <c r="K461" s="2" t="str">
        <f t="shared" si="110"/>
        <v>abr-04</v>
      </c>
      <c r="L461" s="2" t="str">
        <f t="shared" si="111"/>
        <v>jue</v>
      </c>
      <c r="M461" s="2">
        <f>VLOOKUP(L461,'Dia de la Semana'!A:B,2,0)</f>
        <v>4</v>
      </c>
      <c r="N461" s="2" t="str">
        <f t="shared" si="112"/>
        <v>1Q</v>
      </c>
      <c r="O461" s="2">
        <f t="shared" si="113"/>
        <v>4</v>
      </c>
      <c r="P461" s="2">
        <f t="shared" si="114"/>
        <v>14</v>
      </c>
      <c r="Q461" s="3" t="str">
        <f t="shared" si="115"/>
        <v>01-04 al 07-04</v>
      </c>
      <c r="R461" s="2">
        <f>VLOOKUP(Q461,Semana!A:B,2,0)</f>
        <v>66</v>
      </c>
      <c r="S461" s="2" t="str">
        <f t="shared" si="116"/>
        <v>jue 04-04</v>
      </c>
    </row>
    <row r="462" spans="1:19" x14ac:dyDescent="0.35">
      <c r="A462" s="3">
        <v>45387</v>
      </c>
      <c r="B462" s="2" t="str">
        <f t="shared" si="104"/>
        <v>abril</v>
      </c>
      <c r="C462" s="2" t="str">
        <f t="shared" si="105"/>
        <v>abr</v>
      </c>
      <c r="D462" s="4">
        <f t="shared" si="106"/>
        <v>4</v>
      </c>
      <c r="E462" s="4">
        <f>VLOOKUP(G462,Periodos!A:B,2,0)</f>
        <v>16</v>
      </c>
      <c r="F462" s="2">
        <f t="shared" si="107"/>
        <v>2024</v>
      </c>
      <c r="G462" s="2">
        <v>202404</v>
      </c>
      <c r="H462" s="2" t="str">
        <f t="shared" si="108"/>
        <v>abr-24</v>
      </c>
      <c r="I462" s="2" t="str">
        <f t="shared" si="109"/>
        <v>abril 2024</v>
      </c>
      <c r="J462" s="2">
        <f>VLOOKUP(H462,MesAño!A:B,2,0)</f>
        <v>4</v>
      </c>
      <c r="K462" s="2" t="str">
        <f t="shared" si="110"/>
        <v>abr-05</v>
      </c>
      <c r="L462" s="2" t="str">
        <f t="shared" si="111"/>
        <v>vie</v>
      </c>
      <c r="M462" s="2">
        <f>VLOOKUP(L462,'Dia de la Semana'!A:B,2,0)</f>
        <v>5</v>
      </c>
      <c r="N462" s="2" t="str">
        <f t="shared" si="112"/>
        <v>1Q</v>
      </c>
      <c r="O462" s="2">
        <f t="shared" si="113"/>
        <v>5</v>
      </c>
      <c r="P462" s="2">
        <f t="shared" si="114"/>
        <v>14</v>
      </c>
      <c r="Q462" s="3" t="str">
        <f t="shared" si="115"/>
        <v>01-04 al 07-04</v>
      </c>
      <c r="R462" s="2">
        <f>VLOOKUP(Q462,Semana!A:B,2,0)</f>
        <v>66</v>
      </c>
      <c r="S462" s="2" t="str">
        <f t="shared" si="116"/>
        <v>vie 05-04</v>
      </c>
    </row>
    <row r="463" spans="1:19" x14ac:dyDescent="0.35">
      <c r="A463" s="3">
        <v>45388</v>
      </c>
      <c r="B463" s="2" t="str">
        <f t="shared" si="104"/>
        <v>abril</v>
      </c>
      <c r="C463" s="2" t="str">
        <f t="shared" si="105"/>
        <v>abr</v>
      </c>
      <c r="D463" s="4">
        <f t="shared" si="106"/>
        <v>4</v>
      </c>
      <c r="E463" s="4">
        <f>VLOOKUP(G463,Periodos!A:B,2,0)</f>
        <v>16</v>
      </c>
      <c r="F463" s="2">
        <f t="shared" si="107"/>
        <v>2024</v>
      </c>
      <c r="G463" s="2">
        <v>202404</v>
      </c>
      <c r="H463" s="2" t="str">
        <f t="shared" si="108"/>
        <v>abr-24</v>
      </c>
      <c r="I463" s="2" t="str">
        <f t="shared" si="109"/>
        <v>abril 2024</v>
      </c>
      <c r="J463" s="2">
        <f>VLOOKUP(H463,MesAño!A:B,2,0)</f>
        <v>4</v>
      </c>
      <c r="K463" s="2" t="str">
        <f t="shared" si="110"/>
        <v>abr-06</v>
      </c>
      <c r="L463" s="2" t="str">
        <f t="shared" si="111"/>
        <v>sáb</v>
      </c>
      <c r="M463" s="2">
        <f>VLOOKUP(L463,'Dia de la Semana'!A:B,2,0)</f>
        <v>6</v>
      </c>
      <c r="N463" s="2" t="str">
        <f t="shared" si="112"/>
        <v>1Q</v>
      </c>
      <c r="O463" s="2">
        <f t="shared" si="113"/>
        <v>6</v>
      </c>
      <c r="P463" s="2">
        <f t="shared" si="114"/>
        <v>14</v>
      </c>
      <c r="Q463" s="3" t="str">
        <f t="shared" si="115"/>
        <v>01-04 al 07-04</v>
      </c>
      <c r="R463" s="2">
        <f>VLOOKUP(Q463,Semana!A:B,2,0)</f>
        <v>66</v>
      </c>
      <c r="S463" s="2" t="str">
        <f t="shared" si="116"/>
        <v>sáb 06-04</v>
      </c>
    </row>
    <row r="464" spans="1:19" x14ac:dyDescent="0.35">
      <c r="A464" s="3">
        <v>45389</v>
      </c>
      <c r="B464" s="2" t="str">
        <f t="shared" si="104"/>
        <v>abril</v>
      </c>
      <c r="C464" s="2" t="str">
        <f t="shared" si="105"/>
        <v>abr</v>
      </c>
      <c r="D464" s="4">
        <f t="shared" si="106"/>
        <v>4</v>
      </c>
      <c r="E464" s="4">
        <f>VLOOKUP(G464,Periodos!A:B,2,0)</f>
        <v>16</v>
      </c>
      <c r="F464" s="2">
        <f t="shared" si="107"/>
        <v>2024</v>
      </c>
      <c r="G464" s="2">
        <v>202404</v>
      </c>
      <c r="H464" s="2" t="str">
        <f t="shared" si="108"/>
        <v>abr-24</v>
      </c>
      <c r="I464" s="2" t="str">
        <f t="shared" si="109"/>
        <v>abril 2024</v>
      </c>
      <c r="J464" s="2">
        <f>VLOOKUP(H464,MesAño!A:B,2,0)</f>
        <v>4</v>
      </c>
      <c r="K464" s="2" t="str">
        <f t="shared" si="110"/>
        <v>abr-07</v>
      </c>
      <c r="L464" s="2" t="str">
        <f t="shared" si="111"/>
        <v>dom</v>
      </c>
      <c r="M464" s="2">
        <f>VLOOKUP(L464,'Dia de la Semana'!A:B,2,0)</f>
        <v>7</v>
      </c>
      <c r="N464" s="2" t="str">
        <f t="shared" si="112"/>
        <v>1Q</v>
      </c>
      <c r="O464" s="2">
        <f t="shared" si="113"/>
        <v>7</v>
      </c>
      <c r="P464" s="2">
        <f t="shared" si="114"/>
        <v>14</v>
      </c>
      <c r="Q464" s="3" t="str">
        <f t="shared" si="115"/>
        <v>01-04 al 07-04</v>
      </c>
      <c r="R464" s="2">
        <f>VLOOKUP(Q464,Semana!A:B,2,0)</f>
        <v>66</v>
      </c>
      <c r="S464" s="2" t="str">
        <f t="shared" si="116"/>
        <v>dom 07-04</v>
      </c>
    </row>
    <row r="465" spans="1:19" x14ac:dyDescent="0.35">
      <c r="A465" s="3">
        <v>45390</v>
      </c>
      <c r="B465" s="2" t="str">
        <f t="shared" si="104"/>
        <v>abril</v>
      </c>
      <c r="C465" s="2" t="str">
        <f t="shared" si="105"/>
        <v>abr</v>
      </c>
      <c r="D465" s="4">
        <f t="shared" si="106"/>
        <v>4</v>
      </c>
      <c r="E465" s="4">
        <f>VLOOKUP(G465,Periodos!A:B,2,0)</f>
        <v>16</v>
      </c>
      <c r="F465" s="2">
        <f t="shared" si="107"/>
        <v>2024</v>
      </c>
      <c r="G465" s="2">
        <v>202404</v>
      </c>
      <c r="H465" s="2" t="str">
        <f t="shared" si="108"/>
        <v>abr-24</v>
      </c>
      <c r="I465" s="2" t="str">
        <f t="shared" si="109"/>
        <v>abril 2024</v>
      </c>
      <c r="J465" s="2">
        <f>VLOOKUP(H465,MesAño!A:B,2,0)</f>
        <v>4</v>
      </c>
      <c r="K465" s="2" t="str">
        <f t="shared" si="110"/>
        <v>abr-08</v>
      </c>
      <c r="L465" s="2" t="str">
        <f t="shared" si="111"/>
        <v>lun</v>
      </c>
      <c r="M465" s="2">
        <f>VLOOKUP(L465,'Dia de la Semana'!A:B,2,0)</f>
        <v>1</v>
      </c>
      <c r="N465" s="2" t="str">
        <f t="shared" si="112"/>
        <v>1Q</v>
      </c>
      <c r="O465" s="2">
        <f t="shared" si="113"/>
        <v>8</v>
      </c>
      <c r="P465" s="2">
        <f t="shared" si="114"/>
        <v>15</v>
      </c>
      <c r="Q465" s="3" t="str">
        <f t="shared" si="115"/>
        <v>08-04 al 14-04</v>
      </c>
      <c r="R465" s="2">
        <f>VLOOKUP(Q465,Semana!A:B,2,0)</f>
        <v>67</v>
      </c>
      <c r="S465" s="2" t="str">
        <f t="shared" si="116"/>
        <v>lun 08-04</v>
      </c>
    </row>
    <row r="466" spans="1:19" x14ac:dyDescent="0.35">
      <c r="A466" s="3">
        <v>45391</v>
      </c>
      <c r="B466" s="2" t="str">
        <f t="shared" si="104"/>
        <v>abril</v>
      </c>
      <c r="C466" s="2" t="str">
        <f t="shared" si="105"/>
        <v>abr</v>
      </c>
      <c r="D466" s="4">
        <f t="shared" si="106"/>
        <v>4</v>
      </c>
      <c r="E466" s="4">
        <f>VLOOKUP(G466,Periodos!A:B,2,0)</f>
        <v>16</v>
      </c>
      <c r="F466" s="2">
        <f t="shared" si="107"/>
        <v>2024</v>
      </c>
      <c r="G466" s="2">
        <v>202404</v>
      </c>
      <c r="H466" s="2" t="str">
        <f t="shared" si="108"/>
        <v>abr-24</v>
      </c>
      <c r="I466" s="2" t="str">
        <f t="shared" si="109"/>
        <v>abril 2024</v>
      </c>
      <c r="J466" s="2">
        <f>VLOOKUP(H466,MesAño!A:B,2,0)</f>
        <v>4</v>
      </c>
      <c r="K466" s="2" t="str">
        <f t="shared" si="110"/>
        <v>abr-09</v>
      </c>
      <c r="L466" s="2" t="str">
        <f t="shared" si="111"/>
        <v>mar</v>
      </c>
      <c r="M466" s="2">
        <f>VLOOKUP(L466,'Dia de la Semana'!A:B,2,0)</f>
        <v>2</v>
      </c>
      <c r="N466" s="2" t="str">
        <f t="shared" si="112"/>
        <v>1Q</v>
      </c>
      <c r="O466" s="2">
        <f t="shared" si="113"/>
        <v>9</v>
      </c>
      <c r="P466" s="2">
        <f t="shared" si="114"/>
        <v>15</v>
      </c>
      <c r="Q466" s="3" t="str">
        <f t="shared" si="115"/>
        <v>08-04 al 14-04</v>
      </c>
      <c r="R466" s="2">
        <f>VLOOKUP(Q466,Semana!A:B,2,0)</f>
        <v>67</v>
      </c>
      <c r="S466" s="2" t="str">
        <f t="shared" si="116"/>
        <v>mar 09-04</v>
      </c>
    </row>
    <row r="467" spans="1:19" x14ac:dyDescent="0.35">
      <c r="A467" s="3">
        <v>45392</v>
      </c>
      <c r="B467" s="2" t="str">
        <f t="shared" si="104"/>
        <v>abril</v>
      </c>
      <c r="C467" s="2" t="str">
        <f t="shared" si="105"/>
        <v>abr</v>
      </c>
      <c r="D467" s="4">
        <f t="shared" si="106"/>
        <v>4</v>
      </c>
      <c r="E467" s="4">
        <f>VLOOKUP(G467,Periodos!A:B,2,0)</f>
        <v>16</v>
      </c>
      <c r="F467" s="2">
        <f t="shared" si="107"/>
        <v>2024</v>
      </c>
      <c r="G467" s="2">
        <v>202404</v>
      </c>
      <c r="H467" s="2" t="str">
        <f t="shared" si="108"/>
        <v>abr-24</v>
      </c>
      <c r="I467" s="2" t="str">
        <f t="shared" si="109"/>
        <v>abril 2024</v>
      </c>
      <c r="J467" s="2">
        <f>VLOOKUP(H467,MesAño!A:B,2,0)</f>
        <v>4</v>
      </c>
      <c r="K467" s="2" t="str">
        <f t="shared" si="110"/>
        <v>abr-10</v>
      </c>
      <c r="L467" s="2" t="str">
        <f t="shared" si="111"/>
        <v>mié</v>
      </c>
      <c r="M467" s="2">
        <f>VLOOKUP(L467,'Dia de la Semana'!A:B,2,0)</f>
        <v>3</v>
      </c>
      <c r="N467" s="2" t="str">
        <f t="shared" si="112"/>
        <v>1Q</v>
      </c>
      <c r="O467" s="2">
        <f t="shared" si="113"/>
        <v>10</v>
      </c>
      <c r="P467" s="2">
        <f t="shared" si="114"/>
        <v>15</v>
      </c>
      <c r="Q467" s="3" t="str">
        <f t="shared" si="115"/>
        <v>08-04 al 14-04</v>
      </c>
      <c r="R467" s="2">
        <f>VLOOKUP(Q467,Semana!A:B,2,0)</f>
        <v>67</v>
      </c>
      <c r="S467" s="2" t="str">
        <f t="shared" si="116"/>
        <v>mié 10-04</v>
      </c>
    </row>
    <row r="468" spans="1:19" x14ac:dyDescent="0.35">
      <c r="A468" s="3">
        <v>45393</v>
      </c>
      <c r="B468" s="2" t="str">
        <f t="shared" si="104"/>
        <v>abril</v>
      </c>
      <c r="C468" s="2" t="str">
        <f t="shared" si="105"/>
        <v>abr</v>
      </c>
      <c r="D468" s="4">
        <f t="shared" si="106"/>
        <v>4</v>
      </c>
      <c r="E468" s="4">
        <f>VLOOKUP(G468,Periodos!A:B,2,0)</f>
        <v>16</v>
      </c>
      <c r="F468" s="2">
        <f t="shared" si="107"/>
        <v>2024</v>
      </c>
      <c r="G468" s="2">
        <v>202404</v>
      </c>
      <c r="H468" s="2" t="str">
        <f t="shared" si="108"/>
        <v>abr-24</v>
      </c>
      <c r="I468" s="2" t="str">
        <f t="shared" si="109"/>
        <v>abril 2024</v>
      </c>
      <c r="J468" s="2">
        <f>VLOOKUP(H468,MesAño!A:B,2,0)</f>
        <v>4</v>
      </c>
      <c r="K468" s="2" t="str">
        <f t="shared" si="110"/>
        <v>abr-11</v>
      </c>
      <c r="L468" s="2" t="str">
        <f t="shared" si="111"/>
        <v>jue</v>
      </c>
      <c r="M468" s="2">
        <f>VLOOKUP(L468,'Dia de la Semana'!A:B,2,0)</f>
        <v>4</v>
      </c>
      <c r="N468" s="2" t="str">
        <f t="shared" si="112"/>
        <v>1Q</v>
      </c>
      <c r="O468" s="2">
        <f t="shared" si="113"/>
        <v>11</v>
      </c>
      <c r="P468" s="2">
        <f t="shared" si="114"/>
        <v>15</v>
      </c>
      <c r="Q468" s="3" t="str">
        <f t="shared" si="115"/>
        <v>08-04 al 14-04</v>
      </c>
      <c r="R468" s="2">
        <f>VLOOKUP(Q468,Semana!A:B,2,0)</f>
        <v>67</v>
      </c>
      <c r="S468" s="2" t="str">
        <f t="shared" si="116"/>
        <v>jue 11-04</v>
      </c>
    </row>
    <row r="469" spans="1:19" x14ac:dyDescent="0.35">
      <c r="A469" s="3">
        <v>45394</v>
      </c>
      <c r="B469" s="2" t="str">
        <f t="shared" si="104"/>
        <v>abril</v>
      </c>
      <c r="C469" s="2" t="str">
        <f t="shared" si="105"/>
        <v>abr</v>
      </c>
      <c r="D469" s="4">
        <f t="shared" si="106"/>
        <v>4</v>
      </c>
      <c r="E469" s="4">
        <f>VLOOKUP(G469,Periodos!A:B,2,0)</f>
        <v>16</v>
      </c>
      <c r="F469" s="2">
        <f t="shared" si="107"/>
        <v>2024</v>
      </c>
      <c r="G469" s="2">
        <v>202404</v>
      </c>
      <c r="H469" s="2" t="str">
        <f t="shared" si="108"/>
        <v>abr-24</v>
      </c>
      <c r="I469" s="2" t="str">
        <f t="shared" si="109"/>
        <v>abril 2024</v>
      </c>
      <c r="J469" s="2">
        <f>VLOOKUP(H469,MesAño!A:B,2,0)</f>
        <v>4</v>
      </c>
      <c r="K469" s="2" t="str">
        <f t="shared" si="110"/>
        <v>abr-12</v>
      </c>
      <c r="L469" s="2" t="str">
        <f t="shared" si="111"/>
        <v>vie</v>
      </c>
      <c r="M469" s="2">
        <f>VLOOKUP(L469,'Dia de la Semana'!A:B,2,0)</f>
        <v>5</v>
      </c>
      <c r="N469" s="2" t="str">
        <f t="shared" si="112"/>
        <v>1Q</v>
      </c>
      <c r="O469" s="2">
        <f t="shared" si="113"/>
        <v>12</v>
      </c>
      <c r="P469" s="2">
        <f t="shared" si="114"/>
        <v>15</v>
      </c>
      <c r="Q469" s="3" t="str">
        <f t="shared" si="115"/>
        <v>08-04 al 14-04</v>
      </c>
      <c r="R469" s="2">
        <f>VLOOKUP(Q469,Semana!A:B,2,0)</f>
        <v>67</v>
      </c>
      <c r="S469" s="2" t="str">
        <f t="shared" si="116"/>
        <v>vie 12-04</v>
      </c>
    </row>
    <row r="470" spans="1:19" x14ac:dyDescent="0.35">
      <c r="A470" s="3">
        <v>45395</v>
      </c>
      <c r="B470" s="2" t="str">
        <f t="shared" si="104"/>
        <v>abril</v>
      </c>
      <c r="C470" s="2" t="str">
        <f t="shared" si="105"/>
        <v>abr</v>
      </c>
      <c r="D470" s="4">
        <f t="shared" si="106"/>
        <v>4</v>
      </c>
      <c r="E470" s="4">
        <f>VLOOKUP(G470,Periodos!A:B,2,0)</f>
        <v>16</v>
      </c>
      <c r="F470" s="2">
        <f t="shared" si="107"/>
        <v>2024</v>
      </c>
      <c r="G470" s="2">
        <v>202404</v>
      </c>
      <c r="H470" s="2" t="str">
        <f t="shared" si="108"/>
        <v>abr-24</v>
      </c>
      <c r="I470" s="2" t="str">
        <f t="shared" si="109"/>
        <v>abril 2024</v>
      </c>
      <c r="J470" s="2">
        <f>VLOOKUP(H470,MesAño!A:B,2,0)</f>
        <v>4</v>
      </c>
      <c r="K470" s="2" t="str">
        <f t="shared" si="110"/>
        <v>abr-13</v>
      </c>
      <c r="L470" s="2" t="str">
        <f t="shared" si="111"/>
        <v>sáb</v>
      </c>
      <c r="M470" s="2">
        <f>VLOOKUP(L470,'Dia de la Semana'!A:B,2,0)</f>
        <v>6</v>
      </c>
      <c r="N470" s="2" t="str">
        <f t="shared" si="112"/>
        <v>1Q</v>
      </c>
      <c r="O470" s="2">
        <f t="shared" si="113"/>
        <v>13</v>
      </c>
      <c r="P470" s="2">
        <f t="shared" si="114"/>
        <v>15</v>
      </c>
      <c r="Q470" s="3" t="str">
        <f t="shared" si="115"/>
        <v>08-04 al 14-04</v>
      </c>
      <c r="R470" s="2">
        <f>VLOOKUP(Q470,Semana!A:B,2,0)</f>
        <v>67</v>
      </c>
      <c r="S470" s="2" t="str">
        <f t="shared" si="116"/>
        <v>sáb 13-04</v>
      </c>
    </row>
    <row r="471" spans="1:19" x14ac:dyDescent="0.35">
      <c r="A471" s="3">
        <v>45396</v>
      </c>
      <c r="B471" s="2" t="str">
        <f t="shared" si="104"/>
        <v>abril</v>
      </c>
      <c r="C471" s="2" t="str">
        <f t="shared" si="105"/>
        <v>abr</v>
      </c>
      <c r="D471" s="4">
        <f t="shared" si="106"/>
        <v>4</v>
      </c>
      <c r="E471" s="4">
        <f>VLOOKUP(G471,Periodos!A:B,2,0)</f>
        <v>16</v>
      </c>
      <c r="F471" s="2">
        <f t="shared" si="107"/>
        <v>2024</v>
      </c>
      <c r="G471" s="2">
        <v>202404</v>
      </c>
      <c r="H471" s="2" t="str">
        <f t="shared" si="108"/>
        <v>abr-24</v>
      </c>
      <c r="I471" s="2" t="str">
        <f t="shared" si="109"/>
        <v>abril 2024</v>
      </c>
      <c r="J471" s="2">
        <f>VLOOKUP(H471,MesAño!A:B,2,0)</f>
        <v>4</v>
      </c>
      <c r="K471" s="2" t="str">
        <f t="shared" si="110"/>
        <v>abr-14</v>
      </c>
      <c r="L471" s="2" t="str">
        <f t="shared" si="111"/>
        <v>dom</v>
      </c>
      <c r="M471" s="2">
        <f>VLOOKUP(L471,'Dia de la Semana'!A:B,2,0)</f>
        <v>7</v>
      </c>
      <c r="N471" s="2" t="str">
        <f t="shared" si="112"/>
        <v>1Q</v>
      </c>
      <c r="O471" s="2">
        <f t="shared" si="113"/>
        <v>14</v>
      </c>
      <c r="P471" s="2">
        <f t="shared" si="114"/>
        <v>15</v>
      </c>
      <c r="Q471" s="3" t="str">
        <f t="shared" si="115"/>
        <v>08-04 al 14-04</v>
      </c>
      <c r="R471" s="2">
        <f>VLOOKUP(Q471,Semana!A:B,2,0)</f>
        <v>67</v>
      </c>
      <c r="S471" s="2" t="str">
        <f t="shared" si="116"/>
        <v>dom 14-04</v>
      </c>
    </row>
    <row r="472" spans="1:19" x14ac:dyDescent="0.35">
      <c r="A472" s="3">
        <v>45397</v>
      </c>
      <c r="B472" s="2" t="str">
        <f t="shared" si="104"/>
        <v>abril</v>
      </c>
      <c r="C472" s="2" t="str">
        <f t="shared" si="105"/>
        <v>abr</v>
      </c>
      <c r="D472" s="4">
        <f t="shared" si="106"/>
        <v>4</v>
      </c>
      <c r="E472" s="4">
        <f>VLOOKUP(G472,Periodos!A:B,2,0)</f>
        <v>16</v>
      </c>
      <c r="F472" s="2">
        <f t="shared" si="107"/>
        <v>2024</v>
      </c>
      <c r="G472" s="2">
        <v>202404</v>
      </c>
      <c r="H472" s="2" t="str">
        <f t="shared" si="108"/>
        <v>abr-24</v>
      </c>
      <c r="I472" s="2" t="str">
        <f t="shared" si="109"/>
        <v>abril 2024</v>
      </c>
      <c r="J472" s="2">
        <f>VLOOKUP(H472,MesAño!A:B,2,0)</f>
        <v>4</v>
      </c>
      <c r="K472" s="2" t="str">
        <f t="shared" si="110"/>
        <v>abr-15</v>
      </c>
      <c r="L472" s="2" t="str">
        <f t="shared" si="111"/>
        <v>lun</v>
      </c>
      <c r="M472" s="2">
        <f>VLOOKUP(L472,'Dia de la Semana'!A:B,2,0)</f>
        <v>1</v>
      </c>
      <c r="N472" s="2" t="str">
        <f t="shared" si="112"/>
        <v>1Q</v>
      </c>
      <c r="O472" s="2">
        <f t="shared" si="113"/>
        <v>15</v>
      </c>
      <c r="P472" s="2">
        <f t="shared" si="114"/>
        <v>16</v>
      </c>
      <c r="Q472" s="3" t="str">
        <f t="shared" si="115"/>
        <v>15-04 al 21-04</v>
      </c>
      <c r="R472" s="2">
        <f>VLOOKUP(Q472,Semana!A:B,2,0)</f>
        <v>68</v>
      </c>
      <c r="S472" s="2" t="str">
        <f t="shared" si="116"/>
        <v>lun 15-04</v>
      </c>
    </row>
    <row r="473" spans="1:19" x14ac:dyDescent="0.35">
      <c r="A473" s="3">
        <v>45398</v>
      </c>
      <c r="B473" s="2" t="str">
        <f t="shared" si="104"/>
        <v>abril</v>
      </c>
      <c r="C473" s="2" t="str">
        <f t="shared" si="105"/>
        <v>abr</v>
      </c>
      <c r="D473" s="4">
        <f t="shared" si="106"/>
        <v>4</v>
      </c>
      <c r="E473" s="4">
        <f>VLOOKUP(G473,Periodos!A:B,2,0)</f>
        <v>16</v>
      </c>
      <c r="F473" s="2">
        <f t="shared" si="107"/>
        <v>2024</v>
      </c>
      <c r="G473" s="2">
        <v>202404</v>
      </c>
      <c r="H473" s="2" t="str">
        <f t="shared" si="108"/>
        <v>abr-24</v>
      </c>
      <c r="I473" s="2" t="str">
        <f t="shared" si="109"/>
        <v>abril 2024</v>
      </c>
      <c r="J473" s="2">
        <f>VLOOKUP(H473,MesAño!A:B,2,0)</f>
        <v>4</v>
      </c>
      <c r="K473" s="2" t="str">
        <f t="shared" si="110"/>
        <v>abr-16</v>
      </c>
      <c r="L473" s="2" t="str">
        <f t="shared" si="111"/>
        <v>mar</v>
      </c>
      <c r="M473" s="2">
        <f>VLOOKUP(L473,'Dia de la Semana'!A:B,2,0)</f>
        <v>2</v>
      </c>
      <c r="N473" s="2" t="str">
        <f t="shared" si="112"/>
        <v>2Q</v>
      </c>
      <c r="O473" s="2">
        <f t="shared" si="113"/>
        <v>16</v>
      </c>
      <c r="P473" s="2">
        <f t="shared" si="114"/>
        <v>16</v>
      </c>
      <c r="Q473" s="3" t="str">
        <f t="shared" si="115"/>
        <v>15-04 al 21-04</v>
      </c>
      <c r="R473" s="2">
        <f>VLOOKUP(Q473,Semana!A:B,2,0)</f>
        <v>68</v>
      </c>
      <c r="S473" s="2" t="str">
        <f t="shared" si="116"/>
        <v>mar 16-04</v>
      </c>
    </row>
    <row r="474" spans="1:19" x14ac:dyDescent="0.35">
      <c r="A474" s="3">
        <v>45399</v>
      </c>
      <c r="B474" s="2" t="str">
        <f t="shared" si="104"/>
        <v>abril</v>
      </c>
      <c r="C474" s="2" t="str">
        <f t="shared" si="105"/>
        <v>abr</v>
      </c>
      <c r="D474" s="4">
        <f t="shared" si="106"/>
        <v>4</v>
      </c>
      <c r="E474" s="4">
        <f>VLOOKUP(G474,Periodos!A:B,2,0)</f>
        <v>16</v>
      </c>
      <c r="F474" s="2">
        <f t="shared" si="107"/>
        <v>2024</v>
      </c>
      <c r="G474" s="2">
        <v>202404</v>
      </c>
      <c r="H474" s="2" t="str">
        <f t="shared" si="108"/>
        <v>abr-24</v>
      </c>
      <c r="I474" s="2" t="str">
        <f t="shared" si="109"/>
        <v>abril 2024</v>
      </c>
      <c r="J474" s="2">
        <f>VLOOKUP(H474,MesAño!A:B,2,0)</f>
        <v>4</v>
      </c>
      <c r="K474" s="2" t="str">
        <f t="shared" si="110"/>
        <v>abr-17</v>
      </c>
      <c r="L474" s="2" t="str">
        <f t="shared" si="111"/>
        <v>mié</v>
      </c>
      <c r="M474" s="2">
        <f>VLOOKUP(L474,'Dia de la Semana'!A:B,2,0)</f>
        <v>3</v>
      </c>
      <c r="N474" s="2" t="str">
        <f t="shared" si="112"/>
        <v>2Q</v>
      </c>
      <c r="O474" s="2">
        <f t="shared" si="113"/>
        <v>17</v>
      </c>
      <c r="P474" s="2">
        <f t="shared" si="114"/>
        <v>16</v>
      </c>
      <c r="Q474" s="3" t="str">
        <f t="shared" si="115"/>
        <v>15-04 al 21-04</v>
      </c>
      <c r="R474" s="2">
        <f>VLOOKUP(Q474,Semana!A:B,2,0)</f>
        <v>68</v>
      </c>
      <c r="S474" s="2" t="str">
        <f t="shared" si="116"/>
        <v>mié 17-04</v>
      </c>
    </row>
    <row r="475" spans="1:19" x14ac:dyDescent="0.35">
      <c r="A475" s="3">
        <v>45400</v>
      </c>
      <c r="B475" s="2" t="str">
        <f t="shared" si="104"/>
        <v>abril</v>
      </c>
      <c r="C475" s="2" t="str">
        <f t="shared" si="105"/>
        <v>abr</v>
      </c>
      <c r="D475" s="4">
        <f t="shared" si="106"/>
        <v>4</v>
      </c>
      <c r="E475" s="4">
        <f>VLOOKUP(G475,Periodos!A:B,2,0)</f>
        <v>16</v>
      </c>
      <c r="F475" s="2">
        <f t="shared" si="107"/>
        <v>2024</v>
      </c>
      <c r="G475" s="2">
        <v>202404</v>
      </c>
      <c r="H475" s="2" t="str">
        <f t="shared" si="108"/>
        <v>abr-24</v>
      </c>
      <c r="I475" s="2" t="str">
        <f t="shared" si="109"/>
        <v>abril 2024</v>
      </c>
      <c r="J475" s="2">
        <f>VLOOKUP(H475,MesAño!A:B,2,0)</f>
        <v>4</v>
      </c>
      <c r="K475" s="2" t="str">
        <f t="shared" si="110"/>
        <v>abr-18</v>
      </c>
      <c r="L475" s="2" t="str">
        <f t="shared" si="111"/>
        <v>jue</v>
      </c>
      <c r="M475" s="2">
        <f>VLOOKUP(L475,'Dia de la Semana'!A:B,2,0)</f>
        <v>4</v>
      </c>
      <c r="N475" s="2" t="str">
        <f t="shared" si="112"/>
        <v>2Q</v>
      </c>
      <c r="O475" s="2">
        <f t="shared" si="113"/>
        <v>18</v>
      </c>
      <c r="P475" s="2">
        <f t="shared" si="114"/>
        <v>16</v>
      </c>
      <c r="Q475" s="3" t="str">
        <f t="shared" si="115"/>
        <v>15-04 al 21-04</v>
      </c>
      <c r="R475" s="2">
        <f>VLOOKUP(Q475,Semana!A:B,2,0)</f>
        <v>68</v>
      </c>
      <c r="S475" s="2" t="str">
        <f t="shared" si="116"/>
        <v>jue 18-04</v>
      </c>
    </row>
    <row r="476" spans="1:19" x14ac:dyDescent="0.35">
      <c r="A476" s="3">
        <v>45401</v>
      </c>
      <c r="B476" s="2" t="str">
        <f t="shared" si="104"/>
        <v>abril</v>
      </c>
      <c r="C476" s="2" t="str">
        <f t="shared" si="105"/>
        <v>abr</v>
      </c>
      <c r="D476" s="4">
        <f t="shared" si="106"/>
        <v>4</v>
      </c>
      <c r="E476" s="4">
        <f>VLOOKUP(G476,Periodos!A:B,2,0)</f>
        <v>16</v>
      </c>
      <c r="F476" s="2">
        <f t="shared" si="107"/>
        <v>2024</v>
      </c>
      <c r="G476" s="2">
        <v>202404</v>
      </c>
      <c r="H476" s="2" t="str">
        <f t="shared" si="108"/>
        <v>abr-24</v>
      </c>
      <c r="I476" s="2" t="str">
        <f t="shared" si="109"/>
        <v>abril 2024</v>
      </c>
      <c r="J476" s="2">
        <f>VLOOKUP(H476,MesAño!A:B,2,0)</f>
        <v>4</v>
      </c>
      <c r="K476" s="2" t="str">
        <f t="shared" si="110"/>
        <v>abr-19</v>
      </c>
      <c r="L476" s="2" t="str">
        <f t="shared" si="111"/>
        <v>vie</v>
      </c>
      <c r="M476" s="2">
        <f>VLOOKUP(L476,'Dia de la Semana'!A:B,2,0)</f>
        <v>5</v>
      </c>
      <c r="N476" s="2" t="str">
        <f t="shared" si="112"/>
        <v>2Q</v>
      </c>
      <c r="O476" s="2">
        <f t="shared" si="113"/>
        <v>19</v>
      </c>
      <c r="P476" s="2">
        <f t="shared" si="114"/>
        <v>16</v>
      </c>
      <c r="Q476" s="3" t="str">
        <f t="shared" si="115"/>
        <v>15-04 al 21-04</v>
      </c>
      <c r="R476" s="2">
        <f>VLOOKUP(Q476,Semana!A:B,2,0)</f>
        <v>68</v>
      </c>
      <c r="S476" s="2" t="str">
        <f t="shared" si="116"/>
        <v>vie 19-04</v>
      </c>
    </row>
    <row r="477" spans="1:19" x14ac:dyDescent="0.35">
      <c r="A477" s="3">
        <v>45402</v>
      </c>
      <c r="B477" s="2" t="str">
        <f t="shared" si="104"/>
        <v>abril</v>
      </c>
      <c r="C477" s="2" t="str">
        <f t="shared" si="105"/>
        <v>abr</v>
      </c>
      <c r="D477" s="4">
        <f t="shared" si="106"/>
        <v>4</v>
      </c>
      <c r="E477" s="4">
        <f>VLOOKUP(G477,Periodos!A:B,2,0)</f>
        <v>16</v>
      </c>
      <c r="F477" s="2">
        <f t="shared" si="107"/>
        <v>2024</v>
      </c>
      <c r="G477" s="2">
        <v>202404</v>
      </c>
      <c r="H477" s="2" t="str">
        <f t="shared" si="108"/>
        <v>abr-24</v>
      </c>
      <c r="I477" s="2" t="str">
        <f t="shared" si="109"/>
        <v>abril 2024</v>
      </c>
      <c r="J477" s="2">
        <f>VLOOKUP(H477,MesAño!A:B,2,0)</f>
        <v>4</v>
      </c>
      <c r="K477" s="2" t="str">
        <f t="shared" si="110"/>
        <v>abr-20</v>
      </c>
      <c r="L477" s="2" t="str">
        <f t="shared" si="111"/>
        <v>sáb</v>
      </c>
      <c r="M477" s="2">
        <f>VLOOKUP(L477,'Dia de la Semana'!A:B,2,0)</f>
        <v>6</v>
      </c>
      <c r="N477" s="2" t="str">
        <f t="shared" si="112"/>
        <v>2Q</v>
      </c>
      <c r="O477" s="2">
        <f t="shared" si="113"/>
        <v>20</v>
      </c>
      <c r="P477" s="2">
        <f t="shared" si="114"/>
        <v>16</v>
      </c>
      <c r="Q477" s="3" t="str">
        <f t="shared" si="115"/>
        <v>15-04 al 21-04</v>
      </c>
      <c r="R477" s="2">
        <f>VLOOKUP(Q477,Semana!A:B,2,0)</f>
        <v>68</v>
      </c>
      <c r="S477" s="2" t="str">
        <f t="shared" si="116"/>
        <v>sáb 20-04</v>
      </c>
    </row>
    <row r="478" spans="1:19" x14ac:dyDescent="0.35">
      <c r="A478" s="3">
        <v>45403</v>
      </c>
      <c r="B478" s="2" t="str">
        <f t="shared" si="104"/>
        <v>abril</v>
      </c>
      <c r="C478" s="2" t="str">
        <f t="shared" si="105"/>
        <v>abr</v>
      </c>
      <c r="D478" s="4">
        <f t="shared" si="106"/>
        <v>4</v>
      </c>
      <c r="E478" s="4">
        <f>VLOOKUP(G478,Periodos!A:B,2,0)</f>
        <v>16</v>
      </c>
      <c r="F478" s="2">
        <f t="shared" si="107"/>
        <v>2024</v>
      </c>
      <c r="G478" s="2">
        <v>202404</v>
      </c>
      <c r="H478" s="2" t="str">
        <f t="shared" si="108"/>
        <v>abr-24</v>
      </c>
      <c r="I478" s="2" t="str">
        <f t="shared" si="109"/>
        <v>abril 2024</v>
      </c>
      <c r="J478" s="2">
        <f>VLOOKUP(H478,MesAño!A:B,2,0)</f>
        <v>4</v>
      </c>
      <c r="K478" s="2" t="str">
        <f t="shared" si="110"/>
        <v>abr-21</v>
      </c>
      <c r="L478" s="2" t="str">
        <f t="shared" si="111"/>
        <v>dom</v>
      </c>
      <c r="M478" s="2">
        <f>VLOOKUP(L478,'Dia de la Semana'!A:B,2,0)</f>
        <v>7</v>
      </c>
      <c r="N478" s="2" t="str">
        <f t="shared" si="112"/>
        <v>2Q</v>
      </c>
      <c r="O478" s="2">
        <f t="shared" si="113"/>
        <v>21</v>
      </c>
      <c r="P478" s="2">
        <f t="shared" si="114"/>
        <v>16</v>
      </c>
      <c r="Q478" s="3" t="str">
        <f t="shared" si="115"/>
        <v>15-04 al 21-04</v>
      </c>
      <c r="R478" s="2">
        <f>VLOOKUP(Q478,Semana!A:B,2,0)</f>
        <v>68</v>
      </c>
      <c r="S478" s="2" t="str">
        <f t="shared" si="116"/>
        <v>dom 21-04</v>
      </c>
    </row>
    <row r="479" spans="1:19" x14ac:dyDescent="0.35">
      <c r="A479" s="3">
        <v>45404</v>
      </c>
      <c r="B479" s="2" t="str">
        <f t="shared" si="104"/>
        <v>abril</v>
      </c>
      <c r="C479" s="2" t="str">
        <f t="shared" si="105"/>
        <v>abr</v>
      </c>
      <c r="D479" s="4">
        <f t="shared" si="106"/>
        <v>4</v>
      </c>
      <c r="E479" s="4">
        <f>VLOOKUP(G479,Periodos!A:B,2,0)</f>
        <v>16</v>
      </c>
      <c r="F479" s="2">
        <f t="shared" si="107"/>
        <v>2024</v>
      </c>
      <c r="G479" s="2">
        <v>202404</v>
      </c>
      <c r="H479" s="2" t="str">
        <f t="shared" si="108"/>
        <v>abr-24</v>
      </c>
      <c r="I479" s="2" t="str">
        <f t="shared" si="109"/>
        <v>abril 2024</v>
      </c>
      <c r="J479" s="2">
        <f>VLOOKUP(H479,MesAño!A:B,2,0)</f>
        <v>4</v>
      </c>
      <c r="K479" s="2" t="str">
        <f t="shared" si="110"/>
        <v>abr-22</v>
      </c>
      <c r="L479" s="2" t="str">
        <f t="shared" si="111"/>
        <v>lun</v>
      </c>
      <c r="M479" s="2">
        <f>VLOOKUP(L479,'Dia de la Semana'!A:B,2,0)</f>
        <v>1</v>
      </c>
      <c r="N479" s="2" t="str">
        <f t="shared" si="112"/>
        <v>2Q</v>
      </c>
      <c r="O479" s="2">
        <f t="shared" si="113"/>
        <v>22</v>
      </c>
      <c r="P479" s="2">
        <f t="shared" si="114"/>
        <v>17</v>
      </c>
      <c r="Q479" s="3" t="str">
        <f t="shared" si="115"/>
        <v>22-04 al 28-04</v>
      </c>
      <c r="R479" s="2">
        <f>VLOOKUP(Q479,Semana!A:B,2,0)</f>
        <v>69</v>
      </c>
      <c r="S479" s="2" t="str">
        <f t="shared" si="116"/>
        <v>lun 22-04</v>
      </c>
    </row>
    <row r="480" spans="1:19" x14ac:dyDescent="0.35">
      <c r="A480" s="3">
        <v>45405</v>
      </c>
      <c r="B480" s="2" t="str">
        <f t="shared" si="104"/>
        <v>abril</v>
      </c>
      <c r="C480" s="2" t="str">
        <f t="shared" si="105"/>
        <v>abr</v>
      </c>
      <c r="D480" s="4">
        <f t="shared" si="106"/>
        <v>4</v>
      </c>
      <c r="E480" s="4">
        <f>VLOOKUP(G480,Periodos!A:B,2,0)</f>
        <v>16</v>
      </c>
      <c r="F480" s="2">
        <f t="shared" si="107"/>
        <v>2024</v>
      </c>
      <c r="G480" s="2">
        <v>202404</v>
      </c>
      <c r="H480" s="2" t="str">
        <f t="shared" si="108"/>
        <v>abr-24</v>
      </c>
      <c r="I480" s="2" t="str">
        <f t="shared" si="109"/>
        <v>abril 2024</v>
      </c>
      <c r="J480" s="2">
        <f>VLOOKUP(H480,MesAño!A:B,2,0)</f>
        <v>4</v>
      </c>
      <c r="K480" s="2" t="str">
        <f t="shared" si="110"/>
        <v>abr-23</v>
      </c>
      <c r="L480" s="2" t="str">
        <f t="shared" si="111"/>
        <v>mar</v>
      </c>
      <c r="M480" s="2">
        <f>VLOOKUP(L480,'Dia de la Semana'!A:B,2,0)</f>
        <v>2</v>
      </c>
      <c r="N480" s="2" t="str">
        <f t="shared" si="112"/>
        <v>2Q</v>
      </c>
      <c r="O480" s="2">
        <f t="shared" si="113"/>
        <v>23</v>
      </c>
      <c r="P480" s="2">
        <f t="shared" si="114"/>
        <v>17</v>
      </c>
      <c r="Q480" s="3" t="str">
        <f t="shared" si="115"/>
        <v>22-04 al 28-04</v>
      </c>
      <c r="R480" s="2">
        <f>VLOOKUP(Q480,Semana!A:B,2,0)</f>
        <v>69</v>
      </c>
      <c r="S480" s="2" t="str">
        <f t="shared" si="116"/>
        <v>mar 23-04</v>
      </c>
    </row>
    <row r="481" spans="1:19" x14ac:dyDescent="0.35">
      <c r="A481" s="3">
        <v>45406</v>
      </c>
      <c r="B481" s="2" t="str">
        <f t="shared" si="104"/>
        <v>abril</v>
      </c>
      <c r="C481" s="2" t="str">
        <f t="shared" si="105"/>
        <v>abr</v>
      </c>
      <c r="D481" s="4">
        <f t="shared" si="106"/>
        <v>4</v>
      </c>
      <c r="E481" s="4">
        <f>VLOOKUP(G481,Periodos!A:B,2,0)</f>
        <v>16</v>
      </c>
      <c r="F481" s="2">
        <f t="shared" si="107"/>
        <v>2024</v>
      </c>
      <c r="G481" s="2">
        <v>202404</v>
      </c>
      <c r="H481" s="2" t="str">
        <f t="shared" si="108"/>
        <v>abr-24</v>
      </c>
      <c r="I481" s="2" t="str">
        <f t="shared" si="109"/>
        <v>abril 2024</v>
      </c>
      <c r="J481" s="2">
        <f>VLOOKUP(H481,MesAño!A:B,2,0)</f>
        <v>4</v>
      </c>
      <c r="K481" s="2" t="str">
        <f t="shared" si="110"/>
        <v>abr-24</v>
      </c>
      <c r="L481" s="2" t="str">
        <f t="shared" si="111"/>
        <v>mié</v>
      </c>
      <c r="M481" s="2">
        <f>VLOOKUP(L481,'Dia de la Semana'!A:B,2,0)</f>
        <v>3</v>
      </c>
      <c r="N481" s="2" t="str">
        <f t="shared" si="112"/>
        <v>2Q</v>
      </c>
      <c r="O481" s="2">
        <f t="shared" si="113"/>
        <v>24</v>
      </c>
      <c r="P481" s="2">
        <f t="shared" si="114"/>
        <v>17</v>
      </c>
      <c r="Q481" s="3" t="str">
        <f t="shared" si="115"/>
        <v>22-04 al 28-04</v>
      </c>
      <c r="R481" s="2">
        <f>VLOOKUP(Q481,Semana!A:B,2,0)</f>
        <v>69</v>
      </c>
      <c r="S481" s="2" t="str">
        <f t="shared" si="116"/>
        <v>mié 24-04</v>
      </c>
    </row>
    <row r="482" spans="1:19" x14ac:dyDescent="0.35">
      <c r="A482" s="3">
        <v>45407</v>
      </c>
      <c r="B482" s="2" t="str">
        <f t="shared" si="104"/>
        <v>abril</v>
      </c>
      <c r="C482" s="2" t="str">
        <f t="shared" si="105"/>
        <v>abr</v>
      </c>
      <c r="D482" s="4">
        <f t="shared" si="106"/>
        <v>4</v>
      </c>
      <c r="E482" s="4">
        <f>VLOOKUP(G482,Periodos!A:B,2,0)</f>
        <v>16</v>
      </c>
      <c r="F482" s="2">
        <f t="shared" si="107"/>
        <v>2024</v>
      </c>
      <c r="G482" s="2">
        <v>202404</v>
      </c>
      <c r="H482" s="2" t="str">
        <f t="shared" si="108"/>
        <v>abr-24</v>
      </c>
      <c r="I482" s="2" t="str">
        <f t="shared" si="109"/>
        <v>abril 2024</v>
      </c>
      <c r="J482" s="2">
        <f>VLOOKUP(H482,MesAño!A:B,2,0)</f>
        <v>4</v>
      </c>
      <c r="K482" s="2" t="str">
        <f t="shared" si="110"/>
        <v>abr-25</v>
      </c>
      <c r="L482" s="2" t="str">
        <f t="shared" si="111"/>
        <v>jue</v>
      </c>
      <c r="M482" s="2">
        <f>VLOOKUP(L482,'Dia de la Semana'!A:B,2,0)</f>
        <v>4</v>
      </c>
      <c r="N482" s="2" t="str">
        <f t="shared" si="112"/>
        <v>2Q</v>
      </c>
      <c r="O482" s="2">
        <f t="shared" si="113"/>
        <v>25</v>
      </c>
      <c r="P482" s="2">
        <f t="shared" si="114"/>
        <v>17</v>
      </c>
      <c r="Q482" s="3" t="str">
        <f t="shared" si="115"/>
        <v>22-04 al 28-04</v>
      </c>
      <c r="R482" s="2">
        <f>VLOOKUP(Q482,Semana!A:B,2,0)</f>
        <v>69</v>
      </c>
      <c r="S482" s="2" t="str">
        <f t="shared" si="116"/>
        <v>jue 25-04</v>
      </c>
    </row>
    <row r="483" spans="1:19" x14ac:dyDescent="0.35">
      <c r="A483" s="3">
        <v>45408</v>
      </c>
      <c r="B483" s="2" t="str">
        <f t="shared" si="104"/>
        <v>abril</v>
      </c>
      <c r="C483" s="2" t="str">
        <f t="shared" si="105"/>
        <v>abr</v>
      </c>
      <c r="D483" s="4">
        <f t="shared" si="106"/>
        <v>4</v>
      </c>
      <c r="E483" s="4">
        <f>VLOOKUP(G483,Periodos!A:B,2,0)</f>
        <v>16</v>
      </c>
      <c r="F483" s="2">
        <f t="shared" si="107"/>
        <v>2024</v>
      </c>
      <c r="G483" s="2">
        <v>202404</v>
      </c>
      <c r="H483" s="2" t="str">
        <f t="shared" si="108"/>
        <v>abr-24</v>
      </c>
      <c r="I483" s="2" t="str">
        <f t="shared" si="109"/>
        <v>abril 2024</v>
      </c>
      <c r="J483" s="2">
        <f>VLOOKUP(H483,MesAño!A:B,2,0)</f>
        <v>4</v>
      </c>
      <c r="K483" s="2" t="str">
        <f t="shared" si="110"/>
        <v>abr-26</v>
      </c>
      <c r="L483" s="2" t="str">
        <f t="shared" si="111"/>
        <v>vie</v>
      </c>
      <c r="M483" s="2">
        <f>VLOOKUP(L483,'Dia de la Semana'!A:B,2,0)</f>
        <v>5</v>
      </c>
      <c r="N483" s="2" t="str">
        <f t="shared" si="112"/>
        <v>2Q</v>
      </c>
      <c r="O483" s="2">
        <f t="shared" si="113"/>
        <v>26</v>
      </c>
      <c r="P483" s="2">
        <f t="shared" si="114"/>
        <v>17</v>
      </c>
      <c r="Q483" s="3" t="str">
        <f t="shared" si="115"/>
        <v>22-04 al 28-04</v>
      </c>
      <c r="R483" s="2">
        <f>VLOOKUP(Q483,Semana!A:B,2,0)</f>
        <v>69</v>
      </c>
      <c r="S483" s="2" t="str">
        <f t="shared" si="116"/>
        <v>vie 26-04</v>
      </c>
    </row>
    <row r="484" spans="1:19" x14ac:dyDescent="0.35">
      <c r="A484" s="3">
        <v>45409</v>
      </c>
      <c r="B484" s="2" t="str">
        <f t="shared" si="104"/>
        <v>abril</v>
      </c>
      <c r="C484" s="2" t="str">
        <f t="shared" si="105"/>
        <v>abr</v>
      </c>
      <c r="D484" s="4">
        <f t="shared" si="106"/>
        <v>4</v>
      </c>
      <c r="E484" s="4">
        <f>VLOOKUP(G484,Periodos!A:B,2,0)</f>
        <v>16</v>
      </c>
      <c r="F484" s="2">
        <f t="shared" si="107"/>
        <v>2024</v>
      </c>
      <c r="G484" s="2">
        <v>202404</v>
      </c>
      <c r="H484" s="2" t="str">
        <f t="shared" si="108"/>
        <v>abr-24</v>
      </c>
      <c r="I484" s="2" t="str">
        <f t="shared" si="109"/>
        <v>abril 2024</v>
      </c>
      <c r="J484" s="2">
        <f>VLOOKUP(H484,MesAño!A:B,2,0)</f>
        <v>4</v>
      </c>
      <c r="K484" s="2" t="str">
        <f t="shared" si="110"/>
        <v>abr-27</v>
      </c>
      <c r="L484" s="2" t="str">
        <f t="shared" si="111"/>
        <v>sáb</v>
      </c>
      <c r="M484" s="2">
        <f>VLOOKUP(L484,'Dia de la Semana'!A:B,2,0)</f>
        <v>6</v>
      </c>
      <c r="N484" s="2" t="str">
        <f t="shared" si="112"/>
        <v>2Q</v>
      </c>
      <c r="O484" s="2">
        <f t="shared" si="113"/>
        <v>27</v>
      </c>
      <c r="P484" s="2">
        <f t="shared" si="114"/>
        <v>17</v>
      </c>
      <c r="Q484" s="3" t="str">
        <f t="shared" si="115"/>
        <v>22-04 al 28-04</v>
      </c>
      <c r="R484" s="2">
        <f>VLOOKUP(Q484,Semana!A:B,2,0)</f>
        <v>69</v>
      </c>
      <c r="S484" s="2" t="str">
        <f t="shared" si="116"/>
        <v>sáb 27-04</v>
      </c>
    </row>
    <row r="485" spans="1:19" x14ac:dyDescent="0.35">
      <c r="A485" s="3">
        <v>45410</v>
      </c>
      <c r="B485" s="2" t="str">
        <f t="shared" si="104"/>
        <v>abril</v>
      </c>
      <c r="C485" s="2" t="str">
        <f t="shared" si="105"/>
        <v>abr</v>
      </c>
      <c r="D485" s="4">
        <f t="shared" si="106"/>
        <v>4</v>
      </c>
      <c r="E485" s="4">
        <f>VLOOKUP(G485,Periodos!A:B,2,0)</f>
        <v>16</v>
      </c>
      <c r="F485" s="2">
        <f t="shared" si="107"/>
        <v>2024</v>
      </c>
      <c r="G485" s="2">
        <v>202404</v>
      </c>
      <c r="H485" s="2" t="str">
        <f t="shared" si="108"/>
        <v>abr-24</v>
      </c>
      <c r="I485" s="2" t="str">
        <f t="shared" si="109"/>
        <v>abril 2024</v>
      </c>
      <c r="J485" s="2">
        <f>VLOOKUP(H485,MesAño!A:B,2,0)</f>
        <v>4</v>
      </c>
      <c r="K485" s="2" t="str">
        <f t="shared" si="110"/>
        <v>abr-28</v>
      </c>
      <c r="L485" s="2" t="str">
        <f t="shared" si="111"/>
        <v>dom</v>
      </c>
      <c r="M485" s="2">
        <f>VLOOKUP(L485,'Dia de la Semana'!A:B,2,0)</f>
        <v>7</v>
      </c>
      <c r="N485" s="2" t="str">
        <f t="shared" si="112"/>
        <v>2Q</v>
      </c>
      <c r="O485" s="2">
        <f t="shared" si="113"/>
        <v>28</v>
      </c>
      <c r="P485" s="2">
        <f t="shared" si="114"/>
        <v>17</v>
      </c>
      <c r="Q485" s="3" t="str">
        <f t="shared" si="115"/>
        <v>22-04 al 28-04</v>
      </c>
      <c r="R485" s="2">
        <f>VLOOKUP(Q485,Semana!A:B,2,0)</f>
        <v>69</v>
      </c>
      <c r="S485" s="2" t="str">
        <f t="shared" si="116"/>
        <v>dom 28-04</v>
      </c>
    </row>
    <row r="486" spans="1:19" x14ac:dyDescent="0.35">
      <c r="A486" s="3">
        <v>45411</v>
      </c>
      <c r="B486" s="2" t="str">
        <f t="shared" si="104"/>
        <v>abril</v>
      </c>
      <c r="C486" s="2" t="str">
        <f t="shared" si="105"/>
        <v>abr</v>
      </c>
      <c r="D486" s="4">
        <f t="shared" si="106"/>
        <v>4</v>
      </c>
      <c r="E486" s="4">
        <f>VLOOKUP(G486,Periodos!A:B,2,0)</f>
        <v>16</v>
      </c>
      <c r="F486" s="2">
        <f t="shared" si="107"/>
        <v>2024</v>
      </c>
      <c r="G486" s="2">
        <v>202404</v>
      </c>
      <c r="H486" s="2" t="str">
        <f t="shared" si="108"/>
        <v>abr-24</v>
      </c>
      <c r="I486" s="2" t="str">
        <f t="shared" si="109"/>
        <v>abril 2024</v>
      </c>
      <c r="J486" s="2">
        <f>VLOOKUP(H486,MesAño!A:B,2,0)</f>
        <v>4</v>
      </c>
      <c r="K486" s="2" t="str">
        <f t="shared" si="110"/>
        <v>abr-29</v>
      </c>
      <c r="L486" s="2" t="str">
        <f t="shared" si="111"/>
        <v>lun</v>
      </c>
      <c r="M486" s="2">
        <f>VLOOKUP(L486,'Dia de la Semana'!A:B,2,0)</f>
        <v>1</v>
      </c>
      <c r="N486" s="2" t="str">
        <f t="shared" si="112"/>
        <v>2Q</v>
      </c>
      <c r="O486" s="2">
        <f t="shared" si="113"/>
        <v>29</v>
      </c>
      <c r="P486" s="2">
        <f t="shared" si="114"/>
        <v>18</v>
      </c>
      <c r="Q486" s="3" t="str">
        <f t="shared" si="115"/>
        <v>29-04 al 05-05</v>
      </c>
      <c r="R486" s="2">
        <f>VLOOKUP(Q486,Semana!A:B,2,0)</f>
        <v>70</v>
      </c>
      <c r="S486" s="2" t="str">
        <f t="shared" si="116"/>
        <v>lun 29-04</v>
      </c>
    </row>
    <row r="487" spans="1:19" x14ac:dyDescent="0.35">
      <c r="A487" s="3">
        <v>45412</v>
      </c>
      <c r="B487" s="2" t="str">
        <f t="shared" si="104"/>
        <v>abril</v>
      </c>
      <c r="C487" s="2" t="str">
        <f t="shared" si="105"/>
        <v>abr</v>
      </c>
      <c r="D487" s="4">
        <f t="shared" si="106"/>
        <v>4</v>
      </c>
      <c r="E487" s="4">
        <f>VLOOKUP(G487,Periodos!A:B,2,0)</f>
        <v>16</v>
      </c>
      <c r="F487" s="2">
        <f t="shared" si="107"/>
        <v>2024</v>
      </c>
      <c r="G487" s="2">
        <v>202404</v>
      </c>
      <c r="H487" s="2" t="str">
        <f t="shared" si="108"/>
        <v>abr-24</v>
      </c>
      <c r="I487" s="2" t="str">
        <f t="shared" si="109"/>
        <v>abril 2024</v>
      </c>
      <c r="J487" s="2">
        <f>VLOOKUP(H487,MesAño!A:B,2,0)</f>
        <v>4</v>
      </c>
      <c r="K487" s="2" t="str">
        <f t="shared" si="110"/>
        <v>abr-30</v>
      </c>
      <c r="L487" s="2" t="str">
        <f t="shared" si="111"/>
        <v>mar</v>
      </c>
      <c r="M487" s="2">
        <f>VLOOKUP(L487,'Dia de la Semana'!A:B,2,0)</f>
        <v>2</v>
      </c>
      <c r="N487" s="2" t="str">
        <f t="shared" si="112"/>
        <v>2Q</v>
      </c>
      <c r="O487" s="2">
        <f t="shared" si="113"/>
        <v>30</v>
      </c>
      <c r="P487" s="2">
        <f t="shared" si="114"/>
        <v>18</v>
      </c>
      <c r="Q487" s="3" t="str">
        <f t="shared" si="115"/>
        <v>29-04 al 05-05</v>
      </c>
      <c r="R487" s="2">
        <f>VLOOKUP(Q487,Semana!A:B,2,0)</f>
        <v>70</v>
      </c>
      <c r="S487" s="2" t="str">
        <f t="shared" si="116"/>
        <v>mar 30-04</v>
      </c>
    </row>
    <row r="488" spans="1:19" x14ac:dyDescent="0.35">
      <c r="A488" s="3">
        <v>45413</v>
      </c>
      <c r="B488" s="2" t="str">
        <f t="shared" si="104"/>
        <v>mayo</v>
      </c>
      <c r="C488" s="2" t="str">
        <f t="shared" si="105"/>
        <v>may</v>
      </c>
      <c r="D488" s="4">
        <f t="shared" si="106"/>
        <v>5</v>
      </c>
      <c r="E488" s="4">
        <f>VLOOKUP(G488,Periodos!A:B,2,0)</f>
        <v>17</v>
      </c>
      <c r="F488" s="2">
        <f t="shared" si="107"/>
        <v>2024</v>
      </c>
      <c r="G488" s="2">
        <v>202405</v>
      </c>
      <c r="H488" s="2" t="str">
        <f t="shared" si="108"/>
        <v>may-24</v>
      </c>
      <c r="I488" s="2" t="str">
        <f t="shared" si="109"/>
        <v>mayo 2024</v>
      </c>
      <c r="J488" s="2">
        <f>VLOOKUP(H488,MesAño!A:B,2,0)</f>
        <v>5</v>
      </c>
      <c r="K488" s="2" t="str">
        <f t="shared" si="110"/>
        <v>may-01</v>
      </c>
      <c r="L488" s="2" t="str">
        <f t="shared" si="111"/>
        <v>mié</v>
      </c>
      <c r="M488" s="2">
        <f>VLOOKUP(L488,'Dia de la Semana'!A:B,2,0)</f>
        <v>3</v>
      </c>
      <c r="N488" s="2" t="str">
        <f t="shared" si="112"/>
        <v>1Q</v>
      </c>
      <c r="O488" s="2">
        <f t="shared" si="113"/>
        <v>1</v>
      </c>
      <c r="P488" s="2">
        <f t="shared" si="114"/>
        <v>18</v>
      </c>
      <c r="Q488" s="3" t="str">
        <f t="shared" si="115"/>
        <v>29-04 al 05-05</v>
      </c>
      <c r="R488" s="2">
        <f>VLOOKUP(Q488,Semana!A:B,2,0)</f>
        <v>70</v>
      </c>
      <c r="S488" s="2" t="str">
        <f t="shared" si="116"/>
        <v>mié 01-05</v>
      </c>
    </row>
    <row r="489" spans="1:19" x14ac:dyDescent="0.35">
      <c r="A489" s="3">
        <v>45414</v>
      </c>
      <c r="B489" s="2" t="str">
        <f t="shared" si="104"/>
        <v>mayo</v>
      </c>
      <c r="C489" s="2" t="str">
        <f t="shared" si="105"/>
        <v>may</v>
      </c>
      <c r="D489" s="4">
        <f t="shared" si="106"/>
        <v>5</v>
      </c>
      <c r="E489" s="4">
        <f>VLOOKUP(G489,Periodos!A:B,2,0)</f>
        <v>17</v>
      </c>
      <c r="F489" s="2">
        <f t="shared" si="107"/>
        <v>2024</v>
      </c>
      <c r="G489" s="2">
        <v>202405</v>
      </c>
      <c r="H489" s="2" t="str">
        <f t="shared" si="108"/>
        <v>may-24</v>
      </c>
      <c r="I489" s="2" t="str">
        <f t="shared" si="109"/>
        <v>mayo 2024</v>
      </c>
      <c r="J489" s="2">
        <f>VLOOKUP(H489,MesAño!A:B,2,0)</f>
        <v>5</v>
      </c>
      <c r="K489" s="2" t="str">
        <f t="shared" si="110"/>
        <v>may-02</v>
      </c>
      <c r="L489" s="2" t="str">
        <f t="shared" si="111"/>
        <v>jue</v>
      </c>
      <c r="M489" s="2">
        <f>VLOOKUP(L489,'Dia de la Semana'!A:B,2,0)</f>
        <v>4</v>
      </c>
      <c r="N489" s="2" t="str">
        <f t="shared" si="112"/>
        <v>1Q</v>
      </c>
      <c r="O489" s="2">
        <f t="shared" si="113"/>
        <v>2</v>
      </c>
      <c r="P489" s="2">
        <f t="shared" si="114"/>
        <v>18</v>
      </c>
      <c r="Q489" s="3" t="str">
        <f t="shared" si="115"/>
        <v>29-04 al 05-05</v>
      </c>
      <c r="R489" s="2">
        <f>VLOOKUP(Q489,Semana!A:B,2,0)</f>
        <v>70</v>
      </c>
      <c r="S489" s="2" t="str">
        <f t="shared" si="116"/>
        <v>jue 02-05</v>
      </c>
    </row>
    <row r="490" spans="1:19" x14ac:dyDescent="0.35">
      <c r="A490" s="3">
        <v>45415</v>
      </c>
      <c r="B490" s="2" t="str">
        <f t="shared" si="104"/>
        <v>mayo</v>
      </c>
      <c r="C490" s="2" t="str">
        <f t="shared" si="105"/>
        <v>may</v>
      </c>
      <c r="D490" s="4">
        <f t="shared" si="106"/>
        <v>5</v>
      </c>
      <c r="E490" s="4">
        <f>VLOOKUP(G490,Periodos!A:B,2,0)</f>
        <v>17</v>
      </c>
      <c r="F490" s="2">
        <f t="shared" si="107"/>
        <v>2024</v>
      </c>
      <c r="G490" s="2">
        <v>202405</v>
      </c>
      <c r="H490" s="2" t="str">
        <f t="shared" si="108"/>
        <v>may-24</v>
      </c>
      <c r="I490" s="2" t="str">
        <f t="shared" si="109"/>
        <v>mayo 2024</v>
      </c>
      <c r="J490" s="2">
        <f>VLOOKUP(H490,MesAño!A:B,2,0)</f>
        <v>5</v>
      </c>
      <c r="K490" s="2" t="str">
        <f t="shared" si="110"/>
        <v>may-03</v>
      </c>
      <c r="L490" s="2" t="str">
        <f t="shared" si="111"/>
        <v>vie</v>
      </c>
      <c r="M490" s="2">
        <f>VLOOKUP(L490,'Dia de la Semana'!A:B,2,0)</f>
        <v>5</v>
      </c>
      <c r="N490" s="2" t="str">
        <f t="shared" si="112"/>
        <v>1Q</v>
      </c>
      <c r="O490" s="2">
        <f t="shared" si="113"/>
        <v>3</v>
      </c>
      <c r="P490" s="2">
        <f t="shared" si="114"/>
        <v>18</v>
      </c>
      <c r="Q490" s="3" t="str">
        <f t="shared" si="115"/>
        <v>29-04 al 05-05</v>
      </c>
      <c r="R490" s="2">
        <f>VLOOKUP(Q490,Semana!A:B,2,0)</f>
        <v>70</v>
      </c>
      <c r="S490" s="2" t="str">
        <f t="shared" si="116"/>
        <v>vie 03-05</v>
      </c>
    </row>
    <row r="491" spans="1:19" x14ac:dyDescent="0.35">
      <c r="A491" s="3">
        <v>45416</v>
      </c>
      <c r="B491" s="2" t="str">
        <f t="shared" si="104"/>
        <v>mayo</v>
      </c>
      <c r="C491" s="2" t="str">
        <f t="shared" si="105"/>
        <v>may</v>
      </c>
      <c r="D491" s="4">
        <f t="shared" si="106"/>
        <v>5</v>
      </c>
      <c r="E491" s="4">
        <f>VLOOKUP(G491,Periodos!A:B,2,0)</f>
        <v>17</v>
      </c>
      <c r="F491" s="2">
        <f t="shared" si="107"/>
        <v>2024</v>
      </c>
      <c r="G491" s="2">
        <v>202405</v>
      </c>
      <c r="H491" s="2" t="str">
        <f t="shared" si="108"/>
        <v>may-24</v>
      </c>
      <c r="I491" s="2" t="str">
        <f t="shared" si="109"/>
        <v>mayo 2024</v>
      </c>
      <c r="J491" s="2">
        <f>VLOOKUP(H491,MesAño!A:B,2,0)</f>
        <v>5</v>
      </c>
      <c r="K491" s="2" t="str">
        <f t="shared" si="110"/>
        <v>may-04</v>
      </c>
      <c r="L491" s="2" t="str">
        <f t="shared" si="111"/>
        <v>sáb</v>
      </c>
      <c r="M491" s="2">
        <f>VLOOKUP(L491,'Dia de la Semana'!A:B,2,0)</f>
        <v>6</v>
      </c>
      <c r="N491" s="2" t="str">
        <f t="shared" si="112"/>
        <v>1Q</v>
      </c>
      <c r="O491" s="2">
        <f t="shared" si="113"/>
        <v>4</v>
      </c>
      <c r="P491" s="2">
        <f t="shared" si="114"/>
        <v>18</v>
      </c>
      <c r="Q491" s="3" t="str">
        <f t="shared" si="115"/>
        <v>29-04 al 05-05</v>
      </c>
      <c r="R491" s="2">
        <f>VLOOKUP(Q491,Semana!A:B,2,0)</f>
        <v>70</v>
      </c>
      <c r="S491" s="2" t="str">
        <f t="shared" si="116"/>
        <v>sáb 04-05</v>
      </c>
    </row>
    <row r="492" spans="1:19" x14ac:dyDescent="0.35">
      <c r="A492" s="3">
        <v>45417</v>
      </c>
      <c r="B492" s="2" t="str">
        <f t="shared" si="104"/>
        <v>mayo</v>
      </c>
      <c r="C492" s="2" t="str">
        <f t="shared" si="105"/>
        <v>may</v>
      </c>
      <c r="D492" s="4">
        <f t="shared" si="106"/>
        <v>5</v>
      </c>
      <c r="E492" s="4">
        <f>VLOOKUP(G492,Periodos!A:B,2,0)</f>
        <v>17</v>
      </c>
      <c r="F492" s="2">
        <f t="shared" si="107"/>
        <v>2024</v>
      </c>
      <c r="G492" s="2">
        <v>202405</v>
      </c>
      <c r="H492" s="2" t="str">
        <f t="shared" si="108"/>
        <v>may-24</v>
      </c>
      <c r="I492" s="2" t="str">
        <f t="shared" si="109"/>
        <v>mayo 2024</v>
      </c>
      <c r="J492" s="2">
        <f>VLOOKUP(H492,MesAño!A:B,2,0)</f>
        <v>5</v>
      </c>
      <c r="K492" s="2" t="str">
        <f t="shared" si="110"/>
        <v>may-05</v>
      </c>
      <c r="L492" s="2" t="str">
        <f t="shared" si="111"/>
        <v>dom</v>
      </c>
      <c r="M492" s="2">
        <f>VLOOKUP(L492,'Dia de la Semana'!A:B,2,0)</f>
        <v>7</v>
      </c>
      <c r="N492" s="2" t="str">
        <f t="shared" si="112"/>
        <v>1Q</v>
      </c>
      <c r="O492" s="2">
        <f t="shared" si="113"/>
        <v>5</v>
      </c>
      <c r="P492" s="2">
        <f t="shared" si="114"/>
        <v>18</v>
      </c>
      <c r="Q492" s="3" t="str">
        <f t="shared" si="115"/>
        <v>29-04 al 05-05</v>
      </c>
      <c r="R492" s="2">
        <f>VLOOKUP(Q492,Semana!A:B,2,0)</f>
        <v>70</v>
      </c>
      <c r="S492" s="2" t="str">
        <f t="shared" si="116"/>
        <v>dom 05-05</v>
      </c>
    </row>
    <row r="493" spans="1:19" x14ac:dyDescent="0.35">
      <c r="A493" s="3">
        <v>45418</v>
      </c>
      <c r="B493" s="2" t="str">
        <f t="shared" si="104"/>
        <v>mayo</v>
      </c>
      <c r="C493" s="2" t="str">
        <f t="shared" si="105"/>
        <v>may</v>
      </c>
      <c r="D493" s="4">
        <f t="shared" si="106"/>
        <v>5</v>
      </c>
      <c r="E493" s="4">
        <f>VLOOKUP(G493,Periodos!A:B,2,0)</f>
        <v>17</v>
      </c>
      <c r="F493" s="2">
        <f t="shared" si="107"/>
        <v>2024</v>
      </c>
      <c r="G493" s="2">
        <v>202405</v>
      </c>
      <c r="H493" s="2" t="str">
        <f t="shared" si="108"/>
        <v>may-24</v>
      </c>
      <c r="I493" s="2" t="str">
        <f t="shared" si="109"/>
        <v>mayo 2024</v>
      </c>
      <c r="J493" s="2">
        <f>VLOOKUP(H493,MesAño!A:B,2,0)</f>
        <v>5</v>
      </c>
      <c r="K493" s="2" t="str">
        <f t="shared" si="110"/>
        <v>may-06</v>
      </c>
      <c r="L493" s="2" t="str">
        <f t="shared" si="111"/>
        <v>lun</v>
      </c>
      <c r="M493" s="2">
        <f>VLOOKUP(L493,'Dia de la Semana'!A:B,2,0)</f>
        <v>1</v>
      </c>
      <c r="N493" s="2" t="str">
        <f t="shared" si="112"/>
        <v>1Q</v>
      </c>
      <c r="O493" s="2">
        <f t="shared" si="113"/>
        <v>6</v>
      </c>
      <c r="P493" s="2">
        <f t="shared" si="114"/>
        <v>19</v>
      </c>
      <c r="Q493" s="3" t="str">
        <f t="shared" si="115"/>
        <v>06-05 al 12-05</v>
      </c>
      <c r="R493" s="2">
        <f>VLOOKUP(Q493,Semana!A:B,2,0)</f>
        <v>71</v>
      </c>
      <c r="S493" s="2" t="str">
        <f t="shared" si="116"/>
        <v>lun 06-05</v>
      </c>
    </row>
    <row r="494" spans="1:19" x14ac:dyDescent="0.35">
      <c r="A494" s="3">
        <v>45419</v>
      </c>
      <c r="B494" s="2" t="str">
        <f t="shared" si="104"/>
        <v>mayo</v>
      </c>
      <c r="C494" s="2" t="str">
        <f t="shared" si="105"/>
        <v>may</v>
      </c>
      <c r="D494" s="4">
        <f t="shared" si="106"/>
        <v>5</v>
      </c>
      <c r="E494" s="4">
        <f>VLOOKUP(G494,Periodos!A:B,2,0)</f>
        <v>17</v>
      </c>
      <c r="F494" s="2">
        <f t="shared" si="107"/>
        <v>2024</v>
      </c>
      <c r="G494" s="2">
        <v>202405</v>
      </c>
      <c r="H494" s="2" t="str">
        <f t="shared" si="108"/>
        <v>may-24</v>
      </c>
      <c r="I494" s="2" t="str">
        <f t="shared" si="109"/>
        <v>mayo 2024</v>
      </c>
      <c r="J494" s="2">
        <f>VLOOKUP(H494,MesAño!A:B,2,0)</f>
        <v>5</v>
      </c>
      <c r="K494" s="2" t="str">
        <f t="shared" si="110"/>
        <v>may-07</v>
      </c>
      <c r="L494" s="2" t="str">
        <f t="shared" si="111"/>
        <v>mar</v>
      </c>
      <c r="M494" s="2">
        <f>VLOOKUP(L494,'Dia de la Semana'!A:B,2,0)</f>
        <v>2</v>
      </c>
      <c r="N494" s="2" t="str">
        <f t="shared" si="112"/>
        <v>1Q</v>
      </c>
      <c r="O494" s="2">
        <f t="shared" si="113"/>
        <v>7</v>
      </c>
      <c r="P494" s="2">
        <f t="shared" si="114"/>
        <v>19</v>
      </c>
      <c r="Q494" s="3" t="str">
        <f t="shared" si="115"/>
        <v>06-05 al 12-05</v>
      </c>
      <c r="R494" s="2">
        <f>VLOOKUP(Q494,Semana!A:B,2,0)</f>
        <v>71</v>
      </c>
      <c r="S494" s="2" t="str">
        <f t="shared" si="116"/>
        <v>mar 07-05</v>
      </c>
    </row>
    <row r="495" spans="1:19" x14ac:dyDescent="0.35">
      <c r="A495" s="3">
        <v>45420</v>
      </c>
      <c r="B495" s="2" t="str">
        <f t="shared" ref="B495:B558" si="117">TEXT(A495,"mmmm")</f>
        <v>mayo</v>
      </c>
      <c r="C495" s="2" t="str">
        <f t="shared" ref="C495:C558" si="118">TEXT(A495,"mmm")</f>
        <v>may</v>
      </c>
      <c r="D495" s="4">
        <f t="shared" ref="D495:D558" si="119">MONTH(A495)</f>
        <v>5</v>
      </c>
      <c r="E495" s="4">
        <f>VLOOKUP(G495,Periodos!A:B,2,0)</f>
        <v>17</v>
      </c>
      <c r="F495" s="2">
        <f t="shared" ref="F495:F558" si="120">YEAR(A495)</f>
        <v>2024</v>
      </c>
      <c r="G495" s="2">
        <v>202405</v>
      </c>
      <c r="H495" s="2" t="str">
        <f t="shared" ref="H495:H558" si="121">TEXT(A495,"mmm-yy")</f>
        <v>may-24</v>
      </c>
      <c r="I495" s="2" t="str">
        <f t="shared" ref="I495:I558" si="122">TEXT(A495,"mmmm yyyy")</f>
        <v>mayo 2024</v>
      </c>
      <c r="J495" s="2">
        <f>VLOOKUP(H495,MesAño!A:B,2,0)</f>
        <v>5</v>
      </c>
      <c r="K495" s="2" t="str">
        <f t="shared" ref="K495:K558" si="123">TEXT(A495,"mmm-dd")</f>
        <v>may-08</v>
      </c>
      <c r="L495" s="2" t="str">
        <f t="shared" ref="L495:L558" si="124">TEXT(A495,"ddd")</f>
        <v>mié</v>
      </c>
      <c r="M495" s="2">
        <f>VLOOKUP(L495,'Dia de la Semana'!A:B,2,0)</f>
        <v>3</v>
      </c>
      <c r="N495" s="2" t="str">
        <f t="shared" ref="N495:N558" si="125">IF(O495&lt;=15,"1Q","2Q")</f>
        <v>1Q</v>
      </c>
      <c r="O495" s="2">
        <f t="shared" ref="O495:O558" si="126">DAY(A495)</f>
        <v>8</v>
      </c>
      <c r="P495" s="2">
        <f t="shared" ref="P495:P558" si="127">WEEKNUM(A495,2)</f>
        <v>19</v>
      </c>
      <c r="Q495" s="3" t="str">
        <f t="shared" ref="Q495:Q558" si="128">TEXT(A495+1-WEEKDAY(A495,2),"dd-mm") &amp; " al " &amp; TEXT(A495+7-WEEKDAY(A495,2),"dd-mm")</f>
        <v>06-05 al 12-05</v>
      </c>
      <c r="R495" s="2">
        <f>VLOOKUP(Q495,Semana!A:B,2,0)</f>
        <v>71</v>
      </c>
      <c r="S495" s="2" t="str">
        <f t="shared" ref="S495:S558" si="129">TEXT(A495,"ddd") &amp; " " &amp; TEXT(A495,"dd-mm")</f>
        <v>mié 08-05</v>
      </c>
    </row>
    <row r="496" spans="1:19" x14ac:dyDescent="0.35">
      <c r="A496" s="3">
        <v>45421</v>
      </c>
      <c r="B496" s="2" t="str">
        <f t="shared" si="117"/>
        <v>mayo</v>
      </c>
      <c r="C496" s="2" t="str">
        <f t="shared" si="118"/>
        <v>may</v>
      </c>
      <c r="D496" s="4">
        <f t="shared" si="119"/>
        <v>5</v>
      </c>
      <c r="E496" s="4">
        <f>VLOOKUP(G496,Periodos!A:B,2,0)</f>
        <v>17</v>
      </c>
      <c r="F496" s="2">
        <f t="shared" si="120"/>
        <v>2024</v>
      </c>
      <c r="G496" s="2">
        <v>202405</v>
      </c>
      <c r="H496" s="2" t="str">
        <f t="shared" si="121"/>
        <v>may-24</v>
      </c>
      <c r="I496" s="2" t="str">
        <f t="shared" si="122"/>
        <v>mayo 2024</v>
      </c>
      <c r="J496" s="2">
        <f>VLOOKUP(H496,MesAño!A:B,2,0)</f>
        <v>5</v>
      </c>
      <c r="K496" s="2" t="str">
        <f t="shared" si="123"/>
        <v>may-09</v>
      </c>
      <c r="L496" s="2" t="str">
        <f t="shared" si="124"/>
        <v>jue</v>
      </c>
      <c r="M496" s="2">
        <f>VLOOKUP(L496,'Dia de la Semana'!A:B,2,0)</f>
        <v>4</v>
      </c>
      <c r="N496" s="2" t="str">
        <f t="shared" si="125"/>
        <v>1Q</v>
      </c>
      <c r="O496" s="2">
        <f t="shared" si="126"/>
        <v>9</v>
      </c>
      <c r="P496" s="2">
        <f t="shared" si="127"/>
        <v>19</v>
      </c>
      <c r="Q496" s="3" t="str">
        <f t="shared" si="128"/>
        <v>06-05 al 12-05</v>
      </c>
      <c r="R496" s="2">
        <f>VLOOKUP(Q496,Semana!A:B,2,0)</f>
        <v>71</v>
      </c>
      <c r="S496" s="2" t="str">
        <f t="shared" si="129"/>
        <v>jue 09-05</v>
      </c>
    </row>
    <row r="497" spans="1:19" x14ac:dyDescent="0.35">
      <c r="A497" s="3">
        <v>45422</v>
      </c>
      <c r="B497" s="2" t="str">
        <f t="shared" si="117"/>
        <v>mayo</v>
      </c>
      <c r="C497" s="2" t="str">
        <f t="shared" si="118"/>
        <v>may</v>
      </c>
      <c r="D497" s="4">
        <f t="shared" si="119"/>
        <v>5</v>
      </c>
      <c r="E497" s="4">
        <f>VLOOKUP(G497,Periodos!A:B,2,0)</f>
        <v>17</v>
      </c>
      <c r="F497" s="2">
        <f t="shared" si="120"/>
        <v>2024</v>
      </c>
      <c r="G497" s="2">
        <v>202405</v>
      </c>
      <c r="H497" s="2" t="str">
        <f t="shared" si="121"/>
        <v>may-24</v>
      </c>
      <c r="I497" s="2" t="str">
        <f t="shared" si="122"/>
        <v>mayo 2024</v>
      </c>
      <c r="J497" s="2">
        <f>VLOOKUP(H497,MesAño!A:B,2,0)</f>
        <v>5</v>
      </c>
      <c r="K497" s="2" t="str">
        <f t="shared" si="123"/>
        <v>may-10</v>
      </c>
      <c r="L497" s="2" t="str">
        <f t="shared" si="124"/>
        <v>vie</v>
      </c>
      <c r="M497" s="2">
        <f>VLOOKUP(L497,'Dia de la Semana'!A:B,2,0)</f>
        <v>5</v>
      </c>
      <c r="N497" s="2" t="str">
        <f t="shared" si="125"/>
        <v>1Q</v>
      </c>
      <c r="O497" s="2">
        <f t="shared" si="126"/>
        <v>10</v>
      </c>
      <c r="P497" s="2">
        <f t="shared" si="127"/>
        <v>19</v>
      </c>
      <c r="Q497" s="3" t="str">
        <f t="shared" si="128"/>
        <v>06-05 al 12-05</v>
      </c>
      <c r="R497" s="2">
        <f>VLOOKUP(Q497,Semana!A:B,2,0)</f>
        <v>71</v>
      </c>
      <c r="S497" s="2" t="str">
        <f t="shared" si="129"/>
        <v>vie 10-05</v>
      </c>
    </row>
    <row r="498" spans="1:19" x14ac:dyDescent="0.35">
      <c r="A498" s="3">
        <v>45423</v>
      </c>
      <c r="B498" s="2" t="str">
        <f t="shared" si="117"/>
        <v>mayo</v>
      </c>
      <c r="C498" s="2" t="str">
        <f t="shared" si="118"/>
        <v>may</v>
      </c>
      <c r="D498" s="4">
        <f t="shared" si="119"/>
        <v>5</v>
      </c>
      <c r="E498" s="4">
        <f>VLOOKUP(G498,Periodos!A:B,2,0)</f>
        <v>17</v>
      </c>
      <c r="F498" s="2">
        <f t="shared" si="120"/>
        <v>2024</v>
      </c>
      <c r="G498" s="2">
        <v>202405</v>
      </c>
      <c r="H498" s="2" t="str">
        <f t="shared" si="121"/>
        <v>may-24</v>
      </c>
      <c r="I498" s="2" t="str">
        <f t="shared" si="122"/>
        <v>mayo 2024</v>
      </c>
      <c r="J498" s="2">
        <f>VLOOKUP(H498,MesAño!A:B,2,0)</f>
        <v>5</v>
      </c>
      <c r="K498" s="2" t="str">
        <f t="shared" si="123"/>
        <v>may-11</v>
      </c>
      <c r="L498" s="2" t="str">
        <f t="shared" si="124"/>
        <v>sáb</v>
      </c>
      <c r="M498" s="2">
        <f>VLOOKUP(L498,'Dia de la Semana'!A:B,2,0)</f>
        <v>6</v>
      </c>
      <c r="N498" s="2" t="str">
        <f t="shared" si="125"/>
        <v>1Q</v>
      </c>
      <c r="O498" s="2">
        <f t="shared" si="126"/>
        <v>11</v>
      </c>
      <c r="P498" s="2">
        <f t="shared" si="127"/>
        <v>19</v>
      </c>
      <c r="Q498" s="3" t="str">
        <f t="shared" si="128"/>
        <v>06-05 al 12-05</v>
      </c>
      <c r="R498" s="2">
        <f>VLOOKUP(Q498,Semana!A:B,2,0)</f>
        <v>71</v>
      </c>
      <c r="S498" s="2" t="str">
        <f t="shared" si="129"/>
        <v>sáb 11-05</v>
      </c>
    </row>
    <row r="499" spans="1:19" x14ac:dyDescent="0.35">
      <c r="A499" s="3">
        <v>45424</v>
      </c>
      <c r="B499" s="2" t="str">
        <f t="shared" si="117"/>
        <v>mayo</v>
      </c>
      <c r="C499" s="2" t="str">
        <f t="shared" si="118"/>
        <v>may</v>
      </c>
      <c r="D499" s="4">
        <f t="shared" si="119"/>
        <v>5</v>
      </c>
      <c r="E499" s="4">
        <f>VLOOKUP(G499,Periodos!A:B,2,0)</f>
        <v>17</v>
      </c>
      <c r="F499" s="2">
        <f t="shared" si="120"/>
        <v>2024</v>
      </c>
      <c r="G499" s="2">
        <v>202405</v>
      </c>
      <c r="H499" s="2" t="str">
        <f t="shared" si="121"/>
        <v>may-24</v>
      </c>
      <c r="I499" s="2" t="str">
        <f t="shared" si="122"/>
        <v>mayo 2024</v>
      </c>
      <c r="J499" s="2">
        <f>VLOOKUP(H499,MesAño!A:B,2,0)</f>
        <v>5</v>
      </c>
      <c r="K499" s="2" t="str">
        <f t="shared" si="123"/>
        <v>may-12</v>
      </c>
      <c r="L499" s="2" t="str">
        <f t="shared" si="124"/>
        <v>dom</v>
      </c>
      <c r="M499" s="2">
        <f>VLOOKUP(L499,'Dia de la Semana'!A:B,2,0)</f>
        <v>7</v>
      </c>
      <c r="N499" s="2" t="str">
        <f t="shared" si="125"/>
        <v>1Q</v>
      </c>
      <c r="O499" s="2">
        <f t="shared" si="126"/>
        <v>12</v>
      </c>
      <c r="P499" s="2">
        <f t="shared" si="127"/>
        <v>19</v>
      </c>
      <c r="Q499" s="3" t="str">
        <f t="shared" si="128"/>
        <v>06-05 al 12-05</v>
      </c>
      <c r="R499" s="2">
        <f>VLOOKUP(Q499,Semana!A:B,2,0)</f>
        <v>71</v>
      </c>
      <c r="S499" s="2" t="str">
        <f t="shared" si="129"/>
        <v>dom 12-05</v>
      </c>
    </row>
    <row r="500" spans="1:19" x14ac:dyDescent="0.35">
      <c r="A500" s="3">
        <v>45425</v>
      </c>
      <c r="B500" s="2" t="str">
        <f t="shared" si="117"/>
        <v>mayo</v>
      </c>
      <c r="C500" s="2" t="str">
        <f t="shared" si="118"/>
        <v>may</v>
      </c>
      <c r="D500" s="4">
        <f t="shared" si="119"/>
        <v>5</v>
      </c>
      <c r="E500" s="4">
        <f>VLOOKUP(G500,Periodos!A:B,2,0)</f>
        <v>17</v>
      </c>
      <c r="F500" s="2">
        <f t="shared" si="120"/>
        <v>2024</v>
      </c>
      <c r="G500" s="2">
        <v>202405</v>
      </c>
      <c r="H500" s="2" t="str">
        <f t="shared" si="121"/>
        <v>may-24</v>
      </c>
      <c r="I500" s="2" t="str">
        <f t="shared" si="122"/>
        <v>mayo 2024</v>
      </c>
      <c r="J500" s="2">
        <f>VLOOKUP(H500,MesAño!A:B,2,0)</f>
        <v>5</v>
      </c>
      <c r="K500" s="2" t="str">
        <f t="shared" si="123"/>
        <v>may-13</v>
      </c>
      <c r="L500" s="2" t="str">
        <f t="shared" si="124"/>
        <v>lun</v>
      </c>
      <c r="M500" s="2">
        <f>VLOOKUP(L500,'Dia de la Semana'!A:B,2,0)</f>
        <v>1</v>
      </c>
      <c r="N500" s="2" t="str">
        <f t="shared" si="125"/>
        <v>1Q</v>
      </c>
      <c r="O500" s="2">
        <f t="shared" si="126"/>
        <v>13</v>
      </c>
      <c r="P500" s="2">
        <f t="shared" si="127"/>
        <v>20</v>
      </c>
      <c r="Q500" s="3" t="str">
        <f t="shared" si="128"/>
        <v>13-05 al 19-05</v>
      </c>
      <c r="R500" s="2">
        <f>VLOOKUP(Q500,Semana!A:B,2,0)</f>
        <v>72</v>
      </c>
      <c r="S500" s="2" t="str">
        <f t="shared" si="129"/>
        <v>lun 13-05</v>
      </c>
    </row>
    <row r="501" spans="1:19" x14ac:dyDescent="0.35">
      <c r="A501" s="3">
        <v>45426</v>
      </c>
      <c r="B501" s="2" t="str">
        <f t="shared" si="117"/>
        <v>mayo</v>
      </c>
      <c r="C501" s="2" t="str">
        <f t="shared" si="118"/>
        <v>may</v>
      </c>
      <c r="D501" s="4">
        <f t="shared" si="119"/>
        <v>5</v>
      </c>
      <c r="E501" s="4">
        <f>VLOOKUP(G501,Periodos!A:B,2,0)</f>
        <v>17</v>
      </c>
      <c r="F501" s="2">
        <f t="shared" si="120"/>
        <v>2024</v>
      </c>
      <c r="G501" s="2">
        <v>202405</v>
      </c>
      <c r="H501" s="2" t="str">
        <f t="shared" si="121"/>
        <v>may-24</v>
      </c>
      <c r="I501" s="2" t="str">
        <f t="shared" si="122"/>
        <v>mayo 2024</v>
      </c>
      <c r="J501" s="2">
        <f>VLOOKUP(H501,MesAño!A:B,2,0)</f>
        <v>5</v>
      </c>
      <c r="K501" s="2" t="str">
        <f t="shared" si="123"/>
        <v>may-14</v>
      </c>
      <c r="L501" s="2" t="str">
        <f t="shared" si="124"/>
        <v>mar</v>
      </c>
      <c r="M501" s="2">
        <f>VLOOKUP(L501,'Dia de la Semana'!A:B,2,0)</f>
        <v>2</v>
      </c>
      <c r="N501" s="2" t="str">
        <f t="shared" si="125"/>
        <v>1Q</v>
      </c>
      <c r="O501" s="2">
        <f t="shared" si="126"/>
        <v>14</v>
      </c>
      <c r="P501" s="2">
        <f t="shared" si="127"/>
        <v>20</v>
      </c>
      <c r="Q501" s="3" t="str">
        <f t="shared" si="128"/>
        <v>13-05 al 19-05</v>
      </c>
      <c r="R501" s="2">
        <f>VLOOKUP(Q501,Semana!A:B,2,0)</f>
        <v>72</v>
      </c>
      <c r="S501" s="2" t="str">
        <f t="shared" si="129"/>
        <v>mar 14-05</v>
      </c>
    </row>
    <row r="502" spans="1:19" x14ac:dyDescent="0.35">
      <c r="A502" s="3">
        <v>45427</v>
      </c>
      <c r="B502" s="2" t="str">
        <f t="shared" si="117"/>
        <v>mayo</v>
      </c>
      <c r="C502" s="2" t="str">
        <f t="shared" si="118"/>
        <v>may</v>
      </c>
      <c r="D502" s="4">
        <f t="shared" si="119"/>
        <v>5</v>
      </c>
      <c r="E502" s="4">
        <f>VLOOKUP(G502,Periodos!A:B,2,0)</f>
        <v>17</v>
      </c>
      <c r="F502" s="2">
        <f t="shared" si="120"/>
        <v>2024</v>
      </c>
      <c r="G502" s="2">
        <v>202405</v>
      </c>
      <c r="H502" s="2" t="str">
        <f t="shared" si="121"/>
        <v>may-24</v>
      </c>
      <c r="I502" s="2" t="str">
        <f t="shared" si="122"/>
        <v>mayo 2024</v>
      </c>
      <c r="J502" s="2">
        <f>VLOOKUP(H502,MesAño!A:B,2,0)</f>
        <v>5</v>
      </c>
      <c r="K502" s="2" t="str">
        <f t="shared" si="123"/>
        <v>may-15</v>
      </c>
      <c r="L502" s="2" t="str">
        <f t="shared" si="124"/>
        <v>mié</v>
      </c>
      <c r="M502" s="2">
        <f>VLOOKUP(L502,'Dia de la Semana'!A:B,2,0)</f>
        <v>3</v>
      </c>
      <c r="N502" s="2" t="str">
        <f t="shared" si="125"/>
        <v>1Q</v>
      </c>
      <c r="O502" s="2">
        <f t="shared" si="126"/>
        <v>15</v>
      </c>
      <c r="P502" s="2">
        <f t="shared" si="127"/>
        <v>20</v>
      </c>
      <c r="Q502" s="3" t="str">
        <f t="shared" si="128"/>
        <v>13-05 al 19-05</v>
      </c>
      <c r="R502" s="2">
        <f>VLOOKUP(Q502,Semana!A:B,2,0)</f>
        <v>72</v>
      </c>
      <c r="S502" s="2" t="str">
        <f t="shared" si="129"/>
        <v>mié 15-05</v>
      </c>
    </row>
    <row r="503" spans="1:19" x14ac:dyDescent="0.35">
      <c r="A503" s="3">
        <v>45428</v>
      </c>
      <c r="B503" s="2" t="str">
        <f t="shared" si="117"/>
        <v>mayo</v>
      </c>
      <c r="C503" s="2" t="str">
        <f t="shared" si="118"/>
        <v>may</v>
      </c>
      <c r="D503" s="4">
        <f t="shared" si="119"/>
        <v>5</v>
      </c>
      <c r="E503" s="4">
        <f>VLOOKUP(G503,Periodos!A:B,2,0)</f>
        <v>17</v>
      </c>
      <c r="F503" s="2">
        <f t="shared" si="120"/>
        <v>2024</v>
      </c>
      <c r="G503" s="2">
        <v>202405</v>
      </c>
      <c r="H503" s="2" t="str">
        <f t="shared" si="121"/>
        <v>may-24</v>
      </c>
      <c r="I503" s="2" t="str">
        <f t="shared" si="122"/>
        <v>mayo 2024</v>
      </c>
      <c r="J503" s="2">
        <f>VLOOKUP(H503,MesAño!A:B,2,0)</f>
        <v>5</v>
      </c>
      <c r="K503" s="2" t="str">
        <f t="shared" si="123"/>
        <v>may-16</v>
      </c>
      <c r="L503" s="2" t="str">
        <f t="shared" si="124"/>
        <v>jue</v>
      </c>
      <c r="M503" s="2">
        <f>VLOOKUP(L503,'Dia de la Semana'!A:B,2,0)</f>
        <v>4</v>
      </c>
      <c r="N503" s="2" t="str">
        <f t="shared" si="125"/>
        <v>2Q</v>
      </c>
      <c r="O503" s="2">
        <f t="shared" si="126"/>
        <v>16</v>
      </c>
      <c r="P503" s="2">
        <f t="shared" si="127"/>
        <v>20</v>
      </c>
      <c r="Q503" s="3" t="str">
        <f t="shared" si="128"/>
        <v>13-05 al 19-05</v>
      </c>
      <c r="R503" s="2">
        <f>VLOOKUP(Q503,Semana!A:B,2,0)</f>
        <v>72</v>
      </c>
      <c r="S503" s="2" t="str">
        <f t="shared" si="129"/>
        <v>jue 16-05</v>
      </c>
    </row>
    <row r="504" spans="1:19" x14ac:dyDescent="0.35">
      <c r="A504" s="3">
        <v>45429</v>
      </c>
      <c r="B504" s="2" t="str">
        <f t="shared" si="117"/>
        <v>mayo</v>
      </c>
      <c r="C504" s="2" t="str">
        <f t="shared" si="118"/>
        <v>may</v>
      </c>
      <c r="D504" s="4">
        <f t="shared" si="119"/>
        <v>5</v>
      </c>
      <c r="E504" s="4">
        <f>VLOOKUP(G504,Periodos!A:B,2,0)</f>
        <v>17</v>
      </c>
      <c r="F504" s="2">
        <f t="shared" si="120"/>
        <v>2024</v>
      </c>
      <c r="G504" s="2">
        <v>202405</v>
      </c>
      <c r="H504" s="2" t="str">
        <f t="shared" si="121"/>
        <v>may-24</v>
      </c>
      <c r="I504" s="2" t="str">
        <f t="shared" si="122"/>
        <v>mayo 2024</v>
      </c>
      <c r="J504" s="2">
        <f>VLOOKUP(H504,MesAño!A:B,2,0)</f>
        <v>5</v>
      </c>
      <c r="K504" s="2" t="str">
        <f t="shared" si="123"/>
        <v>may-17</v>
      </c>
      <c r="L504" s="2" t="str">
        <f t="shared" si="124"/>
        <v>vie</v>
      </c>
      <c r="M504" s="2">
        <f>VLOOKUP(L504,'Dia de la Semana'!A:B,2,0)</f>
        <v>5</v>
      </c>
      <c r="N504" s="2" t="str">
        <f t="shared" si="125"/>
        <v>2Q</v>
      </c>
      <c r="O504" s="2">
        <f t="shared" si="126"/>
        <v>17</v>
      </c>
      <c r="P504" s="2">
        <f t="shared" si="127"/>
        <v>20</v>
      </c>
      <c r="Q504" s="3" t="str">
        <f t="shared" si="128"/>
        <v>13-05 al 19-05</v>
      </c>
      <c r="R504" s="2">
        <f>VLOOKUP(Q504,Semana!A:B,2,0)</f>
        <v>72</v>
      </c>
      <c r="S504" s="2" t="str">
        <f t="shared" si="129"/>
        <v>vie 17-05</v>
      </c>
    </row>
    <row r="505" spans="1:19" x14ac:dyDescent="0.35">
      <c r="A505" s="3">
        <v>45430</v>
      </c>
      <c r="B505" s="2" t="str">
        <f t="shared" si="117"/>
        <v>mayo</v>
      </c>
      <c r="C505" s="2" t="str">
        <f t="shared" si="118"/>
        <v>may</v>
      </c>
      <c r="D505" s="4">
        <f t="shared" si="119"/>
        <v>5</v>
      </c>
      <c r="E505" s="4">
        <f>VLOOKUP(G505,Periodos!A:B,2,0)</f>
        <v>17</v>
      </c>
      <c r="F505" s="2">
        <f t="shared" si="120"/>
        <v>2024</v>
      </c>
      <c r="G505" s="2">
        <v>202405</v>
      </c>
      <c r="H505" s="2" t="str">
        <f t="shared" si="121"/>
        <v>may-24</v>
      </c>
      <c r="I505" s="2" t="str">
        <f t="shared" si="122"/>
        <v>mayo 2024</v>
      </c>
      <c r="J505" s="2">
        <f>VLOOKUP(H505,MesAño!A:B,2,0)</f>
        <v>5</v>
      </c>
      <c r="K505" s="2" t="str">
        <f t="shared" si="123"/>
        <v>may-18</v>
      </c>
      <c r="L505" s="2" t="str">
        <f t="shared" si="124"/>
        <v>sáb</v>
      </c>
      <c r="M505" s="2">
        <f>VLOOKUP(L505,'Dia de la Semana'!A:B,2,0)</f>
        <v>6</v>
      </c>
      <c r="N505" s="2" t="str">
        <f t="shared" si="125"/>
        <v>2Q</v>
      </c>
      <c r="O505" s="2">
        <f t="shared" si="126"/>
        <v>18</v>
      </c>
      <c r="P505" s="2">
        <f t="shared" si="127"/>
        <v>20</v>
      </c>
      <c r="Q505" s="3" t="str">
        <f t="shared" si="128"/>
        <v>13-05 al 19-05</v>
      </c>
      <c r="R505" s="2">
        <f>VLOOKUP(Q505,Semana!A:B,2,0)</f>
        <v>72</v>
      </c>
      <c r="S505" s="2" t="str">
        <f t="shared" si="129"/>
        <v>sáb 18-05</v>
      </c>
    </row>
    <row r="506" spans="1:19" x14ac:dyDescent="0.35">
      <c r="A506" s="3">
        <v>45431</v>
      </c>
      <c r="B506" s="2" t="str">
        <f t="shared" si="117"/>
        <v>mayo</v>
      </c>
      <c r="C506" s="2" t="str">
        <f t="shared" si="118"/>
        <v>may</v>
      </c>
      <c r="D506" s="4">
        <f t="shared" si="119"/>
        <v>5</v>
      </c>
      <c r="E506" s="4">
        <f>VLOOKUP(G506,Periodos!A:B,2,0)</f>
        <v>17</v>
      </c>
      <c r="F506" s="2">
        <f t="shared" si="120"/>
        <v>2024</v>
      </c>
      <c r="G506" s="2">
        <v>202405</v>
      </c>
      <c r="H506" s="2" t="str">
        <f t="shared" si="121"/>
        <v>may-24</v>
      </c>
      <c r="I506" s="2" t="str">
        <f t="shared" si="122"/>
        <v>mayo 2024</v>
      </c>
      <c r="J506" s="2">
        <f>VLOOKUP(H506,MesAño!A:B,2,0)</f>
        <v>5</v>
      </c>
      <c r="K506" s="2" t="str">
        <f t="shared" si="123"/>
        <v>may-19</v>
      </c>
      <c r="L506" s="2" t="str">
        <f t="shared" si="124"/>
        <v>dom</v>
      </c>
      <c r="M506" s="2">
        <f>VLOOKUP(L506,'Dia de la Semana'!A:B,2,0)</f>
        <v>7</v>
      </c>
      <c r="N506" s="2" t="str">
        <f t="shared" si="125"/>
        <v>2Q</v>
      </c>
      <c r="O506" s="2">
        <f t="shared" si="126"/>
        <v>19</v>
      </c>
      <c r="P506" s="2">
        <f t="shared" si="127"/>
        <v>20</v>
      </c>
      <c r="Q506" s="3" t="str">
        <f t="shared" si="128"/>
        <v>13-05 al 19-05</v>
      </c>
      <c r="R506" s="2">
        <f>VLOOKUP(Q506,Semana!A:B,2,0)</f>
        <v>72</v>
      </c>
      <c r="S506" s="2" t="str">
        <f t="shared" si="129"/>
        <v>dom 19-05</v>
      </c>
    </row>
    <row r="507" spans="1:19" x14ac:dyDescent="0.35">
      <c r="A507" s="3">
        <v>45432</v>
      </c>
      <c r="B507" s="2" t="str">
        <f t="shared" si="117"/>
        <v>mayo</v>
      </c>
      <c r="C507" s="2" t="str">
        <f t="shared" si="118"/>
        <v>may</v>
      </c>
      <c r="D507" s="4">
        <f t="shared" si="119"/>
        <v>5</v>
      </c>
      <c r="E507" s="4">
        <f>VLOOKUP(G507,Periodos!A:B,2,0)</f>
        <v>17</v>
      </c>
      <c r="F507" s="2">
        <f t="shared" si="120"/>
        <v>2024</v>
      </c>
      <c r="G507" s="2">
        <v>202405</v>
      </c>
      <c r="H507" s="2" t="str">
        <f t="shared" si="121"/>
        <v>may-24</v>
      </c>
      <c r="I507" s="2" t="str">
        <f t="shared" si="122"/>
        <v>mayo 2024</v>
      </c>
      <c r="J507" s="2">
        <f>VLOOKUP(H507,MesAño!A:B,2,0)</f>
        <v>5</v>
      </c>
      <c r="K507" s="2" t="str">
        <f t="shared" si="123"/>
        <v>may-20</v>
      </c>
      <c r="L507" s="2" t="str">
        <f t="shared" si="124"/>
        <v>lun</v>
      </c>
      <c r="M507" s="2">
        <f>VLOOKUP(L507,'Dia de la Semana'!A:B,2,0)</f>
        <v>1</v>
      </c>
      <c r="N507" s="2" t="str">
        <f t="shared" si="125"/>
        <v>2Q</v>
      </c>
      <c r="O507" s="2">
        <f t="shared" si="126"/>
        <v>20</v>
      </c>
      <c r="P507" s="2">
        <f t="shared" si="127"/>
        <v>21</v>
      </c>
      <c r="Q507" s="3" t="str">
        <f t="shared" si="128"/>
        <v>20-05 al 26-05</v>
      </c>
      <c r="R507" s="2">
        <f>VLOOKUP(Q507,Semana!A:B,2,0)</f>
        <v>73</v>
      </c>
      <c r="S507" s="2" t="str">
        <f t="shared" si="129"/>
        <v>lun 20-05</v>
      </c>
    </row>
    <row r="508" spans="1:19" x14ac:dyDescent="0.35">
      <c r="A508" s="3">
        <v>45433</v>
      </c>
      <c r="B508" s="2" t="str">
        <f t="shared" si="117"/>
        <v>mayo</v>
      </c>
      <c r="C508" s="2" t="str">
        <f t="shared" si="118"/>
        <v>may</v>
      </c>
      <c r="D508" s="4">
        <f t="shared" si="119"/>
        <v>5</v>
      </c>
      <c r="E508" s="4">
        <f>VLOOKUP(G508,Periodos!A:B,2,0)</f>
        <v>17</v>
      </c>
      <c r="F508" s="2">
        <f t="shared" si="120"/>
        <v>2024</v>
      </c>
      <c r="G508" s="2">
        <v>202405</v>
      </c>
      <c r="H508" s="2" t="str">
        <f t="shared" si="121"/>
        <v>may-24</v>
      </c>
      <c r="I508" s="2" t="str">
        <f t="shared" si="122"/>
        <v>mayo 2024</v>
      </c>
      <c r="J508" s="2">
        <f>VLOOKUP(H508,MesAño!A:B,2,0)</f>
        <v>5</v>
      </c>
      <c r="K508" s="2" t="str">
        <f t="shared" si="123"/>
        <v>may-21</v>
      </c>
      <c r="L508" s="2" t="str">
        <f t="shared" si="124"/>
        <v>mar</v>
      </c>
      <c r="M508" s="2">
        <f>VLOOKUP(L508,'Dia de la Semana'!A:B,2,0)</f>
        <v>2</v>
      </c>
      <c r="N508" s="2" t="str">
        <f t="shared" si="125"/>
        <v>2Q</v>
      </c>
      <c r="O508" s="2">
        <f t="shared" si="126"/>
        <v>21</v>
      </c>
      <c r="P508" s="2">
        <f t="shared" si="127"/>
        <v>21</v>
      </c>
      <c r="Q508" s="3" t="str">
        <f t="shared" si="128"/>
        <v>20-05 al 26-05</v>
      </c>
      <c r="R508" s="2">
        <f>VLOOKUP(Q508,Semana!A:B,2,0)</f>
        <v>73</v>
      </c>
      <c r="S508" s="2" t="str">
        <f t="shared" si="129"/>
        <v>mar 21-05</v>
      </c>
    </row>
    <row r="509" spans="1:19" x14ac:dyDescent="0.35">
      <c r="A509" s="3">
        <v>45434</v>
      </c>
      <c r="B509" s="2" t="str">
        <f t="shared" si="117"/>
        <v>mayo</v>
      </c>
      <c r="C509" s="2" t="str">
        <f t="shared" si="118"/>
        <v>may</v>
      </c>
      <c r="D509" s="4">
        <f t="shared" si="119"/>
        <v>5</v>
      </c>
      <c r="E509" s="4">
        <f>VLOOKUP(G509,Periodos!A:B,2,0)</f>
        <v>17</v>
      </c>
      <c r="F509" s="2">
        <f t="shared" si="120"/>
        <v>2024</v>
      </c>
      <c r="G509" s="2">
        <v>202405</v>
      </c>
      <c r="H509" s="2" t="str">
        <f t="shared" si="121"/>
        <v>may-24</v>
      </c>
      <c r="I509" s="2" t="str">
        <f t="shared" si="122"/>
        <v>mayo 2024</v>
      </c>
      <c r="J509" s="2">
        <f>VLOOKUP(H509,MesAño!A:B,2,0)</f>
        <v>5</v>
      </c>
      <c r="K509" s="2" t="str">
        <f t="shared" si="123"/>
        <v>may-22</v>
      </c>
      <c r="L509" s="2" t="str">
        <f t="shared" si="124"/>
        <v>mié</v>
      </c>
      <c r="M509" s="2">
        <f>VLOOKUP(L509,'Dia de la Semana'!A:B,2,0)</f>
        <v>3</v>
      </c>
      <c r="N509" s="2" t="str">
        <f t="shared" si="125"/>
        <v>2Q</v>
      </c>
      <c r="O509" s="2">
        <f t="shared" si="126"/>
        <v>22</v>
      </c>
      <c r="P509" s="2">
        <f t="shared" si="127"/>
        <v>21</v>
      </c>
      <c r="Q509" s="3" t="str">
        <f t="shared" si="128"/>
        <v>20-05 al 26-05</v>
      </c>
      <c r="R509" s="2">
        <f>VLOOKUP(Q509,Semana!A:B,2,0)</f>
        <v>73</v>
      </c>
      <c r="S509" s="2" t="str">
        <f t="shared" si="129"/>
        <v>mié 22-05</v>
      </c>
    </row>
    <row r="510" spans="1:19" x14ac:dyDescent="0.35">
      <c r="A510" s="3">
        <v>45435</v>
      </c>
      <c r="B510" s="2" t="str">
        <f t="shared" si="117"/>
        <v>mayo</v>
      </c>
      <c r="C510" s="2" t="str">
        <f t="shared" si="118"/>
        <v>may</v>
      </c>
      <c r="D510" s="4">
        <f t="shared" si="119"/>
        <v>5</v>
      </c>
      <c r="E510" s="4">
        <f>VLOOKUP(G510,Periodos!A:B,2,0)</f>
        <v>17</v>
      </c>
      <c r="F510" s="2">
        <f t="shared" si="120"/>
        <v>2024</v>
      </c>
      <c r="G510" s="2">
        <v>202405</v>
      </c>
      <c r="H510" s="2" t="str">
        <f t="shared" si="121"/>
        <v>may-24</v>
      </c>
      <c r="I510" s="2" t="str">
        <f t="shared" si="122"/>
        <v>mayo 2024</v>
      </c>
      <c r="J510" s="2">
        <f>VLOOKUP(H510,MesAño!A:B,2,0)</f>
        <v>5</v>
      </c>
      <c r="K510" s="2" t="str">
        <f t="shared" si="123"/>
        <v>may-23</v>
      </c>
      <c r="L510" s="2" t="str">
        <f t="shared" si="124"/>
        <v>jue</v>
      </c>
      <c r="M510" s="2">
        <f>VLOOKUP(L510,'Dia de la Semana'!A:B,2,0)</f>
        <v>4</v>
      </c>
      <c r="N510" s="2" t="str">
        <f t="shared" si="125"/>
        <v>2Q</v>
      </c>
      <c r="O510" s="2">
        <f t="shared" si="126"/>
        <v>23</v>
      </c>
      <c r="P510" s="2">
        <f t="shared" si="127"/>
        <v>21</v>
      </c>
      <c r="Q510" s="3" t="str">
        <f t="shared" si="128"/>
        <v>20-05 al 26-05</v>
      </c>
      <c r="R510" s="2">
        <f>VLOOKUP(Q510,Semana!A:B,2,0)</f>
        <v>73</v>
      </c>
      <c r="S510" s="2" t="str">
        <f t="shared" si="129"/>
        <v>jue 23-05</v>
      </c>
    </row>
    <row r="511" spans="1:19" x14ac:dyDescent="0.35">
      <c r="A511" s="3">
        <v>45436</v>
      </c>
      <c r="B511" s="2" t="str">
        <f t="shared" si="117"/>
        <v>mayo</v>
      </c>
      <c r="C511" s="2" t="str">
        <f t="shared" si="118"/>
        <v>may</v>
      </c>
      <c r="D511" s="4">
        <f t="shared" si="119"/>
        <v>5</v>
      </c>
      <c r="E511" s="4">
        <f>VLOOKUP(G511,Periodos!A:B,2,0)</f>
        <v>17</v>
      </c>
      <c r="F511" s="2">
        <f t="shared" si="120"/>
        <v>2024</v>
      </c>
      <c r="G511" s="2">
        <v>202405</v>
      </c>
      <c r="H511" s="2" t="str">
        <f t="shared" si="121"/>
        <v>may-24</v>
      </c>
      <c r="I511" s="2" t="str">
        <f t="shared" si="122"/>
        <v>mayo 2024</v>
      </c>
      <c r="J511" s="2">
        <f>VLOOKUP(H511,MesAño!A:B,2,0)</f>
        <v>5</v>
      </c>
      <c r="K511" s="2" t="str">
        <f t="shared" si="123"/>
        <v>may-24</v>
      </c>
      <c r="L511" s="2" t="str">
        <f t="shared" si="124"/>
        <v>vie</v>
      </c>
      <c r="M511" s="2">
        <f>VLOOKUP(L511,'Dia de la Semana'!A:B,2,0)</f>
        <v>5</v>
      </c>
      <c r="N511" s="2" t="str">
        <f t="shared" si="125"/>
        <v>2Q</v>
      </c>
      <c r="O511" s="2">
        <f t="shared" si="126"/>
        <v>24</v>
      </c>
      <c r="P511" s="2">
        <f t="shared" si="127"/>
        <v>21</v>
      </c>
      <c r="Q511" s="3" t="str">
        <f t="shared" si="128"/>
        <v>20-05 al 26-05</v>
      </c>
      <c r="R511" s="2">
        <f>VLOOKUP(Q511,Semana!A:B,2,0)</f>
        <v>73</v>
      </c>
      <c r="S511" s="2" t="str">
        <f t="shared" si="129"/>
        <v>vie 24-05</v>
      </c>
    </row>
    <row r="512" spans="1:19" x14ac:dyDescent="0.35">
      <c r="A512" s="3">
        <v>45437</v>
      </c>
      <c r="B512" s="2" t="str">
        <f t="shared" si="117"/>
        <v>mayo</v>
      </c>
      <c r="C512" s="2" t="str">
        <f t="shared" si="118"/>
        <v>may</v>
      </c>
      <c r="D512" s="4">
        <f t="shared" si="119"/>
        <v>5</v>
      </c>
      <c r="E512" s="4">
        <f>VLOOKUP(G512,Periodos!A:B,2,0)</f>
        <v>17</v>
      </c>
      <c r="F512" s="2">
        <f t="shared" si="120"/>
        <v>2024</v>
      </c>
      <c r="G512" s="2">
        <v>202405</v>
      </c>
      <c r="H512" s="2" t="str">
        <f t="shared" si="121"/>
        <v>may-24</v>
      </c>
      <c r="I512" s="2" t="str">
        <f t="shared" si="122"/>
        <v>mayo 2024</v>
      </c>
      <c r="J512" s="2">
        <f>VLOOKUP(H512,MesAño!A:B,2,0)</f>
        <v>5</v>
      </c>
      <c r="K512" s="2" t="str">
        <f t="shared" si="123"/>
        <v>may-25</v>
      </c>
      <c r="L512" s="2" t="str">
        <f t="shared" si="124"/>
        <v>sáb</v>
      </c>
      <c r="M512" s="2">
        <f>VLOOKUP(L512,'Dia de la Semana'!A:B,2,0)</f>
        <v>6</v>
      </c>
      <c r="N512" s="2" t="str">
        <f t="shared" si="125"/>
        <v>2Q</v>
      </c>
      <c r="O512" s="2">
        <f t="shared" si="126"/>
        <v>25</v>
      </c>
      <c r="P512" s="2">
        <f t="shared" si="127"/>
        <v>21</v>
      </c>
      <c r="Q512" s="3" t="str">
        <f t="shared" si="128"/>
        <v>20-05 al 26-05</v>
      </c>
      <c r="R512" s="2">
        <f>VLOOKUP(Q512,Semana!A:B,2,0)</f>
        <v>73</v>
      </c>
      <c r="S512" s="2" t="str">
        <f t="shared" si="129"/>
        <v>sáb 25-05</v>
      </c>
    </row>
    <row r="513" spans="1:19" x14ac:dyDescent="0.35">
      <c r="A513" s="3">
        <v>45438</v>
      </c>
      <c r="B513" s="2" t="str">
        <f t="shared" si="117"/>
        <v>mayo</v>
      </c>
      <c r="C513" s="2" t="str">
        <f t="shared" si="118"/>
        <v>may</v>
      </c>
      <c r="D513" s="4">
        <f t="shared" si="119"/>
        <v>5</v>
      </c>
      <c r="E513" s="4">
        <f>VLOOKUP(G513,Periodos!A:B,2,0)</f>
        <v>17</v>
      </c>
      <c r="F513" s="2">
        <f t="shared" si="120"/>
        <v>2024</v>
      </c>
      <c r="G513" s="2">
        <v>202405</v>
      </c>
      <c r="H513" s="2" t="str">
        <f t="shared" si="121"/>
        <v>may-24</v>
      </c>
      <c r="I513" s="2" t="str">
        <f t="shared" si="122"/>
        <v>mayo 2024</v>
      </c>
      <c r="J513" s="2">
        <f>VLOOKUP(H513,MesAño!A:B,2,0)</f>
        <v>5</v>
      </c>
      <c r="K513" s="2" t="str">
        <f t="shared" si="123"/>
        <v>may-26</v>
      </c>
      <c r="L513" s="2" t="str">
        <f t="shared" si="124"/>
        <v>dom</v>
      </c>
      <c r="M513" s="2">
        <f>VLOOKUP(L513,'Dia de la Semana'!A:B,2,0)</f>
        <v>7</v>
      </c>
      <c r="N513" s="2" t="str">
        <f t="shared" si="125"/>
        <v>2Q</v>
      </c>
      <c r="O513" s="2">
        <f t="shared" si="126"/>
        <v>26</v>
      </c>
      <c r="P513" s="2">
        <f t="shared" si="127"/>
        <v>21</v>
      </c>
      <c r="Q513" s="3" t="str">
        <f t="shared" si="128"/>
        <v>20-05 al 26-05</v>
      </c>
      <c r="R513" s="2">
        <f>VLOOKUP(Q513,Semana!A:B,2,0)</f>
        <v>73</v>
      </c>
      <c r="S513" s="2" t="str">
        <f t="shared" si="129"/>
        <v>dom 26-05</v>
      </c>
    </row>
    <row r="514" spans="1:19" x14ac:dyDescent="0.35">
      <c r="A514" s="3">
        <v>45439</v>
      </c>
      <c r="B514" s="2" t="str">
        <f t="shared" si="117"/>
        <v>mayo</v>
      </c>
      <c r="C514" s="2" t="str">
        <f t="shared" si="118"/>
        <v>may</v>
      </c>
      <c r="D514" s="4">
        <f t="shared" si="119"/>
        <v>5</v>
      </c>
      <c r="E514" s="4">
        <f>VLOOKUP(G514,Periodos!A:B,2,0)</f>
        <v>17</v>
      </c>
      <c r="F514" s="2">
        <f t="shared" si="120"/>
        <v>2024</v>
      </c>
      <c r="G514" s="2">
        <v>202405</v>
      </c>
      <c r="H514" s="2" t="str">
        <f t="shared" si="121"/>
        <v>may-24</v>
      </c>
      <c r="I514" s="2" t="str">
        <f t="shared" si="122"/>
        <v>mayo 2024</v>
      </c>
      <c r="J514" s="2">
        <f>VLOOKUP(H514,MesAño!A:B,2,0)</f>
        <v>5</v>
      </c>
      <c r="K514" s="2" t="str">
        <f t="shared" si="123"/>
        <v>may-27</v>
      </c>
      <c r="L514" s="2" t="str">
        <f t="shared" si="124"/>
        <v>lun</v>
      </c>
      <c r="M514" s="2">
        <f>VLOOKUP(L514,'Dia de la Semana'!A:B,2,0)</f>
        <v>1</v>
      </c>
      <c r="N514" s="2" t="str">
        <f t="shared" si="125"/>
        <v>2Q</v>
      </c>
      <c r="O514" s="2">
        <f t="shared" si="126"/>
        <v>27</v>
      </c>
      <c r="P514" s="2">
        <f t="shared" si="127"/>
        <v>22</v>
      </c>
      <c r="Q514" s="3" t="str">
        <f t="shared" si="128"/>
        <v>27-05 al 02-06</v>
      </c>
      <c r="R514" s="2">
        <f>VLOOKUP(Q514,Semana!A:B,2,0)</f>
        <v>74</v>
      </c>
      <c r="S514" s="2" t="str">
        <f t="shared" si="129"/>
        <v>lun 27-05</v>
      </c>
    </row>
    <row r="515" spans="1:19" x14ac:dyDescent="0.35">
      <c r="A515" s="3">
        <v>45440</v>
      </c>
      <c r="B515" s="2" t="str">
        <f t="shared" si="117"/>
        <v>mayo</v>
      </c>
      <c r="C515" s="2" t="str">
        <f t="shared" si="118"/>
        <v>may</v>
      </c>
      <c r="D515" s="4">
        <f t="shared" si="119"/>
        <v>5</v>
      </c>
      <c r="E515" s="4">
        <f>VLOOKUP(G515,Periodos!A:B,2,0)</f>
        <v>17</v>
      </c>
      <c r="F515" s="2">
        <f t="shared" si="120"/>
        <v>2024</v>
      </c>
      <c r="G515" s="2">
        <v>202405</v>
      </c>
      <c r="H515" s="2" t="str">
        <f t="shared" si="121"/>
        <v>may-24</v>
      </c>
      <c r="I515" s="2" t="str">
        <f t="shared" si="122"/>
        <v>mayo 2024</v>
      </c>
      <c r="J515" s="2">
        <f>VLOOKUP(H515,MesAño!A:B,2,0)</f>
        <v>5</v>
      </c>
      <c r="K515" s="2" t="str">
        <f t="shared" si="123"/>
        <v>may-28</v>
      </c>
      <c r="L515" s="2" t="str">
        <f t="shared" si="124"/>
        <v>mar</v>
      </c>
      <c r="M515" s="2">
        <f>VLOOKUP(L515,'Dia de la Semana'!A:B,2,0)</f>
        <v>2</v>
      </c>
      <c r="N515" s="2" t="str">
        <f t="shared" si="125"/>
        <v>2Q</v>
      </c>
      <c r="O515" s="2">
        <f t="shared" si="126"/>
        <v>28</v>
      </c>
      <c r="P515" s="2">
        <f t="shared" si="127"/>
        <v>22</v>
      </c>
      <c r="Q515" s="3" t="str">
        <f t="shared" si="128"/>
        <v>27-05 al 02-06</v>
      </c>
      <c r="R515" s="2">
        <f>VLOOKUP(Q515,Semana!A:B,2,0)</f>
        <v>74</v>
      </c>
      <c r="S515" s="2" t="str">
        <f t="shared" si="129"/>
        <v>mar 28-05</v>
      </c>
    </row>
    <row r="516" spans="1:19" x14ac:dyDescent="0.35">
      <c r="A516" s="3">
        <v>45441</v>
      </c>
      <c r="B516" s="2" t="str">
        <f t="shared" si="117"/>
        <v>mayo</v>
      </c>
      <c r="C516" s="2" t="str">
        <f t="shared" si="118"/>
        <v>may</v>
      </c>
      <c r="D516" s="4">
        <f t="shared" si="119"/>
        <v>5</v>
      </c>
      <c r="E516" s="4">
        <f>VLOOKUP(G516,Periodos!A:B,2,0)</f>
        <v>17</v>
      </c>
      <c r="F516" s="2">
        <f t="shared" si="120"/>
        <v>2024</v>
      </c>
      <c r="G516" s="2">
        <v>202405</v>
      </c>
      <c r="H516" s="2" t="str">
        <f t="shared" si="121"/>
        <v>may-24</v>
      </c>
      <c r="I516" s="2" t="str">
        <f t="shared" si="122"/>
        <v>mayo 2024</v>
      </c>
      <c r="J516" s="2">
        <f>VLOOKUP(H516,MesAño!A:B,2,0)</f>
        <v>5</v>
      </c>
      <c r="K516" s="2" t="str">
        <f t="shared" si="123"/>
        <v>may-29</v>
      </c>
      <c r="L516" s="2" t="str">
        <f t="shared" si="124"/>
        <v>mié</v>
      </c>
      <c r="M516" s="2">
        <f>VLOOKUP(L516,'Dia de la Semana'!A:B,2,0)</f>
        <v>3</v>
      </c>
      <c r="N516" s="2" t="str">
        <f t="shared" si="125"/>
        <v>2Q</v>
      </c>
      <c r="O516" s="2">
        <f t="shared" si="126"/>
        <v>29</v>
      </c>
      <c r="P516" s="2">
        <f t="shared" si="127"/>
        <v>22</v>
      </c>
      <c r="Q516" s="3" t="str">
        <f t="shared" si="128"/>
        <v>27-05 al 02-06</v>
      </c>
      <c r="R516" s="2">
        <f>VLOOKUP(Q516,Semana!A:B,2,0)</f>
        <v>74</v>
      </c>
      <c r="S516" s="2" t="str">
        <f t="shared" si="129"/>
        <v>mié 29-05</v>
      </c>
    </row>
    <row r="517" spans="1:19" x14ac:dyDescent="0.35">
      <c r="A517" s="3">
        <v>45442</v>
      </c>
      <c r="B517" s="2" t="str">
        <f t="shared" si="117"/>
        <v>mayo</v>
      </c>
      <c r="C517" s="2" t="str">
        <f t="shared" si="118"/>
        <v>may</v>
      </c>
      <c r="D517" s="4">
        <f t="shared" si="119"/>
        <v>5</v>
      </c>
      <c r="E517" s="4">
        <f>VLOOKUP(G517,Periodos!A:B,2,0)</f>
        <v>17</v>
      </c>
      <c r="F517" s="2">
        <f t="shared" si="120"/>
        <v>2024</v>
      </c>
      <c r="G517" s="2">
        <v>202405</v>
      </c>
      <c r="H517" s="2" t="str">
        <f t="shared" si="121"/>
        <v>may-24</v>
      </c>
      <c r="I517" s="2" t="str">
        <f t="shared" si="122"/>
        <v>mayo 2024</v>
      </c>
      <c r="J517" s="2">
        <f>VLOOKUP(H517,MesAño!A:B,2,0)</f>
        <v>5</v>
      </c>
      <c r="K517" s="2" t="str">
        <f t="shared" si="123"/>
        <v>may-30</v>
      </c>
      <c r="L517" s="2" t="str">
        <f t="shared" si="124"/>
        <v>jue</v>
      </c>
      <c r="M517" s="2">
        <f>VLOOKUP(L517,'Dia de la Semana'!A:B,2,0)</f>
        <v>4</v>
      </c>
      <c r="N517" s="2" t="str">
        <f t="shared" si="125"/>
        <v>2Q</v>
      </c>
      <c r="O517" s="2">
        <f t="shared" si="126"/>
        <v>30</v>
      </c>
      <c r="P517" s="2">
        <f t="shared" si="127"/>
        <v>22</v>
      </c>
      <c r="Q517" s="3" t="str">
        <f t="shared" si="128"/>
        <v>27-05 al 02-06</v>
      </c>
      <c r="R517" s="2">
        <f>VLOOKUP(Q517,Semana!A:B,2,0)</f>
        <v>74</v>
      </c>
      <c r="S517" s="2" t="str">
        <f t="shared" si="129"/>
        <v>jue 30-05</v>
      </c>
    </row>
    <row r="518" spans="1:19" x14ac:dyDescent="0.35">
      <c r="A518" s="3">
        <v>45443</v>
      </c>
      <c r="B518" s="2" t="str">
        <f t="shared" si="117"/>
        <v>mayo</v>
      </c>
      <c r="C518" s="2" t="str">
        <f t="shared" si="118"/>
        <v>may</v>
      </c>
      <c r="D518" s="4">
        <f t="shared" si="119"/>
        <v>5</v>
      </c>
      <c r="E518" s="4">
        <f>VLOOKUP(G518,Periodos!A:B,2,0)</f>
        <v>17</v>
      </c>
      <c r="F518" s="2">
        <f t="shared" si="120"/>
        <v>2024</v>
      </c>
      <c r="G518" s="2">
        <v>202405</v>
      </c>
      <c r="H518" s="2" t="str">
        <f t="shared" si="121"/>
        <v>may-24</v>
      </c>
      <c r="I518" s="2" t="str">
        <f t="shared" si="122"/>
        <v>mayo 2024</v>
      </c>
      <c r="J518" s="2">
        <f>VLOOKUP(H518,MesAño!A:B,2,0)</f>
        <v>5</v>
      </c>
      <c r="K518" s="2" t="str">
        <f t="shared" si="123"/>
        <v>may-31</v>
      </c>
      <c r="L518" s="2" t="str">
        <f t="shared" si="124"/>
        <v>vie</v>
      </c>
      <c r="M518" s="2">
        <f>VLOOKUP(L518,'Dia de la Semana'!A:B,2,0)</f>
        <v>5</v>
      </c>
      <c r="N518" s="2" t="str">
        <f t="shared" si="125"/>
        <v>2Q</v>
      </c>
      <c r="O518" s="2">
        <f t="shared" si="126"/>
        <v>31</v>
      </c>
      <c r="P518" s="2">
        <f t="shared" si="127"/>
        <v>22</v>
      </c>
      <c r="Q518" s="3" t="str">
        <f t="shared" si="128"/>
        <v>27-05 al 02-06</v>
      </c>
      <c r="R518" s="2">
        <f>VLOOKUP(Q518,Semana!A:B,2,0)</f>
        <v>74</v>
      </c>
      <c r="S518" s="2" t="str">
        <f t="shared" si="129"/>
        <v>vie 31-05</v>
      </c>
    </row>
    <row r="519" spans="1:19" x14ac:dyDescent="0.35">
      <c r="A519" s="3">
        <v>45444</v>
      </c>
      <c r="B519" s="2" t="str">
        <f t="shared" si="117"/>
        <v>junio</v>
      </c>
      <c r="C519" s="2" t="str">
        <f t="shared" si="118"/>
        <v>jun</v>
      </c>
      <c r="D519" s="4">
        <f t="shared" si="119"/>
        <v>6</v>
      </c>
      <c r="E519" s="4">
        <f>VLOOKUP(G519,Periodos!A:B,2,0)</f>
        <v>18</v>
      </c>
      <c r="F519" s="2">
        <f t="shared" si="120"/>
        <v>2024</v>
      </c>
      <c r="G519" s="2">
        <v>202406</v>
      </c>
      <c r="H519" s="2" t="str">
        <f t="shared" si="121"/>
        <v>jun-24</v>
      </c>
      <c r="I519" s="2" t="str">
        <f t="shared" si="122"/>
        <v>junio 2024</v>
      </c>
      <c r="J519" s="2">
        <f>VLOOKUP(H519,MesAño!A:B,2,0)</f>
        <v>6</v>
      </c>
      <c r="K519" s="2" t="str">
        <f t="shared" si="123"/>
        <v>jun-01</v>
      </c>
      <c r="L519" s="2" t="str">
        <f t="shared" si="124"/>
        <v>sáb</v>
      </c>
      <c r="M519" s="2">
        <f>VLOOKUP(L519,'Dia de la Semana'!A:B,2,0)</f>
        <v>6</v>
      </c>
      <c r="N519" s="2" t="str">
        <f t="shared" si="125"/>
        <v>1Q</v>
      </c>
      <c r="O519" s="2">
        <f t="shared" si="126"/>
        <v>1</v>
      </c>
      <c r="P519" s="2">
        <f t="shared" si="127"/>
        <v>22</v>
      </c>
      <c r="Q519" s="3" t="str">
        <f t="shared" si="128"/>
        <v>27-05 al 02-06</v>
      </c>
      <c r="R519" s="2">
        <f>VLOOKUP(Q519,Semana!A:B,2,0)</f>
        <v>74</v>
      </c>
      <c r="S519" s="2" t="str">
        <f t="shared" si="129"/>
        <v>sáb 01-06</v>
      </c>
    </row>
    <row r="520" spans="1:19" x14ac:dyDescent="0.35">
      <c r="A520" s="3">
        <v>45445</v>
      </c>
      <c r="B520" s="2" t="str">
        <f t="shared" si="117"/>
        <v>junio</v>
      </c>
      <c r="C520" s="2" t="str">
        <f t="shared" si="118"/>
        <v>jun</v>
      </c>
      <c r="D520" s="4">
        <f t="shared" si="119"/>
        <v>6</v>
      </c>
      <c r="E520" s="4">
        <f>VLOOKUP(G520,Periodos!A:B,2,0)</f>
        <v>18</v>
      </c>
      <c r="F520" s="2">
        <f t="shared" si="120"/>
        <v>2024</v>
      </c>
      <c r="G520" s="2">
        <v>202406</v>
      </c>
      <c r="H520" s="2" t="str">
        <f t="shared" si="121"/>
        <v>jun-24</v>
      </c>
      <c r="I520" s="2" t="str">
        <f t="shared" si="122"/>
        <v>junio 2024</v>
      </c>
      <c r="J520" s="2">
        <f>VLOOKUP(H520,MesAño!A:B,2,0)</f>
        <v>6</v>
      </c>
      <c r="K520" s="2" t="str">
        <f t="shared" si="123"/>
        <v>jun-02</v>
      </c>
      <c r="L520" s="2" t="str">
        <f t="shared" si="124"/>
        <v>dom</v>
      </c>
      <c r="M520" s="2">
        <f>VLOOKUP(L520,'Dia de la Semana'!A:B,2,0)</f>
        <v>7</v>
      </c>
      <c r="N520" s="2" t="str">
        <f t="shared" si="125"/>
        <v>1Q</v>
      </c>
      <c r="O520" s="2">
        <f t="shared" si="126"/>
        <v>2</v>
      </c>
      <c r="P520" s="2">
        <f t="shared" si="127"/>
        <v>22</v>
      </c>
      <c r="Q520" s="3" t="str">
        <f t="shared" si="128"/>
        <v>27-05 al 02-06</v>
      </c>
      <c r="R520" s="2">
        <f>VLOOKUP(Q520,Semana!A:B,2,0)</f>
        <v>74</v>
      </c>
      <c r="S520" s="2" t="str">
        <f t="shared" si="129"/>
        <v>dom 02-06</v>
      </c>
    </row>
    <row r="521" spans="1:19" x14ac:dyDescent="0.35">
      <c r="A521" s="3">
        <v>45446</v>
      </c>
      <c r="B521" s="2" t="str">
        <f t="shared" si="117"/>
        <v>junio</v>
      </c>
      <c r="C521" s="2" t="str">
        <f t="shared" si="118"/>
        <v>jun</v>
      </c>
      <c r="D521" s="4">
        <f t="shared" si="119"/>
        <v>6</v>
      </c>
      <c r="E521" s="4">
        <f>VLOOKUP(G521,Periodos!A:B,2,0)</f>
        <v>18</v>
      </c>
      <c r="F521" s="2">
        <f t="shared" si="120"/>
        <v>2024</v>
      </c>
      <c r="G521" s="2">
        <v>202406</v>
      </c>
      <c r="H521" s="2" t="str">
        <f t="shared" si="121"/>
        <v>jun-24</v>
      </c>
      <c r="I521" s="2" t="str">
        <f t="shared" si="122"/>
        <v>junio 2024</v>
      </c>
      <c r="J521" s="2">
        <f>VLOOKUP(H521,MesAño!A:B,2,0)</f>
        <v>6</v>
      </c>
      <c r="K521" s="2" t="str">
        <f t="shared" si="123"/>
        <v>jun-03</v>
      </c>
      <c r="L521" s="2" t="str">
        <f t="shared" si="124"/>
        <v>lun</v>
      </c>
      <c r="M521" s="2">
        <f>VLOOKUP(L521,'Dia de la Semana'!A:B,2,0)</f>
        <v>1</v>
      </c>
      <c r="N521" s="2" t="str">
        <f t="shared" si="125"/>
        <v>1Q</v>
      </c>
      <c r="O521" s="2">
        <f t="shared" si="126"/>
        <v>3</v>
      </c>
      <c r="P521" s="2">
        <f t="shared" si="127"/>
        <v>23</v>
      </c>
      <c r="Q521" s="3" t="str">
        <f t="shared" si="128"/>
        <v>03-06 al 09-06</v>
      </c>
      <c r="R521" s="2">
        <f>VLOOKUP(Q521,Semana!A:B,2,0)</f>
        <v>75</v>
      </c>
      <c r="S521" s="2" t="str">
        <f t="shared" si="129"/>
        <v>lun 03-06</v>
      </c>
    </row>
    <row r="522" spans="1:19" x14ac:dyDescent="0.35">
      <c r="A522" s="3">
        <v>45447</v>
      </c>
      <c r="B522" s="2" t="str">
        <f t="shared" si="117"/>
        <v>junio</v>
      </c>
      <c r="C522" s="2" t="str">
        <f t="shared" si="118"/>
        <v>jun</v>
      </c>
      <c r="D522" s="4">
        <f t="shared" si="119"/>
        <v>6</v>
      </c>
      <c r="E522" s="4">
        <f>VLOOKUP(G522,Periodos!A:B,2,0)</f>
        <v>18</v>
      </c>
      <c r="F522" s="2">
        <f t="shared" si="120"/>
        <v>2024</v>
      </c>
      <c r="G522" s="2">
        <v>202406</v>
      </c>
      <c r="H522" s="2" t="str">
        <f t="shared" si="121"/>
        <v>jun-24</v>
      </c>
      <c r="I522" s="2" t="str">
        <f t="shared" si="122"/>
        <v>junio 2024</v>
      </c>
      <c r="J522" s="2">
        <f>VLOOKUP(H522,MesAño!A:B,2,0)</f>
        <v>6</v>
      </c>
      <c r="K522" s="2" t="str">
        <f t="shared" si="123"/>
        <v>jun-04</v>
      </c>
      <c r="L522" s="2" t="str">
        <f t="shared" si="124"/>
        <v>mar</v>
      </c>
      <c r="M522" s="2">
        <f>VLOOKUP(L522,'Dia de la Semana'!A:B,2,0)</f>
        <v>2</v>
      </c>
      <c r="N522" s="2" t="str">
        <f t="shared" si="125"/>
        <v>1Q</v>
      </c>
      <c r="O522" s="2">
        <f t="shared" si="126"/>
        <v>4</v>
      </c>
      <c r="P522" s="2">
        <f t="shared" si="127"/>
        <v>23</v>
      </c>
      <c r="Q522" s="3" t="str">
        <f t="shared" si="128"/>
        <v>03-06 al 09-06</v>
      </c>
      <c r="R522" s="2">
        <f>VLOOKUP(Q522,Semana!A:B,2,0)</f>
        <v>75</v>
      </c>
      <c r="S522" s="2" t="str">
        <f t="shared" si="129"/>
        <v>mar 04-06</v>
      </c>
    </row>
    <row r="523" spans="1:19" x14ac:dyDescent="0.35">
      <c r="A523" s="3">
        <v>45448</v>
      </c>
      <c r="B523" s="2" t="str">
        <f t="shared" si="117"/>
        <v>junio</v>
      </c>
      <c r="C523" s="2" t="str">
        <f t="shared" si="118"/>
        <v>jun</v>
      </c>
      <c r="D523" s="4">
        <f t="shared" si="119"/>
        <v>6</v>
      </c>
      <c r="E523" s="4">
        <f>VLOOKUP(G523,Periodos!A:B,2,0)</f>
        <v>18</v>
      </c>
      <c r="F523" s="2">
        <f t="shared" si="120"/>
        <v>2024</v>
      </c>
      <c r="G523" s="2">
        <v>202406</v>
      </c>
      <c r="H523" s="2" t="str">
        <f t="shared" si="121"/>
        <v>jun-24</v>
      </c>
      <c r="I523" s="2" t="str">
        <f t="shared" si="122"/>
        <v>junio 2024</v>
      </c>
      <c r="J523" s="2">
        <f>VLOOKUP(H523,MesAño!A:B,2,0)</f>
        <v>6</v>
      </c>
      <c r="K523" s="2" t="str">
        <f t="shared" si="123"/>
        <v>jun-05</v>
      </c>
      <c r="L523" s="2" t="str">
        <f t="shared" si="124"/>
        <v>mié</v>
      </c>
      <c r="M523" s="2">
        <f>VLOOKUP(L523,'Dia de la Semana'!A:B,2,0)</f>
        <v>3</v>
      </c>
      <c r="N523" s="2" t="str">
        <f t="shared" si="125"/>
        <v>1Q</v>
      </c>
      <c r="O523" s="2">
        <f t="shared" si="126"/>
        <v>5</v>
      </c>
      <c r="P523" s="2">
        <f t="shared" si="127"/>
        <v>23</v>
      </c>
      <c r="Q523" s="3" t="str">
        <f t="shared" si="128"/>
        <v>03-06 al 09-06</v>
      </c>
      <c r="R523" s="2">
        <f>VLOOKUP(Q523,Semana!A:B,2,0)</f>
        <v>75</v>
      </c>
      <c r="S523" s="2" t="str">
        <f t="shared" si="129"/>
        <v>mié 05-06</v>
      </c>
    </row>
    <row r="524" spans="1:19" x14ac:dyDescent="0.35">
      <c r="A524" s="3">
        <v>45449</v>
      </c>
      <c r="B524" s="2" t="str">
        <f t="shared" si="117"/>
        <v>junio</v>
      </c>
      <c r="C524" s="2" t="str">
        <f t="shared" si="118"/>
        <v>jun</v>
      </c>
      <c r="D524" s="4">
        <f t="shared" si="119"/>
        <v>6</v>
      </c>
      <c r="E524" s="4">
        <f>VLOOKUP(G524,Periodos!A:B,2,0)</f>
        <v>18</v>
      </c>
      <c r="F524" s="2">
        <f t="shared" si="120"/>
        <v>2024</v>
      </c>
      <c r="G524" s="2">
        <v>202406</v>
      </c>
      <c r="H524" s="2" t="str">
        <f t="shared" si="121"/>
        <v>jun-24</v>
      </c>
      <c r="I524" s="2" t="str">
        <f t="shared" si="122"/>
        <v>junio 2024</v>
      </c>
      <c r="J524" s="2">
        <f>VLOOKUP(H524,MesAño!A:B,2,0)</f>
        <v>6</v>
      </c>
      <c r="K524" s="2" t="str">
        <f t="shared" si="123"/>
        <v>jun-06</v>
      </c>
      <c r="L524" s="2" t="str">
        <f t="shared" si="124"/>
        <v>jue</v>
      </c>
      <c r="M524" s="2">
        <f>VLOOKUP(L524,'Dia de la Semana'!A:B,2,0)</f>
        <v>4</v>
      </c>
      <c r="N524" s="2" t="str">
        <f t="shared" si="125"/>
        <v>1Q</v>
      </c>
      <c r="O524" s="2">
        <f t="shared" si="126"/>
        <v>6</v>
      </c>
      <c r="P524" s="2">
        <f t="shared" si="127"/>
        <v>23</v>
      </c>
      <c r="Q524" s="3" t="str">
        <f t="shared" si="128"/>
        <v>03-06 al 09-06</v>
      </c>
      <c r="R524" s="2">
        <f>VLOOKUP(Q524,Semana!A:B,2,0)</f>
        <v>75</v>
      </c>
      <c r="S524" s="2" t="str">
        <f t="shared" si="129"/>
        <v>jue 06-06</v>
      </c>
    </row>
    <row r="525" spans="1:19" x14ac:dyDescent="0.35">
      <c r="A525" s="3">
        <v>45450</v>
      </c>
      <c r="B525" s="2" t="str">
        <f t="shared" si="117"/>
        <v>junio</v>
      </c>
      <c r="C525" s="2" t="str">
        <f t="shared" si="118"/>
        <v>jun</v>
      </c>
      <c r="D525" s="4">
        <f t="shared" si="119"/>
        <v>6</v>
      </c>
      <c r="E525" s="4">
        <f>VLOOKUP(G525,Periodos!A:B,2,0)</f>
        <v>18</v>
      </c>
      <c r="F525" s="2">
        <f t="shared" si="120"/>
        <v>2024</v>
      </c>
      <c r="G525" s="2">
        <v>202406</v>
      </c>
      <c r="H525" s="2" t="str">
        <f t="shared" si="121"/>
        <v>jun-24</v>
      </c>
      <c r="I525" s="2" t="str">
        <f t="shared" si="122"/>
        <v>junio 2024</v>
      </c>
      <c r="J525" s="2">
        <f>VLOOKUP(H525,MesAño!A:B,2,0)</f>
        <v>6</v>
      </c>
      <c r="K525" s="2" t="str">
        <f t="shared" si="123"/>
        <v>jun-07</v>
      </c>
      <c r="L525" s="2" t="str">
        <f t="shared" si="124"/>
        <v>vie</v>
      </c>
      <c r="M525" s="2">
        <f>VLOOKUP(L525,'Dia de la Semana'!A:B,2,0)</f>
        <v>5</v>
      </c>
      <c r="N525" s="2" t="str">
        <f t="shared" si="125"/>
        <v>1Q</v>
      </c>
      <c r="O525" s="2">
        <f t="shared" si="126"/>
        <v>7</v>
      </c>
      <c r="P525" s="2">
        <f t="shared" si="127"/>
        <v>23</v>
      </c>
      <c r="Q525" s="3" t="str">
        <f t="shared" si="128"/>
        <v>03-06 al 09-06</v>
      </c>
      <c r="R525" s="2">
        <f>VLOOKUP(Q525,Semana!A:B,2,0)</f>
        <v>75</v>
      </c>
      <c r="S525" s="2" t="str">
        <f t="shared" si="129"/>
        <v>vie 07-06</v>
      </c>
    </row>
    <row r="526" spans="1:19" x14ac:dyDescent="0.35">
      <c r="A526" s="3">
        <v>45451</v>
      </c>
      <c r="B526" s="2" t="str">
        <f t="shared" si="117"/>
        <v>junio</v>
      </c>
      <c r="C526" s="2" t="str">
        <f t="shared" si="118"/>
        <v>jun</v>
      </c>
      <c r="D526" s="4">
        <f t="shared" si="119"/>
        <v>6</v>
      </c>
      <c r="E526" s="4">
        <f>VLOOKUP(G526,Periodos!A:B,2,0)</f>
        <v>18</v>
      </c>
      <c r="F526" s="2">
        <f t="shared" si="120"/>
        <v>2024</v>
      </c>
      <c r="G526" s="2">
        <v>202406</v>
      </c>
      <c r="H526" s="2" t="str">
        <f t="shared" si="121"/>
        <v>jun-24</v>
      </c>
      <c r="I526" s="2" t="str">
        <f t="shared" si="122"/>
        <v>junio 2024</v>
      </c>
      <c r="J526" s="2">
        <f>VLOOKUP(H526,MesAño!A:B,2,0)</f>
        <v>6</v>
      </c>
      <c r="K526" s="2" t="str">
        <f t="shared" si="123"/>
        <v>jun-08</v>
      </c>
      <c r="L526" s="2" t="str">
        <f t="shared" si="124"/>
        <v>sáb</v>
      </c>
      <c r="M526" s="2">
        <f>VLOOKUP(L526,'Dia de la Semana'!A:B,2,0)</f>
        <v>6</v>
      </c>
      <c r="N526" s="2" t="str">
        <f t="shared" si="125"/>
        <v>1Q</v>
      </c>
      <c r="O526" s="2">
        <f t="shared" si="126"/>
        <v>8</v>
      </c>
      <c r="P526" s="2">
        <f t="shared" si="127"/>
        <v>23</v>
      </c>
      <c r="Q526" s="3" t="str">
        <f t="shared" si="128"/>
        <v>03-06 al 09-06</v>
      </c>
      <c r="R526" s="2">
        <f>VLOOKUP(Q526,Semana!A:B,2,0)</f>
        <v>75</v>
      </c>
      <c r="S526" s="2" t="str">
        <f t="shared" si="129"/>
        <v>sáb 08-06</v>
      </c>
    </row>
    <row r="527" spans="1:19" x14ac:dyDescent="0.35">
      <c r="A527" s="3">
        <v>45452</v>
      </c>
      <c r="B527" s="2" t="str">
        <f t="shared" si="117"/>
        <v>junio</v>
      </c>
      <c r="C527" s="2" t="str">
        <f t="shared" si="118"/>
        <v>jun</v>
      </c>
      <c r="D527" s="4">
        <f t="shared" si="119"/>
        <v>6</v>
      </c>
      <c r="E527" s="4">
        <f>VLOOKUP(G527,Periodos!A:B,2,0)</f>
        <v>18</v>
      </c>
      <c r="F527" s="2">
        <f t="shared" si="120"/>
        <v>2024</v>
      </c>
      <c r="G527" s="2">
        <v>202406</v>
      </c>
      <c r="H527" s="2" t="str">
        <f t="shared" si="121"/>
        <v>jun-24</v>
      </c>
      <c r="I527" s="2" t="str">
        <f t="shared" si="122"/>
        <v>junio 2024</v>
      </c>
      <c r="J527" s="2">
        <f>VLOOKUP(H527,MesAño!A:B,2,0)</f>
        <v>6</v>
      </c>
      <c r="K527" s="2" t="str">
        <f t="shared" si="123"/>
        <v>jun-09</v>
      </c>
      <c r="L527" s="2" t="str">
        <f t="shared" si="124"/>
        <v>dom</v>
      </c>
      <c r="M527" s="2">
        <f>VLOOKUP(L527,'Dia de la Semana'!A:B,2,0)</f>
        <v>7</v>
      </c>
      <c r="N527" s="2" t="str">
        <f t="shared" si="125"/>
        <v>1Q</v>
      </c>
      <c r="O527" s="2">
        <f t="shared" si="126"/>
        <v>9</v>
      </c>
      <c r="P527" s="2">
        <f t="shared" si="127"/>
        <v>23</v>
      </c>
      <c r="Q527" s="3" t="str">
        <f t="shared" si="128"/>
        <v>03-06 al 09-06</v>
      </c>
      <c r="R527" s="2">
        <f>VLOOKUP(Q527,Semana!A:B,2,0)</f>
        <v>75</v>
      </c>
      <c r="S527" s="2" t="str">
        <f t="shared" si="129"/>
        <v>dom 09-06</v>
      </c>
    </row>
    <row r="528" spans="1:19" x14ac:dyDescent="0.35">
      <c r="A528" s="3">
        <v>45453</v>
      </c>
      <c r="B528" s="2" t="str">
        <f t="shared" si="117"/>
        <v>junio</v>
      </c>
      <c r="C528" s="2" t="str">
        <f t="shared" si="118"/>
        <v>jun</v>
      </c>
      <c r="D528" s="4">
        <f t="shared" si="119"/>
        <v>6</v>
      </c>
      <c r="E528" s="4">
        <f>VLOOKUP(G528,Periodos!A:B,2,0)</f>
        <v>18</v>
      </c>
      <c r="F528" s="2">
        <f t="shared" si="120"/>
        <v>2024</v>
      </c>
      <c r="G528" s="2">
        <v>202406</v>
      </c>
      <c r="H528" s="2" t="str">
        <f t="shared" si="121"/>
        <v>jun-24</v>
      </c>
      <c r="I528" s="2" t="str">
        <f t="shared" si="122"/>
        <v>junio 2024</v>
      </c>
      <c r="J528" s="2">
        <f>VLOOKUP(H528,MesAño!A:B,2,0)</f>
        <v>6</v>
      </c>
      <c r="K528" s="2" t="str">
        <f t="shared" si="123"/>
        <v>jun-10</v>
      </c>
      <c r="L528" s="2" t="str">
        <f t="shared" si="124"/>
        <v>lun</v>
      </c>
      <c r="M528" s="2">
        <f>VLOOKUP(L528,'Dia de la Semana'!A:B,2,0)</f>
        <v>1</v>
      </c>
      <c r="N528" s="2" t="str">
        <f t="shared" si="125"/>
        <v>1Q</v>
      </c>
      <c r="O528" s="2">
        <f t="shared" si="126"/>
        <v>10</v>
      </c>
      <c r="P528" s="2">
        <f t="shared" si="127"/>
        <v>24</v>
      </c>
      <c r="Q528" s="3" t="str">
        <f t="shared" si="128"/>
        <v>10-06 al 16-06</v>
      </c>
      <c r="R528" s="2">
        <f>VLOOKUP(Q528,Semana!A:B,2,0)</f>
        <v>76</v>
      </c>
      <c r="S528" s="2" t="str">
        <f t="shared" si="129"/>
        <v>lun 10-06</v>
      </c>
    </row>
    <row r="529" spans="1:19" x14ac:dyDescent="0.35">
      <c r="A529" s="3">
        <v>45454</v>
      </c>
      <c r="B529" s="2" t="str">
        <f t="shared" si="117"/>
        <v>junio</v>
      </c>
      <c r="C529" s="2" t="str">
        <f t="shared" si="118"/>
        <v>jun</v>
      </c>
      <c r="D529" s="4">
        <f t="shared" si="119"/>
        <v>6</v>
      </c>
      <c r="E529" s="4">
        <f>VLOOKUP(G529,Periodos!A:B,2,0)</f>
        <v>18</v>
      </c>
      <c r="F529" s="2">
        <f t="shared" si="120"/>
        <v>2024</v>
      </c>
      <c r="G529" s="2">
        <v>202406</v>
      </c>
      <c r="H529" s="2" t="str">
        <f t="shared" si="121"/>
        <v>jun-24</v>
      </c>
      <c r="I529" s="2" t="str">
        <f t="shared" si="122"/>
        <v>junio 2024</v>
      </c>
      <c r="J529" s="2">
        <f>VLOOKUP(H529,MesAño!A:B,2,0)</f>
        <v>6</v>
      </c>
      <c r="K529" s="2" t="str">
        <f t="shared" si="123"/>
        <v>jun-11</v>
      </c>
      <c r="L529" s="2" t="str">
        <f t="shared" si="124"/>
        <v>mar</v>
      </c>
      <c r="M529" s="2">
        <f>VLOOKUP(L529,'Dia de la Semana'!A:B,2,0)</f>
        <v>2</v>
      </c>
      <c r="N529" s="2" t="str">
        <f t="shared" si="125"/>
        <v>1Q</v>
      </c>
      <c r="O529" s="2">
        <f t="shared" si="126"/>
        <v>11</v>
      </c>
      <c r="P529" s="2">
        <f t="shared" si="127"/>
        <v>24</v>
      </c>
      <c r="Q529" s="3" t="str">
        <f t="shared" si="128"/>
        <v>10-06 al 16-06</v>
      </c>
      <c r="R529" s="2">
        <f>VLOOKUP(Q529,Semana!A:B,2,0)</f>
        <v>76</v>
      </c>
      <c r="S529" s="2" t="str">
        <f t="shared" si="129"/>
        <v>mar 11-06</v>
      </c>
    </row>
    <row r="530" spans="1:19" x14ac:dyDescent="0.35">
      <c r="A530" s="3">
        <v>45455</v>
      </c>
      <c r="B530" s="2" t="str">
        <f t="shared" si="117"/>
        <v>junio</v>
      </c>
      <c r="C530" s="2" t="str">
        <f t="shared" si="118"/>
        <v>jun</v>
      </c>
      <c r="D530" s="4">
        <f t="shared" si="119"/>
        <v>6</v>
      </c>
      <c r="E530" s="4">
        <f>VLOOKUP(G530,Periodos!A:B,2,0)</f>
        <v>18</v>
      </c>
      <c r="F530" s="2">
        <f t="shared" si="120"/>
        <v>2024</v>
      </c>
      <c r="G530" s="2">
        <v>202406</v>
      </c>
      <c r="H530" s="2" t="str">
        <f t="shared" si="121"/>
        <v>jun-24</v>
      </c>
      <c r="I530" s="2" t="str">
        <f t="shared" si="122"/>
        <v>junio 2024</v>
      </c>
      <c r="J530" s="2">
        <f>VLOOKUP(H530,MesAño!A:B,2,0)</f>
        <v>6</v>
      </c>
      <c r="K530" s="2" t="str">
        <f t="shared" si="123"/>
        <v>jun-12</v>
      </c>
      <c r="L530" s="2" t="str">
        <f t="shared" si="124"/>
        <v>mié</v>
      </c>
      <c r="M530" s="2">
        <f>VLOOKUP(L530,'Dia de la Semana'!A:B,2,0)</f>
        <v>3</v>
      </c>
      <c r="N530" s="2" t="str">
        <f t="shared" si="125"/>
        <v>1Q</v>
      </c>
      <c r="O530" s="2">
        <f t="shared" si="126"/>
        <v>12</v>
      </c>
      <c r="P530" s="2">
        <f t="shared" si="127"/>
        <v>24</v>
      </c>
      <c r="Q530" s="3" t="str">
        <f t="shared" si="128"/>
        <v>10-06 al 16-06</v>
      </c>
      <c r="R530" s="2">
        <f>VLOOKUP(Q530,Semana!A:B,2,0)</f>
        <v>76</v>
      </c>
      <c r="S530" s="2" t="str">
        <f t="shared" si="129"/>
        <v>mié 12-06</v>
      </c>
    </row>
    <row r="531" spans="1:19" x14ac:dyDescent="0.35">
      <c r="A531" s="3">
        <v>45456</v>
      </c>
      <c r="B531" s="2" t="str">
        <f t="shared" si="117"/>
        <v>junio</v>
      </c>
      <c r="C531" s="2" t="str">
        <f t="shared" si="118"/>
        <v>jun</v>
      </c>
      <c r="D531" s="4">
        <f t="shared" si="119"/>
        <v>6</v>
      </c>
      <c r="E531" s="4">
        <f>VLOOKUP(G531,Periodos!A:B,2,0)</f>
        <v>18</v>
      </c>
      <c r="F531" s="2">
        <f t="shared" si="120"/>
        <v>2024</v>
      </c>
      <c r="G531" s="2">
        <v>202406</v>
      </c>
      <c r="H531" s="2" t="str">
        <f t="shared" si="121"/>
        <v>jun-24</v>
      </c>
      <c r="I531" s="2" t="str">
        <f t="shared" si="122"/>
        <v>junio 2024</v>
      </c>
      <c r="J531" s="2">
        <f>VLOOKUP(H531,MesAño!A:B,2,0)</f>
        <v>6</v>
      </c>
      <c r="K531" s="2" t="str">
        <f t="shared" si="123"/>
        <v>jun-13</v>
      </c>
      <c r="L531" s="2" t="str">
        <f t="shared" si="124"/>
        <v>jue</v>
      </c>
      <c r="M531" s="2">
        <f>VLOOKUP(L531,'Dia de la Semana'!A:B,2,0)</f>
        <v>4</v>
      </c>
      <c r="N531" s="2" t="str">
        <f t="shared" si="125"/>
        <v>1Q</v>
      </c>
      <c r="O531" s="2">
        <f t="shared" si="126"/>
        <v>13</v>
      </c>
      <c r="P531" s="2">
        <f t="shared" si="127"/>
        <v>24</v>
      </c>
      <c r="Q531" s="3" t="str">
        <f t="shared" si="128"/>
        <v>10-06 al 16-06</v>
      </c>
      <c r="R531" s="2">
        <f>VLOOKUP(Q531,Semana!A:B,2,0)</f>
        <v>76</v>
      </c>
      <c r="S531" s="2" t="str">
        <f t="shared" si="129"/>
        <v>jue 13-06</v>
      </c>
    </row>
    <row r="532" spans="1:19" x14ac:dyDescent="0.35">
      <c r="A532" s="3">
        <v>45457</v>
      </c>
      <c r="B532" s="2" t="str">
        <f t="shared" si="117"/>
        <v>junio</v>
      </c>
      <c r="C532" s="2" t="str">
        <f t="shared" si="118"/>
        <v>jun</v>
      </c>
      <c r="D532" s="4">
        <f t="shared" si="119"/>
        <v>6</v>
      </c>
      <c r="E532" s="4">
        <f>VLOOKUP(G532,Periodos!A:B,2,0)</f>
        <v>18</v>
      </c>
      <c r="F532" s="2">
        <f t="shared" si="120"/>
        <v>2024</v>
      </c>
      <c r="G532" s="2">
        <v>202406</v>
      </c>
      <c r="H532" s="2" t="str">
        <f t="shared" si="121"/>
        <v>jun-24</v>
      </c>
      <c r="I532" s="2" t="str">
        <f t="shared" si="122"/>
        <v>junio 2024</v>
      </c>
      <c r="J532" s="2">
        <f>VLOOKUP(H532,MesAño!A:B,2,0)</f>
        <v>6</v>
      </c>
      <c r="K532" s="2" t="str">
        <f t="shared" si="123"/>
        <v>jun-14</v>
      </c>
      <c r="L532" s="2" t="str">
        <f t="shared" si="124"/>
        <v>vie</v>
      </c>
      <c r="M532" s="2">
        <f>VLOOKUP(L532,'Dia de la Semana'!A:B,2,0)</f>
        <v>5</v>
      </c>
      <c r="N532" s="2" t="str">
        <f t="shared" si="125"/>
        <v>1Q</v>
      </c>
      <c r="O532" s="2">
        <f t="shared" si="126"/>
        <v>14</v>
      </c>
      <c r="P532" s="2">
        <f t="shared" si="127"/>
        <v>24</v>
      </c>
      <c r="Q532" s="3" t="str">
        <f t="shared" si="128"/>
        <v>10-06 al 16-06</v>
      </c>
      <c r="R532" s="2">
        <f>VLOOKUP(Q532,Semana!A:B,2,0)</f>
        <v>76</v>
      </c>
      <c r="S532" s="2" t="str">
        <f t="shared" si="129"/>
        <v>vie 14-06</v>
      </c>
    </row>
    <row r="533" spans="1:19" x14ac:dyDescent="0.35">
      <c r="A533" s="3">
        <v>45458</v>
      </c>
      <c r="B533" s="2" t="str">
        <f t="shared" si="117"/>
        <v>junio</v>
      </c>
      <c r="C533" s="2" t="str">
        <f t="shared" si="118"/>
        <v>jun</v>
      </c>
      <c r="D533" s="4">
        <f t="shared" si="119"/>
        <v>6</v>
      </c>
      <c r="E533" s="4">
        <f>VLOOKUP(G533,Periodos!A:B,2,0)</f>
        <v>18</v>
      </c>
      <c r="F533" s="2">
        <f t="shared" si="120"/>
        <v>2024</v>
      </c>
      <c r="G533" s="2">
        <v>202406</v>
      </c>
      <c r="H533" s="2" t="str">
        <f t="shared" si="121"/>
        <v>jun-24</v>
      </c>
      <c r="I533" s="2" t="str">
        <f t="shared" si="122"/>
        <v>junio 2024</v>
      </c>
      <c r="J533" s="2">
        <f>VLOOKUP(H533,MesAño!A:B,2,0)</f>
        <v>6</v>
      </c>
      <c r="K533" s="2" t="str">
        <f t="shared" si="123"/>
        <v>jun-15</v>
      </c>
      <c r="L533" s="2" t="str">
        <f t="shared" si="124"/>
        <v>sáb</v>
      </c>
      <c r="M533" s="2">
        <f>VLOOKUP(L533,'Dia de la Semana'!A:B,2,0)</f>
        <v>6</v>
      </c>
      <c r="N533" s="2" t="str">
        <f t="shared" si="125"/>
        <v>1Q</v>
      </c>
      <c r="O533" s="2">
        <f t="shared" si="126"/>
        <v>15</v>
      </c>
      <c r="P533" s="2">
        <f t="shared" si="127"/>
        <v>24</v>
      </c>
      <c r="Q533" s="3" t="str">
        <f t="shared" si="128"/>
        <v>10-06 al 16-06</v>
      </c>
      <c r="R533" s="2">
        <f>VLOOKUP(Q533,Semana!A:B,2,0)</f>
        <v>76</v>
      </c>
      <c r="S533" s="2" t="str">
        <f t="shared" si="129"/>
        <v>sáb 15-06</v>
      </c>
    </row>
    <row r="534" spans="1:19" x14ac:dyDescent="0.35">
      <c r="A534" s="3">
        <v>45459</v>
      </c>
      <c r="B534" s="2" t="str">
        <f t="shared" si="117"/>
        <v>junio</v>
      </c>
      <c r="C534" s="2" t="str">
        <f t="shared" si="118"/>
        <v>jun</v>
      </c>
      <c r="D534" s="4">
        <f t="shared" si="119"/>
        <v>6</v>
      </c>
      <c r="E534" s="4">
        <f>VLOOKUP(G534,Periodos!A:B,2,0)</f>
        <v>18</v>
      </c>
      <c r="F534" s="2">
        <f t="shared" si="120"/>
        <v>2024</v>
      </c>
      <c r="G534" s="2">
        <v>202406</v>
      </c>
      <c r="H534" s="2" t="str">
        <f t="shared" si="121"/>
        <v>jun-24</v>
      </c>
      <c r="I534" s="2" t="str">
        <f t="shared" si="122"/>
        <v>junio 2024</v>
      </c>
      <c r="J534" s="2">
        <f>VLOOKUP(H534,MesAño!A:B,2,0)</f>
        <v>6</v>
      </c>
      <c r="K534" s="2" t="str">
        <f t="shared" si="123"/>
        <v>jun-16</v>
      </c>
      <c r="L534" s="2" t="str">
        <f t="shared" si="124"/>
        <v>dom</v>
      </c>
      <c r="M534" s="2">
        <f>VLOOKUP(L534,'Dia de la Semana'!A:B,2,0)</f>
        <v>7</v>
      </c>
      <c r="N534" s="2" t="str">
        <f t="shared" si="125"/>
        <v>2Q</v>
      </c>
      <c r="O534" s="2">
        <f t="shared" si="126"/>
        <v>16</v>
      </c>
      <c r="P534" s="2">
        <f t="shared" si="127"/>
        <v>24</v>
      </c>
      <c r="Q534" s="3" t="str">
        <f t="shared" si="128"/>
        <v>10-06 al 16-06</v>
      </c>
      <c r="R534" s="2">
        <f>VLOOKUP(Q534,Semana!A:B,2,0)</f>
        <v>76</v>
      </c>
      <c r="S534" s="2" t="str">
        <f t="shared" si="129"/>
        <v>dom 16-06</v>
      </c>
    </row>
    <row r="535" spans="1:19" x14ac:dyDescent="0.35">
      <c r="A535" s="3">
        <v>45460</v>
      </c>
      <c r="B535" s="2" t="str">
        <f t="shared" si="117"/>
        <v>junio</v>
      </c>
      <c r="C535" s="2" t="str">
        <f t="shared" si="118"/>
        <v>jun</v>
      </c>
      <c r="D535" s="4">
        <f t="shared" si="119"/>
        <v>6</v>
      </c>
      <c r="E535" s="4">
        <f>VLOOKUP(G535,Periodos!A:B,2,0)</f>
        <v>18</v>
      </c>
      <c r="F535" s="2">
        <f t="shared" si="120"/>
        <v>2024</v>
      </c>
      <c r="G535" s="2">
        <v>202406</v>
      </c>
      <c r="H535" s="2" t="str">
        <f t="shared" si="121"/>
        <v>jun-24</v>
      </c>
      <c r="I535" s="2" t="str">
        <f t="shared" si="122"/>
        <v>junio 2024</v>
      </c>
      <c r="J535" s="2">
        <f>VLOOKUP(H535,MesAño!A:B,2,0)</f>
        <v>6</v>
      </c>
      <c r="K535" s="2" t="str">
        <f t="shared" si="123"/>
        <v>jun-17</v>
      </c>
      <c r="L535" s="2" t="str">
        <f t="shared" si="124"/>
        <v>lun</v>
      </c>
      <c r="M535" s="2">
        <f>VLOOKUP(L535,'Dia de la Semana'!A:B,2,0)</f>
        <v>1</v>
      </c>
      <c r="N535" s="2" t="str">
        <f t="shared" si="125"/>
        <v>2Q</v>
      </c>
      <c r="O535" s="2">
        <f t="shared" si="126"/>
        <v>17</v>
      </c>
      <c r="P535" s="2">
        <f t="shared" si="127"/>
        <v>25</v>
      </c>
      <c r="Q535" s="3" t="str">
        <f t="shared" si="128"/>
        <v>17-06 al 23-06</v>
      </c>
      <c r="R535" s="2">
        <f>VLOOKUP(Q535,Semana!A:B,2,0)</f>
        <v>77</v>
      </c>
      <c r="S535" s="2" t="str">
        <f t="shared" si="129"/>
        <v>lun 17-06</v>
      </c>
    </row>
    <row r="536" spans="1:19" x14ac:dyDescent="0.35">
      <c r="A536" s="3">
        <v>45461</v>
      </c>
      <c r="B536" s="2" t="str">
        <f t="shared" si="117"/>
        <v>junio</v>
      </c>
      <c r="C536" s="2" t="str">
        <f t="shared" si="118"/>
        <v>jun</v>
      </c>
      <c r="D536" s="4">
        <f t="shared" si="119"/>
        <v>6</v>
      </c>
      <c r="E536" s="4">
        <f>VLOOKUP(G536,Periodos!A:B,2,0)</f>
        <v>18</v>
      </c>
      <c r="F536" s="2">
        <f t="shared" si="120"/>
        <v>2024</v>
      </c>
      <c r="G536" s="2">
        <v>202406</v>
      </c>
      <c r="H536" s="2" t="str">
        <f t="shared" si="121"/>
        <v>jun-24</v>
      </c>
      <c r="I536" s="2" t="str">
        <f t="shared" si="122"/>
        <v>junio 2024</v>
      </c>
      <c r="J536" s="2">
        <f>VLOOKUP(H536,MesAño!A:B,2,0)</f>
        <v>6</v>
      </c>
      <c r="K536" s="2" t="str">
        <f t="shared" si="123"/>
        <v>jun-18</v>
      </c>
      <c r="L536" s="2" t="str">
        <f t="shared" si="124"/>
        <v>mar</v>
      </c>
      <c r="M536" s="2">
        <f>VLOOKUP(L536,'Dia de la Semana'!A:B,2,0)</f>
        <v>2</v>
      </c>
      <c r="N536" s="2" t="str">
        <f t="shared" si="125"/>
        <v>2Q</v>
      </c>
      <c r="O536" s="2">
        <f t="shared" si="126"/>
        <v>18</v>
      </c>
      <c r="P536" s="2">
        <f t="shared" si="127"/>
        <v>25</v>
      </c>
      <c r="Q536" s="3" t="str">
        <f t="shared" si="128"/>
        <v>17-06 al 23-06</v>
      </c>
      <c r="R536" s="2">
        <f>VLOOKUP(Q536,Semana!A:B,2,0)</f>
        <v>77</v>
      </c>
      <c r="S536" s="2" t="str">
        <f t="shared" si="129"/>
        <v>mar 18-06</v>
      </c>
    </row>
    <row r="537" spans="1:19" x14ac:dyDescent="0.35">
      <c r="A537" s="3">
        <v>45462</v>
      </c>
      <c r="B537" s="2" t="str">
        <f t="shared" si="117"/>
        <v>junio</v>
      </c>
      <c r="C537" s="2" t="str">
        <f t="shared" si="118"/>
        <v>jun</v>
      </c>
      <c r="D537" s="4">
        <f t="shared" si="119"/>
        <v>6</v>
      </c>
      <c r="E537" s="4">
        <f>VLOOKUP(G537,Periodos!A:B,2,0)</f>
        <v>18</v>
      </c>
      <c r="F537" s="2">
        <f t="shared" si="120"/>
        <v>2024</v>
      </c>
      <c r="G537" s="2">
        <v>202406</v>
      </c>
      <c r="H537" s="2" t="str">
        <f t="shared" si="121"/>
        <v>jun-24</v>
      </c>
      <c r="I537" s="2" t="str">
        <f t="shared" si="122"/>
        <v>junio 2024</v>
      </c>
      <c r="J537" s="2">
        <f>VLOOKUP(H537,MesAño!A:B,2,0)</f>
        <v>6</v>
      </c>
      <c r="K537" s="2" t="str">
        <f t="shared" si="123"/>
        <v>jun-19</v>
      </c>
      <c r="L537" s="2" t="str">
        <f t="shared" si="124"/>
        <v>mié</v>
      </c>
      <c r="M537" s="2">
        <f>VLOOKUP(L537,'Dia de la Semana'!A:B,2,0)</f>
        <v>3</v>
      </c>
      <c r="N537" s="2" t="str">
        <f t="shared" si="125"/>
        <v>2Q</v>
      </c>
      <c r="O537" s="2">
        <f t="shared" si="126"/>
        <v>19</v>
      </c>
      <c r="P537" s="2">
        <f t="shared" si="127"/>
        <v>25</v>
      </c>
      <c r="Q537" s="3" t="str">
        <f t="shared" si="128"/>
        <v>17-06 al 23-06</v>
      </c>
      <c r="R537" s="2">
        <f>VLOOKUP(Q537,Semana!A:B,2,0)</f>
        <v>77</v>
      </c>
      <c r="S537" s="2" t="str">
        <f t="shared" si="129"/>
        <v>mié 19-06</v>
      </c>
    </row>
    <row r="538" spans="1:19" x14ac:dyDescent="0.35">
      <c r="A538" s="3">
        <v>45463</v>
      </c>
      <c r="B538" s="2" t="str">
        <f t="shared" si="117"/>
        <v>junio</v>
      </c>
      <c r="C538" s="2" t="str">
        <f t="shared" si="118"/>
        <v>jun</v>
      </c>
      <c r="D538" s="4">
        <f t="shared" si="119"/>
        <v>6</v>
      </c>
      <c r="E538" s="4">
        <f>VLOOKUP(G538,Periodos!A:B,2,0)</f>
        <v>18</v>
      </c>
      <c r="F538" s="2">
        <f t="shared" si="120"/>
        <v>2024</v>
      </c>
      <c r="G538" s="2">
        <v>202406</v>
      </c>
      <c r="H538" s="2" t="str">
        <f t="shared" si="121"/>
        <v>jun-24</v>
      </c>
      <c r="I538" s="2" t="str">
        <f t="shared" si="122"/>
        <v>junio 2024</v>
      </c>
      <c r="J538" s="2">
        <f>VLOOKUP(H538,MesAño!A:B,2,0)</f>
        <v>6</v>
      </c>
      <c r="K538" s="2" t="str">
        <f t="shared" si="123"/>
        <v>jun-20</v>
      </c>
      <c r="L538" s="2" t="str">
        <f t="shared" si="124"/>
        <v>jue</v>
      </c>
      <c r="M538" s="2">
        <f>VLOOKUP(L538,'Dia de la Semana'!A:B,2,0)</f>
        <v>4</v>
      </c>
      <c r="N538" s="2" t="str">
        <f t="shared" si="125"/>
        <v>2Q</v>
      </c>
      <c r="O538" s="2">
        <f t="shared" si="126"/>
        <v>20</v>
      </c>
      <c r="P538" s="2">
        <f t="shared" si="127"/>
        <v>25</v>
      </c>
      <c r="Q538" s="3" t="str">
        <f t="shared" si="128"/>
        <v>17-06 al 23-06</v>
      </c>
      <c r="R538" s="2">
        <f>VLOOKUP(Q538,Semana!A:B,2,0)</f>
        <v>77</v>
      </c>
      <c r="S538" s="2" t="str">
        <f t="shared" si="129"/>
        <v>jue 20-06</v>
      </c>
    </row>
    <row r="539" spans="1:19" x14ac:dyDescent="0.35">
      <c r="A539" s="3">
        <v>45464</v>
      </c>
      <c r="B539" s="2" t="str">
        <f t="shared" si="117"/>
        <v>junio</v>
      </c>
      <c r="C539" s="2" t="str">
        <f t="shared" si="118"/>
        <v>jun</v>
      </c>
      <c r="D539" s="4">
        <f t="shared" si="119"/>
        <v>6</v>
      </c>
      <c r="E539" s="4">
        <f>VLOOKUP(G539,Periodos!A:B,2,0)</f>
        <v>18</v>
      </c>
      <c r="F539" s="2">
        <f t="shared" si="120"/>
        <v>2024</v>
      </c>
      <c r="G539" s="2">
        <v>202406</v>
      </c>
      <c r="H539" s="2" t="str">
        <f t="shared" si="121"/>
        <v>jun-24</v>
      </c>
      <c r="I539" s="2" t="str">
        <f t="shared" si="122"/>
        <v>junio 2024</v>
      </c>
      <c r="J539" s="2">
        <f>VLOOKUP(H539,MesAño!A:B,2,0)</f>
        <v>6</v>
      </c>
      <c r="K539" s="2" t="str">
        <f t="shared" si="123"/>
        <v>jun-21</v>
      </c>
      <c r="L539" s="2" t="str">
        <f t="shared" si="124"/>
        <v>vie</v>
      </c>
      <c r="M539" s="2">
        <f>VLOOKUP(L539,'Dia de la Semana'!A:B,2,0)</f>
        <v>5</v>
      </c>
      <c r="N539" s="2" t="str">
        <f t="shared" si="125"/>
        <v>2Q</v>
      </c>
      <c r="O539" s="2">
        <f t="shared" si="126"/>
        <v>21</v>
      </c>
      <c r="P539" s="2">
        <f t="shared" si="127"/>
        <v>25</v>
      </c>
      <c r="Q539" s="3" t="str">
        <f t="shared" si="128"/>
        <v>17-06 al 23-06</v>
      </c>
      <c r="R539" s="2">
        <f>VLOOKUP(Q539,Semana!A:B,2,0)</f>
        <v>77</v>
      </c>
      <c r="S539" s="2" t="str">
        <f t="shared" si="129"/>
        <v>vie 21-06</v>
      </c>
    </row>
    <row r="540" spans="1:19" x14ac:dyDescent="0.35">
      <c r="A540" s="3">
        <v>45465</v>
      </c>
      <c r="B540" s="2" t="str">
        <f t="shared" si="117"/>
        <v>junio</v>
      </c>
      <c r="C540" s="2" t="str">
        <f t="shared" si="118"/>
        <v>jun</v>
      </c>
      <c r="D540" s="4">
        <f t="shared" si="119"/>
        <v>6</v>
      </c>
      <c r="E540" s="4">
        <f>VLOOKUP(G540,Periodos!A:B,2,0)</f>
        <v>18</v>
      </c>
      <c r="F540" s="2">
        <f t="shared" si="120"/>
        <v>2024</v>
      </c>
      <c r="G540" s="2">
        <v>202406</v>
      </c>
      <c r="H540" s="2" t="str">
        <f t="shared" si="121"/>
        <v>jun-24</v>
      </c>
      <c r="I540" s="2" t="str">
        <f t="shared" si="122"/>
        <v>junio 2024</v>
      </c>
      <c r="J540" s="2">
        <f>VLOOKUP(H540,MesAño!A:B,2,0)</f>
        <v>6</v>
      </c>
      <c r="K540" s="2" t="str">
        <f t="shared" si="123"/>
        <v>jun-22</v>
      </c>
      <c r="L540" s="2" t="str">
        <f t="shared" si="124"/>
        <v>sáb</v>
      </c>
      <c r="M540" s="2">
        <f>VLOOKUP(L540,'Dia de la Semana'!A:B,2,0)</f>
        <v>6</v>
      </c>
      <c r="N540" s="2" t="str">
        <f t="shared" si="125"/>
        <v>2Q</v>
      </c>
      <c r="O540" s="2">
        <f t="shared" si="126"/>
        <v>22</v>
      </c>
      <c r="P540" s="2">
        <f t="shared" si="127"/>
        <v>25</v>
      </c>
      <c r="Q540" s="3" t="str">
        <f t="shared" si="128"/>
        <v>17-06 al 23-06</v>
      </c>
      <c r="R540" s="2">
        <f>VLOOKUP(Q540,Semana!A:B,2,0)</f>
        <v>77</v>
      </c>
      <c r="S540" s="2" t="str">
        <f t="shared" si="129"/>
        <v>sáb 22-06</v>
      </c>
    </row>
    <row r="541" spans="1:19" x14ac:dyDescent="0.35">
      <c r="A541" s="3">
        <v>45466</v>
      </c>
      <c r="B541" s="2" t="str">
        <f t="shared" si="117"/>
        <v>junio</v>
      </c>
      <c r="C541" s="2" t="str">
        <f t="shared" si="118"/>
        <v>jun</v>
      </c>
      <c r="D541" s="4">
        <f t="shared" si="119"/>
        <v>6</v>
      </c>
      <c r="E541" s="4">
        <f>VLOOKUP(G541,Periodos!A:B,2,0)</f>
        <v>18</v>
      </c>
      <c r="F541" s="2">
        <f t="shared" si="120"/>
        <v>2024</v>
      </c>
      <c r="G541" s="2">
        <v>202406</v>
      </c>
      <c r="H541" s="2" t="str">
        <f t="shared" si="121"/>
        <v>jun-24</v>
      </c>
      <c r="I541" s="2" t="str">
        <f t="shared" si="122"/>
        <v>junio 2024</v>
      </c>
      <c r="J541" s="2">
        <f>VLOOKUP(H541,MesAño!A:B,2,0)</f>
        <v>6</v>
      </c>
      <c r="K541" s="2" t="str">
        <f t="shared" si="123"/>
        <v>jun-23</v>
      </c>
      <c r="L541" s="2" t="str">
        <f t="shared" si="124"/>
        <v>dom</v>
      </c>
      <c r="M541" s="2">
        <f>VLOOKUP(L541,'Dia de la Semana'!A:B,2,0)</f>
        <v>7</v>
      </c>
      <c r="N541" s="2" t="str">
        <f t="shared" si="125"/>
        <v>2Q</v>
      </c>
      <c r="O541" s="2">
        <f t="shared" si="126"/>
        <v>23</v>
      </c>
      <c r="P541" s="2">
        <f t="shared" si="127"/>
        <v>25</v>
      </c>
      <c r="Q541" s="3" t="str">
        <f t="shared" si="128"/>
        <v>17-06 al 23-06</v>
      </c>
      <c r="R541" s="2">
        <f>VLOOKUP(Q541,Semana!A:B,2,0)</f>
        <v>77</v>
      </c>
      <c r="S541" s="2" t="str">
        <f t="shared" si="129"/>
        <v>dom 23-06</v>
      </c>
    </row>
    <row r="542" spans="1:19" x14ac:dyDescent="0.35">
      <c r="A542" s="3">
        <v>45467</v>
      </c>
      <c r="B542" s="2" t="str">
        <f t="shared" si="117"/>
        <v>junio</v>
      </c>
      <c r="C542" s="2" t="str">
        <f t="shared" si="118"/>
        <v>jun</v>
      </c>
      <c r="D542" s="4">
        <f t="shared" si="119"/>
        <v>6</v>
      </c>
      <c r="E542" s="4">
        <f>VLOOKUP(G542,Periodos!A:B,2,0)</f>
        <v>18</v>
      </c>
      <c r="F542" s="2">
        <f t="shared" si="120"/>
        <v>2024</v>
      </c>
      <c r="G542" s="2">
        <v>202406</v>
      </c>
      <c r="H542" s="2" t="str">
        <f t="shared" si="121"/>
        <v>jun-24</v>
      </c>
      <c r="I542" s="2" t="str">
        <f t="shared" si="122"/>
        <v>junio 2024</v>
      </c>
      <c r="J542" s="2">
        <f>VLOOKUP(H542,MesAño!A:B,2,0)</f>
        <v>6</v>
      </c>
      <c r="K542" s="2" t="str">
        <f t="shared" si="123"/>
        <v>jun-24</v>
      </c>
      <c r="L542" s="2" t="str">
        <f t="shared" si="124"/>
        <v>lun</v>
      </c>
      <c r="M542" s="2">
        <f>VLOOKUP(L542,'Dia de la Semana'!A:B,2,0)</f>
        <v>1</v>
      </c>
      <c r="N542" s="2" t="str">
        <f t="shared" si="125"/>
        <v>2Q</v>
      </c>
      <c r="O542" s="2">
        <f t="shared" si="126"/>
        <v>24</v>
      </c>
      <c r="P542" s="2">
        <f t="shared" si="127"/>
        <v>26</v>
      </c>
      <c r="Q542" s="3" t="str">
        <f t="shared" si="128"/>
        <v>24-06 al 30-06</v>
      </c>
      <c r="R542" s="2">
        <f>VLOOKUP(Q542,Semana!A:B,2,0)</f>
        <v>78</v>
      </c>
      <c r="S542" s="2" t="str">
        <f t="shared" si="129"/>
        <v>lun 24-06</v>
      </c>
    </row>
    <row r="543" spans="1:19" x14ac:dyDescent="0.35">
      <c r="A543" s="3">
        <v>45468</v>
      </c>
      <c r="B543" s="2" t="str">
        <f t="shared" si="117"/>
        <v>junio</v>
      </c>
      <c r="C543" s="2" t="str">
        <f t="shared" si="118"/>
        <v>jun</v>
      </c>
      <c r="D543" s="4">
        <f t="shared" si="119"/>
        <v>6</v>
      </c>
      <c r="E543" s="4">
        <f>VLOOKUP(G543,Periodos!A:B,2,0)</f>
        <v>18</v>
      </c>
      <c r="F543" s="2">
        <f t="shared" si="120"/>
        <v>2024</v>
      </c>
      <c r="G543" s="2">
        <v>202406</v>
      </c>
      <c r="H543" s="2" t="str">
        <f t="shared" si="121"/>
        <v>jun-24</v>
      </c>
      <c r="I543" s="2" t="str">
        <f t="shared" si="122"/>
        <v>junio 2024</v>
      </c>
      <c r="J543" s="2">
        <f>VLOOKUP(H543,MesAño!A:B,2,0)</f>
        <v>6</v>
      </c>
      <c r="K543" s="2" t="str">
        <f t="shared" si="123"/>
        <v>jun-25</v>
      </c>
      <c r="L543" s="2" t="str">
        <f t="shared" si="124"/>
        <v>mar</v>
      </c>
      <c r="M543" s="2">
        <f>VLOOKUP(L543,'Dia de la Semana'!A:B,2,0)</f>
        <v>2</v>
      </c>
      <c r="N543" s="2" t="str">
        <f t="shared" si="125"/>
        <v>2Q</v>
      </c>
      <c r="O543" s="2">
        <f t="shared" si="126"/>
        <v>25</v>
      </c>
      <c r="P543" s="2">
        <f t="shared" si="127"/>
        <v>26</v>
      </c>
      <c r="Q543" s="3" t="str">
        <f t="shared" si="128"/>
        <v>24-06 al 30-06</v>
      </c>
      <c r="R543" s="2">
        <f>VLOOKUP(Q543,Semana!A:B,2,0)</f>
        <v>78</v>
      </c>
      <c r="S543" s="2" t="str">
        <f t="shared" si="129"/>
        <v>mar 25-06</v>
      </c>
    </row>
    <row r="544" spans="1:19" x14ac:dyDescent="0.35">
      <c r="A544" s="3">
        <v>45469</v>
      </c>
      <c r="B544" s="2" t="str">
        <f t="shared" si="117"/>
        <v>junio</v>
      </c>
      <c r="C544" s="2" t="str">
        <f t="shared" si="118"/>
        <v>jun</v>
      </c>
      <c r="D544" s="4">
        <f t="shared" si="119"/>
        <v>6</v>
      </c>
      <c r="E544" s="4">
        <f>VLOOKUP(G544,Periodos!A:B,2,0)</f>
        <v>18</v>
      </c>
      <c r="F544" s="2">
        <f t="shared" si="120"/>
        <v>2024</v>
      </c>
      <c r="G544" s="2">
        <v>202406</v>
      </c>
      <c r="H544" s="2" t="str">
        <f t="shared" si="121"/>
        <v>jun-24</v>
      </c>
      <c r="I544" s="2" t="str">
        <f t="shared" si="122"/>
        <v>junio 2024</v>
      </c>
      <c r="J544" s="2">
        <f>VLOOKUP(H544,MesAño!A:B,2,0)</f>
        <v>6</v>
      </c>
      <c r="K544" s="2" t="str">
        <f t="shared" si="123"/>
        <v>jun-26</v>
      </c>
      <c r="L544" s="2" t="str">
        <f t="shared" si="124"/>
        <v>mié</v>
      </c>
      <c r="M544" s="2">
        <f>VLOOKUP(L544,'Dia de la Semana'!A:B,2,0)</f>
        <v>3</v>
      </c>
      <c r="N544" s="2" t="str">
        <f t="shared" si="125"/>
        <v>2Q</v>
      </c>
      <c r="O544" s="2">
        <f t="shared" si="126"/>
        <v>26</v>
      </c>
      <c r="P544" s="2">
        <f t="shared" si="127"/>
        <v>26</v>
      </c>
      <c r="Q544" s="3" t="str">
        <f t="shared" si="128"/>
        <v>24-06 al 30-06</v>
      </c>
      <c r="R544" s="2">
        <f>VLOOKUP(Q544,Semana!A:B,2,0)</f>
        <v>78</v>
      </c>
      <c r="S544" s="2" t="str">
        <f t="shared" si="129"/>
        <v>mié 26-06</v>
      </c>
    </row>
    <row r="545" spans="1:19" x14ac:dyDescent="0.35">
      <c r="A545" s="3">
        <v>45470</v>
      </c>
      <c r="B545" s="2" t="str">
        <f t="shared" si="117"/>
        <v>junio</v>
      </c>
      <c r="C545" s="2" t="str">
        <f t="shared" si="118"/>
        <v>jun</v>
      </c>
      <c r="D545" s="4">
        <f t="shared" si="119"/>
        <v>6</v>
      </c>
      <c r="E545" s="4">
        <f>VLOOKUP(G545,Periodos!A:B,2,0)</f>
        <v>18</v>
      </c>
      <c r="F545" s="2">
        <f t="shared" si="120"/>
        <v>2024</v>
      </c>
      <c r="G545" s="2">
        <v>202406</v>
      </c>
      <c r="H545" s="2" t="str">
        <f t="shared" si="121"/>
        <v>jun-24</v>
      </c>
      <c r="I545" s="2" t="str">
        <f t="shared" si="122"/>
        <v>junio 2024</v>
      </c>
      <c r="J545" s="2">
        <f>VLOOKUP(H545,MesAño!A:B,2,0)</f>
        <v>6</v>
      </c>
      <c r="K545" s="2" t="str">
        <f t="shared" si="123"/>
        <v>jun-27</v>
      </c>
      <c r="L545" s="2" t="str">
        <f t="shared" si="124"/>
        <v>jue</v>
      </c>
      <c r="M545" s="2">
        <f>VLOOKUP(L545,'Dia de la Semana'!A:B,2,0)</f>
        <v>4</v>
      </c>
      <c r="N545" s="2" t="str">
        <f t="shared" si="125"/>
        <v>2Q</v>
      </c>
      <c r="O545" s="2">
        <f t="shared" si="126"/>
        <v>27</v>
      </c>
      <c r="P545" s="2">
        <f t="shared" si="127"/>
        <v>26</v>
      </c>
      <c r="Q545" s="3" t="str">
        <f t="shared" si="128"/>
        <v>24-06 al 30-06</v>
      </c>
      <c r="R545" s="2">
        <f>VLOOKUP(Q545,Semana!A:B,2,0)</f>
        <v>78</v>
      </c>
      <c r="S545" s="2" t="str">
        <f t="shared" si="129"/>
        <v>jue 27-06</v>
      </c>
    </row>
    <row r="546" spans="1:19" x14ac:dyDescent="0.35">
      <c r="A546" s="3">
        <v>45471</v>
      </c>
      <c r="B546" s="2" t="str">
        <f t="shared" si="117"/>
        <v>junio</v>
      </c>
      <c r="C546" s="2" t="str">
        <f t="shared" si="118"/>
        <v>jun</v>
      </c>
      <c r="D546" s="4">
        <f t="shared" si="119"/>
        <v>6</v>
      </c>
      <c r="E546" s="4">
        <f>VLOOKUP(G546,Periodos!A:B,2,0)</f>
        <v>18</v>
      </c>
      <c r="F546" s="2">
        <f t="shared" si="120"/>
        <v>2024</v>
      </c>
      <c r="G546" s="2">
        <v>202406</v>
      </c>
      <c r="H546" s="2" t="str">
        <f t="shared" si="121"/>
        <v>jun-24</v>
      </c>
      <c r="I546" s="2" t="str">
        <f t="shared" si="122"/>
        <v>junio 2024</v>
      </c>
      <c r="J546" s="2">
        <f>VLOOKUP(H546,MesAño!A:B,2,0)</f>
        <v>6</v>
      </c>
      <c r="K546" s="2" t="str">
        <f t="shared" si="123"/>
        <v>jun-28</v>
      </c>
      <c r="L546" s="2" t="str">
        <f t="shared" si="124"/>
        <v>vie</v>
      </c>
      <c r="M546" s="2">
        <f>VLOOKUP(L546,'Dia de la Semana'!A:B,2,0)</f>
        <v>5</v>
      </c>
      <c r="N546" s="2" t="str">
        <f t="shared" si="125"/>
        <v>2Q</v>
      </c>
      <c r="O546" s="2">
        <f t="shared" si="126"/>
        <v>28</v>
      </c>
      <c r="P546" s="2">
        <f t="shared" si="127"/>
        <v>26</v>
      </c>
      <c r="Q546" s="3" t="str">
        <f t="shared" si="128"/>
        <v>24-06 al 30-06</v>
      </c>
      <c r="R546" s="2">
        <f>VLOOKUP(Q546,Semana!A:B,2,0)</f>
        <v>78</v>
      </c>
      <c r="S546" s="2" t="str">
        <f t="shared" si="129"/>
        <v>vie 28-06</v>
      </c>
    </row>
    <row r="547" spans="1:19" x14ac:dyDescent="0.35">
      <c r="A547" s="3">
        <v>45472</v>
      </c>
      <c r="B547" s="2" t="str">
        <f t="shared" si="117"/>
        <v>junio</v>
      </c>
      <c r="C547" s="2" t="str">
        <f t="shared" si="118"/>
        <v>jun</v>
      </c>
      <c r="D547" s="4">
        <f t="shared" si="119"/>
        <v>6</v>
      </c>
      <c r="E547" s="4">
        <f>VLOOKUP(G547,Periodos!A:B,2,0)</f>
        <v>18</v>
      </c>
      <c r="F547" s="2">
        <f t="shared" si="120"/>
        <v>2024</v>
      </c>
      <c r="G547" s="2">
        <v>202406</v>
      </c>
      <c r="H547" s="2" t="str">
        <f t="shared" si="121"/>
        <v>jun-24</v>
      </c>
      <c r="I547" s="2" t="str">
        <f t="shared" si="122"/>
        <v>junio 2024</v>
      </c>
      <c r="J547" s="2">
        <f>VLOOKUP(H547,MesAño!A:B,2,0)</f>
        <v>6</v>
      </c>
      <c r="K547" s="2" t="str">
        <f t="shared" si="123"/>
        <v>jun-29</v>
      </c>
      <c r="L547" s="2" t="str">
        <f t="shared" si="124"/>
        <v>sáb</v>
      </c>
      <c r="M547" s="2">
        <f>VLOOKUP(L547,'Dia de la Semana'!A:B,2,0)</f>
        <v>6</v>
      </c>
      <c r="N547" s="2" t="str">
        <f t="shared" si="125"/>
        <v>2Q</v>
      </c>
      <c r="O547" s="2">
        <f t="shared" si="126"/>
        <v>29</v>
      </c>
      <c r="P547" s="2">
        <f t="shared" si="127"/>
        <v>26</v>
      </c>
      <c r="Q547" s="3" t="str">
        <f t="shared" si="128"/>
        <v>24-06 al 30-06</v>
      </c>
      <c r="R547" s="2">
        <f>VLOOKUP(Q547,Semana!A:B,2,0)</f>
        <v>78</v>
      </c>
      <c r="S547" s="2" t="str">
        <f t="shared" si="129"/>
        <v>sáb 29-06</v>
      </c>
    </row>
    <row r="548" spans="1:19" x14ac:dyDescent="0.35">
      <c r="A548" s="3">
        <v>45473</v>
      </c>
      <c r="B548" s="2" t="str">
        <f t="shared" si="117"/>
        <v>junio</v>
      </c>
      <c r="C548" s="2" t="str">
        <f t="shared" si="118"/>
        <v>jun</v>
      </c>
      <c r="D548" s="4">
        <f t="shared" si="119"/>
        <v>6</v>
      </c>
      <c r="E548" s="4">
        <f>VLOOKUP(G548,Periodos!A:B,2,0)</f>
        <v>18</v>
      </c>
      <c r="F548" s="2">
        <f t="shared" si="120"/>
        <v>2024</v>
      </c>
      <c r="G548" s="2">
        <v>202406</v>
      </c>
      <c r="H548" s="2" t="str">
        <f t="shared" si="121"/>
        <v>jun-24</v>
      </c>
      <c r="I548" s="2" t="str">
        <f t="shared" si="122"/>
        <v>junio 2024</v>
      </c>
      <c r="J548" s="2">
        <f>VLOOKUP(H548,MesAño!A:B,2,0)</f>
        <v>6</v>
      </c>
      <c r="K548" s="2" t="str">
        <f t="shared" si="123"/>
        <v>jun-30</v>
      </c>
      <c r="L548" s="2" t="str">
        <f t="shared" si="124"/>
        <v>dom</v>
      </c>
      <c r="M548" s="2">
        <f>VLOOKUP(L548,'Dia de la Semana'!A:B,2,0)</f>
        <v>7</v>
      </c>
      <c r="N548" s="2" t="str">
        <f t="shared" si="125"/>
        <v>2Q</v>
      </c>
      <c r="O548" s="2">
        <f t="shared" si="126"/>
        <v>30</v>
      </c>
      <c r="P548" s="2">
        <f t="shared" si="127"/>
        <v>26</v>
      </c>
      <c r="Q548" s="3" t="str">
        <f t="shared" si="128"/>
        <v>24-06 al 30-06</v>
      </c>
      <c r="R548" s="2">
        <f>VLOOKUP(Q548,Semana!A:B,2,0)</f>
        <v>78</v>
      </c>
      <c r="S548" s="2" t="str">
        <f t="shared" si="129"/>
        <v>dom 30-06</v>
      </c>
    </row>
    <row r="549" spans="1:19" x14ac:dyDescent="0.35">
      <c r="A549" s="3">
        <v>45474</v>
      </c>
      <c r="B549" s="2" t="str">
        <f t="shared" si="117"/>
        <v>julio</v>
      </c>
      <c r="C549" s="2" t="str">
        <f t="shared" si="118"/>
        <v>jul</v>
      </c>
      <c r="D549" s="4">
        <f t="shared" si="119"/>
        <v>7</v>
      </c>
      <c r="E549" s="4">
        <f>VLOOKUP(G549,Periodos!A:B,2,0)</f>
        <v>19</v>
      </c>
      <c r="F549" s="2">
        <f t="shared" si="120"/>
        <v>2024</v>
      </c>
      <c r="G549" s="2">
        <v>202407</v>
      </c>
      <c r="H549" s="2" t="str">
        <f t="shared" si="121"/>
        <v>jul-24</v>
      </c>
      <c r="I549" s="2" t="str">
        <f t="shared" si="122"/>
        <v>julio 2024</v>
      </c>
      <c r="J549" s="2">
        <f>VLOOKUP(H549,MesAño!A:B,2,0)</f>
        <v>7</v>
      </c>
      <c r="K549" s="2" t="str">
        <f t="shared" si="123"/>
        <v>jul-01</v>
      </c>
      <c r="L549" s="2" t="str">
        <f t="shared" si="124"/>
        <v>lun</v>
      </c>
      <c r="M549" s="2">
        <f>VLOOKUP(L549,'Dia de la Semana'!A:B,2,0)</f>
        <v>1</v>
      </c>
      <c r="N549" s="2" t="str">
        <f t="shared" si="125"/>
        <v>1Q</v>
      </c>
      <c r="O549" s="2">
        <f t="shared" si="126"/>
        <v>1</v>
      </c>
      <c r="P549" s="2">
        <f t="shared" si="127"/>
        <v>27</v>
      </c>
      <c r="Q549" s="3" t="str">
        <f t="shared" si="128"/>
        <v>01-07 al 07-07</v>
      </c>
      <c r="R549" s="2">
        <f>VLOOKUP(Q549,Semana!A:B,2,0)</f>
        <v>79</v>
      </c>
      <c r="S549" s="2" t="str">
        <f t="shared" si="129"/>
        <v>lun 01-07</v>
      </c>
    </row>
    <row r="550" spans="1:19" x14ac:dyDescent="0.35">
      <c r="A550" s="3">
        <v>45475</v>
      </c>
      <c r="B550" s="2" t="str">
        <f t="shared" si="117"/>
        <v>julio</v>
      </c>
      <c r="C550" s="2" t="str">
        <f t="shared" si="118"/>
        <v>jul</v>
      </c>
      <c r="D550" s="4">
        <f t="shared" si="119"/>
        <v>7</v>
      </c>
      <c r="E550" s="4">
        <f>VLOOKUP(G550,Periodos!A:B,2,0)</f>
        <v>19</v>
      </c>
      <c r="F550" s="2">
        <f t="shared" si="120"/>
        <v>2024</v>
      </c>
      <c r="G550" s="2">
        <v>202407</v>
      </c>
      <c r="H550" s="2" t="str">
        <f t="shared" si="121"/>
        <v>jul-24</v>
      </c>
      <c r="I550" s="2" t="str">
        <f t="shared" si="122"/>
        <v>julio 2024</v>
      </c>
      <c r="J550" s="2">
        <f>VLOOKUP(H550,MesAño!A:B,2,0)</f>
        <v>7</v>
      </c>
      <c r="K550" s="2" t="str">
        <f t="shared" si="123"/>
        <v>jul-02</v>
      </c>
      <c r="L550" s="2" t="str">
        <f t="shared" si="124"/>
        <v>mar</v>
      </c>
      <c r="M550" s="2">
        <f>VLOOKUP(L550,'Dia de la Semana'!A:B,2,0)</f>
        <v>2</v>
      </c>
      <c r="N550" s="2" t="str">
        <f t="shared" si="125"/>
        <v>1Q</v>
      </c>
      <c r="O550" s="2">
        <f t="shared" si="126"/>
        <v>2</v>
      </c>
      <c r="P550" s="2">
        <f t="shared" si="127"/>
        <v>27</v>
      </c>
      <c r="Q550" s="3" t="str">
        <f t="shared" si="128"/>
        <v>01-07 al 07-07</v>
      </c>
      <c r="R550" s="2">
        <f>VLOOKUP(Q550,Semana!A:B,2,0)</f>
        <v>79</v>
      </c>
      <c r="S550" s="2" t="str">
        <f t="shared" si="129"/>
        <v>mar 02-07</v>
      </c>
    </row>
    <row r="551" spans="1:19" x14ac:dyDescent="0.35">
      <c r="A551" s="3">
        <v>45476</v>
      </c>
      <c r="B551" s="2" t="str">
        <f t="shared" si="117"/>
        <v>julio</v>
      </c>
      <c r="C551" s="2" t="str">
        <f t="shared" si="118"/>
        <v>jul</v>
      </c>
      <c r="D551" s="4">
        <f t="shared" si="119"/>
        <v>7</v>
      </c>
      <c r="E551" s="4">
        <f>VLOOKUP(G551,Periodos!A:B,2,0)</f>
        <v>19</v>
      </c>
      <c r="F551" s="2">
        <f t="shared" si="120"/>
        <v>2024</v>
      </c>
      <c r="G551" s="2">
        <v>202407</v>
      </c>
      <c r="H551" s="2" t="str">
        <f t="shared" si="121"/>
        <v>jul-24</v>
      </c>
      <c r="I551" s="2" t="str">
        <f t="shared" si="122"/>
        <v>julio 2024</v>
      </c>
      <c r="J551" s="2">
        <f>VLOOKUP(H551,MesAño!A:B,2,0)</f>
        <v>7</v>
      </c>
      <c r="K551" s="2" t="str">
        <f t="shared" si="123"/>
        <v>jul-03</v>
      </c>
      <c r="L551" s="2" t="str">
        <f t="shared" si="124"/>
        <v>mié</v>
      </c>
      <c r="M551" s="2">
        <f>VLOOKUP(L551,'Dia de la Semana'!A:B,2,0)</f>
        <v>3</v>
      </c>
      <c r="N551" s="2" t="str">
        <f t="shared" si="125"/>
        <v>1Q</v>
      </c>
      <c r="O551" s="2">
        <f t="shared" si="126"/>
        <v>3</v>
      </c>
      <c r="P551" s="2">
        <f t="shared" si="127"/>
        <v>27</v>
      </c>
      <c r="Q551" s="3" t="str">
        <f t="shared" si="128"/>
        <v>01-07 al 07-07</v>
      </c>
      <c r="R551" s="2">
        <f>VLOOKUP(Q551,Semana!A:B,2,0)</f>
        <v>79</v>
      </c>
      <c r="S551" s="2" t="str">
        <f t="shared" si="129"/>
        <v>mié 03-07</v>
      </c>
    </row>
    <row r="552" spans="1:19" x14ac:dyDescent="0.35">
      <c r="A552" s="3">
        <v>45477</v>
      </c>
      <c r="B552" s="2" t="str">
        <f t="shared" si="117"/>
        <v>julio</v>
      </c>
      <c r="C552" s="2" t="str">
        <f t="shared" si="118"/>
        <v>jul</v>
      </c>
      <c r="D552" s="4">
        <f t="shared" si="119"/>
        <v>7</v>
      </c>
      <c r="E552" s="4">
        <f>VLOOKUP(G552,Periodos!A:B,2,0)</f>
        <v>19</v>
      </c>
      <c r="F552" s="2">
        <f t="shared" si="120"/>
        <v>2024</v>
      </c>
      <c r="G552" s="2">
        <v>202407</v>
      </c>
      <c r="H552" s="2" t="str">
        <f t="shared" si="121"/>
        <v>jul-24</v>
      </c>
      <c r="I552" s="2" t="str">
        <f t="shared" si="122"/>
        <v>julio 2024</v>
      </c>
      <c r="J552" s="2">
        <f>VLOOKUP(H552,MesAño!A:B,2,0)</f>
        <v>7</v>
      </c>
      <c r="K552" s="2" t="str">
        <f t="shared" si="123"/>
        <v>jul-04</v>
      </c>
      <c r="L552" s="2" t="str">
        <f t="shared" si="124"/>
        <v>jue</v>
      </c>
      <c r="M552" s="2">
        <f>VLOOKUP(L552,'Dia de la Semana'!A:B,2,0)</f>
        <v>4</v>
      </c>
      <c r="N552" s="2" t="str">
        <f t="shared" si="125"/>
        <v>1Q</v>
      </c>
      <c r="O552" s="2">
        <f t="shared" si="126"/>
        <v>4</v>
      </c>
      <c r="P552" s="2">
        <f t="shared" si="127"/>
        <v>27</v>
      </c>
      <c r="Q552" s="3" t="str">
        <f t="shared" si="128"/>
        <v>01-07 al 07-07</v>
      </c>
      <c r="R552" s="2">
        <f>VLOOKUP(Q552,Semana!A:B,2,0)</f>
        <v>79</v>
      </c>
      <c r="S552" s="2" t="str">
        <f t="shared" si="129"/>
        <v>jue 04-07</v>
      </c>
    </row>
    <row r="553" spans="1:19" x14ac:dyDescent="0.35">
      <c r="A553" s="3">
        <v>45478</v>
      </c>
      <c r="B553" s="2" t="str">
        <f t="shared" si="117"/>
        <v>julio</v>
      </c>
      <c r="C553" s="2" t="str">
        <f t="shared" si="118"/>
        <v>jul</v>
      </c>
      <c r="D553" s="4">
        <f t="shared" si="119"/>
        <v>7</v>
      </c>
      <c r="E553" s="4">
        <f>VLOOKUP(G553,Periodos!A:B,2,0)</f>
        <v>19</v>
      </c>
      <c r="F553" s="2">
        <f t="shared" si="120"/>
        <v>2024</v>
      </c>
      <c r="G553" s="2">
        <v>202407</v>
      </c>
      <c r="H553" s="2" t="str">
        <f t="shared" si="121"/>
        <v>jul-24</v>
      </c>
      <c r="I553" s="2" t="str">
        <f t="shared" si="122"/>
        <v>julio 2024</v>
      </c>
      <c r="J553" s="2">
        <f>VLOOKUP(H553,MesAño!A:B,2,0)</f>
        <v>7</v>
      </c>
      <c r="K553" s="2" t="str">
        <f t="shared" si="123"/>
        <v>jul-05</v>
      </c>
      <c r="L553" s="2" t="str">
        <f t="shared" si="124"/>
        <v>vie</v>
      </c>
      <c r="M553" s="2">
        <f>VLOOKUP(L553,'Dia de la Semana'!A:B,2,0)</f>
        <v>5</v>
      </c>
      <c r="N553" s="2" t="str">
        <f t="shared" si="125"/>
        <v>1Q</v>
      </c>
      <c r="O553" s="2">
        <f t="shared" si="126"/>
        <v>5</v>
      </c>
      <c r="P553" s="2">
        <f t="shared" si="127"/>
        <v>27</v>
      </c>
      <c r="Q553" s="3" t="str">
        <f t="shared" si="128"/>
        <v>01-07 al 07-07</v>
      </c>
      <c r="R553" s="2">
        <f>VLOOKUP(Q553,Semana!A:B,2,0)</f>
        <v>79</v>
      </c>
      <c r="S553" s="2" t="str">
        <f t="shared" si="129"/>
        <v>vie 05-07</v>
      </c>
    </row>
    <row r="554" spans="1:19" x14ac:dyDescent="0.35">
      <c r="A554" s="3">
        <v>45479</v>
      </c>
      <c r="B554" s="2" t="str">
        <f t="shared" si="117"/>
        <v>julio</v>
      </c>
      <c r="C554" s="2" t="str">
        <f t="shared" si="118"/>
        <v>jul</v>
      </c>
      <c r="D554" s="4">
        <f t="shared" si="119"/>
        <v>7</v>
      </c>
      <c r="E554" s="4">
        <f>VLOOKUP(G554,Periodos!A:B,2,0)</f>
        <v>19</v>
      </c>
      <c r="F554" s="2">
        <f t="shared" si="120"/>
        <v>2024</v>
      </c>
      <c r="G554" s="2">
        <v>202407</v>
      </c>
      <c r="H554" s="2" t="str">
        <f t="shared" si="121"/>
        <v>jul-24</v>
      </c>
      <c r="I554" s="2" t="str">
        <f t="shared" si="122"/>
        <v>julio 2024</v>
      </c>
      <c r="J554" s="2">
        <f>VLOOKUP(H554,MesAño!A:B,2,0)</f>
        <v>7</v>
      </c>
      <c r="K554" s="2" t="str">
        <f t="shared" si="123"/>
        <v>jul-06</v>
      </c>
      <c r="L554" s="2" t="str">
        <f t="shared" si="124"/>
        <v>sáb</v>
      </c>
      <c r="M554" s="2">
        <f>VLOOKUP(L554,'Dia de la Semana'!A:B,2,0)</f>
        <v>6</v>
      </c>
      <c r="N554" s="2" t="str">
        <f t="shared" si="125"/>
        <v>1Q</v>
      </c>
      <c r="O554" s="2">
        <f t="shared" si="126"/>
        <v>6</v>
      </c>
      <c r="P554" s="2">
        <f t="shared" si="127"/>
        <v>27</v>
      </c>
      <c r="Q554" s="3" t="str">
        <f t="shared" si="128"/>
        <v>01-07 al 07-07</v>
      </c>
      <c r="R554" s="2">
        <f>VLOOKUP(Q554,Semana!A:B,2,0)</f>
        <v>79</v>
      </c>
      <c r="S554" s="2" t="str">
        <f t="shared" si="129"/>
        <v>sáb 06-07</v>
      </c>
    </row>
    <row r="555" spans="1:19" x14ac:dyDescent="0.35">
      <c r="A555" s="3">
        <v>45480</v>
      </c>
      <c r="B555" s="2" t="str">
        <f t="shared" si="117"/>
        <v>julio</v>
      </c>
      <c r="C555" s="2" t="str">
        <f t="shared" si="118"/>
        <v>jul</v>
      </c>
      <c r="D555" s="4">
        <f t="shared" si="119"/>
        <v>7</v>
      </c>
      <c r="E555" s="4">
        <f>VLOOKUP(G555,Periodos!A:B,2,0)</f>
        <v>19</v>
      </c>
      <c r="F555" s="2">
        <f t="shared" si="120"/>
        <v>2024</v>
      </c>
      <c r="G555" s="2">
        <v>202407</v>
      </c>
      <c r="H555" s="2" t="str">
        <f t="shared" si="121"/>
        <v>jul-24</v>
      </c>
      <c r="I555" s="2" t="str">
        <f t="shared" si="122"/>
        <v>julio 2024</v>
      </c>
      <c r="J555" s="2">
        <f>VLOOKUP(H555,MesAño!A:B,2,0)</f>
        <v>7</v>
      </c>
      <c r="K555" s="2" t="str">
        <f t="shared" si="123"/>
        <v>jul-07</v>
      </c>
      <c r="L555" s="2" t="str">
        <f t="shared" si="124"/>
        <v>dom</v>
      </c>
      <c r="M555" s="2">
        <f>VLOOKUP(L555,'Dia de la Semana'!A:B,2,0)</f>
        <v>7</v>
      </c>
      <c r="N555" s="2" t="str">
        <f t="shared" si="125"/>
        <v>1Q</v>
      </c>
      <c r="O555" s="2">
        <f t="shared" si="126"/>
        <v>7</v>
      </c>
      <c r="P555" s="2">
        <f t="shared" si="127"/>
        <v>27</v>
      </c>
      <c r="Q555" s="3" t="str">
        <f t="shared" si="128"/>
        <v>01-07 al 07-07</v>
      </c>
      <c r="R555" s="2">
        <f>VLOOKUP(Q555,Semana!A:B,2,0)</f>
        <v>79</v>
      </c>
      <c r="S555" s="2" t="str">
        <f t="shared" si="129"/>
        <v>dom 07-07</v>
      </c>
    </row>
    <row r="556" spans="1:19" x14ac:dyDescent="0.35">
      <c r="A556" s="3">
        <v>45481</v>
      </c>
      <c r="B556" s="2" t="str">
        <f t="shared" si="117"/>
        <v>julio</v>
      </c>
      <c r="C556" s="2" t="str">
        <f t="shared" si="118"/>
        <v>jul</v>
      </c>
      <c r="D556" s="4">
        <f t="shared" si="119"/>
        <v>7</v>
      </c>
      <c r="E556" s="4">
        <f>VLOOKUP(G556,Periodos!A:B,2,0)</f>
        <v>19</v>
      </c>
      <c r="F556" s="2">
        <f t="shared" si="120"/>
        <v>2024</v>
      </c>
      <c r="G556" s="2">
        <v>202407</v>
      </c>
      <c r="H556" s="2" t="str">
        <f t="shared" si="121"/>
        <v>jul-24</v>
      </c>
      <c r="I556" s="2" t="str">
        <f t="shared" si="122"/>
        <v>julio 2024</v>
      </c>
      <c r="J556" s="2">
        <f>VLOOKUP(H556,MesAño!A:B,2,0)</f>
        <v>7</v>
      </c>
      <c r="K556" s="2" t="str">
        <f t="shared" si="123"/>
        <v>jul-08</v>
      </c>
      <c r="L556" s="2" t="str">
        <f t="shared" si="124"/>
        <v>lun</v>
      </c>
      <c r="M556" s="2">
        <f>VLOOKUP(L556,'Dia de la Semana'!A:B,2,0)</f>
        <v>1</v>
      </c>
      <c r="N556" s="2" t="str">
        <f t="shared" si="125"/>
        <v>1Q</v>
      </c>
      <c r="O556" s="2">
        <f t="shared" si="126"/>
        <v>8</v>
      </c>
      <c r="P556" s="2">
        <f t="shared" si="127"/>
        <v>28</v>
      </c>
      <c r="Q556" s="3" t="str">
        <f t="shared" si="128"/>
        <v>08-07 al 14-07</v>
      </c>
      <c r="R556" s="2">
        <f>VLOOKUP(Q556,Semana!A:B,2,0)</f>
        <v>80</v>
      </c>
      <c r="S556" s="2" t="str">
        <f t="shared" si="129"/>
        <v>lun 08-07</v>
      </c>
    </row>
    <row r="557" spans="1:19" x14ac:dyDescent="0.35">
      <c r="A557" s="3">
        <v>45482</v>
      </c>
      <c r="B557" s="2" t="str">
        <f t="shared" si="117"/>
        <v>julio</v>
      </c>
      <c r="C557" s="2" t="str">
        <f t="shared" si="118"/>
        <v>jul</v>
      </c>
      <c r="D557" s="4">
        <f t="shared" si="119"/>
        <v>7</v>
      </c>
      <c r="E557" s="4">
        <f>VLOOKUP(G557,Periodos!A:B,2,0)</f>
        <v>19</v>
      </c>
      <c r="F557" s="2">
        <f t="shared" si="120"/>
        <v>2024</v>
      </c>
      <c r="G557" s="2">
        <v>202407</v>
      </c>
      <c r="H557" s="2" t="str">
        <f t="shared" si="121"/>
        <v>jul-24</v>
      </c>
      <c r="I557" s="2" t="str">
        <f t="shared" si="122"/>
        <v>julio 2024</v>
      </c>
      <c r="J557" s="2">
        <f>VLOOKUP(H557,MesAño!A:B,2,0)</f>
        <v>7</v>
      </c>
      <c r="K557" s="2" t="str">
        <f t="shared" si="123"/>
        <v>jul-09</v>
      </c>
      <c r="L557" s="2" t="str">
        <f t="shared" si="124"/>
        <v>mar</v>
      </c>
      <c r="M557" s="2">
        <f>VLOOKUP(L557,'Dia de la Semana'!A:B,2,0)</f>
        <v>2</v>
      </c>
      <c r="N557" s="2" t="str">
        <f t="shared" si="125"/>
        <v>1Q</v>
      </c>
      <c r="O557" s="2">
        <f t="shared" si="126"/>
        <v>9</v>
      </c>
      <c r="P557" s="2">
        <f t="shared" si="127"/>
        <v>28</v>
      </c>
      <c r="Q557" s="3" t="str">
        <f t="shared" si="128"/>
        <v>08-07 al 14-07</v>
      </c>
      <c r="R557" s="2">
        <f>VLOOKUP(Q557,Semana!A:B,2,0)</f>
        <v>80</v>
      </c>
      <c r="S557" s="2" t="str">
        <f t="shared" si="129"/>
        <v>mar 09-07</v>
      </c>
    </row>
    <row r="558" spans="1:19" x14ac:dyDescent="0.35">
      <c r="A558" s="3">
        <v>45483</v>
      </c>
      <c r="B558" s="2" t="str">
        <f t="shared" si="117"/>
        <v>julio</v>
      </c>
      <c r="C558" s="2" t="str">
        <f t="shared" si="118"/>
        <v>jul</v>
      </c>
      <c r="D558" s="4">
        <f t="shared" si="119"/>
        <v>7</v>
      </c>
      <c r="E558" s="4">
        <f>VLOOKUP(G558,Periodos!A:B,2,0)</f>
        <v>19</v>
      </c>
      <c r="F558" s="2">
        <f t="shared" si="120"/>
        <v>2024</v>
      </c>
      <c r="G558" s="2">
        <v>202407</v>
      </c>
      <c r="H558" s="2" t="str">
        <f t="shared" si="121"/>
        <v>jul-24</v>
      </c>
      <c r="I558" s="2" t="str">
        <f t="shared" si="122"/>
        <v>julio 2024</v>
      </c>
      <c r="J558" s="2">
        <f>VLOOKUP(H558,MesAño!A:B,2,0)</f>
        <v>7</v>
      </c>
      <c r="K558" s="2" t="str">
        <f t="shared" si="123"/>
        <v>jul-10</v>
      </c>
      <c r="L558" s="2" t="str">
        <f t="shared" si="124"/>
        <v>mié</v>
      </c>
      <c r="M558" s="2">
        <f>VLOOKUP(L558,'Dia de la Semana'!A:B,2,0)</f>
        <v>3</v>
      </c>
      <c r="N558" s="2" t="str">
        <f t="shared" si="125"/>
        <v>1Q</v>
      </c>
      <c r="O558" s="2">
        <f t="shared" si="126"/>
        <v>10</v>
      </c>
      <c r="P558" s="2">
        <f t="shared" si="127"/>
        <v>28</v>
      </c>
      <c r="Q558" s="3" t="str">
        <f t="shared" si="128"/>
        <v>08-07 al 14-07</v>
      </c>
      <c r="R558" s="2">
        <f>VLOOKUP(Q558,Semana!A:B,2,0)</f>
        <v>80</v>
      </c>
      <c r="S558" s="2" t="str">
        <f t="shared" si="129"/>
        <v>mié 10-07</v>
      </c>
    </row>
    <row r="559" spans="1:19" x14ac:dyDescent="0.35">
      <c r="A559" s="3">
        <v>45484</v>
      </c>
      <c r="B559" s="2" t="str">
        <f t="shared" ref="B559:B622" si="130">TEXT(A559,"mmmm")</f>
        <v>julio</v>
      </c>
      <c r="C559" s="2" t="str">
        <f t="shared" ref="C559:C622" si="131">TEXT(A559,"mmm")</f>
        <v>jul</v>
      </c>
      <c r="D559" s="4">
        <f t="shared" ref="D559:D622" si="132">MONTH(A559)</f>
        <v>7</v>
      </c>
      <c r="E559" s="4">
        <f>VLOOKUP(G559,Periodos!A:B,2,0)</f>
        <v>19</v>
      </c>
      <c r="F559" s="2">
        <f t="shared" ref="F559:F622" si="133">YEAR(A559)</f>
        <v>2024</v>
      </c>
      <c r="G559" s="2">
        <v>202407</v>
      </c>
      <c r="H559" s="2" t="str">
        <f t="shared" ref="H559:H622" si="134">TEXT(A559,"mmm-yy")</f>
        <v>jul-24</v>
      </c>
      <c r="I559" s="2" t="str">
        <f t="shared" ref="I559:I622" si="135">TEXT(A559,"mmmm yyyy")</f>
        <v>julio 2024</v>
      </c>
      <c r="J559" s="2">
        <f>VLOOKUP(H559,MesAño!A:B,2,0)</f>
        <v>7</v>
      </c>
      <c r="K559" s="2" t="str">
        <f t="shared" ref="K559:K622" si="136">TEXT(A559,"mmm-dd")</f>
        <v>jul-11</v>
      </c>
      <c r="L559" s="2" t="str">
        <f t="shared" ref="L559:L622" si="137">TEXT(A559,"ddd")</f>
        <v>jue</v>
      </c>
      <c r="M559" s="2">
        <f>VLOOKUP(L559,'Dia de la Semana'!A:B,2,0)</f>
        <v>4</v>
      </c>
      <c r="N559" s="2" t="str">
        <f t="shared" ref="N559:N622" si="138">IF(O559&lt;=15,"1Q","2Q")</f>
        <v>1Q</v>
      </c>
      <c r="O559" s="2">
        <f t="shared" ref="O559:O622" si="139">DAY(A559)</f>
        <v>11</v>
      </c>
      <c r="P559" s="2">
        <f t="shared" ref="P559:P622" si="140">WEEKNUM(A559,2)</f>
        <v>28</v>
      </c>
      <c r="Q559" s="3" t="str">
        <f t="shared" ref="Q559:Q622" si="141">TEXT(A559+1-WEEKDAY(A559,2),"dd-mm") &amp; " al " &amp; TEXT(A559+7-WEEKDAY(A559,2),"dd-mm")</f>
        <v>08-07 al 14-07</v>
      </c>
      <c r="R559" s="2">
        <f>VLOOKUP(Q559,Semana!A:B,2,0)</f>
        <v>80</v>
      </c>
      <c r="S559" s="2" t="str">
        <f t="shared" ref="S559:S622" si="142">TEXT(A559,"ddd") &amp; " " &amp; TEXT(A559,"dd-mm")</f>
        <v>jue 11-07</v>
      </c>
    </row>
    <row r="560" spans="1:19" x14ac:dyDescent="0.35">
      <c r="A560" s="3">
        <v>45485</v>
      </c>
      <c r="B560" s="2" t="str">
        <f t="shared" si="130"/>
        <v>julio</v>
      </c>
      <c r="C560" s="2" t="str">
        <f t="shared" si="131"/>
        <v>jul</v>
      </c>
      <c r="D560" s="4">
        <f t="shared" si="132"/>
        <v>7</v>
      </c>
      <c r="E560" s="4">
        <f>VLOOKUP(G560,Periodos!A:B,2,0)</f>
        <v>19</v>
      </c>
      <c r="F560" s="2">
        <f t="shared" si="133"/>
        <v>2024</v>
      </c>
      <c r="G560" s="2">
        <v>202407</v>
      </c>
      <c r="H560" s="2" t="str">
        <f t="shared" si="134"/>
        <v>jul-24</v>
      </c>
      <c r="I560" s="2" t="str">
        <f t="shared" si="135"/>
        <v>julio 2024</v>
      </c>
      <c r="J560" s="2">
        <f>VLOOKUP(H560,MesAño!A:B,2,0)</f>
        <v>7</v>
      </c>
      <c r="K560" s="2" t="str">
        <f t="shared" si="136"/>
        <v>jul-12</v>
      </c>
      <c r="L560" s="2" t="str">
        <f t="shared" si="137"/>
        <v>vie</v>
      </c>
      <c r="M560" s="2">
        <f>VLOOKUP(L560,'Dia de la Semana'!A:B,2,0)</f>
        <v>5</v>
      </c>
      <c r="N560" s="2" t="str">
        <f t="shared" si="138"/>
        <v>1Q</v>
      </c>
      <c r="O560" s="2">
        <f t="shared" si="139"/>
        <v>12</v>
      </c>
      <c r="P560" s="2">
        <f t="shared" si="140"/>
        <v>28</v>
      </c>
      <c r="Q560" s="3" t="str">
        <f t="shared" si="141"/>
        <v>08-07 al 14-07</v>
      </c>
      <c r="R560" s="2">
        <f>VLOOKUP(Q560,Semana!A:B,2,0)</f>
        <v>80</v>
      </c>
      <c r="S560" s="2" t="str">
        <f t="shared" si="142"/>
        <v>vie 12-07</v>
      </c>
    </row>
    <row r="561" spans="1:19" x14ac:dyDescent="0.35">
      <c r="A561" s="3">
        <v>45486</v>
      </c>
      <c r="B561" s="2" t="str">
        <f t="shared" si="130"/>
        <v>julio</v>
      </c>
      <c r="C561" s="2" t="str">
        <f t="shared" si="131"/>
        <v>jul</v>
      </c>
      <c r="D561" s="4">
        <f t="shared" si="132"/>
        <v>7</v>
      </c>
      <c r="E561" s="4">
        <f>VLOOKUP(G561,Periodos!A:B,2,0)</f>
        <v>19</v>
      </c>
      <c r="F561" s="2">
        <f t="shared" si="133"/>
        <v>2024</v>
      </c>
      <c r="G561" s="2">
        <v>202407</v>
      </c>
      <c r="H561" s="2" t="str">
        <f t="shared" si="134"/>
        <v>jul-24</v>
      </c>
      <c r="I561" s="2" t="str">
        <f t="shared" si="135"/>
        <v>julio 2024</v>
      </c>
      <c r="J561" s="2">
        <f>VLOOKUP(H561,MesAño!A:B,2,0)</f>
        <v>7</v>
      </c>
      <c r="K561" s="2" t="str">
        <f t="shared" si="136"/>
        <v>jul-13</v>
      </c>
      <c r="L561" s="2" t="str">
        <f t="shared" si="137"/>
        <v>sáb</v>
      </c>
      <c r="M561" s="2">
        <f>VLOOKUP(L561,'Dia de la Semana'!A:B,2,0)</f>
        <v>6</v>
      </c>
      <c r="N561" s="2" t="str">
        <f t="shared" si="138"/>
        <v>1Q</v>
      </c>
      <c r="O561" s="2">
        <f t="shared" si="139"/>
        <v>13</v>
      </c>
      <c r="P561" s="2">
        <f t="shared" si="140"/>
        <v>28</v>
      </c>
      <c r="Q561" s="3" t="str">
        <f t="shared" si="141"/>
        <v>08-07 al 14-07</v>
      </c>
      <c r="R561" s="2">
        <f>VLOOKUP(Q561,Semana!A:B,2,0)</f>
        <v>80</v>
      </c>
      <c r="S561" s="2" t="str">
        <f t="shared" si="142"/>
        <v>sáb 13-07</v>
      </c>
    </row>
    <row r="562" spans="1:19" x14ac:dyDescent="0.35">
      <c r="A562" s="3">
        <v>45487</v>
      </c>
      <c r="B562" s="2" t="str">
        <f t="shared" si="130"/>
        <v>julio</v>
      </c>
      <c r="C562" s="2" t="str">
        <f t="shared" si="131"/>
        <v>jul</v>
      </c>
      <c r="D562" s="4">
        <f t="shared" si="132"/>
        <v>7</v>
      </c>
      <c r="E562" s="4">
        <f>VLOOKUP(G562,Periodos!A:B,2,0)</f>
        <v>19</v>
      </c>
      <c r="F562" s="2">
        <f t="shared" si="133"/>
        <v>2024</v>
      </c>
      <c r="G562" s="2">
        <v>202407</v>
      </c>
      <c r="H562" s="2" t="str">
        <f t="shared" si="134"/>
        <v>jul-24</v>
      </c>
      <c r="I562" s="2" t="str">
        <f t="shared" si="135"/>
        <v>julio 2024</v>
      </c>
      <c r="J562" s="2">
        <f>VLOOKUP(H562,MesAño!A:B,2,0)</f>
        <v>7</v>
      </c>
      <c r="K562" s="2" t="str">
        <f t="shared" si="136"/>
        <v>jul-14</v>
      </c>
      <c r="L562" s="2" t="str">
        <f t="shared" si="137"/>
        <v>dom</v>
      </c>
      <c r="M562" s="2">
        <f>VLOOKUP(L562,'Dia de la Semana'!A:B,2,0)</f>
        <v>7</v>
      </c>
      <c r="N562" s="2" t="str">
        <f t="shared" si="138"/>
        <v>1Q</v>
      </c>
      <c r="O562" s="2">
        <f t="shared" si="139"/>
        <v>14</v>
      </c>
      <c r="P562" s="2">
        <f t="shared" si="140"/>
        <v>28</v>
      </c>
      <c r="Q562" s="3" t="str">
        <f t="shared" si="141"/>
        <v>08-07 al 14-07</v>
      </c>
      <c r="R562" s="2">
        <f>VLOOKUP(Q562,Semana!A:B,2,0)</f>
        <v>80</v>
      </c>
      <c r="S562" s="2" t="str">
        <f t="shared" si="142"/>
        <v>dom 14-07</v>
      </c>
    </row>
    <row r="563" spans="1:19" x14ac:dyDescent="0.35">
      <c r="A563" s="3">
        <v>45488</v>
      </c>
      <c r="B563" s="2" t="str">
        <f t="shared" si="130"/>
        <v>julio</v>
      </c>
      <c r="C563" s="2" t="str">
        <f t="shared" si="131"/>
        <v>jul</v>
      </c>
      <c r="D563" s="4">
        <f t="shared" si="132"/>
        <v>7</v>
      </c>
      <c r="E563" s="4">
        <f>VLOOKUP(G563,Periodos!A:B,2,0)</f>
        <v>19</v>
      </c>
      <c r="F563" s="2">
        <f t="shared" si="133"/>
        <v>2024</v>
      </c>
      <c r="G563" s="2">
        <v>202407</v>
      </c>
      <c r="H563" s="2" t="str">
        <f t="shared" si="134"/>
        <v>jul-24</v>
      </c>
      <c r="I563" s="2" t="str">
        <f t="shared" si="135"/>
        <v>julio 2024</v>
      </c>
      <c r="J563" s="2">
        <f>VLOOKUP(H563,MesAño!A:B,2,0)</f>
        <v>7</v>
      </c>
      <c r="K563" s="2" t="str">
        <f t="shared" si="136"/>
        <v>jul-15</v>
      </c>
      <c r="L563" s="2" t="str">
        <f t="shared" si="137"/>
        <v>lun</v>
      </c>
      <c r="M563" s="2">
        <f>VLOOKUP(L563,'Dia de la Semana'!A:B,2,0)</f>
        <v>1</v>
      </c>
      <c r="N563" s="2" t="str">
        <f t="shared" si="138"/>
        <v>1Q</v>
      </c>
      <c r="O563" s="2">
        <f t="shared" si="139"/>
        <v>15</v>
      </c>
      <c r="P563" s="2">
        <f t="shared" si="140"/>
        <v>29</v>
      </c>
      <c r="Q563" s="3" t="str">
        <f t="shared" si="141"/>
        <v>15-07 al 21-07</v>
      </c>
      <c r="R563" s="2">
        <f>VLOOKUP(Q563,Semana!A:B,2,0)</f>
        <v>81</v>
      </c>
      <c r="S563" s="2" t="str">
        <f t="shared" si="142"/>
        <v>lun 15-07</v>
      </c>
    </row>
    <row r="564" spans="1:19" x14ac:dyDescent="0.35">
      <c r="A564" s="3">
        <v>45489</v>
      </c>
      <c r="B564" s="2" t="str">
        <f t="shared" si="130"/>
        <v>julio</v>
      </c>
      <c r="C564" s="2" t="str">
        <f t="shared" si="131"/>
        <v>jul</v>
      </c>
      <c r="D564" s="4">
        <f t="shared" si="132"/>
        <v>7</v>
      </c>
      <c r="E564" s="4">
        <f>VLOOKUP(G564,Periodos!A:B,2,0)</f>
        <v>19</v>
      </c>
      <c r="F564" s="2">
        <f t="shared" si="133"/>
        <v>2024</v>
      </c>
      <c r="G564" s="2">
        <v>202407</v>
      </c>
      <c r="H564" s="2" t="str">
        <f t="shared" si="134"/>
        <v>jul-24</v>
      </c>
      <c r="I564" s="2" t="str">
        <f t="shared" si="135"/>
        <v>julio 2024</v>
      </c>
      <c r="J564" s="2">
        <f>VLOOKUP(H564,MesAño!A:B,2,0)</f>
        <v>7</v>
      </c>
      <c r="K564" s="2" t="str">
        <f t="shared" si="136"/>
        <v>jul-16</v>
      </c>
      <c r="L564" s="2" t="str">
        <f t="shared" si="137"/>
        <v>mar</v>
      </c>
      <c r="M564" s="2">
        <f>VLOOKUP(L564,'Dia de la Semana'!A:B,2,0)</f>
        <v>2</v>
      </c>
      <c r="N564" s="2" t="str">
        <f t="shared" si="138"/>
        <v>2Q</v>
      </c>
      <c r="O564" s="2">
        <f t="shared" si="139"/>
        <v>16</v>
      </c>
      <c r="P564" s="2">
        <f t="shared" si="140"/>
        <v>29</v>
      </c>
      <c r="Q564" s="3" t="str">
        <f t="shared" si="141"/>
        <v>15-07 al 21-07</v>
      </c>
      <c r="R564" s="2">
        <f>VLOOKUP(Q564,Semana!A:B,2,0)</f>
        <v>81</v>
      </c>
      <c r="S564" s="2" t="str">
        <f t="shared" si="142"/>
        <v>mar 16-07</v>
      </c>
    </row>
    <row r="565" spans="1:19" x14ac:dyDescent="0.35">
      <c r="A565" s="3">
        <v>45490</v>
      </c>
      <c r="B565" s="2" t="str">
        <f t="shared" si="130"/>
        <v>julio</v>
      </c>
      <c r="C565" s="2" t="str">
        <f t="shared" si="131"/>
        <v>jul</v>
      </c>
      <c r="D565" s="4">
        <f t="shared" si="132"/>
        <v>7</v>
      </c>
      <c r="E565" s="4">
        <f>VLOOKUP(G565,Periodos!A:B,2,0)</f>
        <v>19</v>
      </c>
      <c r="F565" s="2">
        <f t="shared" si="133"/>
        <v>2024</v>
      </c>
      <c r="G565" s="2">
        <v>202407</v>
      </c>
      <c r="H565" s="2" t="str">
        <f t="shared" si="134"/>
        <v>jul-24</v>
      </c>
      <c r="I565" s="2" t="str">
        <f t="shared" si="135"/>
        <v>julio 2024</v>
      </c>
      <c r="J565" s="2">
        <f>VLOOKUP(H565,MesAño!A:B,2,0)</f>
        <v>7</v>
      </c>
      <c r="K565" s="2" t="str">
        <f t="shared" si="136"/>
        <v>jul-17</v>
      </c>
      <c r="L565" s="2" t="str">
        <f t="shared" si="137"/>
        <v>mié</v>
      </c>
      <c r="M565" s="2">
        <f>VLOOKUP(L565,'Dia de la Semana'!A:B,2,0)</f>
        <v>3</v>
      </c>
      <c r="N565" s="2" t="str">
        <f t="shared" si="138"/>
        <v>2Q</v>
      </c>
      <c r="O565" s="2">
        <f t="shared" si="139"/>
        <v>17</v>
      </c>
      <c r="P565" s="2">
        <f t="shared" si="140"/>
        <v>29</v>
      </c>
      <c r="Q565" s="3" t="str">
        <f t="shared" si="141"/>
        <v>15-07 al 21-07</v>
      </c>
      <c r="R565" s="2">
        <f>VLOOKUP(Q565,Semana!A:B,2,0)</f>
        <v>81</v>
      </c>
      <c r="S565" s="2" t="str">
        <f t="shared" si="142"/>
        <v>mié 17-07</v>
      </c>
    </row>
    <row r="566" spans="1:19" x14ac:dyDescent="0.35">
      <c r="A566" s="3">
        <v>45491</v>
      </c>
      <c r="B566" s="2" t="str">
        <f t="shared" si="130"/>
        <v>julio</v>
      </c>
      <c r="C566" s="2" t="str">
        <f t="shared" si="131"/>
        <v>jul</v>
      </c>
      <c r="D566" s="4">
        <f t="shared" si="132"/>
        <v>7</v>
      </c>
      <c r="E566" s="4">
        <f>VLOOKUP(G566,Periodos!A:B,2,0)</f>
        <v>19</v>
      </c>
      <c r="F566" s="2">
        <f t="shared" si="133"/>
        <v>2024</v>
      </c>
      <c r="G566" s="2">
        <v>202407</v>
      </c>
      <c r="H566" s="2" t="str">
        <f t="shared" si="134"/>
        <v>jul-24</v>
      </c>
      <c r="I566" s="2" t="str">
        <f t="shared" si="135"/>
        <v>julio 2024</v>
      </c>
      <c r="J566" s="2">
        <f>VLOOKUP(H566,MesAño!A:B,2,0)</f>
        <v>7</v>
      </c>
      <c r="K566" s="2" t="str">
        <f t="shared" si="136"/>
        <v>jul-18</v>
      </c>
      <c r="L566" s="2" t="str">
        <f t="shared" si="137"/>
        <v>jue</v>
      </c>
      <c r="M566" s="2">
        <f>VLOOKUP(L566,'Dia de la Semana'!A:B,2,0)</f>
        <v>4</v>
      </c>
      <c r="N566" s="2" t="str">
        <f t="shared" si="138"/>
        <v>2Q</v>
      </c>
      <c r="O566" s="2">
        <f t="shared" si="139"/>
        <v>18</v>
      </c>
      <c r="P566" s="2">
        <f t="shared" si="140"/>
        <v>29</v>
      </c>
      <c r="Q566" s="3" t="str">
        <f t="shared" si="141"/>
        <v>15-07 al 21-07</v>
      </c>
      <c r="R566" s="2">
        <f>VLOOKUP(Q566,Semana!A:B,2,0)</f>
        <v>81</v>
      </c>
      <c r="S566" s="2" t="str">
        <f t="shared" si="142"/>
        <v>jue 18-07</v>
      </c>
    </row>
    <row r="567" spans="1:19" x14ac:dyDescent="0.35">
      <c r="A567" s="3">
        <v>45492</v>
      </c>
      <c r="B567" s="2" t="str">
        <f t="shared" si="130"/>
        <v>julio</v>
      </c>
      <c r="C567" s="2" t="str">
        <f t="shared" si="131"/>
        <v>jul</v>
      </c>
      <c r="D567" s="4">
        <f t="shared" si="132"/>
        <v>7</v>
      </c>
      <c r="E567" s="4">
        <f>VLOOKUP(G567,Periodos!A:B,2,0)</f>
        <v>19</v>
      </c>
      <c r="F567" s="2">
        <f t="shared" si="133"/>
        <v>2024</v>
      </c>
      <c r="G567" s="2">
        <v>202407</v>
      </c>
      <c r="H567" s="2" t="str">
        <f t="shared" si="134"/>
        <v>jul-24</v>
      </c>
      <c r="I567" s="2" t="str">
        <f t="shared" si="135"/>
        <v>julio 2024</v>
      </c>
      <c r="J567" s="2">
        <f>VLOOKUP(H567,MesAño!A:B,2,0)</f>
        <v>7</v>
      </c>
      <c r="K567" s="2" t="str">
        <f t="shared" si="136"/>
        <v>jul-19</v>
      </c>
      <c r="L567" s="2" t="str">
        <f t="shared" si="137"/>
        <v>vie</v>
      </c>
      <c r="M567" s="2">
        <f>VLOOKUP(L567,'Dia de la Semana'!A:B,2,0)</f>
        <v>5</v>
      </c>
      <c r="N567" s="2" t="str">
        <f t="shared" si="138"/>
        <v>2Q</v>
      </c>
      <c r="O567" s="2">
        <f t="shared" si="139"/>
        <v>19</v>
      </c>
      <c r="P567" s="2">
        <f t="shared" si="140"/>
        <v>29</v>
      </c>
      <c r="Q567" s="3" t="str">
        <f t="shared" si="141"/>
        <v>15-07 al 21-07</v>
      </c>
      <c r="R567" s="2">
        <f>VLOOKUP(Q567,Semana!A:B,2,0)</f>
        <v>81</v>
      </c>
      <c r="S567" s="2" t="str">
        <f t="shared" si="142"/>
        <v>vie 19-07</v>
      </c>
    </row>
    <row r="568" spans="1:19" x14ac:dyDescent="0.35">
      <c r="A568" s="3">
        <v>45493</v>
      </c>
      <c r="B568" s="2" t="str">
        <f t="shared" si="130"/>
        <v>julio</v>
      </c>
      <c r="C568" s="2" t="str">
        <f t="shared" si="131"/>
        <v>jul</v>
      </c>
      <c r="D568" s="4">
        <f t="shared" si="132"/>
        <v>7</v>
      </c>
      <c r="E568" s="4">
        <f>VLOOKUP(G568,Periodos!A:B,2,0)</f>
        <v>19</v>
      </c>
      <c r="F568" s="2">
        <f t="shared" si="133"/>
        <v>2024</v>
      </c>
      <c r="G568" s="2">
        <v>202407</v>
      </c>
      <c r="H568" s="2" t="str">
        <f t="shared" si="134"/>
        <v>jul-24</v>
      </c>
      <c r="I568" s="2" t="str">
        <f t="shared" si="135"/>
        <v>julio 2024</v>
      </c>
      <c r="J568" s="2">
        <f>VLOOKUP(H568,MesAño!A:B,2,0)</f>
        <v>7</v>
      </c>
      <c r="K568" s="2" t="str">
        <f t="shared" si="136"/>
        <v>jul-20</v>
      </c>
      <c r="L568" s="2" t="str">
        <f t="shared" si="137"/>
        <v>sáb</v>
      </c>
      <c r="M568" s="2">
        <f>VLOOKUP(L568,'Dia de la Semana'!A:B,2,0)</f>
        <v>6</v>
      </c>
      <c r="N568" s="2" t="str">
        <f t="shared" si="138"/>
        <v>2Q</v>
      </c>
      <c r="O568" s="2">
        <f t="shared" si="139"/>
        <v>20</v>
      </c>
      <c r="P568" s="2">
        <f t="shared" si="140"/>
        <v>29</v>
      </c>
      <c r="Q568" s="3" t="str">
        <f t="shared" si="141"/>
        <v>15-07 al 21-07</v>
      </c>
      <c r="R568" s="2">
        <f>VLOOKUP(Q568,Semana!A:B,2,0)</f>
        <v>81</v>
      </c>
      <c r="S568" s="2" t="str">
        <f t="shared" si="142"/>
        <v>sáb 20-07</v>
      </c>
    </row>
    <row r="569" spans="1:19" x14ac:dyDescent="0.35">
      <c r="A569" s="3">
        <v>45494</v>
      </c>
      <c r="B569" s="2" t="str">
        <f t="shared" si="130"/>
        <v>julio</v>
      </c>
      <c r="C569" s="2" t="str">
        <f t="shared" si="131"/>
        <v>jul</v>
      </c>
      <c r="D569" s="4">
        <f t="shared" si="132"/>
        <v>7</v>
      </c>
      <c r="E569" s="4">
        <f>VLOOKUP(G569,Periodos!A:B,2,0)</f>
        <v>19</v>
      </c>
      <c r="F569" s="2">
        <f t="shared" si="133"/>
        <v>2024</v>
      </c>
      <c r="G569" s="2">
        <v>202407</v>
      </c>
      <c r="H569" s="2" t="str">
        <f t="shared" si="134"/>
        <v>jul-24</v>
      </c>
      <c r="I569" s="2" t="str">
        <f t="shared" si="135"/>
        <v>julio 2024</v>
      </c>
      <c r="J569" s="2">
        <f>VLOOKUP(H569,MesAño!A:B,2,0)</f>
        <v>7</v>
      </c>
      <c r="K569" s="2" t="str">
        <f t="shared" si="136"/>
        <v>jul-21</v>
      </c>
      <c r="L569" s="2" t="str">
        <f t="shared" si="137"/>
        <v>dom</v>
      </c>
      <c r="M569" s="2">
        <f>VLOOKUP(L569,'Dia de la Semana'!A:B,2,0)</f>
        <v>7</v>
      </c>
      <c r="N569" s="2" t="str">
        <f t="shared" si="138"/>
        <v>2Q</v>
      </c>
      <c r="O569" s="2">
        <f t="shared" si="139"/>
        <v>21</v>
      </c>
      <c r="P569" s="2">
        <f t="shared" si="140"/>
        <v>29</v>
      </c>
      <c r="Q569" s="3" t="str">
        <f t="shared" si="141"/>
        <v>15-07 al 21-07</v>
      </c>
      <c r="R569" s="2">
        <f>VLOOKUP(Q569,Semana!A:B,2,0)</f>
        <v>81</v>
      </c>
      <c r="S569" s="2" t="str">
        <f t="shared" si="142"/>
        <v>dom 21-07</v>
      </c>
    </row>
    <row r="570" spans="1:19" x14ac:dyDescent="0.35">
      <c r="A570" s="3">
        <v>45495</v>
      </c>
      <c r="B570" s="2" t="str">
        <f t="shared" si="130"/>
        <v>julio</v>
      </c>
      <c r="C570" s="2" t="str">
        <f t="shared" si="131"/>
        <v>jul</v>
      </c>
      <c r="D570" s="4">
        <f t="shared" si="132"/>
        <v>7</v>
      </c>
      <c r="E570" s="4">
        <f>VLOOKUP(G570,Periodos!A:B,2,0)</f>
        <v>19</v>
      </c>
      <c r="F570" s="2">
        <f t="shared" si="133"/>
        <v>2024</v>
      </c>
      <c r="G570" s="2">
        <v>202407</v>
      </c>
      <c r="H570" s="2" t="str">
        <f t="shared" si="134"/>
        <v>jul-24</v>
      </c>
      <c r="I570" s="2" t="str">
        <f t="shared" si="135"/>
        <v>julio 2024</v>
      </c>
      <c r="J570" s="2">
        <f>VLOOKUP(H570,MesAño!A:B,2,0)</f>
        <v>7</v>
      </c>
      <c r="K570" s="2" t="str">
        <f t="shared" si="136"/>
        <v>jul-22</v>
      </c>
      <c r="L570" s="2" t="str">
        <f t="shared" si="137"/>
        <v>lun</v>
      </c>
      <c r="M570" s="2">
        <f>VLOOKUP(L570,'Dia de la Semana'!A:B,2,0)</f>
        <v>1</v>
      </c>
      <c r="N570" s="2" t="str">
        <f t="shared" si="138"/>
        <v>2Q</v>
      </c>
      <c r="O570" s="2">
        <f t="shared" si="139"/>
        <v>22</v>
      </c>
      <c r="P570" s="2">
        <f t="shared" si="140"/>
        <v>30</v>
      </c>
      <c r="Q570" s="3" t="str">
        <f t="shared" si="141"/>
        <v>22-07 al 28-07</v>
      </c>
      <c r="R570" s="2">
        <f>VLOOKUP(Q570,Semana!A:B,2,0)</f>
        <v>82</v>
      </c>
      <c r="S570" s="2" t="str">
        <f t="shared" si="142"/>
        <v>lun 22-07</v>
      </c>
    </row>
    <row r="571" spans="1:19" x14ac:dyDescent="0.35">
      <c r="A571" s="3">
        <v>45496</v>
      </c>
      <c r="B571" s="2" t="str">
        <f t="shared" si="130"/>
        <v>julio</v>
      </c>
      <c r="C571" s="2" t="str">
        <f t="shared" si="131"/>
        <v>jul</v>
      </c>
      <c r="D571" s="4">
        <f t="shared" si="132"/>
        <v>7</v>
      </c>
      <c r="E571" s="4">
        <f>VLOOKUP(G571,Periodos!A:B,2,0)</f>
        <v>19</v>
      </c>
      <c r="F571" s="2">
        <f t="shared" si="133"/>
        <v>2024</v>
      </c>
      <c r="G571" s="2">
        <v>202407</v>
      </c>
      <c r="H571" s="2" t="str">
        <f t="shared" si="134"/>
        <v>jul-24</v>
      </c>
      <c r="I571" s="2" t="str">
        <f t="shared" si="135"/>
        <v>julio 2024</v>
      </c>
      <c r="J571" s="2">
        <f>VLOOKUP(H571,MesAño!A:B,2,0)</f>
        <v>7</v>
      </c>
      <c r="K571" s="2" t="str">
        <f t="shared" si="136"/>
        <v>jul-23</v>
      </c>
      <c r="L571" s="2" t="str">
        <f t="shared" si="137"/>
        <v>mar</v>
      </c>
      <c r="M571" s="2">
        <f>VLOOKUP(L571,'Dia de la Semana'!A:B,2,0)</f>
        <v>2</v>
      </c>
      <c r="N571" s="2" t="str">
        <f t="shared" si="138"/>
        <v>2Q</v>
      </c>
      <c r="O571" s="2">
        <f t="shared" si="139"/>
        <v>23</v>
      </c>
      <c r="P571" s="2">
        <f t="shared" si="140"/>
        <v>30</v>
      </c>
      <c r="Q571" s="3" t="str">
        <f t="shared" si="141"/>
        <v>22-07 al 28-07</v>
      </c>
      <c r="R571" s="2">
        <f>VLOOKUP(Q571,Semana!A:B,2,0)</f>
        <v>82</v>
      </c>
      <c r="S571" s="2" t="str">
        <f t="shared" si="142"/>
        <v>mar 23-07</v>
      </c>
    </row>
    <row r="572" spans="1:19" x14ac:dyDescent="0.35">
      <c r="A572" s="3">
        <v>45497</v>
      </c>
      <c r="B572" s="2" t="str">
        <f t="shared" si="130"/>
        <v>julio</v>
      </c>
      <c r="C572" s="2" t="str">
        <f t="shared" si="131"/>
        <v>jul</v>
      </c>
      <c r="D572" s="4">
        <f t="shared" si="132"/>
        <v>7</v>
      </c>
      <c r="E572" s="4">
        <f>VLOOKUP(G572,Periodos!A:B,2,0)</f>
        <v>19</v>
      </c>
      <c r="F572" s="2">
        <f t="shared" si="133"/>
        <v>2024</v>
      </c>
      <c r="G572" s="2">
        <v>202407</v>
      </c>
      <c r="H572" s="2" t="str">
        <f t="shared" si="134"/>
        <v>jul-24</v>
      </c>
      <c r="I572" s="2" t="str">
        <f t="shared" si="135"/>
        <v>julio 2024</v>
      </c>
      <c r="J572" s="2">
        <f>VLOOKUP(H572,MesAño!A:B,2,0)</f>
        <v>7</v>
      </c>
      <c r="K572" s="2" t="str">
        <f t="shared" si="136"/>
        <v>jul-24</v>
      </c>
      <c r="L572" s="2" t="str">
        <f t="shared" si="137"/>
        <v>mié</v>
      </c>
      <c r="M572" s="2">
        <f>VLOOKUP(L572,'Dia de la Semana'!A:B,2,0)</f>
        <v>3</v>
      </c>
      <c r="N572" s="2" t="str">
        <f t="shared" si="138"/>
        <v>2Q</v>
      </c>
      <c r="O572" s="2">
        <f t="shared" si="139"/>
        <v>24</v>
      </c>
      <c r="P572" s="2">
        <f t="shared" si="140"/>
        <v>30</v>
      </c>
      <c r="Q572" s="3" t="str">
        <f t="shared" si="141"/>
        <v>22-07 al 28-07</v>
      </c>
      <c r="R572" s="2">
        <f>VLOOKUP(Q572,Semana!A:B,2,0)</f>
        <v>82</v>
      </c>
      <c r="S572" s="2" t="str">
        <f t="shared" si="142"/>
        <v>mié 24-07</v>
      </c>
    </row>
    <row r="573" spans="1:19" x14ac:dyDescent="0.35">
      <c r="A573" s="3">
        <v>45498</v>
      </c>
      <c r="B573" s="2" t="str">
        <f t="shared" si="130"/>
        <v>julio</v>
      </c>
      <c r="C573" s="2" t="str">
        <f t="shared" si="131"/>
        <v>jul</v>
      </c>
      <c r="D573" s="4">
        <f t="shared" si="132"/>
        <v>7</v>
      </c>
      <c r="E573" s="4">
        <f>VLOOKUP(G573,Periodos!A:B,2,0)</f>
        <v>19</v>
      </c>
      <c r="F573" s="2">
        <f t="shared" si="133"/>
        <v>2024</v>
      </c>
      <c r="G573" s="2">
        <v>202407</v>
      </c>
      <c r="H573" s="2" t="str">
        <f t="shared" si="134"/>
        <v>jul-24</v>
      </c>
      <c r="I573" s="2" t="str">
        <f t="shared" si="135"/>
        <v>julio 2024</v>
      </c>
      <c r="J573" s="2">
        <f>VLOOKUP(H573,MesAño!A:B,2,0)</f>
        <v>7</v>
      </c>
      <c r="K573" s="2" t="str">
        <f t="shared" si="136"/>
        <v>jul-25</v>
      </c>
      <c r="L573" s="2" t="str">
        <f t="shared" si="137"/>
        <v>jue</v>
      </c>
      <c r="M573" s="2">
        <f>VLOOKUP(L573,'Dia de la Semana'!A:B,2,0)</f>
        <v>4</v>
      </c>
      <c r="N573" s="2" t="str">
        <f t="shared" si="138"/>
        <v>2Q</v>
      </c>
      <c r="O573" s="2">
        <f t="shared" si="139"/>
        <v>25</v>
      </c>
      <c r="P573" s="2">
        <f t="shared" si="140"/>
        <v>30</v>
      </c>
      <c r="Q573" s="3" t="str">
        <f t="shared" si="141"/>
        <v>22-07 al 28-07</v>
      </c>
      <c r="R573" s="2">
        <f>VLOOKUP(Q573,Semana!A:B,2,0)</f>
        <v>82</v>
      </c>
      <c r="S573" s="2" t="str">
        <f t="shared" si="142"/>
        <v>jue 25-07</v>
      </c>
    </row>
    <row r="574" spans="1:19" x14ac:dyDescent="0.35">
      <c r="A574" s="3">
        <v>45499</v>
      </c>
      <c r="B574" s="2" t="str">
        <f t="shared" si="130"/>
        <v>julio</v>
      </c>
      <c r="C574" s="2" t="str">
        <f t="shared" si="131"/>
        <v>jul</v>
      </c>
      <c r="D574" s="4">
        <f t="shared" si="132"/>
        <v>7</v>
      </c>
      <c r="E574" s="4">
        <f>VLOOKUP(G574,Periodos!A:B,2,0)</f>
        <v>19</v>
      </c>
      <c r="F574" s="2">
        <f t="shared" si="133"/>
        <v>2024</v>
      </c>
      <c r="G574" s="2">
        <v>202407</v>
      </c>
      <c r="H574" s="2" t="str">
        <f t="shared" si="134"/>
        <v>jul-24</v>
      </c>
      <c r="I574" s="2" t="str">
        <f t="shared" si="135"/>
        <v>julio 2024</v>
      </c>
      <c r="J574" s="2">
        <f>VLOOKUP(H574,MesAño!A:B,2,0)</f>
        <v>7</v>
      </c>
      <c r="K574" s="2" t="str">
        <f t="shared" si="136"/>
        <v>jul-26</v>
      </c>
      <c r="L574" s="2" t="str">
        <f t="shared" si="137"/>
        <v>vie</v>
      </c>
      <c r="M574" s="2">
        <f>VLOOKUP(L574,'Dia de la Semana'!A:B,2,0)</f>
        <v>5</v>
      </c>
      <c r="N574" s="2" t="str">
        <f t="shared" si="138"/>
        <v>2Q</v>
      </c>
      <c r="O574" s="2">
        <f t="shared" si="139"/>
        <v>26</v>
      </c>
      <c r="P574" s="2">
        <f t="shared" si="140"/>
        <v>30</v>
      </c>
      <c r="Q574" s="3" t="str">
        <f t="shared" si="141"/>
        <v>22-07 al 28-07</v>
      </c>
      <c r="R574" s="2">
        <f>VLOOKUP(Q574,Semana!A:B,2,0)</f>
        <v>82</v>
      </c>
      <c r="S574" s="2" t="str">
        <f t="shared" si="142"/>
        <v>vie 26-07</v>
      </c>
    </row>
    <row r="575" spans="1:19" x14ac:dyDescent="0.35">
      <c r="A575" s="3">
        <v>45500</v>
      </c>
      <c r="B575" s="2" t="str">
        <f t="shared" si="130"/>
        <v>julio</v>
      </c>
      <c r="C575" s="2" t="str">
        <f t="shared" si="131"/>
        <v>jul</v>
      </c>
      <c r="D575" s="4">
        <f t="shared" si="132"/>
        <v>7</v>
      </c>
      <c r="E575" s="4">
        <f>VLOOKUP(G575,Periodos!A:B,2,0)</f>
        <v>19</v>
      </c>
      <c r="F575" s="2">
        <f t="shared" si="133"/>
        <v>2024</v>
      </c>
      <c r="G575" s="2">
        <v>202407</v>
      </c>
      <c r="H575" s="2" t="str">
        <f t="shared" si="134"/>
        <v>jul-24</v>
      </c>
      <c r="I575" s="2" t="str">
        <f t="shared" si="135"/>
        <v>julio 2024</v>
      </c>
      <c r="J575" s="2">
        <f>VLOOKUP(H575,MesAño!A:B,2,0)</f>
        <v>7</v>
      </c>
      <c r="K575" s="2" t="str">
        <f t="shared" si="136"/>
        <v>jul-27</v>
      </c>
      <c r="L575" s="2" t="str">
        <f t="shared" si="137"/>
        <v>sáb</v>
      </c>
      <c r="M575" s="2">
        <f>VLOOKUP(L575,'Dia de la Semana'!A:B,2,0)</f>
        <v>6</v>
      </c>
      <c r="N575" s="2" t="str">
        <f t="shared" si="138"/>
        <v>2Q</v>
      </c>
      <c r="O575" s="2">
        <f t="shared" si="139"/>
        <v>27</v>
      </c>
      <c r="P575" s="2">
        <f t="shared" si="140"/>
        <v>30</v>
      </c>
      <c r="Q575" s="3" t="str">
        <f t="shared" si="141"/>
        <v>22-07 al 28-07</v>
      </c>
      <c r="R575" s="2">
        <f>VLOOKUP(Q575,Semana!A:B,2,0)</f>
        <v>82</v>
      </c>
      <c r="S575" s="2" t="str">
        <f t="shared" si="142"/>
        <v>sáb 27-07</v>
      </c>
    </row>
    <row r="576" spans="1:19" x14ac:dyDescent="0.35">
      <c r="A576" s="3">
        <v>45501</v>
      </c>
      <c r="B576" s="2" t="str">
        <f t="shared" si="130"/>
        <v>julio</v>
      </c>
      <c r="C576" s="2" t="str">
        <f t="shared" si="131"/>
        <v>jul</v>
      </c>
      <c r="D576" s="4">
        <f t="shared" si="132"/>
        <v>7</v>
      </c>
      <c r="E576" s="4">
        <f>VLOOKUP(G576,Periodos!A:B,2,0)</f>
        <v>19</v>
      </c>
      <c r="F576" s="2">
        <f t="shared" si="133"/>
        <v>2024</v>
      </c>
      <c r="G576" s="2">
        <v>202407</v>
      </c>
      <c r="H576" s="2" t="str">
        <f t="shared" si="134"/>
        <v>jul-24</v>
      </c>
      <c r="I576" s="2" t="str">
        <f t="shared" si="135"/>
        <v>julio 2024</v>
      </c>
      <c r="J576" s="2">
        <f>VLOOKUP(H576,MesAño!A:B,2,0)</f>
        <v>7</v>
      </c>
      <c r="K576" s="2" t="str">
        <f t="shared" si="136"/>
        <v>jul-28</v>
      </c>
      <c r="L576" s="2" t="str">
        <f t="shared" si="137"/>
        <v>dom</v>
      </c>
      <c r="M576" s="2">
        <f>VLOOKUP(L576,'Dia de la Semana'!A:B,2,0)</f>
        <v>7</v>
      </c>
      <c r="N576" s="2" t="str">
        <f t="shared" si="138"/>
        <v>2Q</v>
      </c>
      <c r="O576" s="2">
        <f t="shared" si="139"/>
        <v>28</v>
      </c>
      <c r="P576" s="2">
        <f t="shared" si="140"/>
        <v>30</v>
      </c>
      <c r="Q576" s="3" t="str">
        <f t="shared" si="141"/>
        <v>22-07 al 28-07</v>
      </c>
      <c r="R576" s="2">
        <f>VLOOKUP(Q576,Semana!A:B,2,0)</f>
        <v>82</v>
      </c>
      <c r="S576" s="2" t="str">
        <f t="shared" si="142"/>
        <v>dom 28-07</v>
      </c>
    </row>
    <row r="577" spans="1:19" x14ac:dyDescent="0.35">
      <c r="A577" s="3">
        <v>45502</v>
      </c>
      <c r="B577" s="2" t="str">
        <f t="shared" si="130"/>
        <v>julio</v>
      </c>
      <c r="C577" s="2" t="str">
        <f t="shared" si="131"/>
        <v>jul</v>
      </c>
      <c r="D577" s="4">
        <f t="shared" si="132"/>
        <v>7</v>
      </c>
      <c r="E577" s="4">
        <f>VLOOKUP(G577,Periodos!A:B,2,0)</f>
        <v>19</v>
      </c>
      <c r="F577" s="2">
        <f t="shared" si="133"/>
        <v>2024</v>
      </c>
      <c r="G577" s="2">
        <v>202407</v>
      </c>
      <c r="H577" s="2" t="str">
        <f t="shared" si="134"/>
        <v>jul-24</v>
      </c>
      <c r="I577" s="2" t="str">
        <f t="shared" si="135"/>
        <v>julio 2024</v>
      </c>
      <c r="J577" s="2">
        <f>VLOOKUP(H577,MesAño!A:B,2,0)</f>
        <v>7</v>
      </c>
      <c r="K577" s="2" t="str">
        <f t="shared" si="136"/>
        <v>jul-29</v>
      </c>
      <c r="L577" s="2" t="str">
        <f t="shared" si="137"/>
        <v>lun</v>
      </c>
      <c r="M577" s="2">
        <f>VLOOKUP(L577,'Dia de la Semana'!A:B,2,0)</f>
        <v>1</v>
      </c>
      <c r="N577" s="2" t="str">
        <f t="shared" si="138"/>
        <v>2Q</v>
      </c>
      <c r="O577" s="2">
        <f t="shared" si="139"/>
        <v>29</v>
      </c>
      <c r="P577" s="2">
        <f t="shared" si="140"/>
        <v>31</v>
      </c>
      <c r="Q577" s="3" t="str">
        <f t="shared" si="141"/>
        <v>29-07 al 04-08</v>
      </c>
      <c r="R577" s="2">
        <f>VLOOKUP(Q577,Semana!A:B,2,0)</f>
        <v>83</v>
      </c>
      <c r="S577" s="2" t="str">
        <f t="shared" si="142"/>
        <v>lun 29-07</v>
      </c>
    </row>
    <row r="578" spans="1:19" x14ac:dyDescent="0.35">
      <c r="A578" s="3">
        <v>45503</v>
      </c>
      <c r="B578" s="2" t="str">
        <f t="shared" si="130"/>
        <v>julio</v>
      </c>
      <c r="C578" s="2" t="str">
        <f t="shared" si="131"/>
        <v>jul</v>
      </c>
      <c r="D578" s="4">
        <f t="shared" si="132"/>
        <v>7</v>
      </c>
      <c r="E578" s="4">
        <f>VLOOKUP(G578,Periodos!A:B,2,0)</f>
        <v>19</v>
      </c>
      <c r="F578" s="2">
        <f t="shared" si="133"/>
        <v>2024</v>
      </c>
      <c r="G578" s="2">
        <v>202407</v>
      </c>
      <c r="H578" s="2" t="str">
        <f t="shared" si="134"/>
        <v>jul-24</v>
      </c>
      <c r="I578" s="2" t="str">
        <f t="shared" si="135"/>
        <v>julio 2024</v>
      </c>
      <c r="J578" s="2">
        <f>VLOOKUP(H578,MesAño!A:B,2,0)</f>
        <v>7</v>
      </c>
      <c r="K578" s="2" t="str">
        <f t="shared" si="136"/>
        <v>jul-30</v>
      </c>
      <c r="L578" s="2" t="str">
        <f t="shared" si="137"/>
        <v>mar</v>
      </c>
      <c r="M578" s="2">
        <f>VLOOKUP(L578,'Dia de la Semana'!A:B,2,0)</f>
        <v>2</v>
      </c>
      <c r="N578" s="2" t="str">
        <f t="shared" si="138"/>
        <v>2Q</v>
      </c>
      <c r="O578" s="2">
        <f t="shared" si="139"/>
        <v>30</v>
      </c>
      <c r="P578" s="2">
        <f t="shared" si="140"/>
        <v>31</v>
      </c>
      <c r="Q578" s="3" t="str">
        <f t="shared" si="141"/>
        <v>29-07 al 04-08</v>
      </c>
      <c r="R578" s="2">
        <f>VLOOKUP(Q578,Semana!A:B,2,0)</f>
        <v>83</v>
      </c>
      <c r="S578" s="2" t="str">
        <f t="shared" si="142"/>
        <v>mar 30-07</v>
      </c>
    </row>
    <row r="579" spans="1:19" x14ac:dyDescent="0.35">
      <c r="A579" s="3">
        <v>45504</v>
      </c>
      <c r="B579" s="2" t="str">
        <f t="shared" si="130"/>
        <v>julio</v>
      </c>
      <c r="C579" s="2" t="str">
        <f t="shared" si="131"/>
        <v>jul</v>
      </c>
      <c r="D579" s="4">
        <f t="shared" si="132"/>
        <v>7</v>
      </c>
      <c r="E579" s="4">
        <f>VLOOKUP(G579,Periodos!A:B,2,0)</f>
        <v>19</v>
      </c>
      <c r="F579" s="2">
        <f t="shared" si="133"/>
        <v>2024</v>
      </c>
      <c r="G579" s="2">
        <v>202407</v>
      </c>
      <c r="H579" s="2" t="str">
        <f t="shared" si="134"/>
        <v>jul-24</v>
      </c>
      <c r="I579" s="2" t="str">
        <f t="shared" si="135"/>
        <v>julio 2024</v>
      </c>
      <c r="J579" s="2">
        <f>VLOOKUP(H579,MesAño!A:B,2,0)</f>
        <v>7</v>
      </c>
      <c r="K579" s="2" t="str">
        <f t="shared" si="136"/>
        <v>jul-31</v>
      </c>
      <c r="L579" s="2" t="str">
        <f t="shared" si="137"/>
        <v>mié</v>
      </c>
      <c r="M579" s="2">
        <f>VLOOKUP(L579,'Dia de la Semana'!A:B,2,0)</f>
        <v>3</v>
      </c>
      <c r="N579" s="2" t="str">
        <f t="shared" si="138"/>
        <v>2Q</v>
      </c>
      <c r="O579" s="2">
        <f t="shared" si="139"/>
        <v>31</v>
      </c>
      <c r="P579" s="2">
        <f t="shared" si="140"/>
        <v>31</v>
      </c>
      <c r="Q579" s="3" t="str">
        <f t="shared" si="141"/>
        <v>29-07 al 04-08</v>
      </c>
      <c r="R579" s="2">
        <f>VLOOKUP(Q579,Semana!A:B,2,0)</f>
        <v>83</v>
      </c>
      <c r="S579" s="2" t="str">
        <f t="shared" si="142"/>
        <v>mié 31-07</v>
      </c>
    </row>
    <row r="580" spans="1:19" x14ac:dyDescent="0.35">
      <c r="A580" s="3">
        <v>45505</v>
      </c>
      <c r="B580" s="2" t="str">
        <f t="shared" si="130"/>
        <v>agosto</v>
      </c>
      <c r="C580" s="2" t="str">
        <f t="shared" si="131"/>
        <v>ago</v>
      </c>
      <c r="D580" s="4">
        <f t="shared" si="132"/>
        <v>8</v>
      </c>
      <c r="E580" s="4">
        <f>VLOOKUP(G580,Periodos!A:B,2,0)</f>
        <v>20</v>
      </c>
      <c r="F580" s="2">
        <f t="shared" si="133"/>
        <v>2024</v>
      </c>
      <c r="G580" s="2">
        <v>202408</v>
      </c>
      <c r="H580" s="2" t="str">
        <f t="shared" si="134"/>
        <v>ago-24</v>
      </c>
      <c r="I580" s="2" t="str">
        <f t="shared" si="135"/>
        <v>agosto 2024</v>
      </c>
      <c r="J580" s="2">
        <f>VLOOKUP(H580,MesAño!A:B,2,0)</f>
        <v>8</v>
      </c>
      <c r="K580" s="2" t="str">
        <f t="shared" si="136"/>
        <v>ago-01</v>
      </c>
      <c r="L580" s="2" t="str">
        <f t="shared" si="137"/>
        <v>jue</v>
      </c>
      <c r="M580" s="2">
        <f>VLOOKUP(L580,'Dia de la Semana'!A:B,2,0)</f>
        <v>4</v>
      </c>
      <c r="N580" s="2" t="str">
        <f t="shared" si="138"/>
        <v>1Q</v>
      </c>
      <c r="O580" s="2">
        <f t="shared" si="139"/>
        <v>1</v>
      </c>
      <c r="P580" s="2">
        <f t="shared" si="140"/>
        <v>31</v>
      </c>
      <c r="Q580" s="3" t="str">
        <f t="shared" si="141"/>
        <v>29-07 al 04-08</v>
      </c>
      <c r="R580" s="2">
        <f>VLOOKUP(Q580,Semana!A:B,2,0)</f>
        <v>83</v>
      </c>
      <c r="S580" s="2" t="str">
        <f t="shared" si="142"/>
        <v>jue 01-08</v>
      </c>
    </row>
    <row r="581" spans="1:19" x14ac:dyDescent="0.35">
      <c r="A581" s="3">
        <v>45506</v>
      </c>
      <c r="B581" s="2" t="str">
        <f t="shared" si="130"/>
        <v>agosto</v>
      </c>
      <c r="C581" s="2" t="str">
        <f t="shared" si="131"/>
        <v>ago</v>
      </c>
      <c r="D581" s="4">
        <f t="shared" si="132"/>
        <v>8</v>
      </c>
      <c r="E581" s="4">
        <f>VLOOKUP(G581,Periodos!A:B,2,0)</f>
        <v>20</v>
      </c>
      <c r="F581" s="2">
        <f t="shared" si="133"/>
        <v>2024</v>
      </c>
      <c r="G581" s="2">
        <v>202408</v>
      </c>
      <c r="H581" s="2" t="str">
        <f t="shared" si="134"/>
        <v>ago-24</v>
      </c>
      <c r="I581" s="2" t="str">
        <f t="shared" si="135"/>
        <v>agosto 2024</v>
      </c>
      <c r="J581" s="2">
        <f>VLOOKUP(H581,MesAño!A:B,2,0)</f>
        <v>8</v>
      </c>
      <c r="K581" s="2" t="str">
        <f t="shared" si="136"/>
        <v>ago-02</v>
      </c>
      <c r="L581" s="2" t="str">
        <f t="shared" si="137"/>
        <v>vie</v>
      </c>
      <c r="M581" s="2">
        <f>VLOOKUP(L581,'Dia de la Semana'!A:B,2,0)</f>
        <v>5</v>
      </c>
      <c r="N581" s="2" t="str">
        <f t="shared" si="138"/>
        <v>1Q</v>
      </c>
      <c r="O581" s="2">
        <f t="shared" si="139"/>
        <v>2</v>
      </c>
      <c r="P581" s="2">
        <f t="shared" si="140"/>
        <v>31</v>
      </c>
      <c r="Q581" s="3" t="str">
        <f t="shared" si="141"/>
        <v>29-07 al 04-08</v>
      </c>
      <c r="R581" s="2">
        <f>VLOOKUP(Q581,Semana!A:B,2,0)</f>
        <v>83</v>
      </c>
      <c r="S581" s="2" t="str">
        <f t="shared" si="142"/>
        <v>vie 02-08</v>
      </c>
    </row>
    <row r="582" spans="1:19" x14ac:dyDescent="0.35">
      <c r="A582" s="3">
        <v>45507</v>
      </c>
      <c r="B582" s="2" t="str">
        <f t="shared" si="130"/>
        <v>agosto</v>
      </c>
      <c r="C582" s="2" t="str">
        <f t="shared" si="131"/>
        <v>ago</v>
      </c>
      <c r="D582" s="4">
        <f t="shared" si="132"/>
        <v>8</v>
      </c>
      <c r="E582" s="4">
        <f>VLOOKUP(G582,Periodos!A:B,2,0)</f>
        <v>20</v>
      </c>
      <c r="F582" s="2">
        <f t="shared" si="133"/>
        <v>2024</v>
      </c>
      <c r="G582" s="2">
        <v>202408</v>
      </c>
      <c r="H582" s="2" t="str">
        <f t="shared" si="134"/>
        <v>ago-24</v>
      </c>
      <c r="I582" s="2" t="str">
        <f t="shared" si="135"/>
        <v>agosto 2024</v>
      </c>
      <c r="J582" s="2">
        <f>VLOOKUP(H582,MesAño!A:B,2,0)</f>
        <v>8</v>
      </c>
      <c r="K582" s="2" t="str">
        <f t="shared" si="136"/>
        <v>ago-03</v>
      </c>
      <c r="L582" s="2" t="str">
        <f t="shared" si="137"/>
        <v>sáb</v>
      </c>
      <c r="M582" s="2">
        <f>VLOOKUP(L582,'Dia de la Semana'!A:B,2,0)</f>
        <v>6</v>
      </c>
      <c r="N582" s="2" t="str">
        <f t="shared" si="138"/>
        <v>1Q</v>
      </c>
      <c r="O582" s="2">
        <f t="shared" si="139"/>
        <v>3</v>
      </c>
      <c r="P582" s="2">
        <f t="shared" si="140"/>
        <v>31</v>
      </c>
      <c r="Q582" s="3" t="str">
        <f t="shared" si="141"/>
        <v>29-07 al 04-08</v>
      </c>
      <c r="R582" s="2">
        <f>VLOOKUP(Q582,Semana!A:B,2,0)</f>
        <v>83</v>
      </c>
      <c r="S582" s="2" t="str">
        <f t="shared" si="142"/>
        <v>sáb 03-08</v>
      </c>
    </row>
    <row r="583" spans="1:19" x14ac:dyDescent="0.35">
      <c r="A583" s="3">
        <v>45508</v>
      </c>
      <c r="B583" s="2" t="str">
        <f t="shared" si="130"/>
        <v>agosto</v>
      </c>
      <c r="C583" s="2" t="str">
        <f t="shared" si="131"/>
        <v>ago</v>
      </c>
      <c r="D583" s="4">
        <f t="shared" si="132"/>
        <v>8</v>
      </c>
      <c r="E583" s="4">
        <f>VLOOKUP(G583,Periodos!A:B,2,0)</f>
        <v>20</v>
      </c>
      <c r="F583" s="2">
        <f t="shared" si="133"/>
        <v>2024</v>
      </c>
      <c r="G583" s="2">
        <v>202408</v>
      </c>
      <c r="H583" s="2" t="str">
        <f t="shared" si="134"/>
        <v>ago-24</v>
      </c>
      <c r="I583" s="2" t="str">
        <f t="shared" si="135"/>
        <v>agosto 2024</v>
      </c>
      <c r="J583" s="2">
        <f>VLOOKUP(H583,MesAño!A:B,2,0)</f>
        <v>8</v>
      </c>
      <c r="K583" s="2" t="str">
        <f t="shared" si="136"/>
        <v>ago-04</v>
      </c>
      <c r="L583" s="2" t="str">
        <f t="shared" si="137"/>
        <v>dom</v>
      </c>
      <c r="M583" s="2">
        <f>VLOOKUP(L583,'Dia de la Semana'!A:B,2,0)</f>
        <v>7</v>
      </c>
      <c r="N583" s="2" t="str">
        <f t="shared" si="138"/>
        <v>1Q</v>
      </c>
      <c r="O583" s="2">
        <f t="shared" si="139"/>
        <v>4</v>
      </c>
      <c r="P583" s="2">
        <f t="shared" si="140"/>
        <v>31</v>
      </c>
      <c r="Q583" s="3" t="str">
        <f t="shared" si="141"/>
        <v>29-07 al 04-08</v>
      </c>
      <c r="R583" s="2">
        <f>VLOOKUP(Q583,Semana!A:B,2,0)</f>
        <v>83</v>
      </c>
      <c r="S583" s="2" t="str">
        <f t="shared" si="142"/>
        <v>dom 04-08</v>
      </c>
    </row>
    <row r="584" spans="1:19" x14ac:dyDescent="0.35">
      <c r="A584" s="3">
        <v>45509</v>
      </c>
      <c r="B584" s="2" t="str">
        <f t="shared" si="130"/>
        <v>agosto</v>
      </c>
      <c r="C584" s="2" t="str">
        <f t="shared" si="131"/>
        <v>ago</v>
      </c>
      <c r="D584" s="4">
        <f t="shared" si="132"/>
        <v>8</v>
      </c>
      <c r="E584" s="4">
        <f>VLOOKUP(G584,Periodos!A:B,2,0)</f>
        <v>20</v>
      </c>
      <c r="F584" s="2">
        <f t="shared" si="133"/>
        <v>2024</v>
      </c>
      <c r="G584" s="2">
        <v>202408</v>
      </c>
      <c r="H584" s="2" t="str">
        <f t="shared" si="134"/>
        <v>ago-24</v>
      </c>
      <c r="I584" s="2" t="str">
        <f t="shared" si="135"/>
        <v>agosto 2024</v>
      </c>
      <c r="J584" s="2">
        <f>VLOOKUP(H584,MesAño!A:B,2,0)</f>
        <v>8</v>
      </c>
      <c r="K584" s="2" t="str">
        <f t="shared" si="136"/>
        <v>ago-05</v>
      </c>
      <c r="L584" s="2" t="str">
        <f t="shared" si="137"/>
        <v>lun</v>
      </c>
      <c r="M584" s="2">
        <f>VLOOKUP(L584,'Dia de la Semana'!A:B,2,0)</f>
        <v>1</v>
      </c>
      <c r="N584" s="2" t="str">
        <f t="shared" si="138"/>
        <v>1Q</v>
      </c>
      <c r="O584" s="2">
        <f t="shared" si="139"/>
        <v>5</v>
      </c>
      <c r="P584" s="2">
        <f t="shared" si="140"/>
        <v>32</v>
      </c>
      <c r="Q584" s="3" t="str">
        <f t="shared" si="141"/>
        <v>05-08 al 11-08</v>
      </c>
      <c r="R584" s="2">
        <f>VLOOKUP(Q584,Semana!A:B,2,0)</f>
        <v>84</v>
      </c>
      <c r="S584" s="2" t="str">
        <f t="shared" si="142"/>
        <v>lun 05-08</v>
      </c>
    </row>
    <row r="585" spans="1:19" x14ac:dyDescent="0.35">
      <c r="A585" s="3">
        <v>45510</v>
      </c>
      <c r="B585" s="2" t="str">
        <f t="shared" si="130"/>
        <v>agosto</v>
      </c>
      <c r="C585" s="2" t="str">
        <f t="shared" si="131"/>
        <v>ago</v>
      </c>
      <c r="D585" s="4">
        <f t="shared" si="132"/>
        <v>8</v>
      </c>
      <c r="E585" s="4">
        <f>VLOOKUP(G585,Periodos!A:B,2,0)</f>
        <v>20</v>
      </c>
      <c r="F585" s="2">
        <f t="shared" si="133"/>
        <v>2024</v>
      </c>
      <c r="G585" s="2">
        <v>202408</v>
      </c>
      <c r="H585" s="2" t="str">
        <f t="shared" si="134"/>
        <v>ago-24</v>
      </c>
      <c r="I585" s="2" t="str">
        <f t="shared" si="135"/>
        <v>agosto 2024</v>
      </c>
      <c r="J585" s="2">
        <f>VLOOKUP(H585,MesAño!A:B,2,0)</f>
        <v>8</v>
      </c>
      <c r="K585" s="2" t="str">
        <f t="shared" si="136"/>
        <v>ago-06</v>
      </c>
      <c r="L585" s="2" t="str">
        <f t="shared" si="137"/>
        <v>mar</v>
      </c>
      <c r="M585" s="2">
        <f>VLOOKUP(L585,'Dia de la Semana'!A:B,2,0)</f>
        <v>2</v>
      </c>
      <c r="N585" s="2" t="str">
        <f t="shared" si="138"/>
        <v>1Q</v>
      </c>
      <c r="O585" s="2">
        <f t="shared" si="139"/>
        <v>6</v>
      </c>
      <c r="P585" s="2">
        <f t="shared" si="140"/>
        <v>32</v>
      </c>
      <c r="Q585" s="3" t="str">
        <f t="shared" si="141"/>
        <v>05-08 al 11-08</v>
      </c>
      <c r="R585" s="2">
        <f>VLOOKUP(Q585,Semana!A:B,2,0)</f>
        <v>84</v>
      </c>
      <c r="S585" s="2" t="str">
        <f t="shared" si="142"/>
        <v>mar 06-08</v>
      </c>
    </row>
    <row r="586" spans="1:19" x14ac:dyDescent="0.35">
      <c r="A586" s="3">
        <v>45511</v>
      </c>
      <c r="B586" s="2" t="str">
        <f t="shared" si="130"/>
        <v>agosto</v>
      </c>
      <c r="C586" s="2" t="str">
        <f t="shared" si="131"/>
        <v>ago</v>
      </c>
      <c r="D586" s="4">
        <f t="shared" si="132"/>
        <v>8</v>
      </c>
      <c r="E586" s="4">
        <f>VLOOKUP(G586,Periodos!A:B,2,0)</f>
        <v>20</v>
      </c>
      <c r="F586" s="2">
        <f t="shared" si="133"/>
        <v>2024</v>
      </c>
      <c r="G586" s="2">
        <v>202408</v>
      </c>
      <c r="H586" s="2" t="str">
        <f t="shared" si="134"/>
        <v>ago-24</v>
      </c>
      <c r="I586" s="2" t="str">
        <f t="shared" si="135"/>
        <v>agosto 2024</v>
      </c>
      <c r="J586" s="2">
        <f>VLOOKUP(H586,MesAño!A:B,2,0)</f>
        <v>8</v>
      </c>
      <c r="K586" s="2" t="str">
        <f t="shared" si="136"/>
        <v>ago-07</v>
      </c>
      <c r="L586" s="2" t="str">
        <f t="shared" si="137"/>
        <v>mié</v>
      </c>
      <c r="M586" s="2">
        <f>VLOOKUP(L586,'Dia de la Semana'!A:B,2,0)</f>
        <v>3</v>
      </c>
      <c r="N586" s="2" t="str">
        <f t="shared" si="138"/>
        <v>1Q</v>
      </c>
      <c r="O586" s="2">
        <f t="shared" si="139"/>
        <v>7</v>
      </c>
      <c r="P586" s="2">
        <f t="shared" si="140"/>
        <v>32</v>
      </c>
      <c r="Q586" s="3" t="str">
        <f t="shared" si="141"/>
        <v>05-08 al 11-08</v>
      </c>
      <c r="R586" s="2">
        <f>VLOOKUP(Q586,Semana!A:B,2,0)</f>
        <v>84</v>
      </c>
      <c r="S586" s="2" t="str">
        <f t="shared" si="142"/>
        <v>mié 07-08</v>
      </c>
    </row>
    <row r="587" spans="1:19" x14ac:dyDescent="0.35">
      <c r="A587" s="3">
        <v>45512</v>
      </c>
      <c r="B587" s="2" t="str">
        <f t="shared" si="130"/>
        <v>agosto</v>
      </c>
      <c r="C587" s="2" t="str">
        <f t="shared" si="131"/>
        <v>ago</v>
      </c>
      <c r="D587" s="4">
        <f t="shared" si="132"/>
        <v>8</v>
      </c>
      <c r="E587" s="4">
        <f>VLOOKUP(G587,Periodos!A:B,2,0)</f>
        <v>20</v>
      </c>
      <c r="F587" s="2">
        <f t="shared" si="133"/>
        <v>2024</v>
      </c>
      <c r="G587" s="2">
        <v>202408</v>
      </c>
      <c r="H587" s="2" t="str">
        <f t="shared" si="134"/>
        <v>ago-24</v>
      </c>
      <c r="I587" s="2" t="str">
        <f t="shared" si="135"/>
        <v>agosto 2024</v>
      </c>
      <c r="J587" s="2">
        <f>VLOOKUP(H587,MesAño!A:B,2,0)</f>
        <v>8</v>
      </c>
      <c r="K587" s="2" t="str">
        <f t="shared" si="136"/>
        <v>ago-08</v>
      </c>
      <c r="L587" s="2" t="str">
        <f t="shared" si="137"/>
        <v>jue</v>
      </c>
      <c r="M587" s="2">
        <f>VLOOKUP(L587,'Dia de la Semana'!A:B,2,0)</f>
        <v>4</v>
      </c>
      <c r="N587" s="2" t="str">
        <f t="shared" si="138"/>
        <v>1Q</v>
      </c>
      <c r="O587" s="2">
        <f t="shared" si="139"/>
        <v>8</v>
      </c>
      <c r="P587" s="2">
        <f t="shared" si="140"/>
        <v>32</v>
      </c>
      <c r="Q587" s="3" t="str">
        <f t="shared" si="141"/>
        <v>05-08 al 11-08</v>
      </c>
      <c r="R587" s="2">
        <f>VLOOKUP(Q587,Semana!A:B,2,0)</f>
        <v>84</v>
      </c>
      <c r="S587" s="2" t="str">
        <f t="shared" si="142"/>
        <v>jue 08-08</v>
      </c>
    </row>
    <row r="588" spans="1:19" x14ac:dyDescent="0.35">
      <c r="A588" s="3">
        <v>45513</v>
      </c>
      <c r="B588" s="2" t="str">
        <f t="shared" si="130"/>
        <v>agosto</v>
      </c>
      <c r="C588" s="2" t="str">
        <f t="shared" si="131"/>
        <v>ago</v>
      </c>
      <c r="D588" s="4">
        <f t="shared" si="132"/>
        <v>8</v>
      </c>
      <c r="E588" s="4">
        <f>VLOOKUP(G588,Periodos!A:B,2,0)</f>
        <v>20</v>
      </c>
      <c r="F588" s="2">
        <f t="shared" si="133"/>
        <v>2024</v>
      </c>
      <c r="G588" s="2">
        <v>202408</v>
      </c>
      <c r="H588" s="2" t="str">
        <f t="shared" si="134"/>
        <v>ago-24</v>
      </c>
      <c r="I588" s="2" t="str">
        <f t="shared" si="135"/>
        <v>agosto 2024</v>
      </c>
      <c r="J588" s="2">
        <f>VLOOKUP(H588,MesAño!A:B,2,0)</f>
        <v>8</v>
      </c>
      <c r="K588" s="2" t="str">
        <f t="shared" si="136"/>
        <v>ago-09</v>
      </c>
      <c r="L588" s="2" t="str">
        <f t="shared" si="137"/>
        <v>vie</v>
      </c>
      <c r="M588" s="2">
        <f>VLOOKUP(L588,'Dia de la Semana'!A:B,2,0)</f>
        <v>5</v>
      </c>
      <c r="N588" s="2" t="str">
        <f t="shared" si="138"/>
        <v>1Q</v>
      </c>
      <c r="O588" s="2">
        <f t="shared" si="139"/>
        <v>9</v>
      </c>
      <c r="P588" s="2">
        <f t="shared" si="140"/>
        <v>32</v>
      </c>
      <c r="Q588" s="3" t="str">
        <f t="shared" si="141"/>
        <v>05-08 al 11-08</v>
      </c>
      <c r="R588" s="2">
        <f>VLOOKUP(Q588,Semana!A:B,2,0)</f>
        <v>84</v>
      </c>
      <c r="S588" s="2" t="str">
        <f t="shared" si="142"/>
        <v>vie 09-08</v>
      </c>
    </row>
    <row r="589" spans="1:19" x14ac:dyDescent="0.35">
      <c r="A589" s="3">
        <v>45514</v>
      </c>
      <c r="B589" s="2" t="str">
        <f t="shared" si="130"/>
        <v>agosto</v>
      </c>
      <c r="C589" s="2" t="str">
        <f t="shared" si="131"/>
        <v>ago</v>
      </c>
      <c r="D589" s="4">
        <f t="shared" si="132"/>
        <v>8</v>
      </c>
      <c r="E589" s="4">
        <f>VLOOKUP(G589,Periodos!A:B,2,0)</f>
        <v>20</v>
      </c>
      <c r="F589" s="2">
        <f t="shared" si="133"/>
        <v>2024</v>
      </c>
      <c r="G589" s="2">
        <v>202408</v>
      </c>
      <c r="H589" s="2" t="str">
        <f t="shared" si="134"/>
        <v>ago-24</v>
      </c>
      <c r="I589" s="2" t="str">
        <f t="shared" si="135"/>
        <v>agosto 2024</v>
      </c>
      <c r="J589" s="2">
        <f>VLOOKUP(H589,MesAño!A:B,2,0)</f>
        <v>8</v>
      </c>
      <c r="K589" s="2" t="str">
        <f t="shared" si="136"/>
        <v>ago-10</v>
      </c>
      <c r="L589" s="2" t="str">
        <f t="shared" si="137"/>
        <v>sáb</v>
      </c>
      <c r="M589" s="2">
        <f>VLOOKUP(L589,'Dia de la Semana'!A:B,2,0)</f>
        <v>6</v>
      </c>
      <c r="N589" s="2" t="str">
        <f t="shared" si="138"/>
        <v>1Q</v>
      </c>
      <c r="O589" s="2">
        <f t="shared" si="139"/>
        <v>10</v>
      </c>
      <c r="P589" s="2">
        <f t="shared" si="140"/>
        <v>32</v>
      </c>
      <c r="Q589" s="3" t="str">
        <f t="shared" si="141"/>
        <v>05-08 al 11-08</v>
      </c>
      <c r="R589" s="2">
        <f>VLOOKUP(Q589,Semana!A:B,2,0)</f>
        <v>84</v>
      </c>
      <c r="S589" s="2" t="str">
        <f t="shared" si="142"/>
        <v>sáb 10-08</v>
      </c>
    </row>
    <row r="590" spans="1:19" x14ac:dyDescent="0.35">
      <c r="A590" s="3">
        <v>45515</v>
      </c>
      <c r="B590" s="2" t="str">
        <f t="shared" si="130"/>
        <v>agosto</v>
      </c>
      <c r="C590" s="2" t="str">
        <f t="shared" si="131"/>
        <v>ago</v>
      </c>
      <c r="D590" s="4">
        <f t="shared" si="132"/>
        <v>8</v>
      </c>
      <c r="E590" s="4">
        <f>VLOOKUP(G590,Periodos!A:B,2,0)</f>
        <v>20</v>
      </c>
      <c r="F590" s="2">
        <f t="shared" si="133"/>
        <v>2024</v>
      </c>
      <c r="G590" s="2">
        <v>202408</v>
      </c>
      <c r="H590" s="2" t="str">
        <f t="shared" si="134"/>
        <v>ago-24</v>
      </c>
      <c r="I590" s="2" t="str">
        <f t="shared" si="135"/>
        <v>agosto 2024</v>
      </c>
      <c r="J590" s="2">
        <f>VLOOKUP(H590,MesAño!A:B,2,0)</f>
        <v>8</v>
      </c>
      <c r="K590" s="2" t="str">
        <f t="shared" si="136"/>
        <v>ago-11</v>
      </c>
      <c r="L590" s="2" t="str">
        <f t="shared" si="137"/>
        <v>dom</v>
      </c>
      <c r="M590" s="2">
        <f>VLOOKUP(L590,'Dia de la Semana'!A:B,2,0)</f>
        <v>7</v>
      </c>
      <c r="N590" s="2" t="str">
        <f t="shared" si="138"/>
        <v>1Q</v>
      </c>
      <c r="O590" s="2">
        <f t="shared" si="139"/>
        <v>11</v>
      </c>
      <c r="P590" s="2">
        <f t="shared" si="140"/>
        <v>32</v>
      </c>
      <c r="Q590" s="3" t="str">
        <f t="shared" si="141"/>
        <v>05-08 al 11-08</v>
      </c>
      <c r="R590" s="2">
        <f>VLOOKUP(Q590,Semana!A:B,2,0)</f>
        <v>84</v>
      </c>
      <c r="S590" s="2" t="str">
        <f t="shared" si="142"/>
        <v>dom 11-08</v>
      </c>
    </row>
    <row r="591" spans="1:19" x14ac:dyDescent="0.35">
      <c r="A591" s="3">
        <v>45516</v>
      </c>
      <c r="B591" s="2" t="str">
        <f t="shared" si="130"/>
        <v>agosto</v>
      </c>
      <c r="C591" s="2" t="str">
        <f t="shared" si="131"/>
        <v>ago</v>
      </c>
      <c r="D591" s="4">
        <f t="shared" si="132"/>
        <v>8</v>
      </c>
      <c r="E591" s="4">
        <f>VLOOKUP(G591,Periodos!A:B,2,0)</f>
        <v>20</v>
      </c>
      <c r="F591" s="2">
        <f t="shared" si="133"/>
        <v>2024</v>
      </c>
      <c r="G591" s="2">
        <v>202408</v>
      </c>
      <c r="H591" s="2" t="str">
        <f t="shared" si="134"/>
        <v>ago-24</v>
      </c>
      <c r="I591" s="2" t="str">
        <f t="shared" si="135"/>
        <v>agosto 2024</v>
      </c>
      <c r="J591" s="2">
        <f>VLOOKUP(H591,MesAño!A:B,2,0)</f>
        <v>8</v>
      </c>
      <c r="K591" s="2" t="str">
        <f t="shared" si="136"/>
        <v>ago-12</v>
      </c>
      <c r="L591" s="2" t="str">
        <f t="shared" si="137"/>
        <v>lun</v>
      </c>
      <c r="M591" s="2">
        <f>VLOOKUP(L591,'Dia de la Semana'!A:B,2,0)</f>
        <v>1</v>
      </c>
      <c r="N591" s="2" t="str">
        <f t="shared" si="138"/>
        <v>1Q</v>
      </c>
      <c r="O591" s="2">
        <f t="shared" si="139"/>
        <v>12</v>
      </c>
      <c r="P591" s="2">
        <f t="shared" si="140"/>
        <v>33</v>
      </c>
      <c r="Q591" s="3" t="str">
        <f t="shared" si="141"/>
        <v>12-08 al 18-08</v>
      </c>
      <c r="R591" s="2">
        <f>VLOOKUP(Q591,Semana!A:B,2,0)</f>
        <v>85</v>
      </c>
      <c r="S591" s="2" t="str">
        <f t="shared" si="142"/>
        <v>lun 12-08</v>
      </c>
    </row>
    <row r="592" spans="1:19" x14ac:dyDescent="0.35">
      <c r="A592" s="3">
        <v>45517</v>
      </c>
      <c r="B592" s="2" t="str">
        <f t="shared" si="130"/>
        <v>agosto</v>
      </c>
      <c r="C592" s="2" t="str">
        <f t="shared" si="131"/>
        <v>ago</v>
      </c>
      <c r="D592" s="4">
        <f t="shared" si="132"/>
        <v>8</v>
      </c>
      <c r="E592" s="4">
        <f>VLOOKUP(G592,Periodos!A:B,2,0)</f>
        <v>20</v>
      </c>
      <c r="F592" s="2">
        <f t="shared" si="133"/>
        <v>2024</v>
      </c>
      <c r="G592" s="2">
        <v>202408</v>
      </c>
      <c r="H592" s="2" t="str">
        <f t="shared" si="134"/>
        <v>ago-24</v>
      </c>
      <c r="I592" s="2" t="str">
        <f t="shared" si="135"/>
        <v>agosto 2024</v>
      </c>
      <c r="J592" s="2">
        <f>VLOOKUP(H592,MesAño!A:B,2,0)</f>
        <v>8</v>
      </c>
      <c r="K592" s="2" t="str">
        <f t="shared" si="136"/>
        <v>ago-13</v>
      </c>
      <c r="L592" s="2" t="str">
        <f t="shared" si="137"/>
        <v>mar</v>
      </c>
      <c r="M592" s="2">
        <f>VLOOKUP(L592,'Dia de la Semana'!A:B,2,0)</f>
        <v>2</v>
      </c>
      <c r="N592" s="2" t="str">
        <f t="shared" si="138"/>
        <v>1Q</v>
      </c>
      <c r="O592" s="2">
        <f t="shared" si="139"/>
        <v>13</v>
      </c>
      <c r="P592" s="2">
        <f t="shared" si="140"/>
        <v>33</v>
      </c>
      <c r="Q592" s="3" t="str">
        <f t="shared" si="141"/>
        <v>12-08 al 18-08</v>
      </c>
      <c r="R592" s="2">
        <f>VLOOKUP(Q592,Semana!A:B,2,0)</f>
        <v>85</v>
      </c>
      <c r="S592" s="2" t="str">
        <f t="shared" si="142"/>
        <v>mar 13-08</v>
      </c>
    </row>
    <row r="593" spans="1:19" x14ac:dyDescent="0.35">
      <c r="A593" s="3">
        <v>45518</v>
      </c>
      <c r="B593" s="2" t="str">
        <f t="shared" si="130"/>
        <v>agosto</v>
      </c>
      <c r="C593" s="2" t="str">
        <f t="shared" si="131"/>
        <v>ago</v>
      </c>
      <c r="D593" s="4">
        <f t="shared" si="132"/>
        <v>8</v>
      </c>
      <c r="E593" s="4">
        <f>VLOOKUP(G593,Periodos!A:B,2,0)</f>
        <v>20</v>
      </c>
      <c r="F593" s="2">
        <f t="shared" si="133"/>
        <v>2024</v>
      </c>
      <c r="G593" s="2">
        <v>202408</v>
      </c>
      <c r="H593" s="2" t="str">
        <f t="shared" si="134"/>
        <v>ago-24</v>
      </c>
      <c r="I593" s="2" t="str">
        <f t="shared" si="135"/>
        <v>agosto 2024</v>
      </c>
      <c r="J593" s="2">
        <f>VLOOKUP(H593,MesAño!A:B,2,0)</f>
        <v>8</v>
      </c>
      <c r="K593" s="2" t="str">
        <f t="shared" si="136"/>
        <v>ago-14</v>
      </c>
      <c r="L593" s="2" t="str">
        <f t="shared" si="137"/>
        <v>mié</v>
      </c>
      <c r="M593" s="2">
        <f>VLOOKUP(L593,'Dia de la Semana'!A:B,2,0)</f>
        <v>3</v>
      </c>
      <c r="N593" s="2" t="str">
        <f t="shared" si="138"/>
        <v>1Q</v>
      </c>
      <c r="O593" s="2">
        <f t="shared" si="139"/>
        <v>14</v>
      </c>
      <c r="P593" s="2">
        <f t="shared" si="140"/>
        <v>33</v>
      </c>
      <c r="Q593" s="3" t="str">
        <f t="shared" si="141"/>
        <v>12-08 al 18-08</v>
      </c>
      <c r="R593" s="2">
        <f>VLOOKUP(Q593,Semana!A:B,2,0)</f>
        <v>85</v>
      </c>
      <c r="S593" s="2" t="str">
        <f t="shared" si="142"/>
        <v>mié 14-08</v>
      </c>
    </row>
    <row r="594" spans="1:19" x14ac:dyDescent="0.35">
      <c r="A594" s="3">
        <v>45519</v>
      </c>
      <c r="B594" s="2" t="str">
        <f t="shared" si="130"/>
        <v>agosto</v>
      </c>
      <c r="C594" s="2" t="str">
        <f t="shared" si="131"/>
        <v>ago</v>
      </c>
      <c r="D594" s="4">
        <f t="shared" si="132"/>
        <v>8</v>
      </c>
      <c r="E594" s="4">
        <f>VLOOKUP(G594,Periodos!A:B,2,0)</f>
        <v>20</v>
      </c>
      <c r="F594" s="2">
        <f t="shared" si="133"/>
        <v>2024</v>
      </c>
      <c r="G594" s="2">
        <v>202408</v>
      </c>
      <c r="H594" s="2" t="str">
        <f t="shared" si="134"/>
        <v>ago-24</v>
      </c>
      <c r="I594" s="2" t="str">
        <f t="shared" si="135"/>
        <v>agosto 2024</v>
      </c>
      <c r="J594" s="2">
        <f>VLOOKUP(H594,MesAño!A:B,2,0)</f>
        <v>8</v>
      </c>
      <c r="K594" s="2" t="str">
        <f t="shared" si="136"/>
        <v>ago-15</v>
      </c>
      <c r="L594" s="2" t="str">
        <f t="shared" si="137"/>
        <v>jue</v>
      </c>
      <c r="M594" s="2">
        <f>VLOOKUP(L594,'Dia de la Semana'!A:B,2,0)</f>
        <v>4</v>
      </c>
      <c r="N594" s="2" t="str">
        <f t="shared" si="138"/>
        <v>1Q</v>
      </c>
      <c r="O594" s="2">
        <f t="shared" si="139"/>
        <v>15</v>
      </c>
      <c r="P594" s="2">
        <f t="shared" si="140"/>
        <v>33</v>
      </c>
      <c r="Q594" s="3" t="str">
        <f t="shared" si="141"/>
        <v>12-08 al 18-08</v>
      </c>
      <c r="R594" s="2">
        <f>VLOOKUP(Q594,Semana!A:B,2,0)</f>
        <v>85</v>
      </c>
      <c r="S594" s="2" t="str">
        <f t="shared" si="142"/>
        <v>jue 15-08</v>
      </c>
    </row>
    <row r="595" spans="1:19" x14ac:dyDescent="0.35">
      <c r="A595" s="3">
        <v>45520</v>
      </c>
      <c r="B595" s="2" t="str">
        <f t="shared" si="130"/>
        <v>agosto</v>
      </c>
      <c r="C595" s="2" t="str">
        <f t="shared" si="131"/>
        <v>ago</v>
      </c>
      <c r="D595" s="4">
        <f t="shared" si="132"/>
        <v>8</v>
      </c>
      <c r="E595" s="4">
        <f>VLOOKUP(G595,Periodos!A:B,2,0)</f>
        <v>20</v>
      </c>
      <c r="F595" s="2">
        <f t="shared" si="133"/>
        <v>2024</v>
      </c>
      <c r="G595" s="2">
        <v>202408</v>
      </c>
      <c r="H595" s="2" t="str">
        <f t="shared" si="134"/>
        <v>ago-24</v>
      </c>
      <c r="I595" s="2" t="str">
        <f t="shared" si="135"/>
        <v>agosto 2024</v>
      </c>
      <c r="J595" s="2">
        <f>VLOOKUP(H595,MesAño!A:B,2,0)</f>
        <v>8</v>
      </c>
      <c r="K595" s="2" t="str">
        <f t="shared" si="136"/>
        <v>ago-16</v>
      </c>
      <c r="L595" s="2" t="str">
        <f t="shared" si="137"/>
        <v>vie</v>
      </c>
      <c r="M595" s="2">
        <f>VLOOKUP(L595,'Dia de la Semana'!A:B,2,0)</f>
        <v>5</v>
      </c>
      <c r="N595" s="2" t="str">
        <f t="shared" si="138"/>
        <v>2Q</v>
      </c>
      <c r="O595" s="2">
        <f t="shared" si="139"/>
        <v>16</v>
      </c>
      <c r="P595" s="2">
        <f t="shared" si="140"/>
        <v>33</v>
      </c>
      <c r="Q595" s="3" t="str">
        <f t="shared" si="141"/>
        <v>12-08 al 18-08</v>
      </c>
      <c r="R595" s="2">
        <f>VLOOKUP(Q595,Semana!A:B,2,0)</f>
        <v>85</v>
      </c>
      <c r="S595" s="2" t="str">
        <f t="shared" si="142"/>
        <v>vie 16-08</v>
      </c>
    </row>
    <row r="596" spans="1:19" x14ac:dyDescent="0.35">
      <c r="A596" s="3">
        <v>45521</v>
      </c>
      <c r="B596" s="2" t="str">
        <f t="shared" si="130"/>
        <v>agosto</v>
      </c>
      <c r="C596" s="2" t="str">
        <f t="shared" si="131"/>
        <v>ago</v>
      </c>
      <c r="D596" s="4">
        <f t="shared" si="132"/>
        <v>8</v>
      </c>
      <c r="E596" s="4">
        <f>VLOOKUP(G596,Periodos!A:B,2,0)</f>
        <v>20</v>
      </c>
      <c r="F596" s="2">
        <f t="shared" si="133"/>
        <v>2024</v>
      </c>
      <c r="G596" s="2">
        <v>202408</v>
      </c>
      <c r="H596" s="2" t="str">
        <f t="shared" si="134"/>
        <v>ago-24</v>
      </c>
      <c r="I596" s="2" t="str">
        <f t="shared" si="135"/>
        <v>agosto 2024</v>
      </c>
      <c r="J596" s="2">
        <f>VLOOKUP(H596,MesAño!A:B,2,0)</f>
        <v>8</v>
      </c>
      <c r="K596" s="2" t="str">
        <f t="shared" si="136"/>
        <v>ago-17</v>
      </c>
      <c r="L596" s="2" t="str">
        <f t="shared" si="137"/>
        <v>sáb</v>
      </c>
      <c r="M596" s="2">
        <f>VLOOKUP(L596,'Dia de la Semana'!A:B,2,0)</f>
        <v>6</v>
      </c>
      <c r="N596" s="2" t="str">
        <f t="shared" si="138"/>
        <v>2Q</v>
      </c>
      <c r="O596" s="2">
        <f t="shared" si="139"/>
        <v>17</v>
      </c>
      <c r="P596" s="2">
        <f t="shared" si="140"/>
        <v>33</v>
      </c>
      <c r="Q596" s="3" t="str">
        <f t="shared" si="141"/>
        <v>12-08 al 18-08</v>
      </c>
      <c r="R596" s="2">
        <f>VLOOKUP(Q596,Semana!A:B,2,0)</f>
        <v>85</v>
      </c>
      <c r="S596" s="2" t="str">
        <f t="shared" si="142"/>
        <v>sáb 17-08</v>
      </c>
    </row>
    <row r="597" spans="1:19" x14ac:dyDescent="0.35">
      <c r="A597" s="3">
        <v>45522</v>
      </c>
      <c r="B597" s="2" t="str">
        <f t="shared" si="130"/>
        <v>agosto</v>
      </c>
      <c r="C597" s="2" t="str">
        <f t="shared" si="131"/>
        <v>ago</v>
      </c>
      <c r="D597" s="4">
        <f t="shared" si="132"/>
        <v>8</v>
      </c>
      <c r="E597" s="4">
        <f>VLOOKUP(G597,Periodos!A:B,2,0)</f>
        <v>20</v>
      </c>
      <c r="F597" s="2">
        <f t="shared" si="133"/>
        <v>2024</v>
      </c>
      <c r="G597" s="2">
        <v>202408</v>
      </c>
      <c r="H597" s="2" t="str">
        <f t="shared" si="134"/>
        <v>ago-24</v>
      </c>
      <c r="I597" s="2" t="str">
        <f t="shared" si="135"/>
        <v>agosto 2024</v>
      </c>
      <c r="J597" s="2">
        <f>VLOOKUP(H597,MesAño!A:B,2,0)</f>
        <v>8</v>
      </c>
      <c r="K597" s="2" t="str">
        <f t="shared" si="136"/>
        <v>ago-18</v>
      </c>
      <c r="L597" s="2" t="str">
        <f t="shared" si="137"/>
        <v>dom</v>
      </c>
      <c r="M597" s="2">
        <f>VLOOKUP(L597,'Dia de la Semana'!A:B,2,0)</f>
        <v>7</v>
      </c>
      <c r="N597" s="2" t="str">
        <f t="shared" si="138"/>
        <v>2Q</v>
      </c>
      <c r="O597" s="2">
        <f t="shared" si="139"/>
        <v>18</v>
      </c>
      <c r="P597" s="2">
        <f t="shared" si="140"/>
        <v>33</v>
      </c>
      <c r="Q597" s="3" t="str">
        <f t="shared" si="141"/>
        <v>12-08 al 18-08</v>
      </c>
      <c r="R597" s="2">
        <f>VLOOKUP(Q597,Semana!A:B,2,0)</f>
        <v>85</v>
      </c>
      <c r="S597" s="2" t="str">
        <f t="shared" si="142"/>
        <v>dom 18-08</v>
      </c>
    </row>
    <row r="598" spans="1:19" x14ac:dyDescent="0.35">
      <c r="A598" s="3">
        <v>45523</v>
      </c>
      <c r="B598" s="2" t="str">
        <f t="shared" si="130"/>
        <v>agosto</v>
      </c>
      <c r="C598" s="2" t="str">
        <f t="shared" si="131"/>
        <v>ago</v>
      </c>
      <c r="D598" s="4">
        <f t="shared" si="132"/>
        <v>8</v>
      </c>
      <c r="E598" s="4">
        <f>VLOOKUP(G598,Periodos!A:B,2,0)</f>
        <v>20</v>
      </c>
      <c r="F598" s="2">
        <f t="shared" si="133"/>
        <v>2024</v>
      </c>
      <c r="G598" s="2">
        <v>202408</v>
      </c>
      <c r="H598" s="2" t="str">
        <f t="shared" si="134"/>
        <v>ago-24</v>
      </c>
      <c r="I598" s="2" t="str">
        <f t="shared" si="135"/>
        <v>agosto 2024</v>
      </c>
      <c r="J598" s="2">
        <f>VLOOKUP(H598,MesAño!A:B,2,0)</f>
        <v>8</v>
      </c>
      <c r="K598" s="2" t="str">
        <f t="shared" si="136"/>
        <v>ago-19</v>
      </c>
      <c r="L598" s="2" t="str">
        <f t="shared" si="137"/>
        <v>lun</v>
      </c>
      <c r="M598" s="2">
        <f>VLOOKUP(L598,'Dia de la Semana'!A:B,2,0)</f>
        <v>1</v>
      </c>
      <c r="N598" s="2" t="str">
        <f t="shared" si="138"/>
        <v>2Q</v>
      </c>
      <c r="O598" s="2">
        <f t="shared" si="139"/>
        <v>19</v>
      </c>
      <c r="P598" s="2">
        <f t="shared" si="140"/>
        <v>34</v>
      </c>
      <c r="Q598" s="3" t="str">
        <f t="shared" si="141"/>
        <v>19-08 al 25-08</v>
      </c>
      <c r="R598" s="2">
        <f>VLOOKUP(Q598,Semana!A:B,2,0)</f>
        <v>86</v>
      </c>
      <c r="S598" s="2" t="str">
        <f t="shared" si="142"/>
        <v>lun 19-08</v>
      </c>
    </row>
    <row r="599" spans="1:19" x14ac:dyDescent="0.35">
      <c r="A599" s="3">
        <v>45524</v>
      </c>
      <c r="B599" s="2" t="str">
        <f t="shared" si="130"/>
        <v>agosto</v>
      </c>
      <c r="C599" s="2" t="str">
        <f t="shared" si="131"/>
        <v>ago</v>
      </c>
      <c r="D599" s="4">
        <f t="shared" si="132"/>
        <v>8</v>
      </c>
      <c r="E599" s="4">
        <f>VLOOKUP(G599,Periodos!A:B,2,0)</f>
        <v>20</v>
      </c>
      <c r="F599" s="2">
        <f t="shared" si="133"/>
        <v>2024</v>
      </c>
      <c r="G599" s="2">
        <v>202408</v>
      </c>
      <c r="H599" s="2" t="str">
        <f t="shared" si="134"/>
        <v>ago-24</v>
      </c>
      <c r="I599" s="2" t="str">
        <f t="shared" si="135"/>
        <v>agosto 2024</v>
      </c>
      <c r="J599" s="2">
        <f>VLOOKUP(H599,MesAño!A:B,2,0)</f>
        <v>8</v>
      </c>
      <c r="K599" s="2" t="str">
        <f t="shared" si="136"/>
        <v>ago-20</v>
      </c>
      <c r="L599" s="2" t="str">
        <f t="shared" si="137"/>
        <v>mar</v>
      </c>
      <c r="M599" s="2">
        <f>VLOOKUP(L599,'Dia de la Semana'!A:B,2,0)</f>
        <v>2</v>
      </c>
      <c r="N599" s="2" t="str">
        <f t="shared" si="138"/>
        <v>2Q</v>
      </c>
      <c r="O599" s="2">
        <f t="shared" si="139"/>
        <v>20</v>
      </c>
      <c r="P599" s="2">
        <f t="shared" si="140"/>
        <v>34</v>
      </c>
      <c r="Q599" s="3" t="str">
        <f t="shared" si="141"/>
        <v>19-08 al 25-08</v>
      </c>
      <c r="R599" s="2">
        <f>VLOOKUP(Q599,Semana!A:B,2,0)</f>
        <v>86</v>
      </c>
      <c r="S599" s="2" t="str">
        <f t="shared" si="142"/>
        <v>mar 20-08</v>
      </c>
    </row>
    <row r="600" spans="1:19" x14ac:dyDescent="0.35">
      <c r="A600" s="3">
        <v>45525</v>
      </c>
      <c r="B600" s="2" t="str">
        <f t="shared" si="130"/>
        <v>agosto</v>
      </c>
      <c r="C600" s="2" t="str">
        <f t="shared" si="131"/>
        <v>ago</v>
      </c>
      <c r="D600" s="4">
        <f t="shared" si="132"/>
        <v>8</v>
      </c>
      <c r="E600" s="4">
        <f>VLOOKUP(G600,Periodos!A:B,2,0)</f>
        <v>20</v>
      </c>
      <c r="F600" s="2">
        <f t="shared" si="133"/>
        <v>2024</v>
      </c>
      <c r="G600" s="2">
        <v>202408</v>
      </c>
      <c r="H600" s="2" t="str">
        <f t="shared" si="134"/>
        <v>ago-24</v>
      </c>
      <c r="I600" s="2" t="str">
        <f t="shared" si="135"/>
        <v>agosto 2024</v>
      </c>
      <c r="J600" s="2">
        <f>VLOOKUP(H600,MesAño!A:B,2,0)</f>
        <v>8</v>
      </c>
      <c r="K600" s="2" t="str">
        <f t="shared" si="136"/>
        <v>ago-21</v>
      </c>
      <c r="L600" s="2" t="str">
        <f t="shared" si="137"/>
        <v>mié</v>
      </c>
      <c r="M600" s="2">
        <f>VLOOKUP(L600,'Dia de la Semana'!A:B,2,0)</f>
        <v>3</v>
      </c>
      <c r="N600" s="2" t="str">
        <f t="shared" si="138"/>
        <v>2Q</v>
      </c>
      <c r="O600" s="2">
        <f t="shared" si="139"/>
        <v>21</v>
      </c>
      <c r="P600" s="2">
        <f t="shared" si="140"/>
        <v>34</v>
      </c>
      <c r="Q600" s="3" t="str">
        <f t="shared" si="141"/>
        <v>19-08 al 25-08</v>
      </c>
      <c r="R600" s="2">
        <f>VLOOKUP(Q600,Semana!A:B,2,0)</f>
        <v>86</v>
      </c>
      <c r="S600" s="2" t="str">
        <f t="shared" si="142"/>
        <v>mié 21-08</v>
      </c>
    </row>
    <row r="601" spans="1:19" x14ac:dyDescent="0.35">
      <c r="A601" s="3">
        <v>45526</v>
      </c>
      <c r="B601" s="2" t="str">
        <f t="shared" si="130"/>
        <v>agosto</v>
      </c>
      <c r="C601" s="2" t="str">
        <f t="shared" si="131"/>
        <v>ago</v>
      </c>
      <c r="D601" s="4">
        <f t="shared" si="132"/>
        <v>8</v>
      </c>
      <c r="E601" s="4">
        <f>VLOOKUP(G601,Periodos!A:B,2,0)</f>
        <v>20</v>
      </c>
      <c r="F601" s="2">
        <f t="shared" si="133"/>
        <v>2024</v>
      </c>
      <c r="G601" s="2">
        <v>202408</v>
      </c>
      <c r="H601" s="2" t="str">
        <f t="shared" si="134"/>
        <v>ago-24</v>
      </c>
      <c r="I601" s="2" t="str">
        <f t="shared" si="135"/>
        <v>agosto 2024</v>
      </c>
      <c r="J601" s="2">
        <f>VLOOKUP(H601,MesAño!A:B,2,0)</f>
        <v>8</v>
      </c>
      <c r="K601" s="2" t="str">
        <f t="shared" si="136"/>
        <v>ago-22</v>
      </c>
      <c r="L601" s="2" t="str">
        <f t="shared" si="137"/>
        <v>jue</v>
      </c>
      <c r="M601" s="2">
        <f>VLOOKUP(L601,'Dia de la Semana'!A:B,2,0)</f>
        <v>4</v>
      </c>
      <c r="N601" s="2" t="str">
        <f t="shared" si="138"/>
        <v>2Q</v>
      </c>
      <c r="O601" s="2">
        <f t="shared" si="139"/>
        <v>22</v>
      </c>
      <c r="P601" s="2">
        <f t="shared" si="140"/>
        <v>34</v>
      </c>
      <c r="Q601" s="3" t="str">
        <f t="shared" si="141"/>
        <v>19-08 al 25-08</v>
      </c>
      <c r="R601" s="2">
        <f>VLOOKUP(Q601,Semana!A:B,2,0)</f>
        <v>86</v>
      </c>
      <c r="S601" s="2" t="str">
        <f t="shared" si="142"/>
        <v>jue 22-08</v>
      </c>
    </row>
    <row r="602" spans="1:19" x14ac:dyDescent="0.35">
      <c r="A602" s="3">
        <v>45527</v>
      </c>
      <c r="B602" s="2" t="str">
        <f t="shared" si="130"/>
        <v>agosto</v>
      </c>
      <c r="C602" s="2" t="str">
        <f t="shared" si="131"/>
        <v>ago</v>
      </c>
      <c r="D602" s="4">
        <f t="shared" si="132"/>
        <v>8</v>
      </c>
      <c r="E602" s="4">
        <f>VLOOKUP(G602,Periodos!A:B,2,0)</f>
        <v>20</v>
      </c>
      <c r="F602" s="2">
        <f t="shared" si="133"/>
        <v>2024</v>
      </c>
      <c r="G602" s="2">
        <v>202408</v>
      </c>
      <c r="H602" s="2" t="str">
        <f t="shared" si="134"/>
        <v>ago-24</v>
      </c>
      <c r="I602" s="2" t="str">
        <f t="shared" si="135"/>
        <v>agosto 2024</v>
      </c>
      <c r="J602" s="2">
        <f>VLOOKUP(H602,MesAño!A:B,2,0)</f>
        <v>8</v>
      </c>
      <c r="K602" s="2" t="str">
        <f t="shared" si="136"/>
        <v>ago-23</v>
      </c>
      <c r="L602" s="2" t="str">
        <f t="shared" si="137"/>
        <v>vie</v>
      </c>
      <c r="M602" s="2">
        <f>VLOOKUP(L602,'Dia de la Semana'!A:B,2,0)</f>
        <v>5</v>
      </c>
      <c r="N602" s="2" t="str">
        <f t="shared" si="138"/>
        <v>2Q</v>
      </c>
      <c r="O602" s="2">
        <f t="shared" si="139"/>
        <v>23</v>
      </c>
      <c r="P602" s="2">
        <f t="shared" si="140"/>
        <v>34</v>
      </c>
      <c r="Q602" s="3" t="str">
        <f t="shared" si="141"/>
        <v>19-08 al 25-08</v>
      </c>
      <c r="R602" s="2">
        <f>VLOOKUP(Q602,Semana!A:B,2,0)</f>
        <v>86</v>
      </c>
      <c r="S602" s="2" t="str">
        <f t="shared" si="142"/>
        <v>vie 23-08</v>
      </c>
    </row>
    <row r="603" spans="1:19" x14ac:dyDescent="0.35">
      <c r="A603" s="3">
        <v>45528</v>
      </c>
      <c r="B603" s="2" t="str">
        <f t="shared" si="130"/>
        <v>agosto</v>
      </c>
      <c r="C603" s="2" t="str">
        <f t="shared" si="131"/>
        <v>ago</v>
      </c>
      <c r="D603" s="4">
        <f t="shared" si="132"/>
        <v>8</v>
      </c>
      <c r="E603" s="4">
        <f>VLOOKUP(G603,Periodos!A:B,2,0)</f>
        <v>20</v>
      </c>
      <c r="F603" s="2">
        <f t="shared" si="133"/>
        <v>2024</v>
      </c>
      <c r="G603" s="2">
        <v>202408</v>
      </c>
      <c r="H603" s="2" t="str">
        <f t="shared" si="134"/>
        <v>ago-24</v>
      </c>
      <c r="I603" s="2" t="str">
        <f t="shared" si="135"/>
        <v>agosto 2024</v>
      </c>
      <c r="J603" s="2">
        <f>VLOOKUP(H603,MesAño!A:B,2,0)</f>
        <v>8</v>
      </c>
      <c r="K603" s="2" t="str">
        <f t="shared" si="136"/>
        <v>ago-24</v>
      </c>
      <c r="L603" s="2" t="str">
        <f t="shared" si="137"/>
        <v>sáb</v>
      </c>
      <c r="M603" s="2">
        <f>VLOOKUP(L603,'Dia de la Semana'!A:B,2,0)</f>
        <v>6</v>
      </c>
      <c r="N603" s="2" t="str">
        <f t="shared" si="138"/>
        <v>2Q</v>
      </c>
      <c r="O603" s="2">
        <f t="shared" si="139"/>
        <v>24</v>
      </c>
      <c r="P603" s="2">
        <f t="shared" si="140"/>
        <v>34</v>
      </c>
      <c r="Q603" s="3" t="str">
        <f t="shared" si="141"/>
        <v>19-08 al 25-08</v>
      </c>
      <c r="R603" s="2">
        <f>VLOOKUP(Q603,Semana!A:B,2,0)</f>
        <v>86</v>
      </c>
      <c r="S603" s="2" t="str">
        <f t="shared" si="142"/>
        <v>sáb 24-08</v>
      </c>
    </row>
    <row r="604" spans="1:19" x14ac:dyDescent="0.35">
      <c r="A604" s="3">
        <v>45529</v>
      </c>
      <c r="B604" s="2" t="str">
        <f t="shared" si="130"/>
        <v>agosto</v>
      </c>
      <c r="C604" s="2" t="str">
        <f t="shared" si="131"/>
        <v>ago</v>
      </c>
      <c r="D604" s="4">
        <f t="shared" si="132"/>
        <v>8</v>
      </c>
      <c r="E604" s="4">
        <f>VLOOKUP(G604,Periodos!A:B,2,0)</f>
        <v>20</v>
      </c>
      <c r="F604" s="2">
        <f t="shared" si="133"/>
        <v>2024</v>
      </c>
      <c r="G604" s="2">
        <v>202408</v>
      </c>
      <c r="H604" s="2" t="str">
        <f t="shared" si="134"/>
        <v>ago-24</v>
      </c>
      <c r="I604" s="2" t="str">
        <f t="shared" si="135"/>
        <v>agosto 2024</v>
      </c>
      <c r="J604" s="2">
        <f>VLOOKUP(H604,MesAño!A:B,2,0)</f>
        <v>8</v>
      </c>
      <c r="K604" s="2" t="str">
        <f t="shared" si="136"/>
        <v>ago-25</v>
      </c>
      <c r="L604" s="2" t="str">
        <f t="shared" si="137"/>
        <v>dom</v>
      </c>
      <c r="M604" s="2">
        <f>VLOOKUP(L604,'Dia de la Semana'!A:B,2,0)</f>
        <v>7</v>
      </c>
      <c r="N604" s="2" t="str">
        <f t="shared" si="138"/>
        <v>2Q</v>
      </c>
      <c r="O604" s="2">
        <f t="shared" si="139"/>
        <v>25</v>
      </c>
      <c r="P604" s="2">
        <f t="shared" si="140"/>
        <v>34</v>
      </c>
      <c r="Q604" s="3" t="str">
        <f t="shared" si="141"/>
        <v>19-08 al 25-08</v>
      </c>
      <c r="R604" s="2">
        <f>VLOOKUP(Q604,Semana!A:B,2,0)</f>
        <v>86</v>
      </c>
      <c r="S604" s="2" t="str">
        <f t="shared" si="142"/>
        <v>dom 25-08</v>
      </c>
    </row>
    <row r="605" spans="1:19" x14ac:dyDescent="0.35">
      <c r="A605" s="3">
        <v>45530</v>
      </c>
      <c r="B605" s="2" t="str">
        <f t="shared" si="130"/>
        <v>agosto</v>
      </c>
      <c r="C605" s="2" t="str">
        <f t="shared" si="131"/>
        <v>ago</v>
      </c>
      <c r="D605" s="4">
        <f t="shared" si="132"/>
        <v>8</v>
      </c>
      <c r="E605" s="4">
        <f>VLOOKUP(G605,Periodos!A:B,2,0)</f>
        <v>20</v>
      </c>
      <c r="F605" s="2">
        <f t="shared" si="133"/>
        <v>2024</v>
      </c>
      <c r="G605" s="2">
        <v>202408</v>
      </c>
      <c r="H605" s="2" t="str">
        <f t="shared" si="134"/>
        <v>ago-24</v>
      </c>
      <c r="I605" s="2" t="str">
        <f t="shared" si="135"/>
        <v>agosto 2024</v>
      </c>
      <c r="J605" s="2">
        <f>VLOOKUP(H605,MesAño!A:B,2,0)</f>
        <v>8</v>
      </c>
      <c r="K605" s="2" t="str">
        <f t="shared" si="136"/>
        <v>ago-26</v>
      </c>
      <c r="L605" s="2" t="str">
        <f t="shared" si="137"/>
        <v>lun</v>
      </c>
      <c r="M605" s="2">
        <f>VLOOKUP(L605,'Dia de la Semana'!A:B,2,0)</f>
        <v>1</v>
      </c>
      <c r="N605" s="2" t="str">
        <f t="shared" si="138"/>
        <v>2Q</v>
      </c>
      <c r="O605" s="2">
        <f t="shared" si="139"/>
        <v>26</v>
      </c>
      <c r="P605" s="2">
        <f t="shared" si="140"/>
        <v>35</v>
      </c>
      <c r="Q605" s="3" t="str">
        <f t="shared" si="141"/>
        <v>26-08 al 01-09</v>
      </c>
      <c r="R605" s="2">
        <f>VLOOKUP(Q605,Semana!A:B,2,0)</f>
        <v>87</v>
      </c>
      <c r="S605" s="2" t="str">
        <f t="shared" si="142"/>
        <v>lun 26-08</v>
      </c>
    </row>
    <row r="606" spans="1:19" x14ac:dyDescent="0.35">
      <c r="A606" s="3">
        <v>45531</v>
      </c>
      <c r="B606" s="2" t="str">
        <f t="shared" si="130"/>
        <v>agosto</v>
      </c>
      <c r="C606" s="2" t="str">
        <f t="shared" si="131"/>
        <v>ago</v>
      </c>
      <c r="D606" s="4">
        <f t="shared" si="132"/>
        <v>8</v>
      </c>
      <c r="E606" s="4">
        <f>VLOOKUP(G606,Periodos!A:B,2,0)</f>
        <v>20</v>
      </c>
      <c r="F606" s="2">
        <f t="shared" si="133"/>
        <v>2024</v>
      </c>
      <c r="G606" s="2">
        <v>202408</v>
      </c>
      <c r="H606" s="2" t="str">
        <f t="shared" si="134"/>
        <v>ago-24</v>
      </c>
      <c r="I606" s="2" t="str">
        <f t="shared" si="135"/>
        <v>agosto 2024</v>
      </c>
      <c r="J606" s="2">
        <f>VLOOKUP(H606,MesAño!A:B,2,0)</f>
        <v>8</v>
      </c>
      <c r="K606" s="2" t="str">
        <f t="shared" si="136"/>
        <v>ago-27</v>
      </c>
      <c r="L606" s="2" t="str">
        <f t="shared" si="137"/>
        <v>mar</v>
      </c>
      <c r="M606" s="2">
        <f>VLOOKUP(L606,'Dia de la Semana'!A:B,2,0)</f>
        <v>2</v>
      </c>
      <c r="N606" s="2" t="str">
        <f t="shared" si="138"/>
        <v>2Q</v>
      </c>
      <c r="O606" s="2">
        <f t="shared" si="139"/>
        <v>27</v>
      </c>
      <c r="P606" s="2">
        <f t="shared" si="140"/>
        <v>35</v>
      </c>
      <c r="Q606" s="3" t="str">
        <f t="shared" si="141"/>
        <v>26-08 al 01-09</v>
      </c>
      <c r="R606" s="2">
        <f>VLOOKUP(Q606,Semana!A:B,2,0)</f>
        <v>87</v>
      </c>
      <c r="S606" s="2" t="str">
        <f t="shared" si="142"/>
        <v>mar 27-08</v>
      </c>
    </row>
    <row r="607" spans="1:19" x14ac:dyDescent="0.35">
      <c r="A607" s="3">
        <v>45532</v>
      </c>
      <c r="B607" s="2" t="str">
        <f t="shared" si="130"/>
        <v>agosto</v>
      </c>
      <c r="C607" s="2" t="str">
        <f t="shared" si="131"/>
        <v>ago</v>
      </c>
      <c r="D607" s="4">
        <f t="shared" si="132"/>
        <v>8</v>
      </c>
      <c r="E607" s="4">
        <f>VLOOKUP(G607,Periodos!A:B,2,0)</f>
        <v>20</v>
      </c>
      <c r="F607" s="2">
        <f t="shared" si="133"/>
        <v>2024</v>
      </c>
      <c r="G607" s="2">
        <v>202408</v>
      </c>
      <c r="H607" s="2" t="str">
        <f t="shared" si="134"/>
        <v>ago-24</v>
      </c>
      <c r="I607" s="2" t="str">
        <f t="shared" si="135"/>
        <v>agosto 2024</v>
      </c>
      <c r="J607" s="2">
        <f>VLOOKUP(H607,MesAño!A:B,2,0)</f>
        <v>8</v>
      </c>
      <c r="K607" s="2" t="str">
        <f t="shared" si="136"/>
        <v>ago-28</v>
      </c>
      <c r="L607" s="2" t="str">
        <f t="shared" si="137"/>
        <v>mié</v>
      </c>
      <c r="M607" s="2">
        <f>VLOOKUP(L607,'Dia de la Semana'!A:B,2,0)</f>
        <v>3</v>
      </c>
      <c r="N607" s="2" t="str">
        <f t="shared" si="138"/>
        <v>2Q</v>
      </c>
      <c r="O607" s="2">
        <f t="shared" si="139"/>
        <v>28</v>
      </c>
      <c r="P607" s="2">
        <f t="shared" si="140"/>
        <v>35</v>
      </c>
      <c r="Q607" s="3" t="str">
        <f t="shared" si="141"/>
        <v>26-08 al 01-09</v>
      </c>
      <c r="R607" s="2">
        <f>VLOOKUP(Q607,Semana!A:B,2,0)</f>
        <v>87</v>
      </c>
      <c r="S607" s="2" t="str">
        <f t="shared" si="142"/>
        <v>mié 28-08</v>
      </c>
    </row>
    <row r="608" spans="1:19" x14ac:dyDescent="0.35">
      <c r="A608" s="3">
        <v>45533</v>
      </c>
      <c r="B608" s="2" t="str">
        <f t="shared" si="130"/>
        <v>agosto</v>
      </c>
      <c r="C608" s="2" t="str">
        <f t="shared" si="131"/>
        <v>ago</v>
      </c>
      <c r="D608" s="4">
        <f t="shared" si="132"/>
        <v>8</v>
      </c>
      <c r="E608" s="4">
        <f>VLOOKUP(G608,Periodos!A:B,2,0)</f>
        <v>20</v>
      </c>
      <c r="F608" s="2">
        <f t="shared" si="133"/>
        <v>2024</v>
      </c>
      <c r="G608" s="2">
        <v>202408</v>
      </c>
      <c r="H608" s="2" t="str">
        <f t="shared" si="134"/>
        <v>ago-24</v>
      </c>
      <c r="I608" s="2" t="str">
        <f t="shared" si="135"/>
        <v>agosto 2024</v>
      </c>
      <c r="J608" s="2">
        <f>VLOOKUP(H608,MesAño!A:B,2,0)</f>
        <v>8</v>
      </c>
      <c r="K608" s="2" t="str">
        <f t="shared" si="136"/>
        <v>ago-29</v>
      </c>
      <c r="L608" s="2" t="str">
        <f t="shared" si="137"/>
        <v>jue</v>
      </c>
      <c r="M608" s="2">
        <f>VLOOKUP(L608,'Dia de la Semana'!A:B,2,0)</f>
        <v>4</v>
      </c>
      <c r="N608" s="2" t="str">
        <f t="shared" si="138"/>
        <v>2Q</v>
      </c>
      <c r="O608" s="2">
        <f t="shared" si="139"/>
        <v>29</v>
      </c>
      <c r="P608" s="2">
        <f t="shared" si="140"/>
        <v>35</v>
      </c>
      <c r="Q608" s="3" t="str">
        <f t="shared" si="141"/>
        <v>26-08 al 01-09</v>
      </c>
      <c r="R608" s="2">
        <f>VLOOKUP(Q608,Semana!A:B,2,0)</f>
        <v>87</v>
      </c>
      <c r="S608" s="2" t="str">
        <f t="shared" si="142"/>
        <v>jue 29-08</v>
      </c>
    </row>
    <row r="609" spans="1:19" x14ac:dyDescent="0.35">
      <c r="A609" s="3">
        <v>45534</v>
      </c>
      <c r="B609" s="2" t="str">
        <f t="shared" si="130"/>
        <v>agosto</v>
      </c>
      <c r="C609" s="2" t="str">
        <f t="shared" si="131"/>
        <v>ago</v>
      </c>
      <c r="D609" s="4">
        <f t="shared" si="132"/>
        <v>8</v>
      </c>
      <c r="E609" s="4">
        <f>VLOOKUP(G609,Periodos!A:B,2,0)</f>
        <v>20</v>
      </c>
      <c r="F609" s="2">
        <f t="shared" si="133"/>
        <v>2024</v>
      </c>
      <c r="G609" s="2">
        <v>202408</v>
      </c>
      <c r="H609" s="2" t="str">
        <f t="shared" si="134"/>
        <v>ago-24</v>
      </c>
      <c r="I609" s="2" t="str">
        <f t="shared" si="135"/>
        <v>agosto 2024</v>
      </c>
      <c r="J609" s="2">
        <f>VLOOKUP(H609,MesAño!A:B,2,0)</f>
        <v>8</v>
      </c>
      <c r="K609" s="2" t="str">
        <f t="shared" si="136"/>
        <v>ago-30</v>
      </c>
      <c r="L609" s="2" t="str">
        <f t="shared" si="137"/>
        <v>vie</v>
      </c>
      <c r="M609" s="2">
        <f>VLOOKUP(L609,'Dia de la Semana'!A:B,2,0)</f>
        <v>5</v>
      </c>
      <c r="N609" s="2" t="str">
        <f t="shared" si="138"/>
        <v>2Q</v>
      </c>
      <c r="O609" s="2">
        <f t="shared" si="139"/>
        <v>30</v>
      </c>
      <c r="P609" s="2">
        <f t="shared" si="140"/>
        <v>35</v>
      </c>
      <c r="Q609" s="3" t="str">
        <f t="shared" si="141"/>
        <v>26-08 al 01-09</v>
      </c>
      <c r="R609" s="2">
        <f>VLOOKUP(Q609,Semana!A:B,2,0)</f>
        <v>87</v>
      </c>
      <c r="S609" s="2" t="str">
        <f t="shared" si="142"/>
        <v>vie 30-08</v>
      </c>
    </row>
    <row r="610" spans="1:19" x14ac:dyDescent="0.35">
      <c r="A610" s="3">
        <v>45535</v>
      </c>
      <c r="B610" s="2" t="str">
        <f t="shared" si="130"/>
        <v>agosto</v>
      </c>
      <c r="C610" s="2" t="str">
        <f t="shared" si="131"/>
        <v>ago</v>
      </c>
      <c r="D610" s="4">
        <f t="shared" si="132"/>
        <v>8</v>
      </c>
      <c r="E610" s="4">
        <f>VLOOKUP(G610,Periodos!A:B,2,0)</f>
        <v>20</v>
      </c>
      <c r="F610" s="2">
        <f t="shared" si="133"/>
        <v>2024</v>
      </c>
      <c r="G610" s="2">
        <v>202408</v>
      </c>
      <c r="H610" s="2" t="str">
        <f t="shared" si="134"/>
        <v>ago-24</v>
      </c>
      <c r="I610" s="2" t="str">
        <f t="shared" si="135"/>
        <v>agosto 2024</v>
      </c>
      <c r="J610" s="2">
        <f>VLOOKUP(H610,MesAño!A:B,2,0)</f>
        <v>8</v>
      </c>
      <c r="K610" s="2" t="str">
        <f t="shared" si="136"/>
        <v>ago-31</v>
      </c>
      <c r="L610" s="2" t="str">
        <f t="shared" si="137"/>
        <v>sáb</v>
      </c>
      <c r="M610" s="2">
        <f>VLOOKUP(L610,'Dia de la Semana'!A:B,2,0)</f>
        <v>6</v>
      </c>
      <c r="N610" s="2" t="str">
        <f t="shared" si="138"/>
        <v>2Q</v>
      </c>
      <c r="O610" s="2">
        <f t="shared" si="139"/>
        <v>31</v>
      </c>
      <c r="P610" s="2">
        <f t="shared" si="140"/>
        <v>35</v>
      </c>
      <c r="Q610" s="3" t="str">
        <f t="shared" si="141"/>
        <v>26-08 al 01-09</v>
      </c>
      <c r="R610" s="2">
        <f>VLOOKUP(Q610,Semana!A:B,2,0)</f>
        <v>87</v>
      </c>
      <c r="S610" s="2" t="str">
        <f t="shared" si="142"/>
        <v>sáb 31-08</v>
      </c>
    </row>
    <row r="611" spans="1:19" x14ac:dyDescent="0.35">
      <c r="A611" s="3">
        <v>45536</v>
      </c>
      <c r="B611" s="2" t="str">
        <f t="shared" si="130"/>
        <v>septiembre</v>
      </c>
      <c r="C611" s="2" t="str">
        <f t="shared" si="131"/>
        <v>sep</v>
      </c>
      <c r="D611" s="4">
        <f t="shared" si="132"/>
        <v>9</v>
      </c>
      <c r="E611" s="4">
        <f>VLOOKUP(G611,Periodos!A:B,2,0)</f>
        <v>21</v>
      </c>
      <c r="F611" s="2">
        <f t="shared" si="133"/>
        <v>2024</v>
      </c>
      <c r="G611" s="2">
        <v>202409</v>
      </c>
      <c r="H611" s="2" t="str">
        <f t="shared" si="134"/>
        <v>sep-24</v>
      </c>
      <c r="I611" s="2" t="str">
        <f t="shared" si="135"/>
        <v>septiembre 2024</v>
      </c>
      <c r="J611" s="2">
        <f>VLOOKUP(H611,MesAño!A:B,2,0)</f>
        <v>9</v>
      </c>
      <c r="K611" s="2" t="str">
        <f t="shared" si="136"/>
        <v>sep-01</v>
      </c>
      <c r="L611" s="2" t="str">
        <f t="shared" si="137"/>
        <v>dom</v>
      </c>
      <c r="M611" s="2">
        <f>VLOOKUP(L611,'Dia de la Semana'!A:B,2,0)</f>
        <v>7</v>
      </c>
      <c r="N611" s="2" t="str">
        <f t="shared" si="138"/>
        <v>1Q</v>
      </c>
      <c r="O611" s="2">
        <f t="shared" si="139"/>
        <v>1</v>
      </c>
      <c r="P611" s="2">
        <f t="shared" si="140"/>
        <v>35</v>
      </c>
      <c r="Q611" s="3" t="str">
        <f t="shared" si="141"/>
        <v>26-08 al 01-09</v>
      </c>
      <c r="R611" s="2">
        <f>VLOOKUP(Q611,Semana!A:B,2,0)</f>
        <v>87</v>
      </c>
      <c r="S611" s="2" t="str">
        <f t="shared" si="142"/>
        <v>dom 01-09</v>
      </c>
    </row>
    <row r="612" spans="1:19" x14ac:dyDescent="0.35">
      <c r="A612" s="3">
        <v>45537</v>
      </c>
      <c r="B612" s="2" t="str">
        <f t="shared" si="130"/>
        <v>septiembre</v>
      </c>
      <c r="C612" s="2" t="str">
        <f t="shared" si="131"/>
        <v>sep</v>
      </c>
      <c r="D612" s="4">
        <f t="shared" si="132"/>
        <v>9</v>
      </c>
      <c r="E612" s="4">
        <f>VLOOKUP(G612,Periodos!A:B,2,0)</f>
        <v>21</v>
      </c>
      <c r="F612" s="2">
        <f t="shared" si="133"/>
        <v>2024</v>
      </c>
      <c r="G612" s="2">
        <v>202409</v>
      </c>
      <c r="H612" s="2" t="str">
        <f t="shared" si="134"/>
        <v>sep-24</v>
      </c>
      <c r="I612" s="2" t="str">
        <f t="shared" si="135"/>
        <v>septiembre 2024</v>
      </c>
      <c r="J612" s="2">
        <f>VLOOKUP(H612,MesAño!A:B,2,0)</f>
        <v>9</v>
      </c>
      <c r="K612" s="2" t="str">
        <f t="shared" si="136"/>
        <v>sep-02</v>
      </c>
      <c r="L612" s="2" t="str">
        <f t="shared" si="137"/>
        <v>lun</v>
      </c>
      <c r="M612" s="2">
        <f>VLOOKUP(L612,'Dia de la Semana'!A:B,2,0)</f>
        <v>1</v>
      </c>
      <c r="N612" s="2" t="str">
        <f t="shared" si="138"/>
        <v>1Q</v>
      </c>
      <c r="O612" s="2">
        <f t="shared" si="139"/>
        <v>2</v>
      </c>
      <c r="P612" s="2">
        <f t="shared" si="140"/>
        <v>36</v>
      </c>
      <c r="Q612" s="3" t="str">
        <f t="shared" si="141"/>
        <v>02-09 al 08-09</v>
      </c>
      <c r="R612" s="2">
        <f>VLOOKUP(Q612,Semana!A:B,2,0)</f>
        <v>88</v>
      </c>
      <c r="S612" s="2" t="str">
        <f t="shared" si="142"/>
        <v>lun 02-09</v>
      </c>
    </row>
    <row r="613" spans="1:19" x14ac:dyDescent="0.35">
      <c r="A613" s="3">
        <v>45538</v>
      </c>
      <c r="B613" s="2" t="str">
        <f t="shared" si="130"/>
        <v>septiembre</v>
      </c>
      <c r="C613" s="2" t="str">
        <f t="shared" si="131"/>
        <v>sep</v>
      </c>
      <c r="D613" s="4">
        <f t="shared" si="132"/>
        <v>9</v>
      </c>
      <c r="E613" s="4">
        <f>VLOOKUP(G613,Periodos!A:B,2,0)</f>
        <v>21</v>
      </c>
      <c r="F613" s="2">
        <f t="shared" si="133"/>
        <v>2024</v>
      </c>
      <c r="G613" s="2">
        <v>202409</v>
      </c>
      <c r="H613" s="2" t="str">
        <f t="shared" si="134"/>
        <v>sep-24</v>
      </c>
      <c r="I613" s="2" t="str">
        <f t="shared" si="135"/>
        <v>septiembre 2024</v>
      </c>
      <c r="J613" s="2">
        <f>VLOOKUP(H613,MesAño!A:B,2,0)</f>
        <v>9</v>
      </c>
      <c r="K613" s="2" t="str">
        <f t="shared" si="136"/>
        <v>sep-03</v>
      </c>
      <c r="L613" s="2" t="str">
        <f t="shared" si="137"/>
        <v>mar</v>
      </c>
      <c r="M613" s="2">
        <f>VLOOKUP(L613,'Dia de la Semana'!A:B,2,0)</f>
        <v>2</v>
      </c>
      <c r="N613" s="2" t="str">
        <f t="shared" si="138"/>
        <v>1Q</v>
      </c>
      <c r="O613" s="2">
        <f t="shared" si="139"/>
        <v>3</v>
      </c>
      <c r="P613" s="2">
        <f t="shared" si="140"/>
        <v>36</v>
      </c>
      <c r="Q613" s="3" t="str">
        <f t="shared" si="141"/>
        <v>02-09 al 08-09</v>
      </c>
      <c r="R613" s="2">
        <f>VLOOKUP(Q613,Semana!A:B,2,0)</f>
        <v>88</v>
      </c>
      <c r="S613" s="2" t="str">
        <f t="shared" si="142"/>
        <v>mar 03-09</v>
      </c>
    </row>
    <row r="614" spans="1:19" x14ac:dyDescent="0.35">
      <c r="A614" s="3">
        <v>45539</v>
      </c>
      <c r="B614" s="2" t="str">
        <f t="shared" si="130"/>
        <v>septiembre</v>
      </c>
      <c r="C614" s="2" t="str">
        <f t="shared" si="131"/>
        <v>sep</v>
      </c>
      <c r="D614" s="4">
        <f t="shared" si="132"/>
        <v>9</v>
      </c>
      <c r="E614" s="4">
        <f>VLOOKUP(G614,Periodos!A:B,2,0)</f>
        <v>21</v>
      </c>
      <c r="F614" s="2">
        <f t="shared" si="133"/>
        <v>2024</v>
      </c>
      <c r="G614" s="2">
        <v>202409</v>
      </c>
      <c r="H614" s="2" t="str">
        <f t="shared" si="134"/>
        <v>sep-24</v>
      </c>
      <c r="I614" s="2" t="str">
        <f t="shared" si="135"/>
        <v>septiembre 2024</v>
      </c>
      <c r="J614" s="2">
        <f>VLOOKUP(H614,MesAño!A:B,2,0)</f>
        <v>9</v>
      </c>
      <c r="K614" s="2" t="str">
        <f t="shared" si="136"/>
        <v>sep-04</v>
      </c>
      <c r="L614" s="2" t="str">
        <f t="shared" si="137"/>
        <v>mié</v>
      </c>
      <c r="M614" s="2">
        <f>VLOOKUP(L614,'Dia de la Semana'!A:B,2,0)</f>
        <v>3</v>
      </c>
      <c r="N614" s="2" t="str">
        <f t="shared" si="138"/>
        <v>1Q</v>
      </c>
      <c r="O614" s="2">
        <f t="shared" si="139"/>
        <v>4</v>
      </c>
      <c r="P614" s="2">
        <f t="shared" si="140"/>
        <v>36</v>
      </c>
      <c r="Q614" s="3" t="str">
        <f t="shared" si="141"/>
        <v>02-09 al 08-09</v>
      </c>
      <c r="R614" s="2">
        <f>VLOOKUP(Q614,Semana!A:B,2,0)</f>
        <v>88</v>
      </c>
      <c r="S614" s="2" t="str">
        <f t="shared" si="142"/>
        <v>mié 04-09</v>
      </c>
    </row>
    <row r="615" spans="1:19" x14ac:dyDescent="0.35">
      <c r="A615" s="3">
        <v>45540</v>
      </c>
      <c r="B615" s="2" t="str">
        <f t="shared" si="130"/>
        <v>septiembre</v>
      </c>
      <c r="C615" s="2" t="str">
        <f t="shared" si="131"/>
        <v>sep</v>
      </c>
      <c r="D615" s="4">
        <f t="shared" si="132"/>
        <v>9</v>
      </c>
      <c r="E615" s="4">
        <f>VLOOKUP(G615,Periodos!A:B,2,0)</f>
        <v>21</v>
      </c>
      <c r="F615" s="2">
        <f t="shared" si="133"/>
        <v>2024</v>
      </c>
      <c r="G615" s="2">
        <v>202409</v>
      </c>
      <c r="H615" s="2" t="str">
        <f t="shared" si="134"/>
        <v>sep-24</v>
      </c>
      <c r="I615" s="2" t="str">
        <f t="shared" si="135"/>
        <v>septiembre 2024</v>
      </c>
      <c r="J615" s="2">
        <f>VLOOKUP(H615,MesAño!A:B,2,0)</f>
        <v>9</v>
      </c>
      <c r="K615" s="2" t="str">
        <f t="shared" si="136"/>
        <v>sep-05</v>
      </c>
      <c r="L615" s="2" t="str">
        <f t="shared" si="137"/>
        <v>jue</v>
      </c>
      <c r="M615" s="2">
        <f>VLOOKUP(L615,'Dia de la Semana'!A:B,2,0)</f>
        <v>4</v>
      </c>
      <c r="N615" s="2" t="str">
        <f t="shared" si="138"/>
        <v>1Q</v>
      </c>
      <c r="O615" s="2">
        <f t="shared" si="139"/>
        <v>5</v>
      </c>
      <c r="P615" s="2">
        <f t="shared" si="140"/>
        <v>36</v>
      </c>
      <c r="Q615" s="3" t="str">
        <f t="shared" si="141"/>
        <v>02-09 al 08-09</v>
      </c>
      <c r="R615" s="2">
        <f>VLOOKUP(Q615,Semana!A:B,2,0)</f>
        <v>88</v>
      </c>
      <c r="S615" s="2" t="str">
        <f t="shared" si="142"/>
        <v>jue 05-09</v>
      </c>
    </row>
    <row r="616" spans="1:19" x14ac:dyDescent="0.35">
      <c r="A616" s="3">
        <v>45541</v>
      </c>
      <c r="B616" s="2" t="str">
        <f t="shared" si="130"/>
        <v>septiembre</v>
      </c>
      <c r="C616" s="2" t="str">
        <f t="shared" si="131"/>
        <v>sep</v>
      </c>
      <c r="D616" s="4">
        <f t="shared" si="132"/>
        <v>9</v>
      </c>
      <c r="E616" s="4">
        <f>VLOOKUP(G616,Periodos!A:B,2,0)</f>
        <v>21</v>
      </c>
      <c r="F616" s="2">
        <f t="shared" si="133"/>
        <v>2024</v>
      </c>
      <c r="G616" s="2">
        <v>202409</v>
      </c>
      <c r="H616" s="2" t="str">
        <f t="shared" si="134"/>
        <v>sep-24</v>
      </c>
      <c r="I616" s="2" t="str">
        <f t="shared" si="135"/>
        <v>septiembre 2024</v>
      </c>
      <c r="J616" s="2">
        <f>VLOOKUP(H616,MesAño!A:B,2,0)</f>
        <v>9</v>
      </c>
      <c r="K616" s="2" t="str">
        <f t="shared" si="136"/>
        <v>sep-06</v>
      </c>
      <c r="L616" s="2" t="str">
        <f t="shared" si="137"/>
        <v>vie</v>
      </c>
      <c r="M616" s="2">
        <f>VLOOKUP(L616,'Dia de la Semana'!A:B,2,0)</f>
        <v>5</v>
      </c>
      <c r="N616" s="2" t="str">
        <f t="shared" si="138"/>
        <v>1Q</v>
      </c>
      <c r="O616" s="2">
        <f t="shared" si="139"/>
        <v>6</v>
      </c>
      <c r="P616" s="2">
        <f t="shared" si="140"/>
        <v>36</v>
      </c>
      <c r="Q616" s="3" t="str">
        <f t="shared" si="141"/>
        <v>02-09 al 08-09</v>
      </c>
      <c r="R616" s="2">
        <f>VLOOKUP(Q616,Semana!A:B,2,0)</f>
        <v>88</v>
      </c>
      <c r="S616" s="2" t="str">
        <f t="shared" si="142"/>
        <v>vie 06-09</v>
      </c>
    </row>
    <row r="617" spans="1:19" x14ac:dyDescent="0.35">
      <c r="A617" s="3">
        <v>45542</v>
      </c>
      <c r="B617" s="2" t="str">
        <f t="shared" si="130"/>
        <v>septiembre</v>
      </c>
      <c r="C617" s="2" t="str">
        <f t="shared" si="131"/>
        <v>sep</v>
      </c>
      <c r="D617" s="4">
        <f t="shared" si="132"/>
        <v>9</v>
      </c>
      <c r="E617" s="4">
        <f>VLOOKUP(G617,Periodos!A:B,2,0)</f>
        <v>21</v>
      </c>
      <c r="F617" s="2">
        <f t="shared" si="133"/>
        <v>2024</v>
      </c>
      <c r="G617" s="2">
        <v>202409</v>
      </c>
      <c r="H617" s="2" t="str">
        <f t="shared" si="134"/>
        <v>sep-24</v>
      </c>
      <c r="I617" s="2" t="str">
        <f t="shared" si="135"/>
        <v>septiembre 2024</v>
      </c>
      <c r="J617" s="2">
        <f>VLOOKUP(H617,MesAño!A:B,2,0)</f>
        <v>9</v>
      </c>
      <c r="K617" s="2" t="str">
        <f t="shared" si="136"/>
        <v>sep-07</v>
      </c>
      <c r="L617" s="2" t="str">
        <f t="shared" si="137"/>
        <v>sáb</v>
      </c>
      <c r="M617" s="2">
        <f>VLOOKUP(L617,'Dia de la Semana'!A:B,2,0)</f>
        <v>6</v>
      </c>
      <c r="N617" s="2" t="str">
        <f t="shared" si="138"/>
        <v>1Q</v>
      </c>
      <c r="O617" s="2">
        <f t="shared" si="139"/>
        <v>7</v>
      </c>
      <c r="P617" s="2">
        <f t="shared" si="140"/>
        <v>36</v>
      </c>
      <c r="Q617" s="3" t="str">
        <f t="shared" si="141"/>
        <v>02-09 al 08-09</v>
      </c>
      <c r="R617" s="2">
        <f>VLOOKUP(Q617,Semana!A:B,2,0)</f>
        <v>88</v>
      </c>
      <c r="S617" s="2" t="str">
        <f t="shared" si="142"/>
        <v>sáb 07-09</v>
      </c>
    </row>
    <row r="618" spans="1:19" x14ac:dyDescent="0.35">
      <c r="A618" s="3">
        <v>45543</v>
      </c>
      <c r="B618" s="2" t="str">
        <f t="shared" si="130"/>
        <v>septiembre</v>
      </c>
      <c r="C618" s="2" t="str">
        <f t="shared" si="131"/>
        <v>sep</v>
      </c>
      <c r="D618" s="4">
        <f t="shared" si="132"/>
        <v>9</v>
      </c>
      <c r="E618" s="4">
        <f>VLOOKUP(G618,Periodos!A:B,2,0)</f>
        <v>21</v>
      </c>
      <c r="F618" s="2">
        <f t="shared" si="133"/>
        <v>2024</v>
      </c>
      <c r="G618" s="2">
        <v>202409</v>
      </c>
      <c r="H618" s="2" t="str">
        <f t="shared" si="134"/>
        <v>sep-24</v>
      </c>
      <c r="I618" s="2" t="str">
        <f t="shared" si="135"/>
        <v>septiembre 2024</v>
      </c>
      <c r="J618" s="2">
        <f>VLOOKUP(H618,MesAño!A:B,2,0)</f>
        <v>9</v>
      </c>
      <c r="K618" s="2" t="str">
        <f t="shared" si="136"/>
        <v>sep-08</v>
      </c>
      <c r="L618" s="2" t="str">
        <f t="shared" si="137"/>
        <v>dom</v>
      </c>
      <c r="M618" s="2">
        <f>VLOOKUP(L618,'Dia de la Semana'!A:B,2,0)</f>
        <v>7</v>
      </c>
      <c r="N618" s="2" t="str">
        <f t="shared" si="138"/>
        <v>1Q</v>
      </c>
      <c r="O618" s="2">
        <f t="shared" si="139"/>
        <v>8</v>
      </c>
      <c r="P618" s="2">
        <f t="shared" si="140"/>
        <v>36</v>
      </c>
      <c r="Q618" s="3" t="str">
        <f t="shared" si="141"/>
        <v>02-09 al 08-09</v>
      </c>
      <c r="R618" s="2">
        <f>VLOOKUP(Q618,Semana!A:B,2,0)</f>
        <v>88</v>
      </c>
      <c r="S618" s="2" t="str">
        <f t="shared" si="142"/>
        <v>dom 08-09</v>
      </c>
    </row>
    <row r="619" spans="1:19" x14ac:dyDescent="0.35">
      <c r="A619" s="3">
        <v>45544</v>
      </c>
      <c r="B619" s="2" t="str">
        <f t="shared" si="130"/>
        <v>septiembre</v>
      </c>
      <c r="C619" s="2" t="str">
        <f t="shared" si="131"/>
        <v>sep</v>
      </c>
      <c r="D619" s="4">
        <f t="shared" si="132"/>
        <v>9</v>
      </c>
      <c r="E619" s="4">
        <f>VLOOKUP(G619,Periodos!A:B,2,0)</f>
        <v>21</v>
      </c>
      <c r="F619" s="2">
        <f t="shared" si="133"/>
        <v>2024</v>
      </c>
      <c r="G619" s="2">
        <v>202409</v>
      </c>
      <c r="H619" s="2" t="str">
        <f t="shared" si="134"/>
        <v>sep-24</v>
      </c>
      <c r="I619" s="2" t="str">
        <f t="shared" si="135"/>
        <v>septiembre 2024</v>
      </c>
      <c r="J619" s="2">
        <f>VLOOKUP(H619,MesAño!A:B,2,0)</f>
        <v>9</v>
      </c>
      <c r="K619" s="2" t="str">
        <f t="shared" si="136"/>
        <v>sep-09</v>
      </c>
      <c r="L619" s="2" t="str">
        <f t="shared" si="137"/>
        <v>lun</v>
      </c>
      <c r="M619" s="2">
        <f>VLOOKUP(L619,'Dia de la Semana'!A:B,2,0)</f>
        <v>1</v>
      </c>
      <c r="N619" s="2" t="str">
        <f t="shared" si="138"/>
        <v>1Q</v>
      </c>
      <c r="O619" s="2">
        <f t="shared" si="139"/>
        <v>9</v>
      </c>
      <c r="P619" s="2">
        <f t="shared" si="140"/>
        <v>37</v>
      </c>
      <c r="Q619" s="3" t="str">
        <f t="shared" si="141"/>
        <v>09-09 al 15-09</v>
      </c>
      <c r="R619" s="2">
        <f>VLOOKUP(Q619,Semana!A:B,2,0)</f>
        <v>89</v>
      </c>
      <c r="S619" s="2" t="str">
        <f t="shared" si="142"/>
        <v>lun 09-09</v>
      </c>
    </row>
    <row r="620" spans="1:19" x14ac:dyDescent="0.35">
      <c r="A620" s="3">
        <v>45545</v>
      </c>
      <c r="B620" s="2" t="str">
        <f t="shared" si="130"/>
        <v>septiembre</v>
      </c>
      <c r="C620" s="2" t="str">
        <f t="shared" si="131"/>
        <v>sep</v>
      </c>
      <c r="D620" s="4">
        <f t="shared" si="132"/>
        <v>9</v>
      </c>
      <c r="E620" s="4">
        <f>VLOOKUP(G620,Periodos!A:B,2,0)</f>
        <v>21</v>
      </c>
      <c r="F620" s="2">
        <f t="shared" si="133"/>
        <v>2024</v>
      </c>
      <c r="G620" s="2">
        <v>202409</v>
      </c>
      <c r="H620" s="2" t="str">
        <f t="shared" si="134"/>
        <v>sep-24</v>
      </c>
      <c r="I620" s="2" t="str">
        <f t="shared" si="135"/>
        <v>septiembre 2024</v>
      </c>
      <c r="J620" s="2">
        <f>VLOOKUP(H620,MesAño!A:B,2,0)</f>
        <v>9</v>
      </c>
      <c r="K620" s="2" t="str">
        <f t="shared" si="136"/>
        <v>sep-10</v>
      </c>
      <c r="L620" s="2" t="str">
        <f t="shared" si="137"/>
        <v>mar</v>
      </c>
      <c r="M620" s="2">
        <f>VLOOKUP(L620,'Dia de la Semana'!A:B,2,0)</f>
        <v>2</v>
      </c>
      <c r="N620" s="2" t="str">
        <f t="shared" si="138"/>
        <v>1Q</v>
      </c>
      <c r="O620" s="2">
        <f t="shared" si="139"/>
        <v>10</v>
      </c>
      <c r="P620" s="2">
        <f t="shared" si="140"/>
        <v>37</v>
      </c>
      <c r="Q620" s="3" t="str">
        <f t="shared" si="141"/>
        <v>09-09 al 15-09</v>
      </c>
      <c r="R620" s="2">
        <f>VLOOKUP(Q620,Semana!A:B,2,0)</f>
        <v>89</v>
      </c>
      <c r="S620" s="2" t="str">
        <f t="shared" si="142"/>
        <v>mar 10-09</v>
      </c>
    </row>
    <row r="621" spans="1:19" x14ac:dyDescent="0.35">
      <c r="A621" s="3">
        <v>45546</v>
      </c>
      <c r="B621" s="2" t="str">
        <f t="shared" si="130"/>
        <v>septiembre</v>
      </c>
      <c r="C621" s="2" t="str">
        <f t="shared" si="131"/>
        <v>sep</v>
      </c>
      <c r="D621" s="4">
        <f t="shared" si="132"/>
        <v>9</v>
      </c>
      <c r="E621" s="4">
        <f>VLOOKUP(G621,Periodos!A:B,2,0)</f>
        <v>21</v>
      </c>
      <c r="F621" s="2">
        <f t="shared" si="133"/>
        <v>2024</v>
      </c>
      <c r="G621" s="2">
        <v>202409</v>
      </c>
      <c r="H621" s="2" t="str">
        <f t="shared" si="134"/>
        <v>sep-24</v>
      </c>
      <c r="I621" s="2" t="str">
        <f t="shared" si="135"/>
        <v>septiembre 2024</v>
      </c>
      <c r="J621" s="2">
        <f>VLOOKUP(H621,MesAño!A:B,2,0)</f>
        <v>9</v>
      </c>
      <c r="K621" s="2" t="str">
        <f t="shared" si="136"/>
        <v>sep-11</v>
      </c>
      <c r="L621" s="2" t="str">
        <f t="shared" si="137"/>
        <v>mié</v>
      </c>
      <c r="M621" s="2">
        <f>VLOOKUP(L621,'Dia de la Semana'!A:B,2,0)</f>
        <v>3</v>
      </c>
      <c r="N621" s="2" t="str">
        <f t="shared" si="138"/>
        <v>1Q</v>
      </c>
      <c r="O621" s="2">
        <f t="shared" si="139"/>
        <v>11</v>
      </c>
      <c r="P621" s="2">
        <f t="shared" si="140"/>
        <v>37</v>
      </c>
      <c r="Q621" s="3" t="str">
        <f t="shared" si="141"/>
        <v>09-09 al 15-09</v>
      </c>
      <c r="R621" s="2">
        <f>VLOOKUP(Q621,Semana!A:B,2,0)</f>
        <v>89</v>
      </c>
      <c r="S621" s="2" t="str">
        <f t="shared" si="142"/>
        <v>mié 11-09</v>
      </c>
    </row>
    <row r="622" spans="1:19" x14ac:dyDescent="0.35">
      <c r="A622" s="3">
        <v>45547</v>
      </c>
      <c r="B622" s="2" t="str">
        <f t="shared" si="130"/>
        <v>septiembre</v>
      </c>
      <c r="C622" s="2" t="str">
        <f t="shared" si="131"/>
        <v>sep</v>
      </c>
      <c r="D622" s="4">
        <f t="shared" si="132"/>
        <v>9</v>
      </c>
      <c r="E622" s="4">
        <f>VLOOKUP(G622,Periodos!A:B,2,0)</f>
        <v>21</v>
      </c>
      <c r="F622" s="2">
        <f t="shared" si="133"/>
        <v>2024</v>
      </c>
      <c r="G622" s="2">
        <v>202409</v>
      </c>
      <c r="H622" s="2" t="str">
        <f t="shared" si="134"/>
        <v>sep-24</v>
      </c>
      <c r="I622" s="2" t="str">
        <f t="shared" si="135"/>
        <v>septiembre 2024</v>
      </c>
      <c r="J622" s="2">
        <f>VLOOKUP(H622,MesAño!A:B,2,0)</f>
        <v>9</v>
      </c>
      <c r="K622" s="2" t="str">
        <f t="shared" si="136"/>
        <v>sep-12</v>
      </c>
      <c r="L622" s="2" t="str">
        <f t="shared" si="137"/>
        <v>jue</v>
      </c>
      <c r="M622" s="2">
        <f>VLOOKUP(L622,'Dia de la Semana'!A:B,2,0)</f>
        <v>4</v>
      </c>
      <c r="N622" s="2" t="str">
        <f t="shared" si="138"/>
        <v>1Q</v>
      </c>
      <c r="O622" s="2">
        <f t="shared" si="139"/>
        <v>12</v>
      </c>
      <c r="P622" s="2">
        <f t="shared" si="140"/>
        <v>37</v>
      </c>
      <c r="Q622" s="3" t="str">
        <f t="shared" si="141"/>
        <v>09-09 al 15-09</v>
      </c>
      <c r="R622" s="2">
        <f>VLOOKUP(Q622,Semana!A:B,2,0)</f>
        <v>89</v>
      </c>
      <c r="S622" s="2" t="str">
        <f t="shared" si="142"/>
        <v>jue 12-09</v>
      </c>
    </row>
    <row r="623" spans="1:19" x14ac:dyDescent="0.35">
      <c r="A623" s="3">
        <v>45548</v>
      </c>
      <c r="B623" s="2" t="str">
        <f t="shared" ref="B623:B686" si="143">TEXT(A623,"mmmm")</f>
        <v>septiembre</v>
      </c>
      <c r="C623" s="2" t="str">
        <f t="shared" ref="C623:C686" si="144">TEXT(A623,"mmm")</f>
        <v>sep</v>
      </c>
      <c r="D623" s="4">
        <f t="shared" ref="D623:D686" si="145">MONTH(A623)</f>
        <v>9</v>
      </c>
      <c r="E623" s="4">
        <f>VLOOKUP(G623,Periodos!A:B,2,0)</f>
        <v>21</v>
      </c>
      <c r="F623" s="2">
        <f t="shared" ref="F623:F686" si="146">YEAR(A623)</f>
        <v>2024</v>
      </c>
      <c r="G623" s="2">
        <v>202409</v>
      </c>
      <c r="H623" s="2" t="str">
        <f t="shared" ref="H623:H686" si="147">TEXT(A623,"mmm-yy")</f>
        <v>sep-24</v>
      </c>
      <c r="I623" s="2" t="str">
        <f t="shared" ref="I623:I686" si="148">TEXT(A623,"mmmm yyyy")</f>
        <v>septiembre 2024</v>
      </c>
      <c r="J623" s="2">
        <f>VLOOKUP(H623,MesAño!A:B,2,0)</f>
        <v>9</v>
      </c>
      <c r="K623" s="2" t="str">
        <f t="shared" ref="K623:K686" si="149">TEXT(A623,"mmm-dd")</f>
        <v>sep-13</v>
      </c>
      <c r="L623" s="2" t="str">
        <f t="shared" ref="L623:L686" si="150">TEXT(A623,"ddd")</f>
        <v>vie</v>
      </c>
      <c r="M623" s="2">
        <f>VLOOKUP(L623,'Dia de la Semana'!A:B,2,0)</f>
        <v>5</v>
      </c>
      <c r="N623" s="2" t="str">
        <f t="shared" ref="N623:N686" si="151">IF(O623&lt;=15,"1Q","2Q")</f>
        <v>1Q</v>
      </c>
      <c r="O623" s="2">
        <f t="shared" ref="O623:O686" si="152">DAY(A623)</f>
        <v>13</v>
      </c>
      <c r="P623" s="2">
        <f t="shared" ref="P623:P686" si="153">WEEKNUM(A623,2)</f>
        <v>37</v>
      </c>
      <c r="Q623" s="3" t="str">
        <f t="shared" ref="Q623:Q686" si="154">TEXT(A623+1-WEEKDAY(A623,2),"dd-mm") &amp; " al " &amp; TEXT(A623+7-WEEKDAY(A623,2),"dd-mm")</f>
        <v>09-09 al 15-09</v>
      </c>
      <c r="R623" s="2">
        <f>VLOOKUP(Q623,Semana!A:B,2,0)</f>
        <v>89</v>
      </c>
      <c r="S623" s="2" t="str">
        <f t="shared" ref="S623:S686" si="155">TEXT(A623,"ddd") &amp; " " &amp; TEXT(A623,"dd-mm")</f>
        <v>vie 13-09</v>
      </c>
    </row>
    <row r="624" spans="1:19" x14ac:dyDescent="0.35">
      <c r="A624" s="3">
        <v>45549</v>
      </c>
      <c r="B624" s="2" t="str">
        <f t="shared" si="143"/>
        <v>septiembre</v>
      </c>
      <c r="C624" s="2" t="str">
        <f t="shared" si="144"/>
        <v>sep</v>
      </c>
      <c r="D624" s="4">
        <f t="shared" si="145"/>
        <v>9</v>
      </c>
      <c r="E624" s="4">
        <f>VLOOKUP(G624,Periodos!A:B,2,0)</f>
        <v>21</v>
      </c>
      <c r="F624" s="2">
        <f t="shared" si="146"/>
        <v>2024</v>
      </c>
      <c r="G624" s="2">
        <v>202409</v>
      </c>
      <c r="H624" s="2" t="str">
        <f t="shared" si="147"/>
        <v>sep-24</v>
      </c>
      <c r="I624" s="2" t="str">
        <f t="shared" si="148"/>
        <v>septiembre 2024</v>
      </c>
      <c r="J624" s="2">
        <f>VLOOKUP(H624,MesAño!A:B,2,0)</f>
        <v>9</v>
      </c>
      <c r="K624" s="2" t="str">
        <f t="shared" si="149"/>
        <v>sep-14</v>
      </c>
      <c r="L624" s="2" t="str">
        <f t="shared" si="150"/>
        <v>sáb</v>
      </c>
      <c r="M624" s="2">
        <f>VLOOKUP(L624,'Dia de la Semana'!A:B,2,0)</f>
        <v>6</v>
      </c>
      <c r="N624" s="2" t="str">
        <f t="shared" si="151"/>
        <v>1Q</v>
      </c>
      <c r="O624" s="2">
        <f t="shared" si="152"/>
        <v>14</v>
      </c>
      <c r="P624" s="2">
        <f t="shared" si="153"/>
        <v>37</v>
      </c>
      <c r="Q624" s="3" t="str">
        <f t="shared" si="154"/>
        <v>09-09 al 15-09</v>
      </c>
      <c r="R624" s="2">
        <f>VLOOKUP(Q624,Semana!A:B,2,0)</f>
        <v>89</v>
      </c>
      <c r="S624" s="2" t="str">
        <f t="shared" si="155"/>
        <v>sáb 14-09</v>
      </c>
    </row>
    <row r="625" spans="1:19" x14ac:dyDescent="0.35">
      <c r="A625" s="3">
        <v>45550</v>
      </c>
      <c r="B625" s="2" t="str">
        <f t="shared" si="143"/>
        <v>septiembre</v>
      </c>
      <c r="C625" s="2" t="str">
        <f t="shared" si="144"/>
        <v>sep</v>
      </c>
      <c r="D625" s="4">
        <f t="shared" si="145"/>
        <v>9</v>
      </c>
      <c r="E625" s="4">
        <f>VLOOKUP(G625,Periodos!A:B,2,0)</f>
        <v>21</v>
      </c>
      <c r="F625" s="2">
        <f t="shared" si="146"/>
        <v>2024</v>
      </c>
      <c r="G625" s="2">
        <v>202409</v>
      </c>
      <c r="H625" s="2" t="str">
        <f t="shared" si="147"/>
        <v>sep-24</v>
      </c>
      <c r="I625" s="2" t="str">
        <f t="shared" si="148"/>
        <v>septiembre 2024</v>
      </c>
      <c r="J625" s="2">
        <f>VLOOKUP(H625,MesAño!A:B,2,0)</f>
        <v>9</v>
      </c>
      <c r="K625" s="2" t="str">
        <f t="shared" si="149"/>
        <v>sep-15</v>
      </c>
      <c r="L625" s="2" t="str">
        <f t="shared" si="150"/>
        <v>dom</v>
      </c>
      <c r="M625" s="2">
        <f>VLOOKUP(L625,'Dia de la Semana'!A:B,2,0)</f>
        <v>7</v>
      </c>
      <c r="N625" s="2" t="str">
        <f t="shared" si="151"/>
        <v>1Q</v>
      </c>
      <c r="O625" s="2">
        <f t="shared" si="152"/>
        <v>15</v>
      </c>
      <c r="P625" s="2">
        <f t="shared" si="153"/>
        <v>37</v>
      </c>
      <c r="Q625" s="3" t="str">
        <f t="shared" si="154"/>
        <v>09-09 al 15-09</v>
      </c>
      <c r="R625" s="2">
        <f>VLOOKUP(Q625,Semana!A:B,2,0)</f>
        <v>89</v>
      </c>
      <c r="S625" s="2" t="str">
        <f t="shared" si="155"/>
        <v>dom 15-09</v>
      </c>
    </row>
    <row r="626" spans="1:19" x14ac:dyDescent="0.35">
      <c r="A626" s="3">
        <v>45551</v>
      </c>
      <c r="B626" s="2" t="str">
        <f t="shared" si="143"/>
        <v>septiembre</v>
      </c>
      <c r="C626" s="2" t="str">
        <f t="shared" si="144"/>
        <v>sep</v>
      </c>
      <c r="D626" s="4">
        <f t="shared" si="145"/>
        <v>9</v>
      </c>
      <c r="E626" s="4">
        <f>VLOOKUP(G626,Periodos!A:B,2,0)</f>
        <v>21</v>
      </c>
      <c r="F626" s="2">
        <f t="shared" si="146"/>
        <v>2024</v>
      </c>
      <c r="G626" s="2">
        <v>202409</v>
      </c>
      <c r="H626" s="2" t="str">
        <f t="shared" si="147"/>
        <v>sep-24</v>
      </c>
      <c r="I626" s="2" t="str">
        <f t="shared" si="148"/>
        <v>septiembre 2024</v>
      </c>
      <c r="J626" s="2">
        <f>VLOOKUP(H626,MesAño!A:B,2,0)</f>
        <v>9</v>
      </c>
      <c r="K626" s="2" t="str">
        <f t="shared" si="149"/>
        <v>sep-16</v>
      </c>
      <c r="L626" s="2" t="str">
        <f t="shared" si="150"/>
        <v>lun</v>
      </c>
      <c r="M626" s="2">
        <f>VLOOKUP(L626,'Dia de la Semana'!A:B,2,0)</f>
        <v>1</v>
      </c>
      <c r="N626" s="2" t="str">
        <f t="shared" si="151"/>
        <v>2Q</v>
      </c>
      <c r="O626" s="2">
        <f t="shared" si="152"/>
        <v>16</v>
      </c>
      <c r="P626" s="2">
        <f t="shared" si="153"/>
        <v>38</v>
      </c>
      <c r="Q626" s="3" t="str">
        <f t="shared" si="154"/>
        <v>16-09 al 22-09</v>
      </c>
      <c r="R626" s="2">
        <f>VLOOKUP(Q626,Semana!A:B,2,0)</f>
        <v>90</v>
      </c>
      <c r="S626" s="2" t="str">
        <f t="shared" si="155"/>
        <v>lun 16-09</v>
      </c>
    </row>
    <row r="627" spans="1:19" x14ac:dyDescent="0.35">
      <c r="A627" s="3">
        <v>45552</v>
      </c>
      <c r="B627" s="2" t="str">
        <f t="shared" si="143"/>
        <v>septiembre</v>
      </c>
      <c r="C627" s="2" t="str">
        <f t="shared" si="144"/>
        <v>sep</v>
      </c>
      <c r="D627" s="4">
        <f t="shared" si="145"/>
        <v>9</v>
      </c>
      <c r="E627" s="4">
        <f>VLOOKUP(G627,Periodos!A:B,2,0)</f>
        <v>21</v>
      </c>
      <c r="F627" s="2">
        <f t="shared" si="146"/>
        <v>2024</v>
      </c>
      <c r="G627" s="2">
        <v>202409</v>
      </c>
      <c r="H627" s="2" t="str">
        <f t="shared" si="147"/>
        <v>sep-24</v>
      </c>
      <c r="I627" s="2" t="str">
        <f t="shared" si="148"/>
        <v>septiembre 2024</v>
      </c>
      <c r="J627" s="2">
        <f>VLOOKUP(H627,MesAño!A:B,2,0)</f>
        <v>9</v>
      </c>
      <c r="K627" s="2" t="str">
        <f t="shared" si="149"/>
        <v>sep-17</v>
      </c>
      <c r="L627" s="2" t="str">
        <f t="shared" si="150"/>
        <v>mar</v>
      </c>
      <c r="M627" s="2">
        <f>VLOOKUP(L627,'Dia de la Semana'!A:B,2,0)</f>
        <v>2</v>
      </c>
      <c r="N627" s="2" t="str">
        <f t="shared" si="151"/>
        <v>2Q</v>
      </c>
      <c r="O627" s="2">
        <f t="shared" si="152"/>
        <v>17</v>
      </c>
      <c r="P627" s="2">
        <f t="shared" si="153"/>
        <v>38</v>
      </c>
      <c r="Q627" s="3" t="str">
        <f t="shared" si="154"/>
        <v>16-09 al 22-09</v>
      </c>
      <c r="R627" s="2">
        <f>VLOOKUP(Q627,Semana!A:B,2,0)</f>
        <v>90</v>
      </c>
      <c r="S627" s="2" t="str">
        <f t="shared" si="155"/>
        <v>mar 17-09</v>
      </c>
    </row>
    <row r="628" spans="1:19" x14ac:dyDescent="0.35">
      <c r="A628" s="3">
        <v>45553</v>
      </c>
      <c r="B628" s="2" t="str">
        <f t="shared" si="143"/>
        <v>septiembre</v>
      </c>
      <c r="C628" s="2" t="str">
        <f t="shared" si="144"/>
        <v>sep</v>
      </c>
      <c r="D628" s="4">
        <f t="shared" si="145"/>
        <v>9</v>
      </c>
      <c r="E628" s="4">
        <f>VLOOKUP(G628,Periodos!A:B,2,0)</f>
        <v>21</v>
      </c>
      <c r="F628" s="2">
        <f t="shared" si="146"/>
        <v>2024</v>
      </c>
      <c r="G628" s="2">
        <v>202409</v>
      </c>
      <c r="H628" s="2" t="str">
        <f t="shared" si="147"/>
        <v>sep-24</v>
      </c>
      <c r="I628" s="2" t="str">
        <f t="shared" si="148"/>
        <v>septiembre 2024</v>
      </c>
      <c r="J628" s="2">
        <f>VLOOKUP(H628,MesAño!A:B,2,0)</f>
        <v>9</v>
      </c>
      <c r="K628" s="2" t="str">
        <f t="shared" si="149"/>
        <v>sep-18</v>
      </c>
      <c r="L628" s="2" t="str">
        <f t="shared" si="150"/>
        <v>mié</v>
      </c>
      <c r="M628" s="2">
        <f>VLOOKUP(L628,'Dia de la Semana'!A:B,2,0)</f>
        <v>3</v>
      </c>
      <c r="N628" s="2" t="str">
        <f t="shared" si="151"/>
        <v>2Q</v>
      </c>
      <c r="O628" s="2">
        <f t="shared" si="152"/>
        <v>18</v>
      </c>
      <c r="P628" s="2">
        <f t="shared" si="153"/>
        <v>38</v>
      </c>
      <c r="Q628" s="3" t="str">
        <f t="shared" si="154"/>
        <v>16-09 al 22-09</v>
      </c>
      <c r="R628" s="2">
        <f>VLOOKUP(Q628,Semana!A:B,2,0)</f>
        <v>90</v>
      </c>
      <c r="S628" s="2" t="str">
        <f t="shared" si="155"/>
        <v>mié 18-09</v>
      </c>
    </row>
    <row r="629" spans="1:19" x14ac:dyDescent="0.35">
      <c r="A629" s="3">
        <v>45554</v>
      </c>
      <c r="B629" s="2" t="str">
        <f t="shared" si="143"/>
        <v>septiembre</v>
      </c>
      <c r="C629" s="2" t="str">
        <f t="shared" si="144"/>
        <v>sep</v>
      </c>
      <c r="D629" s="4">
        <f t="shared" si="145"/>
        <v>9</v>
      </c>
      <c r="E629" s="4">
        <f>VLOOKUP(G629,Periodos!A:B,2,0)</f>
        <v>21</v>
      </c>
      <c r="F629" s="2">
        <f t="shared" si="146"/>
        <v>2024</v>
      </c>
      <c r="G629" s="2">
        <v>202409</v>
      </c>
      <c r="H629" s="2" t="str">
        <f t="shared" si="147"/>
        <v>sep-24</v>
      </c>
      <c r="I629" s="2" t="str">
        <f t="shared" si="148"/>
        <v>septiembre 2024</v>
      </c>
      <c r="J629" s="2">
        <f>VLOOKUP(H629,MesAño!A:B,2,0)</f>
        <v>9</v>
      </c>
      <c r="K629" s="2" t="str">
        <f t="shared" si="149"/>
        <v>sep-19</v>
      </c>
      <c r="L629" s="2" t="str">
        <f t="shared" si="150"/>
        <v>jue</v>
      </c>
      <c r="M629" s="2">
        <f>VLOOKUP(L629,'Dia de la Semana'!A:B,2,0)</f>
        <v>4</v>
      </c>
      <c r="N629" s="2" t="str">
        <f t="shared" si="151"/>
        <v>2Q</v>
      </c>
      <c r="O629" s="2">
        <f t="shared" si="152"/>
        <v>19</v>
      </c>
      <c r="P629" s="2">
        <f t="shared" si="153"/>
        <v>38</v>
      </c>
      <c r="Q629" s="3" t="str">
        <f t="shared" si="154"/>
        <v>16-09 al 22-09</v>
      </c>
      <c r="R629" s="2">
        <f>VLOOKUP(Q629,Semana!A:B,2,0)</f>
        <v>90</v>
      </c>
      <c r="S629" s="2" t="str">
        <f t="shared" si="155"/>
        <v>jue 19-09</v>
      </c>
    </row>
    <row r="630" spans="1:19" x14ac:dyDescent="0.35">
      <c r="A630" s="3">
        <v>45555</v>
      </c>
      <c r="B630" s="2" t="str">
        <f t="shared" si="143"/>
        <v>septiembre</v>
      </c>
      <c r="C630" s="2" t="str">
        <f t="shared" si="144"/>
        <v>sep</v>
      </c>
      <c r="D630" s="4">
        <f t="shared" si="145"/>
        <v>9</v>
      </c>
      <c r="E630" s="4">
        <f>VLOOKUP(G630,Periodos!A:B,2,0)</f>
        <v>21</v>
      </c>
      <c r="F630" s="2">
        <f t="shared" si="146"/>
        <v>2024</v>
      </c>
      <c r="G630" s="2">
        <v>202409</v>
      </c>
      <c r="H630" s="2" t="str">
        <f t="shared" si="147"/>
        <v>sep-24</v>
      </c>
      <c r="I630" s="2" t="str">
        <f t="shared" si="148"/>
        <v>septiembre 2024</v>
      </c>
      <c r="J630" s="2">
        <f>VLOOKUP(H630,MesAño!A:B,2,0)</f>
        <v>9</v>
      </c>
      <c r="K630" s="2" t="str">
        <f t="shared" si="149"/>
        <v>sep-20</v>
      </c>
      <c r="L630" s="2" t="str">
        <f t="shared" si="150"/>
        <v>vie</v>
      </c>
      <c r="M630" s="2">
        <f>VLOOKUP(L630,'Dia de la Semana'!A:B,2,0)</f>
        <v>5</v>
      </c>
      <c r="N630" s="2" t="str">
        <f t="shared" si="151"/>
        <v>2Q</v>
      </c>
      <c r="O630" s="2">
        <f t="shared" si="152"/>
        <v>20</v>
      </c>
      <c r="P630" s="2">
        <f t="shared" si="153"/>
        <v>38</v>
      </c>
      <c r="Q630" s="3" t="str">
        <f t="shared" si="154"/>
        <v>16-09 al 22-09</v>
      </c>
      <c r="R630" s="2">
        <f>VLOOKUP(Q630,Semana!A:B,2,0)</f>
        <v>90</v>
      </c>
      <c r="S630" s="2" t="str">
        <f t="shared" si="155"/>
        <v>vie 20-09</v>
      </c>
    </row>
    <row r="631" spans="1:19" x14ac:dyDescent="0.35">
      <c r="A631" s="3">
        <v>45556</v>
      </c>
      <c r="B631" s="2" t="str">
        <f t="shared" si="143"/>
        <v>septiembre</v>
      </c>
      <c r="C631" s="2" t="str">
        <f t="shared" si="144"/>
        <v>sep</v>
      </c>
      <c r="D631" s="4">
        <f t="shared" si="145"/>
        <v>9</v>
      </c>
      <c r="E631" s="4">
        <f>VLOOKUP(G631,Periodos!A:B,2,0)</f>
        <v>21</v>
      </c>
      <c r="F631" s="2">
        <f t="shared" si="146"/>
        <v>2024</v>
      </c>
      <c r="G631" s="2">
        <v>202409</v>
      </c>
      <c r="H631" s="2" t="str">
        <f t="shared" si="147"/>
        <v>sep-24</v>
      </c>
      <c r="I631" s="2" t="str">
        <f t="shared" si="148"/>
        <v>septiembre 2024</v>
      </c>
      <c r="J631" s="2">
        <f>VLOOKUP(H631,MesAño!A:B,2,0)</f>
        <v>9</v>
      </c>
      <c r="K631" s="2" t="str">
        <f t="shared" si="149"/>
        <v>sep-21</v>
      </c>
      <c r="L631" s="2" t="str">
        <f t="shared" si="150"/>
        <v>sáb</v>
      </c>
      <c r="M631" s="2">
        <f>VLOOKUP(L631,'Dia de la Semana'!A:B,2,0)</f>
        <v>6</v>
      </c>
      <c r="N631" s="2" t="str">
        <f t="shared" si="151"/>
        <v>2Q</v>
      </c>
      <c r="O631" s="2">
        <f t="shared" si="152"/>
        <v>21</v>
      </c>
      <c r="P631" s="2">
        <f t="shared" si="153"/>
        <v>38</v>
      </c>
      <c r="Q631" s="3" t="str">
        <f t="shared" si="154"/>
        <v>16-09 al 22-09</v>
      </c>
      <c r="R631" s="2">
        <f>VLOOKUP(Q631,Semana!A:B,2,0)</f>
        <v>90</v>
      </c>
      <c r="S631" s="2" t="str">
        <f t="shared" si="155"/>
        <v>sáb 21-09</v>
      </c>
    </row>
    <row r="632" spans="1:19" x14ac:dyDescent="0.35">
      <c r="A632" s="3">
        <v>45557</v>
      </c>
      <c r="B632" s="2" t="str">
        <f t="shared" si="143"/>
        <v>septiembre</v>
      </c>
      <c r="C632" s="2" t="str">
        <f t="shared" si="144"/>
        <v>sep</v>
      </c>
      <c r="D632" s="4">
        <f t="shared" si="145"/>
        <v>9</v>
      </c>
      <c r="E632" s="4">
        <f>VLOOKUP(G632,Periodos!A:B,2,0)</f>
        <v>21</v>
      </c>
      <c r="F632" s="2">
        <f t="shared" si="146"/>
        <v>2024</v>
      </c>
      <c r="G632" s="2">
        <v>202409</v>
      </c>
      <c r="H632" s="2" t="str">
        <f t="shared" si="147"/>
        <v>sep-24</v>
      </c>
      <c r="I632" s="2" t="str">
        <f t="shared" si="148"/>
        <v>septiembre 2024</v>
      </c>
      <c r="J632" s="2">
        <f>VLOOKUP(H632,MesAño!A:B,2,0)</f>
        <v>9</v>
      </c>
      <c r="K632" s="2" t="str">
        <f t="shared" si="149"/>
        <v>sep-22</v>
      </c>
      <c r="L632" s="2" t="str">
        <f t="shared" si="150"/>
        <v>dom</v>
      </c>
      <c r="M632" s="2">
        <f>VLOOKUP(L632,'Dia de la Semana'!A:B,2,0)</f>
        <v>7</v>
      </c>
      <c r="N632" s="2" t="str">
        <f t="shared" si="151"/>
        <v>2Q</v>
      </c>
      <c r="O632" s="2">
        <f t="shared" si="152"/>
        <v>22</v>
      </c>
      <c r="P632" s="2">
        <f t="shared" si="153"/>
        <v>38</v>
      </c>
      <c r="Q632" s="3" t="str">
        <f t="shared" si="154"/>
        <v>16-09 al 22-09</v>
      </c>
      <c r="R632" s="2">
        <f>VLOOKUP(Q632,Semana!A:B,2,0)</f>
        <v>90</v>
      </c>
      <c r="S632" s="2" t="str">
        <f t="shared" si="155"/>
        <v>dom 22-09</v>
      </c>
    </row>
    <row r="633" spans="1:19" x14ac:dyDescent="0.35">
      <c r="A633" s="3">
        <v>45558</v>
      </c>
      <c r="B633" s="2" t="str">
        <f t="shared" si="143"/>
        <v>septiembre</v>
      </c>
      <c r="C633" s="2" t="str">
        <f t="shared" si="144"/>
        <v>sep</v>
      </c>
      <c r="D633" s="4">
        <f t="shared" si="145"/>
        <v>9</v>
      </c>
      <c r="E633" s="4">
        <f>VLOOKUP(G633,Periodos!A:B,2,0)</f>
        <v>21</v>
      </c>
      <c r="F633" s="2">
        <f t="shared" si="146"/>
        <v>2024</v>
      </c>
      <c r="G633" s="2">
        <v>202409</v>
      </c>
      <c r="H633" s="2" t="str">
        <f t="shared" si="147"/>
        <v>sep-24</v>
      </c>
      <c r="I633" s="2" t="str">
        <f t="shared" si="148"/>
        <v>septiembre 2024</v>
      </c>
      <c r="J633" s="2">
        <f>VLOOKUP(H633,MesAño!A:B,2,0)</f>
        <v>9</v>
      </c>
      <c r="K633" s="2" t="str">
        <f t="shared" si="149"/>
        <v>sep-23</v>
      </c>
      <c r="L633" s="2" t="str">
        <f t="shared" si="150"/>
        <v>lun</v>
      </c>
      <c r="M633" s="2">
        <f>VLOOKUP(L633,'Dia de la Semana'!A:B,2,0)</f>
        <v>1</v>
      </c>
      <c r="N633" s="2" t="str">
        <f t="shared" si="151"/>
        <v>2Q</v>
      </c>
      <c r="O633" s="2">
        <f t="shared" si="152"/>
        <v>23</v>
      </c>
      <c r="P633" s="2">
        <f t="shared" si="153"/>
        <v>39</v>
      </c>
      <c r="Q633" s="3" t="str">
        <f t="shared" si="154"/>
        <v>23-09 al 29-09</v>
      </c>
      <c r="R633" s="2">
        <f>VLOOKUP(Q633,Semana!A:B,2,0)</f>
        <v>91</v>
      </c>
      <c r="S633" s="2" t="str">
        <f t="shared" si="155"/>
        <v>lun 23-09</v>
      </c>
    </row>
    <row r="634" spans="1:19" x14ac:dyDescent="0.35">
      <c r="A634" s="3">
        <v>45559</v>
      </c>
      <c r="B634" s="2" t="str">
        <f t="shared" si="143"/>
        <v>septiembre</v>
      </c>
      <c r="C634" s="2" t="str">
        <f t="shared" si="144"/>
        <v>sep</v>
      </c>
      <c r="D634" s="4">
        <f t="shared" si="145"/>
        <v>9</v>
      </c>
      <c r="E634" s="4">
        <f>VLOOKUP(G634,Periodos!A:B,2,0)</f>
        <v>21</v>
      </c>
      <c r="F634" s="2">
        <f t="shared" si="146"/>
        <v>2024</v>
      </c>
      <c r="G634" s="2">
        <v>202409</v>
      </c>
      <c r="H634" s="2" t="str">
        <f t="shared" si="147"/>
        <v>sep-24</v>
      </c>
      <c r="I634" s="2" t="str">
        <f t="shared" si="148"/>
        <v>septiembre 2024</v>
      </c>
      <c r="J634" s="2">
        <f>VLOOKUP(H634,MesAño!A:B,2,0)</f>
        <v>9</v>
      </c>
      <c r="K634" s="2" t="str">
        <f t="shared" si="149"/>
        <v>sep-24</v>
      </c>
      <c r="L634" s="2" t="str">
        <f t="shared" si="150"/>
        <v>mar</v>
      </c>
      <c r="M634" s="2">
        <f>VLOOKUP(L634,'Dia de la Semana'!A:B,2,0)</f>
        <v>2</v>
      </c>
      <c r="N634" s="2" t="str">
        <f t="shared" si="151"/>
        <v>2Q</v>
      </c>
      <c r="O634" s="2">
        <f t="shared" si="152"/>
        <v>24</v>
      </c>
      <c r="P634" s="2">
        <f t="shared" si="153"/>
        <v>39</v>
      </c>
      <c r="Q634" s="3" t="str">
        <f t="shared" si="154"/>
        <v>23-09 al 29-09</v>
      </c>
      <c r="R634" s="2">
        <f>VLOOKUP(Q634,Semana!A:B,2,0)</f>
        <v>91</v>
      </c>
      <c r="S634" s="2" t="str">
        <f t="shared" si="155"/>
        <v>mar 24-09</v>
      </c>
    </row>
    <row r="635" spans="1:19" x14ac:dyDescent="0.35">
      <c r="A635" s="3">
        <v>45560</v>
      </c>
      <c r="B635" s="2" t="str">
        <f t="shared" si="143"/>
        <v>septiembre</v>
      </c>
      <c r="C635" s="2" t="str">
        <f t="shared" si="144"/>
        <v>sep</v>
      </c>
      <c r="D635" s="4">
        <f t="shared" si="145"/>
        <v>9</v>
      </c>
      <c r="E635" s="4">
        <f>VLOOKUP(G635,Periodos!A:B,2,0)</f>
        <v>21</v>
      </c>
      <c r="F635" s="2">
        <f t="shared" si="146"/>
        <v>2024</v>
      </c>
      <c r="G635" s="2">
        <v>202409</v>
      </c>
      <c r="H635" s="2" t="str">
        <f t="shared" si="147"/>
        <v>sep-24</v>
      </c>
      <c r="I635" s="2" t="str">
        <f t="shared" si="148"/>
        <v>septiembre 2024</v>
      </c>
      <c r="J635" s="2">
        <f>VLOOKUP(H635,MesAño!A:B,2,0)</f>
        <v>9</v>
      </c>
      <c r="K635" s="2" t="str">
        <f t="shared" si="149"/>
        <v>sep-25</v>
      </c>
      <c r="L635" s="2" t="str">
        <f t="shared" si="150"/>
        <v>mié</v>
      </c>
      <c r="M635" s="2">
        <f>VLOOKUP(L635,'Dia de la Semana'!A:B,2,0)</f>
        <v>3</v>
      </c>
      <c r="N635" s="2" t="str">
        <f t="shared" si="151"/>
        <v>2Q</v>
      </c>
      <c r="O635" s="2">
        <f t="shared" si="152"/>
        <v>25</v>
      </c>
      <c r="P635" s="2">
        <f t="shared" si="153"/>
        <v>39</v>
      </c>
      <c r="Q635" s="3" t="str">
        <f t="shared" si="154"/>
        <v>23-09 al 29-09</v>
      </c>
      <c r="R635" s="2">
        <f>VLOOKUP(Q635,Semana!A:B,2,0)</f>
        <v>91</v>
      </c>
      <c r="S635" s="2" t="str">
        <f t="shared" si="155"/>
        <v>mié 25-09</v>
      </c>
    </row>
    <row r="636" spans="1:19" x14ac:dyDescent="0.35">
      <c r="A636" s="3">
        <v>45561</v>
      </c>
      <c r="B636" s="2" t="str">
        <f t="shared" si="143"/>
        <v>septiembre</v>
      </c>
      <c r="C636" s="2" t="str">
        <f t="shared" si="144"/>
        <v>sep</v>
      </c>
      <c r="D636" s="4">
        <f t="shared" si="145"/>
        <v>9</v>
      </c>
      <c r="E636" s="4">
        <f>VLOOKUP(G636,Periodos!A:B,2,0)</f>
        <v>21</v>
      </c>
      <c r="F636" s="2">
        <f t="shared" si="146"/>
        <v>2024</v>
      </c>
      <c r="G636" s="2">
        <v>202409</v>
      </c>
      <c r="H636" s="2" t="str">
        <f t="shared" si="147"/>
        <v>sep-24</v>
      </c>
      <c r="I636" s="2" t="str">
        <f t="shared" si="148"/>
        <v>septiembre 2024</v>
      </c>
      <c r="J636" s="2">
        <f>VLOOKUP(H636,MesAño!A:B,2,0)</f>
        <v>9</v>
      </c>
      <c r="K636" s="2" t="str">
        <f t="shared" si="149"/>
        <v>sep-26</v>
      </c>
      <c r="L636" s="2" t="str">
        <f t="shared" si="150"/>
        <v>jue</v>
      </c>
      <c r="M636" s="2">
        <f>VLOOKUP(L636,'Dia de la Semana'!A:B,2,0)</f>
        <v>4</v>
      </c>
      <c r="N636" s="2" t="str">
        <f t="shared" si="151"/>
        <v>2Q</v>
      </c>
      <c r="O636" s="2">
        <f t="shared" si="152"/>
        <v>26</v>
      </c>
      <c r="P636" s="2">
        <f t="shared" si="153"/>
        <v>39</v>
      </c>
      <c r="Q636" s="3" t="str">
        <f t="shared" si="154"/>
        <v>23-09 al 29-09</v>
      </c>
      <c r="R636" s="2">
        <f>VLOOKUP(Q636,Semana!A:B,2,0)</f>
        <v>91</v>
      </c>
      <c r="S636" s="2" t="str">
        <f t="shared" si="155"/>
        <v>jue 26-09</v>
      </c>
    </row>
    <row r="637" spans="1:19" x14ac:dyDescent="0.35">
      <c r="A637" s="3">
        <v>45562</v>
      </c>
      <c r="B637" s="2" t="str">
        <f t="shared" si="143"/>
        <v>septiembre</v>
      </c>
      <c r="C637" s="2" t="str">
        <f t="shared" si="144"/>
        <v>sep</v>
      </c>
      <c r="D637" s="4">
        <f t="shared" si="145"/>
        <v>9</v>
      </c>
      <c r="E637" s="4">
        <f>VLOOKUP(G637,Periodos!A:B,2,0)</f>
        <v>21</v>
      </c>
      <c r="F637" s="2">
        <f t="shared" si="146"/>
        <v>2024</v>
      </c>
      <c r="G637" s="2">
        <v>202409</v>
      </c>
      <c r="H637" s="2" t="str">
        <f t="shared" si="147"/>
        <v>sep-24</v>
      </c>
      <c r="I637" s="2" t="str">
        <f t="shared" si="148"/>
        <v>septiembre 2024</v>
      </c>
      <c r="J637" s="2">
        <f>VLOOKUP(H637,MesAño!A:B,2,0)</f>
        <v>9</v>
      </c>
      <c r="K637" s="2" t="str">
        <f t="shared" si="149"/>
        <v>sep-27</v>
      </c>
      <c r="L637" s="2" t="str">
        <f t="shared" si="150"/>
        <v>vie</v>
      </c>
      <c r="M637" s="2">
        <f>VLOOKUP(L637,'Dia de la Semana'!A:B,2,0)</f>
        <v>5</v>
      </c>
      <c r="N637" s="2" t="str">
        <f t="shared" si="151"/>
        <v>2Q</v>
      </c>
      <c r="O637" s="2">
        <f t="shared" si="152"/>
        <v>27</v>
      </c>
      <c r="P637" s="2">
        <f t="shared" si="153"/>
        <v>39</v>
      </c>
      <c r="Q637" s="3" t="str">
        <f t="shared" si="154"/>
        <v>23-09 al 29-09</v>
      </c>
      <c r="R637" s="2">
        <f>VLOOKUP(Q637,Semana!A:B,2,0)</f>
        <v>91</v>
      </c>
      <c r="S637" s="2" t="str">
        <f t="shared" si="155"/>
        <v>vie 27-09</v>
      </c>
    </row>
    <row r="638" spans="1:19" x14ac:dyDescent="0.35">
      <c r="A638" s="3">
        <v>45563</v>
      </c>
      <c r="B638" s="2" t="str">
        <f t="shared" si="143"/>
        <v>septiembre</v>
      </c>
      <c r="C638" s="2" t="str">
        <f t="shared" si="144"/>
        <v>sep</v>
      </c>
      <c r="D638" s="4">
        <f t="shared" si="145"/>
        <v>9</v>
      </c>
      <c r="E638" s="4">
        <f>VLOOKUP(G638,Periodos!A:B,2,0)</f>
        <v>21</v>
      </c>
      <c r="F638" s="2">
        <f t="shared" si="146"/>
        <v>2024</v>
      </c>
      <c r="G638" s="2">
        <v>202409</v>
      </c>
      <c r="H638" s="2" t="str">
        <f t="shared" si="147"/>
        <v>sep-24</v>
      </c>
      <c r="I638" s="2" t="str">
        <f t="shared" si="148"/>
        <v>septiembre 2024</v>
      </c>
      <c r="J638" s="2">
        <f>VLOOKUP(H638,MesAño!A:B,2,0)</f>
        <v>9</v>
      </c>
      <c r="K638" s="2" t="str">
        <f t="shared" si="149"/>
        <v>sep-28</v>
      </c>
      <c r="L638" s="2" t="str">
        <f t="shared" si="150"/>
        <v>sáb</v>
      </c>
      <c r="M638" s="2">
        <f>VLOOKUP(L638,'Dia de la Semana'!A:B,2,0)</f>
        <v>6</v>
      </c>
      <c r="N638" s="2" t="str">
        <f t="shared" si="151"/>
        <v>2Q</v>
      </c>
      <c r="O638" s="2">
        <f t="shared" si="152"/>
        <v>28</v>
      </c>
      <c r="P638" s="2">
        <f t="shared" si="153"/>
        <v>39</v>
      </c>
      <c r="Q638" s="3" t="str">
        <f t="shared" si="154"/>
        <v>23-09 al 29-09</v>
      </c>
      <c r="R638" s="2">
        <f>VLOOKUP(Q638,Semana!A:B,2,0)</f>
        <v>91</v>
      </c>
      <c r="S638" s="2" t="str">
        <f t="shared" si="155"/>
        <v>sáb 28-09</v>
      </c>
    </row>
    <row r="639" spans="1:19" x14ac:dyDescent="0.35">
      <c r="A639" s="3">
        <v>45564</v>
      </c>
      <c r="B639" s="2" t="str">
        <f t="shared" si="143"/>
        <v>septiembre</v>
      </c>
      <c r="C639" s="2" t="str">
        <f t="shared" si="144"/>
        <v>sep</v>
      </c>
      <c r="D639" s="4">
        <f t="shared" si="145"/>
        <v>9</v>
      </c>
      <c r="E639" s="4">
        <f>VLOOKUP(G639,Periodos!A:B,2,0)</f>
        <v>21</v>
      </c>
      <c r="F639" s="2">
        <f t="shared" si="146"/>
        <v>2024</v>
      </c>
      <c r="G639" s="2">
        <v>202409</v>
      </c>
      <c r="H639" s="2" t="str">
        <f t="shared" si="147"/>
        <v>sep-24</v>
      </c>
      <c r="I639" s="2" t="str">
        <f t="shared" si="148"/>
        <v>septiembre 2024</v>
      </c>
      <c r="J639" s="2">
        <f>VLOOKUP(H639,MesAño!A:B,2,0)</f>
        <v>9</v>
      </c>
      <c r="K639" s="2" t="str">
        <f t="shared" si="149"/>
        <v>sep-29</v>
      </c>
      <c r="L639" s="2" t="str">
        <f t="shared" si="150"/>
        <v>dom</v>
      </c>
      <c r="M639" s="2">
        <f>VLOOKUP(L639,'Dia de la Semana'!A:B,2,0)</f>
        <v>7</v>
      </c>
      <c r="N639" s="2" t="str">
        <f t="shared" si="151"/>
        <v>2Q</v>
      </c>
      <c r="O639" s="2">
        <f t="shared" si="152"/>
        <v>29</v>
      </c>
      <c r="P639" s="2">
        <f t="shared" si="153"/>
        <v>39</v>
      </c>
      <c r="Q639" s="3" t="str">
        <f t="shared" si="154"/>
        <v>23-09 al 29-09</v>
      </c>
      <c r="R639" s="2">
        <f>VLOOKUP(Q639,Semana!A:B,2,0)</f>
        <v>91</v>
      </c>
      <c r="S639" s="2" t="str">
        <f t="shared" si="155"/>
        <v>dom 29-09</v>
      </c>
    </row>
    <row r="640" spans="1:19" x14ac:dyDescent="0.35">
      <c r="A640" s="3">
        <v>45565</v>
      </c>
      <c r="B640" s="2" t="str">
        <f t="shared" si="143"/>
        <v>septiembre</v>
      </c>
      <c r="C640" s="2" t="str">
        <f t="shared" si="144"/>
        <v>sep</v>
      </c>
      <c r="D640" s="4">
        <f t="shared" si="145"/>
        <v>9</v>
      </c>
      <c r="E640" s="4">
        <f>VLOOKUP(G640,Periodos!A:B,2,0)</f>
        <v>21</v>
      </c>
      <c r="F640" s="2">
        <f t="shared" si="146"/>
        <v>2024</v>
      </c>
      <c r="G640" s="2">
        <v>202409</v>
      </c>
      <c r="H640" s="2" t="str">
        <f t="shared" si="147"/>
        <v>sep-24</v>
      </c>
      <c r="I640" s="2" t="str">
        <f t="shared" si="148"/>
        <v>septiembre 2024</v>
      </c>
      <c r="J640" s="2">
        <f>VLOOKUP(H640,MesAño!A:B,2,0)</f>
        <v>9</v>
      </c>
      <c r="K640" s="2" t="str">
        <f t="shared" si="149"/>
        <v>sep-30</v>
      </c>
      <c r="L640" s="2" t="str">
        <f t="shared" si="150"/>
        <v>lun</v>
      </c>
      <c r="M640" s="2">
        <f>VLOOKUP(L640,'Dia de la Semana'!A:B,2,0)</f>
        <v>1</v>
      </c>
      <c r="N640" s="2" t="str">
        <f t="shared" si="151"/>
        <v>2Q</v>
      </c>
      <c r="O640" s="2">
        <f t="shared" si="152"/>
        <v>30</v>
      </c>
      <c r="P640" s="2">
        <f t="shared" si="153"/>
        <v>40</v>
      </c>
      <c r="Q640" s="3" t="str">
        <f t="shared" si="154"/>
        <v>30-09 al 06-10</v>
      </c>
      <c r="R640" s="2">
        <f>VLOOKUP(Q640,Semana!A:B,2,0)</f>
        <v>92</v>
      </c>
      <c r="S640" s="2" t="str">
        <f t="shared" si="155"/>
        <v>lun 30-09</v>
      </c>
    </row>
    <row r="641" spans="1:19" x14ac:dyDescent="0.35">
      <c r="A641" s="3">
        <v>45566</v>
      </c>
      <c r="B641" s="2" t="str">
        <f t="shared" si="143"/>
        <v>octubre</v>
      </c>
      <c r="C641" s="2" t="str">
        <f t="shared" si="144"/>
        <v>oct</v>
      </c>
      <c r="D641" s="4">
        <f t="shared" si="145"/>
        <v>10</v>
      </c>
      <c r="E641" s="4">
        <f>VLOOKUP(G641,Periodos!A:B,2,0)</f>
        <v>22</v>
      </c>
      <c r="F641" s="2">
        <f t="shared" si="146"/>
        <v>2024</v>
      </c>
      <c r="G641" s="2">
        <v>2024010</v>
      </c>
      <c r="H641" s="2" t="str">
        <f t="shared" si="147"/>
        <v>oct-24</v>
      </c>
      <c r="I641" s="2" t="str">
        <f t="shared" si="148"/>
        <v>octubre 2024</v>
      </c>
      <c r="J641" s="2">
        <f>VLOOKUP(H641,MesAño!A:B,2,0)</f>
        <v>10</v>
      </c>
      <c r="K641" s="2" t="str">
        <f t="shared" si="149"/>
        <v>oct-01</v>
      </c>
      <c r="L641" s="2" t="str">
        <f t="shared" si="150"/>
        <v>mar</v>
      </c>
      <c r="M641" s="2">
        <f>VLOOKUP(L641,'Dia de la Semana'!A:B,2,0)</f>
        <v>2</v>
      </c>
      <c r="N641" s="2" t="str">
        <f t="shared" si="151"/>
        <v>1Q</v>
      </c>
      <c r="O641" s="2">
        <f t="shared" si="152"/>
        <v>1</v>
      </c>
      <c r="P641" s="2">
        <f t="shared" si="153"/>
        <v>40</v>
      </c>
      <c r="Q641" s="3" t="str">
        <f t="shared" si="154"/>
        <v>30-09 al 06-10</v>
      </c>
      <c r="R641" s="2">
        <f>VLOOKUP(Q641,Semana!A:B,2,0)</f>
        <v>92</v>
      </c>
      <c r="S641" s="2" t="str">
        <f t="shared" si="155"/>
        <v>mar 01-10</v>
      </c>
    </row>
    <row r="642" spans="1:19" x14ac:dyDescent="0.35">
      <c r="A642" s="3">
        <v>45567</v>
      </c>
      <c r="B642" s="2" t="str">
        <f t="shared" si="143"/>
        <v>octubre</v>
      </c>
      <c r="C642" s="2" t="str">
        <f t="shared" si="144"/>
        <v>oct</v>
      </c>
      <c r="D642" s="4">
        <f t="shared" si="145"/>
        <v>10</v>
      </c>
      <c r="E642" s="4">
        <f>VLOOKUP(G642,Periodos!A:B,2,0)</f>
        <v>22</v>
      </c>
      <c r="F642" s="2">
        <f t="shared" si="146"/>
        <v>2024</v>
      </c>
      <c r="G642" s="2">
        <v>2024010</v>
      </c>
      <c r="H642" s="2" t="str">
        <f t="shared" si="147"/>
        <v>oct-24</v>
      </c>
      <c r="I642" s="2" t="str">
        <f t="shared" si="148"/>
        <v>octubre 2024</v>
      </c>
      <c r="J642" s="2">
        <f>VLOOKUP(H642,MesAño!A:B,2,0)</f>
        <v>10</v>
      </c>
      <c r="K642" s="2" t="str">
        <f t="shared" si="149"/>
        <v>oct-02</v>
      </c>
      <c r="L642" s="2" t="str">
        <f t="shared" si="150"/>
        <v>mié</v>
      </c>
      <c r="M642" s="2">
        <f>VLOOKUP(L642,'Dia de la Semana'!A:B,2,0)</f>
        <v>3</v>
      </c>
      <c r="N642" s="2" t="str">
        <f t="shared" si="151"/>
        <v>1Q</v>
      </c>
      <c r="O642" s="2">
        <f t="shared" si="152"/>
        <v>2</v>
      </c>
      <c r="P642" s="2">
        <f t="shared" si="153"/>
        <v>40</v>
      </c>
      <c r="Q642" s="3" t="str">
        <f t="shared" si="154"/>
        <v>30-09 al 06-10</v>
      </c>
      <c r="R642" s="2">
        <f>VLOOKUP(Q642,Semana!A:B,2,0)</f>
        <v>92</v>
      </c>
      <c r="S642" s="2" t="str">
        <f t="shared" si="155"/>
        <v>mié 02-10</v>
      </c>
    </row>
    <row r="643" spans="1:19" x14ac:dyDescent="0.35">
      <c r="A643" s="3">
        <v>45568</v>
      </c>
      <c r="B643" s="2" t="str">
        <f t="shared" si="143"/>
        <v>octubre</v>
      </c>
      <c r="C643" s="2" t="str">
        <f t="shared" si="144"/>
        <v>oct</v>
      </c>
      <c r="D643" s="4">
        <f t="shared" si="145"/>
        <v>10</v>
      </c>
      <c r="E643" s="4">
        <f>VLOOKUP(G643,Periodos!A:B,2,0)</f>
        <v>22</v>
      </c>
      <c r="F643" s="2">
        <f t="shared" si="146"/>
        <v>2024</v>
      </c>
      <c r="G643" s="2">
        <v>2024010</v>
      </c>
      <c r="H643" s="2" t="str">
        <f t="shared" si="147"/>
        <v>oct-24</v>
      </c>
      <c r="I643" s="2" t="str">
        <f t="shared" si="148"/>
        <v>octubre 2024</v>
      </c>
      <c r="J643" s="2">
        <f>VLOOKUP(H643,MesAño!A:B,2,0)</f>
        <v>10</v>
      </c>
      <c r="K643" s="2" t="str">
        <f t="shared" si="149"/>
        <v>oct-03</v>
      </c>
      <c r="L643" s="2" t="str">
        <f t="shared" si="150"/>
        <v>jue</v>
      </c>
      <c r="M643" s="2">
        <f>VLOOKUP(L643,'Dia de la Semana'!A:B,2,0)</f>
        <v>4</v>
      </c>
      <c r="N643" s="2" t="str">
        <f t="shared" si="151"/>
        <v>1Q</v>
      </c>
      <c r="O643" s="2">
        <f t="shared" si="152"/>
        <v>3</v>
      </c>
      <c r="P643" s="2">
        <f t="shared" si="153"/>
        <v>40</v>
      </c>
      <c r="Q643" s="3" t="str">
        <f t="shared" si="154"/>
        <v>30-09 al 06-10</v>
      </c>
      <c r="R643" s="2">
        <f>VLOOKUP(Q643,Semana!A:B,2,0)</f>
        <v>92</v>
      </c>
      <c r="S643" s="2" t="str">
        <f t="shared" si="155"/>
        <v>jue 03-10</v>
      </c>
    </row>
    <row r="644" spans="1:19" x14ac:dyDescent="0.35">
      <c r="A644" s="3">
        <v>45569</v>
      </c>
      <c r="B644" s="2" t="str">
        <f t="shared" si="143"/>
        <v>octubre</v>
      </c>
      <c r="C644" s="2" t="str">
        <f t="shared" si="144"/>
        <v>oct</v>
      </c>
      <c r="D644" s="4">
        <f t="shared" si="145"/>
        <v>10</v>
      </c>
      <c r="E644" s="4">
        <f>VLOOKUP(G644,Periodos!A:B,2,0)</f>
        <v>22</v>
      </c>
      <c r="F644" s="2">
        <f t="shared" si="146"/>
        <v>2024</v>
      </c>
      <c r="G644" s="2">
        <v>2024010</v>
      </c>
      <c r="H644" s="2" t="str">
        <f t="shared" si="147"/>
        <v>oct-24</v>
      </c>
      <c r="I644" s="2" t="str">
        <f t="shared" si="148"/>
        <v>octubre 2024</v>
      </c>
      <c r="J644" s="2">
        <f>VLOOKUP(H644,MesAño!A:B,2,0)</f>
        <v>10</v>
      </c>
      <c r="K644" s="2" t="str">
        <f t="shared" si="149"/>
        <v>oct-04</v>
      </c>
      <c r="L644" s="2" t="str">
        <f t="shared" si="150"/>
        <v>vie</v>
      </c>
      <c r="M644" s="2">
        <f>VLOOKUP(L644,'Dia de la Semana'!A:B,2,0)</f>
        <v>5</v>
      </c>
      <c r="N644" s="2" t="str">
        <f t="shared" si="151"/>
        <v>1Q</v>
      </c>
      <c r="O644" s="2">
        <f t="shared" si="152"/>
        <v>4</v>
      </c>
      <c r="P644" s="2">
        <f t="shared" si="153"/>
        <v>40</v>
      </c>
      <c r="Q644" s="3" t="str">
        <f t="shared" si="154"/>
        <v>30-09 al 06-10</v>
      </c>
      <c r="R644" s="2">
        <f>VLOOKUP(Q644,Semana!A:B,2,0)</f>
        <v>92</v>
      </c>
      <c r="S644" s="2" t="str">
        <f t="shared" si="155"/>
        <v>vie 04-10</v>
      </c>
    </row>
    <row r="645" spans="1:19" x14ac:dyDescent="0.35">
      <c r="A645" s="3">
        <v>45570</v>
      </c>
      <c r="B645" s="2" t="str">
        <f t="shared" si="143"/>
        <v>octubre</v>
      </c>
      <c r="C645" s="2" t="str">
        <f t="shared" si="144"/>
        <v>oct</v>
      </c>
      <c r="D645" s="4">
        <f t="shared" si="145"/>
        <v>10</v>
      </c>
      <c r="E645" s="4">
        <f>VLOOKUP(G645,Periodos!A:B,2,0)</f>
        <v>22</v>
      </c>
      <c r="F645" s="2">
        <f t="shared" si="146"/>
        <v>2024</v>
      </c>
      <c r="G645" s="2">
        <v>2024010</v>
      </c>
      <c r="H645" s="2" t="str">
        <f t="shared" si="147"/>
        <v>oct-24</v>
      </c>
      <c r="I645" s="2" t="str">
        <f t="shared" si="148"/>
        <v>octubre 2024</v>
      </c>
      <c r="J645" s="2">
        <f>VLOOKUP(H645,MesAño!A:B,2,0)</f>
        <v>10</v>
      </c>
      <c r="K645" s="2" t="str">
        <f t="shared" si="149"/>
        <v>oct-05</v>
      </c>
      <c r="L645" s="2" t="str">
        <f t="shared" si="150"/>
        <v>sáb</v>
      </c>
      <c r="M645" s="2">
        <f>VLOOKUP(L645,'Dia de la Semana'!A:B,2,0)</f>
        <v>6</v>
      </c>
      <c r="N645" s="2" t="str">
        <f t="shared" si="151"/>
        <v>1Q</v>
      </c>
      <c r="O645" s="2">
        <f t="shared" si="152"/>
        <v>5</v>
      </c>
      <c r="P645" s="2">
        <f t="shared" si="153"/>
        <v>40</v>
      </c>
      <c r="Q645" s="3" t="str">
        <f t="shared" si="154"/>
        <v>30-09 al 06-10</v>
      </c>
      <c r="R645" s="2">
        <f>VLOOKUP(Q645,Semana!A:B,2,0)</f>
        <v>92</v>
      </c>
      <c r="S645" s="2" t="str">
        <f t="shared" si="155"/>
        <v>sáb 05-10</v>
      </c>
    </row>
    <row r="646" spans="1:19" x14ac:dyDescent="0.35">
      <c r="A646" s="3">
        <v>45571</v>
      </c>
      <c r="B646" s="2" t="str">
        <f t="shared" si="143"/>
        <v>octubre</v>
      </c>
      <c r="C646" s="2" t="str">
        <f t="shared" si="144"/>
        <v>oct</v>
      </c>
      <c r="D646" s="4">
        <f t="shared" si="145"/>
        <v>10</v>
      </c>
      <c r="E646" s="4">
        <f>VLOOKUP(G646,Periodos!A:B,2,0)</f>
        <v>22</v>
      </c>
      <c r="F646" s="2">
        <f t="shared" si="146"/>
        <v>2024</v>
      </c>
      <c r="G646" s="2">
        <v>2024010</v>
      </c>
      <c r="H646" s="2" t="str">
        <f t="shared" si="147"/>
        <v>oct-24</v>
      </c>
      <c r="I646" s="2" t="str">
        <f t="shared" si="148"/>
        <v>octubre 2024</v>
      </c>
      <c r="J646" s="2">
        <f>VLOOKUP(H646,MesAño!A:B,2,0)</f>
        <v>10</v>
      </c>
      <c r="K646" s="2" t="str">
        <f t="shared" si="149"/>
        <v>oct-06</v>
      </c>
      <c r="L646" s="2" t="str">
        <f t="shared" si="150"/>
        <v>dom</v>
      </c>
      <c r="M646" s="2">
        <f>VLOOKUP(L646,'Dia de la Semana'!A:B,2,0)</f>
        <v>7</v>
      </c>
      <c r="N646" s="2" t="str">
        <f t="shared" si="151"/>
        <v>1Q</v>
      </c>
      <c r="O646" s="2">
        <f t="shared" si="152"/>
        <v>6</v>
      </c>
      <c r="P646" s="2">
        <f t="shared" si="153"/>
        <v>40</v>
      </c>
      <c r="Q646" s="3" t="str">
        <f t="shared" si="154"/>
        <v>30-09 al 06-10</v>
      </c>
      <c r="R646" s="2">
        <f>VLOOKUP(Q646,Semana!A:B,2,0)</f>
        <v>92</v>
      </c>
      <c r="S646" s="2" t="str">
        <f t="shared" si="155"/>
        <v>dom 06-10</v>
      </c>
    </row>
    <row r="647" spans="1:19" x14ac:dyDescent="0.35">
      <c r="A647" s="3">
        <v>45572</v>
      </c>
      <c r="B647" s="2" t="str">
        <f t="shared" si="143"/>
        <v>octubre</v>
      </c>
      <c r="C647" s="2" t="str">
        <f t="shared" si="144"/>
        <v>oct</v>
      </c>
      <c r="D647" s="4">
        <f t="shared" si="145"/>
        <v>10</v>
      </c>
      <c r="E647" s="4">
        <f>VLOOKUP(G647,Periodos!A:B,2,0)</f>
        <v>22</v>
      </c>
      <c r="F647" s="2">
        <f t="shared" si="146"/>
        <v>2024</v>
      </c>
      <c r="G647" s="2">
        <v>2024010</v>
      </c>
      <c r="H647" s="2" t="str">
        <f t="shared" si="147"/>
        <v>oct-24</v>
      </c>
      <c r="I647" s="2" t="str">
        <f t="shared" si="148"/>
        <v>octubre 2024</v>
      </c>
      <c r="J647" s="2">
        <f>VLOOKUP(H647,MesAño!A:B,2,0)</f>
        <v>10</v>
      </c>
      <c r="K647" s="2" t="str">
        <f t="shared" si="149"/>
        <v>oct-07</v>
      </c>
      <c r="L647" s="2" t="str">
        <f t="shared" si="150"/>
        <v>lun</v>
      </c>
      <c r="M647" s="2">
        <f>VLOOKUP(L647,'Dia de la Semana'!A:B,2,0)</f>
        <v>1</v>
      </c>
      <c r="N647" s="2" t="str">
        <f t="shared" si="151"/>
        <v>1Q</v>
      </c>
      <c r="O647" s="2">
        <f t="shared" si="152"/>
        <v>7</v>
      </c>
      <c r="P647" s="2">
        <f t="shared" si="153"/>
        <v>41</v>
      </c>
      <c r="Q647" s="3" t="str">
        <f t="shared" si="154"/>
        <v>07-10 al 13-10</v>
      </c>
      <c r="R647" s="2">
        <f>VLOOKUP(Q647,Semana!A:B,2,0)</f>
        <v>93</v>
      </c>
      <c r="S647" s="2" t="str">
        <f t="shared" si="155"/>
        <v>lun 07-10</v>
      </c>
    </row>
    <row r="648" spans="1:19" x14ac:dyDescent="0.35">
      <c r="A648" s="3">
        <v>45573</v>
      </c>
      <c r="B648" s="2" t="str">
        <f t="shared" si="143"/>
        <v>octubre</v>
      </c>
      <c r="C648" s="2" t="str">
        <f t="shared" si="144"/>
        <v>oct</v>
      </c>
      <c r="D648" s="4">
        <f t="shared" si="145"/>
        <v>10</v>
      </c>
      <c r="E648" s="4">
        <f>VLOOKUP(G648,Periodos!A:B,2,0)</f>
        <v>22</v>
      </c>
      <c r="F648" s="2">
        <f t="shared" si="146"/>
        <v>2024</v>
      </c>
      <c r="G648" s="2">
        <v>2024010</v>
      </c>
      <c r="H648" s="2" t="str">
        <f t="shared" si="147"/>
        <v>oct-24</v>
      </c>
      <c r="I648" s="2" t="str">
        <f t="shared" si="148"/>
        <v>octubre 2024</v>
      </c>
      <c r="J648" s="2">
        <f>VLOOKUP(H648,MesAño!A:B,2,0)</f>
        <v>10</v>
      </c>
      <c r="K648" s="2" t="str">
        <f t="shared" si="149"/>
        <v>oct-08</v>
      </c>
      <c r="L648" s="2" t="str">
        <f t="shared" si="150"/>
        <v>mar</v>
      </c>
      <c r="M648" s="2">
        <f>VLOOKUP(L648,'Dia de la Semana'!A:B,2,0)</f>
        <v>2</v>
      </c>
      <c r="N648" s="2" t="str">
        <f t="shared" si="151"/>
        <v>1Q</v>
      </c>
      <c r="O648" s="2">
        <f t="shared" si="152"/>
        <v>8</v>
      </c>
      <c r="P648" s="2">
        <f t="shared" si="153"/>
        <v>41</v>
      </c>
      <c r="Q648" s="3" t="str">
        <f t="shared" si="154"/>
        <v>07-10 al 13-10</v>
      </c>
      <c r="R648" s="2">
        <f>VLOOKUP(Q648,Semana!A:B,2,0)</f>
        <v>93</v>
      </c>
      <c r="S648" s="2" t="str">
        <f t="shared" si="155"/>
        <v>mar 08-10</v>
      </c>
    </row>
    <row r="649" spans="1:19" x14ac:dyDescent="0.35">
      <c r="A649" s="3">
        <v>45574</v>
      </c>
      <c r="B649" s="2" t="str">
        <f t="shared" si="143"/>
        <v>octubre</v>
      </c>
      <c r="C649" s="2" t="str">
        <f t="shared" si="144"/>
        <v>oct</v>
      </c>
      <c r="D649" s="4">
        <f t="shared" si="145"/>
        <v>10</v>
      </c>
      <c r="E649" s="4">
        <f>VLOOKUP(G649,Periodos!A:B,2,0)</f>
        <v>22</v>
      </c>
      <c r="F649" s="2">
        <f t="shared" si="146"/>
        <v>2024</v>
      </c>
      <c r="G649" s="2">
        <v>2024010</v>
      </c>
      <c r="H649" s="2" t="str">
        <f t="shared" si="147"/>
        <v>oct-24</v>
      </c>
      <c r="I649" s="2" t="str">
        <f t="shared" si="148"/>
        <v>octubre 2024</v>
      </c>
      <c r="J649" s="2">
        <f>VLOOKUP(H649,MesAño!A:B,2,0)</f>
        <v>10</v>
      </c>
      <c r="K649" s="2" t="str">
        <f t="shared" si="149"/>
        <v>oct-09</v>
      </c>
      <c r="L649" s="2" t="str">
        <f t="shared" si="150"/>
        <v>mié</v>
      </c>
      <c r="M649" s="2">
        <f>VLOOKUP(L649,'Dia de la Semana'!A:B,2,0)</f>
        <v>3</v>
      </c>
      <c r="N649" s="2" t="str">
        <f t="shared" si="151"/>
        <v>1Q</v>
      </c>
      <c r="O649" s="2">
        <f t="shared" si="152"/>
        <v>9</v>
      </c>
      <c r="P649" s="2">
        <f t="shared" si="153"/>
        <v>41</v>
      </c>
      <c r="Q649" s="3" t="str">
        <f t="shared" si="154"/>
        <v>07-10 al 13-10</v>
      </c>
      <c r="R649" s="2">
        <f>VLOOKUP(Q649,Semana!A:B,2,0)</f>
        <v>93</v>
      </c>
      <c r="S649" s="2" t="str">
        <f t="shared" si="155"/>
        <v>mié 09-10</v>
      </c>
    </row>
    <row r="650" spans="1:19" x14ac:dyDescent="0.35">
      <c r="A650" s="3">
        <v>45575</v>
      </c>
      <c r="B650" s="2" t="str">
        <f t="shared" si="143"/>
        <v>octubre</v>
      </c>
      <c r="C650" s="2" t="str">
        <f t="shared" si="144"/>
        <v>oct</v>
      </c>
      <c r="D650" s="4">
        <f t="shared" si="145"/>
        <v>10</v>
      </c>
      <c r="E650" s="4">
        <f>VLOOKUP(G650,Periodos!A:B,2,0)</f>
        <v>22</v>
      </c>
      <c r="F650" s="2">
        <f t="shared" si="146"/>
        <v>2024</v>
      </c>
      <c r="G650" s="2">
        <v>2024010</v>
      </c>
      <c r="H650" s="2" t="str">
        <f t="shared" si="147"/>
        <v>oct-24</v>
      </c>
      <c r="I650" s="2" t="str">
        <f t="shared" si="148"/>
        <v>octubre 2024</v>
      </c>
      <c r="J650" s="2">
        <f>VLOOKUP(H650,MesAño!A:B,2,0)</f>
        <v>10</v>
      </c>
      <c r="K650" s="2" t="str">
        <f t="shared" si="149"/>
        <v>oct-10</v>
      </c>
      <c r="L650" s="2" t="str">
        <f t="shared" si="150"/>
        <v>jue</v>
      </c>
      <c r="M650" s="2">
        <f>VLOOKUP(L650,'Dia de la Semana'!A:B,2,0)</f>
        <v>4</v>
      </c>
      <c r="N650" s="2" t="str">
        <f t="shared" si="151"/>
        <v>1Q</v>
      </c>
      <c r="O650" s="2">
        <f t="shared" si="152"/>
        <v>10</v>
      </c>
      <c r="P650" s="2">
        <f t="shared" si="153"/>
        <v>41</v>
      </c>
      <c r="Q650" s="3" t="str">
        <f t="shared" si="154"/>
        <v>07-10 al 13-10</v>
      </c>
      <c r="R650" s="2">
        <f>VLOOKUP(Q650,Semana!A:B,2,0)</f>
        <v>93</v>
      </c>
      <c r="S650" s="2" t="str">
        <f t="shared" si="155"/>
        <v>jue 10-10</v>
      </c>
    </row>
    <row r="651" spans="1:19" x14ac:dyDescent="0.35">
      <c r="A651" s="3">
        <v>45576</v>
      </c>
      <c r="B651" s="2" t="str">
        <f t="shared" si="143"/>
        <v>octubre</v>
      </c>
      <c r="C651" s="2" t="str">
        <f t="shared" si="144"/>
        <v>oct</v>
      </c>
      <c r="D651" s="4">
        <f t="shared" si="145"/>
        <v>10</v>
      </c>
      <c r="E651" s="4">
        <f>VLOOKUP(G651,Periodos!A:B,2,0)</f>
        <v>22</v>
      </c>
      <c r="F651" s="2">
        <f t="shared" si="146"/>
        <v>2024</v>
      </c>
      <c r="G651" s="2">
        <v>2024010</v>
      </c>
      <c r="H651" s="2" t="str">
        <f t="shared" si="147"/>
        <v>oct-24</v>
      </c>
      <c r="I651" s="2" t="str">
        <f t="shared" si="148"/>
        <v>octubre 2024</v>
      </c>
      <c r="J651" s="2">
        <f>VLOOKUP(H651,MesAño!A:B,2,0)</f>
        <v>10</v>
      </c>
      <c r="K651" s="2" t="str">
        <f t="shared" si="149"/>
        <v>oct-11</v>
      </c>
      <c r="L651" s="2" t="str">
        <f t="shared" si="150"/>
        <v>vie</v>
      </c>
      <c r="M651" s="2">
        <f>VLOOKUP(L651,'Dia de la Semana'!A:B,2,0)</f>
        <v>5</v>
      </c>
      <c r="N651" s="2" t="str">
        <f t="shared" si="151"/>
        <v>1Q</v>
      </c>
      <c r="O651" s="2">
        <f t="shared" si="152"/>
        <v>11</v>
      </c>
      <c r="P651" s="2">
        <f t="shared" si="153"/>
        <v>41</v>
      </c>
      <c r="Q651" s="3" t="str">
        <f t="shared" si="154"/>
        <v>07-10 al 13-10</v>
      </c>
      <c r="R651" s="2">
        <f>VLOOKUP(Q651,Semana!A:B,2,0)</f>
        <v>93</v>
      </c>
      <c r="S651" s="2" t="str">
        <f t="shared" si="155"/>
        <v>vie 11-10</v>
      </c>
    </row>
    <row r="652" spans="1:19" x14ac:dyDescent="0.35">
      <c r="A652" s="3">
        <v>45577</v>
      </c>
      <c r="B652" s="2" t="str">
        <f t="shared" si="143"/>
        <v>octubre</v>
      </c>
      <c r="C652" s="2" t="str">
        <f t="shared" si="144"/>
        <v>oct</v>
      </c>
      <c r="D652" s="4">
        <f t="shared" si="145"/>
        <v>10</v>
      </c>
      <c r="E652" s="4">
        <f>VLOOKUP(G652,Periodos!A:B,2,0)</f>
        <v>22</v>
      </c>
      <c r="F652" s="2">
        <f t="shared" si="146"/>
        <v>2024</v>
      </c>
      <c r="G652" s="2">
        <v>2024010</v>
      </c>
      <c r="H652" s="2" t="str">
        <f t="shared" si="147"/>
        <v>oct-24</v>
      </c>
      <c r="I652" s="2" t="str">
        <f t="shared" si="148"/>
        <v>octubre 2024</v>
      </c>
      <c r="J652" s="2">
        <f>VLOOKUP(H652,MesAño!A:B,2,0)</f>
        <v>10</v>
      </c>
      <c r="K652" s="2" t="str">
        <f t="shared" si="149"/>
        <v>oct-12</v>
      </c>
      <c r="L652" s="2" t="str">
        <f t="shared" si="150"/>
        <v>sáb</v>
      </c>
      <c r="M652" s="2">
        <f>VLOOKUP(L652,'Dia de la Semana'!A:B,2,0)</f>
        <v>6</v>
      </c>
      <c r="N652" s="2" t="str">
        <f t="shared" si="151"/>
        <v>1Q</v>
      </c>
      <c r="O652" s="2">
        <f t="shared" si="152"/>
        <v>12</v>
      </c>
      <c r="P652" s="2">
        <f t="shared" si="153"/>
        <v>41</v>
      </c>
      <c r="Q652" s="3" t="str">
        <f t="shared" si="154"/>
        <v>07-10 al 13-10</v>
      </c>
      <c r="R652" s="2">
        <f>VLOOKUP(Q652,Semana!A:B,2,0)</f>
        <v>93</v>
      </c>
      <c r="S652" s="2" t="str">
        <f t="shared" si="155"/>
        <v>sáb 12-10</v>
      </c>
    </row>
    <row r="653" spans="1:19" x14ac:dyDescent="0.35">
      <c r="A653" s="3">
        <v>45578</v>
      </c>
      <c r="B653" s="2" t="str">
        <f t="shared" si="143"/>
        <v>octubre</v>
      </c>
      <c r="C653" s="2" t="str">
        <f t="shared" si="144"/>
        <v>oct</v>
      </c>
      <c r="D653" s="4">
        <f t="shared" si="145"/>
        <v>10</v>
      </c>
      <c r="E653" s="4">
        <f>VLOOKUP(G653,Periodos!A:B,2,0)</f>
        <v>22</v>
      </c>
      <c r="F653" s="2">
        <f t="shared" si="146"/>
        <v>2024</v>
      </c>
      <c r="G653" s="2">
        <v>2024010</v>
      </c>
      <c r="H653" s="2" t="str">
        <f t="shared" si="147"/>
        <v>oct-24</v>
      </c>
      <c r="I653" s="2" t="str">
        <f t="shared" si="148"/>
        <v>octubre 2024</v>
      </c>
      <c r="J653" s="2">
        <f>VLOOKUP(H653,MesAño!A:B,2,0)</f>
        <v>10</v>
      </c>
      <c r="K653" s="2" t="str">
        <f t="shared" si="149"/>
        <v>oct-13</v>
      </c>
      <c r="L653" s="2" t="str">
        <f t="shared" si="150"/>
        <v>dom</v>
      </c>
      <c r="M653" s="2">
        <f>VLOOKUP(L653,'Dia de la Semana'!A:B,2,0)</f>
        <v>7</v>
      </c>
      <c r="N653" s="2" t="str">
        <f t="shared" si="151"/>
        <v>1Q</v>
      </c>
      <c r="O653" s="2">
        <f t="shared" si="152"/>
        <v>13</v>
      </c>
      <c r="P653" s="2">
        <f t="shared" si="153"/>
        <v>41</v>
      </c>
      <c r="Q653" s="3" t="str">
        <f t="shared" si="154"/>
        <v>07-10 al 13-10</v>
      </c>
      <c r="R653" s="2">
        <f>VLOOKUP(Q653,Semana!A:B,2,0)</f>
        <v>93</v>
      </c>
      <c r="S653" s="2" t="str">
        <f t="shared" si="155"/>
        <v>dom 13-10</v>
      </c>
    </row>
    <row r="654" spans="1:19" x14ac:dyDescent="0.35">
      <c r="A654" s="3">
        <v>45579</v>
      </c>
      <c r="B654" s="2" t="str">
        <f t="shared" si="143"/>
        <v>octubre</v>
      </c>
      <c r="C654" s="2" t="str">
        <f t="shared" si="144"/>
        <v>oct</v>
      </c>
      <c r="D654" s="4">
        <f t="shared" si="145"/>
        <v>10</v>
      </c>
      <c r="E654" s="4">
        <f>VLOOKUP(G654,Periodos!A:B,2,0)</f>
        <v>22</v>
      </c>
      <c r="F654" s="2">
        <f t="shared" si="146"/>
        <v>2024</v>
      </c>
      <c r="G654" s="2">
        <v>2024010</v>
      </c>
      <c r="H654" s="2" t="str">
        <f t="shared" si="147"/>
        <v>oct-24</v>
      </c>
      <c r="I654" s="2" t="str">
        <f t="shared" si="148"/>
        <v>octubre 2024</v>
      </c>
      <c r="J654" s="2">
        <f>VLOOKUP(H654,MesAño!A:B,2,0)</f>
        <v>10</v>
      </c>
      <c r="K654" s="2" t="str">
        <f t="shared" si="149"/>
        <v>oct-14</v>
      </c>
      <c r="L654" s="2" t="str">
        <f t="shared" si="150"/>
        <v>lun</v>
      </c>
      <c r="M654" s="2">
        <f>VLOOKUP(L654,'Dia de la Semana'!A:B,2,0)</f>
        <v>1</v>
      </c>
      <c r="N654" s="2" t="str">
        <f t="shared" si="151"/>
        <v>1Q</v>
      </c>
      <c r="O654" s="2">
        <f t="shared" si="152"/>
        <v>14</v>
      </c>
      <c r="P654" s="2">
        <f t="shared" si="153"/>
        <v>42</v>
      </c>
      <c r="Q654" s="3" t="str">
        <f t="shared" si="154"/>
        <v>14-10 al 20-10</v>
      </c>
      <c r="R654" s="2">
        <f>VLOOKUP(Q654,Semana!A:B,2,0)</f>
        <v>94</v>
      </c>
      <c r="S654" s="2" t="str">
        <f t="shared" si="155"/>
        <v>lun 14-10</v>
      </c>
    </row>
    <row r="655" spans="1:19" x14ac:dyDescent="0.35">
      <c r="A655" s="3">
        <v>45580</v>
      </c>
      <c r="B655" s="2" t="str">
        <f t="shared" si="143"/>
        <v>octubre</v>
      </c>
      <c r="C655" s="2" t="str">
        <f t="shared" si="144"/>
        <v>oct</v>
      </c>
      <c r="D655" s="4">
        <f t="shared" si="145"/>
        <v>10</v>
      </c>
      <c r="E655" s="4">
        <f>VLOOKUP(G655,Periodos!A:B,2,0)</f>
        <v>22</v>
      </c>
      <c r="F655" s="2">
        <f t="shared" si="146"/>
        <v>2024</v>
      </c>
      <c r="G655" s="2">
        <v>2024010</v>
      </c>
      <c r="H655" s="2" t="str">
        <f t="shared" si="147"/>
        <v>oct-24</v>
      </c>
      <c r="I655" s="2" t="str">
        <f t="shared" si="148"/>
        <v>octubre 2024</v>
      </c>
      <c r="J655" s="2">
        <f>VLOOKUP(H655,MesAño!A:B,2,0)</f>
        <v>10</v>
      </c>
      <c r="K655" s="2" t="str">
        <f t="shared" si="149"/>
        <v>oct-15</v>
      </c>
      <c r="L655" s="2" t="str">
        <f t="shared" si="150"/>
        <v>mar</v>
      </c>
      <c r="M655" s="2">
        <f>VLOOKUP(L655,'Dia de la Semana'!A:B,2,0)</f>
        <v>2</v>
      </c>
      <c r="N655" s="2" t="str">
        <f t="shared" si="151"/>
        <v>1Q</v>
      </c>
      <c r="O655" s="2">
        <f t="shared" si="152"/>
        <v>15</v>
      </c>
      <c r="P655" s="2">
        <f t="shared" si="153"/>
        <v>42</v>
      </c>
      <c r="Q655" s="3" t="str">
        <f t="shared" si="154"/>
        <v>14-10 al 20-10</v>
      </c>
      <c r="R655" s="2">
        <f>VLOOKUP(Q655,Semana!A:B,2,0)</f>
        <v>94</v>
      </c>
      <c r="S655" s="2" t="str">
        <f t="shared" si="155"/>
        <v>mar 15-10</v>
      </c>
    </row>
    <row r="656" spans="1:19" x14ac:dyDescent="0.35">
      <c r="A656" s="3">
        <v>45581</v>
      </c>
      <c r="B656" s="2" t="str">
        <f t="shared" si="143"/>
        <v>octubre</v>
      </c>
      <c r="C656" s="2" t="str">
        <f t="shared" si="144"/>
        <v>oct</v>
      </c>
      <c r="D656" s="4">
        <f t="shared" si="145"/>
        <v>10</v>
      </c>
      <c r="E656" s="4">
        <f>VLOOKUP(G656,Periodos!A:B,2,0)</f>
        <v>22</v>
      </c>
      <c r="F656" s="2">
        <f t="shared" si="146"/>
        <v>2024</v>
      </c>
      <c r="G656" s="2">
        <v>2024010</v>
      </c>
      <c r="H656" s="2" t="str">
        <f t="shared" si="147"/>
        <v>oct-24</v>
      </c>
      <c r="I656" s="2" t="str">
        <f t="shared" si="148"/>
        <v>octubre 2024</v>
      </c>
      <c r="J656" s="2">
        <f>VLOOKUP(H656,MesAño!A:B,2,0)</f>
        <v>10</v>
      </c>
      <c r="K656" s="2" t="str">
        <f t="shared" si="149"/>
        <v>oct-16</v>
      </c>
      <c r="L656" s="2" t="str">
        <f t="shared" si="150"/>
        <v>mié</v>
      </c>
      <c r="M656" s="2">
        <f>VLOOKUP(L656,'Dia de la Semana'!A:B,2,0)</f>
        <v>3</v>
      </c>
      <c r="N656" s="2" t="str">
        <f t="shared" si="151"/>
        <v>2Q</v>
      </c>
      <c r="O656" s="2">
        <f t="shared" si="152"/>
        <v>16</v>
      </c>
      <c r="P656" s="2">
        <f t="shared" si="153"/>
        <v>42</v>
      </c>
      <c r="Q656" s="3" t="str">
        <f t="shared" si="154"/>
        <v>14-10 al 20-10</v>
      </c>
      <c r="R656" s="2">
        <f>VLOOKUP(Q656,Semana!A:B,2,0)</f>
        <v>94</v>
      </c>
      <c r="S656" s="2" t="str">
        <f t="shared" si="155"/>
        <v>mié 16-10</v>
      </c>
    </row>
    <row r="657" spans="1:19" x14ac:dyDescent="0.35">
      <c r="A657" s="3">
        <v>45582</v>
      </c>
      <c r="B657" s="2" t="str">
        <f t="shared" si="143"/>
        <v>octubre</v>
      </c>
      <c r="C657" s="2" t="str">
        <f t="shared" si="144"/>
        <v>oct</v>
      </c>
      <c r="D657" s="4">
        <f t="shared" si="145"/>
        <v>10</v>
      </c>
      <c r="E657" s="4">
        <f>VLOOKUP(G657,Periodos!A:B,2,0)</f>
        <v>22</v>
      </c>
      <c r="F657" s="2">
        <f t="shared" si="146"/>
        <v>2024</v>
      </c>
      <c r="G657" s="2">
        <v>2024010</v>
      </c>
      <c r="H657" s="2" t="str">
        <f t="shared" si="147"/>
        <v>oct-24</v>
      </c>
      <c r="I657" s="2" t="str">
        <f t="shared" si="148"/>
        <v>octubre 2024</v>
      </c>
      <c r="J657" s="2">
        <f>VLOOKUP(H657,MesAño!A:B,2,0)</f>
        <v>10</v>
      </c>
      <c r="K657" s="2" t="str">
        <f t="shared" si="149"/>
        <v>oct-17</v>
      </c>
      <c r="L657" s="2" t="str">
        <f t="shared" si="150"/>
        <v>jue</v>
      </c>
      <c r="M657" s="2">
        <f>VLOOKUP(L657,'Dia de la Semana'!A:B,2,0)</f>
        <v>4</v>
      </c>
      <c r="N657" s="2" t="str">
        <f t="shared" si="151"/>
        <v>2Q</v>
      </c>
      <c r="O657" s="2">
        <f t="shared" si="152"/>
        <v>17</v>
      </c>
      <c r="P657" s="2">
        <f t="shared" si="153"/>
        <v>42</v>
      </c>
      <c r="Q657" s="3" t="str">
        <f t="shared" si="154"/>
        <v>14-10 al 20-10</v>
      </c>
      <c r="R657" s="2">
        <f>VLOOKUP(Q657,Semana!A:B,2,0)</f>
        <v>94</v>
      </c>
      <c r="S657" s="2" t="str">
        <f t="shared" si="155"/>
        <v>jue 17-10</v>
      </c>
    </row>
    <row r="658" spans="1:19" x14ac:dyDescent="0.35">
      <c r="A658" s="3">
        <v>45583</v>
      </c>
      <c r="B658" s="2" t="str">
        <f t="shared" si="143"/>
        <v>octubre</v>
      </c>
      <c r="C658" s="2" t="str">
        <f t="shared" si="144"/>
        <v>oct</v>
      </c>
      <c r="D658" s="4">
        <f t="shared" si="145"/>
        <v>10</v>
      </c>
      <c r="E658" s="4">
        <f>VLOOKUP(G658,Periodos!A:B,2,0)</f>
        <v>22</v>
      </c>
      <c r="F658" s="2">
        <f t="shared" si="146"/>
        <v>2024</v>
      </c>
      <c r="G658" s="2">
        <v>2024010</v>
      </c>
      <c r="H658" s="2" t="str">
        <f t="shared" si="147"/>
        <v>oct-24</v>
      </c>
      <c r="I658" s="2" t="str">
        <f t="shared" si="148"/>
        <v>octubre 2024</v>
      </c>
      <c r="J658" s="2">
        <f>VLOOKUP(H658,MesAño!A:B,2,0)</f>
        <v>10</v>
      </c>
      <c r="K658" s="2" t="str">
        <f t="shared" si="149"/>
        <v>oct-18</v>
      </c>
      <c r="L658" s="2" t="str">
        <f t="shared" si="150"/>
        <v>vie</v>
      </c>
      <c r="M658" s="2">
        <f>VLOOKUP(L658,'Dia de la Semana'!A:B,2,0)</f>
        <v>5</v>
      </c>
      <c r="N658" s="2" t="str">
        <f t="shared" si="151"/>
        <v>2Q</v>
      </c>
      <c r="O658" s="2">
        <f t="shared" si="152"/>
        <v>18</v>
      </c>
      <c r="P658" s="2">
        <f t="shared" si="153"/>
        <v>42</v>
      </c>
      <c r="Q658" s="3" t="str">
        <f t="shared" si="154"/>
        <v>14-10 al 20-10</v>
      </c>
      <c r="R658" s="2">
        <f>VLOOKUP(Q658,Semana!A:B,2,0)</f>
        <v>94</v>
      </c>
      <c r="S658" s="2" t="str">
        <f t="shared" si="155"/>
        <v>vie 18-10</v>
      </c>
    </row>
    <row r="659" spans="1:19" x14ac:dyDescent="0.35">
      <c r="A659" s="3">
        <v>45584</v>
      </c>
      <c r="B659" s="2" t="str">
        <f t="shared" si="143"/>
        <v>octubre</v>
      </c>
      <c r="C659" s="2" t="str">
        <f t="shared" si="144"/>
        <v>oct</v>
      </c>
      <c r="D659" s="4">
        <f t="shared" si="145"/>
        <v>10</v>
      </c>
      <c r="E659" s="4">
        <f>VLOOKUP(G659,Periodos!A:B,2,0)</f>
        <v>22</v>
      </c>
      <c r="F659" s="2">
        <f t="shared" si="146"/>
        <v>2024</v>
      </c>
      <c r="G659" s="2">
        <v>2024010</v>
      </c>
      <c r="H659" s="2" t="str">
        <f t="shared" si="147"/>
        <v>oct-24</v>
      </c>
      <c r="I659" s="2" t="str">
        <f t="shared" si="148"/>
        <v>octubre 2024</v>
      </c>
      <c r="J659" s="2">
        <f>VLOOKUP(H659,MesAño!A:B,2,0)</f>
        <v>10</v>
      </c>
      <c r="K659" s="2" t="str">
        <f t="shared" si="149"/>
        <v>oct-19</v>
      </c>
      <c r="L659" s="2" t="str">
        <f t="shared" si="150"/>
        <v>sáb</v>
      </c>
      <c r="M659" s="2">
        <f>VLOOKUP(L659,'Dia de la Semana'!A:B,2,0)</f>
        <v>6</v>
      </c>
      <c r="N659" s="2" t="str">
        <f t="shared" si="151"/>
        <v>2Q</v>
      </c>
      <c r="O659" s="2">
        <f t="shared" si="152"/>
        <v>19</v>
      </c>
      <c r="P659" s="2">
        <f t="shared" si="153"/>
        <v>42</v>
      </c>
      <c r="Q659" s="3" t="str">
        <f t="shared" si="154"/>
        <v>14-10 al 20-10</v>
      </c>
      <c r="R659" s="2">
        <f>VLOOKUP(Q659,Semana!A:B,2,0)</f>
        <v>94</v>
      </c>
      <c r="S659" s="2" t="str">
        <f t="shared" si="155"/>
        <v>sáb 19-10</v>
      </c>
    </row>
    <row r="660" spans="1:19" x14ac:dyDescent="0.35">
      <c r="A660" s="3">
        <v>45585</v>
      </c>
      <c r="B660" s="2" t="str">
        <f t="shared" si="143"/>
        <v>octubre</v>
      </c>
      <c r="C660" s="2" t="str">
        <f t="shared" si="144"/>
        <v>oct</v>
      </c>
      <c r="D660" s="4">
        <f t="shared" si="145"/>
        <v>10</v>
      </c>
      <c r="E660" s="4">
        <f>VLOOKUP(G660,Periodos!A:B,2,0)</f>
        <v>22</v>
      </c>
      <c r="F660" s="2">
        <f t="shared" si="146"/>
        <v>2024</v>
      </c>
      <c r="G660" s="2">
        <v>2024010</v>
      </c>
      <c r="H660" s="2" t="str">
        <f t="shared" si="147"/>
        <v>oct-24</v>
      </c>
      <c r="I660" s="2" t="str">
        <f t="shared" si="148"/>
        <v>octubre 2024</v>
      </c>
      <c r="J660" s="2">
        <f>VLOOKUP(H660,MesAño!A:B,2,0)</f>
        <v>10</v>
      </c>
      <c r="K660" s="2" t="str">
        <f t="shared" si="149"/>
        <v>oct-20</v>
      </c>
      <c r="L660" s="2" t="str">
        <f t="shared" si="150"/>
        <v>dom</v>
      </c>
      <c r="M660" s="2">
        <f>VLOOKUP(L660,'Dia de la Semana'!A:B,2,0)</f>
        <v>7</v>
      </c>
      <c r="N660" s="2" t="str">
        <f t="shared" si="151"/>
        <v>2Q</v>
      </c>
      <c r="O660" s="2">
        <f t="shared" si="152"/>
        <v>20</v>
      </c>
      <c r="P660" s="2">
        <f t="shared" si="153"/>
        <v>42</v>
      </c>
      <c r="Q660" s="3" t="str">
        <f t="shared" si="154"/>
        <v>14-10 al 20-10</v>
      </c>
      <c r="R660" s="2">
        <f>VLOOKUP(Q660,Semana!A:B,2,0)</f>
        <v>94</v>
      </c>
      <c r="S660" s="2" t="str">
        <f t="shared" si="155"/>
        <v>dom 20-10</v>
      </c>
    </row>
    <row r="661" spans="1:19" x14ac:dyDescent="0.35">
      <c r="A661" s="3">
        <v>45586</v>
      </c>
      <c r="B661" s="2" t="str">
        <f t="shared" si="143"/>
        <v>octubre</v>
      </c>
      <c r="C661" s="2" t="str">
        <f t="shared" si="144"/>
        <v>oct</v>
      </c>
      <c r="D661" s="4">
        <f t="shared" si="145"/>
        <v>10</v>
      </c>
      <c r="E661" s="4">
        <f>VLOOKUP(G661,Periodos!A:B,2,0)</f>
        <v>22</v>
      </c>
      <c r="F661" s="2">
        <f t="shared" si="146"/>
        <v>2024</v>
      </c>
      <c r="G661" s="2">
        <v>2024010</v>
      </c>
      <c r="H661" s="2" t="str">
        <f t="shared" si="147"/>
        <v>oct-24</v>
      </c>
      <c r="I661" s="2" t="str">
        <f t="shared" si="148"/>
        <v>octubre 2024</v>
      </c>
      <c r="J661" s="2">
        <f>VLOOKUP(H661,MesAño!A:B,2,0)</f>
        <v>10</v>
      </c>
      <c r="K661" s="2" t="str">
        <f t="shared" si="149"/>
        <v>oct-21</v>
      </c>
      <c r="L661" s="2" t="str">
        <f t="shared" si="150"/>
        <v>lun</v>
      </c>
      <c r="M661" s="2">
        <f>VLOOKUP(L661,'Dia de la Semana'!A:B,2,0)</f>
        <v>1</v>
      </c>
      <c r="N661" s="2" t="str">
        <f t="shared" si="151"/>
        <v>2Q</v>
      </c>
      <c r="O661" s="2">
        <f t="shared" si="152"/>
        <v>21</v>
      </c>
      <c r="P661" s="2">
        <f t="shared" si="153"/>
        <v>43</v>
      </c>
      <c r="Q661" s="3" t="str">
        <f t="shared" si="154"/>
        <v>21-10 al 27-10</v>
      </c>
      <c r="R661" s="2">
        <f>VLOOKUP(Q661,Semana!A:B,2,0)</f>
        <v>95</v>
      </c>
      <c r="S661" s="2" t="str">
        <f t="shared" si="155"/>
        <v>lun 21-10</v>
      </c>
    </row>
    <row r="662" spans="1:19" x14ac:dyDescent="0.35">
      <c r="A662" s="3">
        <v>45587</v>
      </c>
      <c r="B662" s="2" t="str">
        <f t="shared" si="143"/>
        <v>octubre</v>
      </c>
      <c r="C662" s="2" t="str">
        <f t="shared" si="144"/>
        <v>oct</v>
      </c>
      <c r="D662" s="4">
        <f t="shared" si="145"/>
        <v>10</v>
      </c>
      <c r="E662" s="4">
        <f>VLOOKUP(G662,Periodos!A:B,2,0)</f>
        <v>22</v>
      </c>
      <c r="F662" s="2">
        <f t="shared" si="146"/>
        <v>2024</v>
      </c>
      <c r="G662" s="2">
        <v>2024010</v>
      </c>
      <c r="H662" s="2" t="str">
        <f t="shared" si="147"/>
        <v>oct-24</v>
      </c>
      <c r="I662" s="2" t="str">
        <f t="shared" si="148"/>
        <v>octubre 2024</v>
      </c>
      <c r="J662" s="2">
        <f>VLOOKUP(H662,MesAño!A:B,2,0)</f>
        <v>10</v>
      </c>
      <c r="K662" s="2" t="str">
        <f t="shared" si="149"/>
        <v>oct-22</v>
      </c>
      <c r="L662" s="2" t="str">
        <f t="shared" si="150"/>
        <v>mar</v>
      </c>
      <c r="M662" s="2">
        <f>VLOOKUP(L662,'Dia de la Semana'!A:B,2,0)</f>
        <v>2</v>
      </c>
      <c r="N662" s="2" t="str">
        <f t="shared" si="151"/>
        <v>2Q</v>
      </c>
      <c r="O662" s="2">
        <f t="shared" si="152"/>
        <v>22</v>
      </c>
      <c r="P662" s="2">
        <f t="shared" si="153"/>
        <v>43</v>
      </c>
      <c r="Q662" s="3" t="str">
        <f t="shared" si="154"/>
        <v>21-10 al 27-10</v>
      </c>
      <c r="R662" s="2">
        <f>VLOOKUP(Q662,Semana!A:B,2,0)</f>
        <v>95</v>
      </c>
      <c r="S662" s="2" t="str">
        <f t="shared" si="155"/>
        <v>mar 22-10</v>
      </c>
    </row>
    <row r="663" spans="1:19" x14ac:dyDescent="0.35">
      <c r="A663" s="3">
        <v>45588</v>
      </c>
      <c r="B663" s="2" t="str">
        <f t="shared" si="143"/>
        <v>octubre</v>
      </c>
      <c r="C663" s="2" t="str">
        <f t="shared" si="144"/>
        <v>oct</v>
      </c>
      <c r="D663" s="4">
        <f t="shared" si="145"/>
        <v>10</v>
      </c>
      <c r="E663" s="4">
        <f>VLOOKUP(G663,Periodos!A:B,2,0)</f>
        <v>22</v>
      </c>
      <c r="F663" s="2">
        <f t="shared" si="146"/>
        <v>2024</v>
      </c>
      <c r="G663" s="2">
        <v>2024010</v>
      </c>
      <c r="H663" s="2" t="str">
        <f t="shared" si="147"/>
        <v>oct-24</v>
      </c>
      <c r="I663" s="2" t="str">
        <f t="shared" si="148"/>
        <v>octubre 2024</v>
      </c>
      <c r="J663" s="2">
        <f>VLOOKUP(H663,MesAño!A:B,2,0)</f>
        <v>10</v>
      </c>
      <c r="K663" s="2" t="str">
        <f t="shared" si="149"/>
        <v>oct-23</v>
      </c>
      <c r="L663" s="2" t="str">
        <f t="shared" si="150"/>
        <v>mié</v>
      </c>
      <c r="M663" s="2">
        <f>VLOOKUP(L663,'Dia de la Semana'!A:B,2,0)</f>
        <v>3</v>
      </c>
      <c r="N663" s="2" t="str">
        <f t="shared" si="151"/>
        <v>2Q</v>
      </c>
      <c r="O663" s="2">
        <f t="shared" si="152"/>
        <v>23</v>
      </c>
      <c r="P663" s="2">
        <f t="shared" si="153"/>
        <v>43</v>
      </c>
      <c r="Q663" s="3" t="str">
        <f t="shared" si="154"/>
        <v>21-10 al 27-10</v>
      </c>
      <c r="R663" s="2">
        <f>VLOOKUP(Q663,Semana!A:B,2,0)</f>
        <v>95</v>
      </c>
      <c r="S663" s="2" t="str">
        <f t="shared" si="155"/>
        <v>mié 23-10</v>
      </c>
    </row>
    <row r="664" spans="1:19" x14ac:dyDescent="0.35">
      <c r="A664" s="3">
        <v>45589</v>
      </c>
      <c r="B664" s="2" t="str">
        <f t="shared" si="143"/>
        <v>octubre</v>
      </c>
      <c r="C664" s="2" t="str">
        <f t="shared" si="144"/>
        <v>oct</v>
      </c>
      <c r="D664" s="4">
        <f t="shared" si="145"/>
        <v>10</v>
      </c>
      <c r="E664" s="4">
        <f>VLOOKUP(G664,Periodos!A:B,2,0)</f>
        <v>22</v>
      </c>
      <c r="F664" s="2">
        <f t="shared" si="146"/>
        <v>2024</v>
      </c>
      <c r="G664" s="2">
        <v>2024010</v>
      </c>
      <c r="H664" s="2" t="str">
        <f t="shared" si="147"/>
        <v>oct-24</v>
      </c>
      <c r="I664" s="2" t="str">
        <f t="shared" si="148"/>
        <v>octubre 2024</v>
      </c>
      <c r="J664" s="2">
        <f>VLOOKUP(H664,MesAño!A:B,2,0)</f>
        <v>10</v>
      </c>
      <c r="K664" s="2" t="str">
        <f t="shared" si="149"/>
        <v>oct-24</v>
      </c>
      <c r="L664" s="2" t="str">
        <f t="shared" si="150"/>
        <v>jue</v>
      </c>
      <c r="M664" s="2">
        <f>VLOOKUP(L664,'Dia de la Semana'!A:B,2,0)</f>
        <v>4</v>
      </c>
      <c r="N664" s="2" t="str">
        <f t="shared" si="151"/>
        <v>2Q</v>
      </c>
      <c r="O664" s="2">
        <f t="shared" si="152"/>
        <v>24</v>
      </c>
      <c r="P664" s="2">
        <f t="shared" si="153"/>
        <v>43</v>
      </c>
      <c r="Q664" s="3" t="str">
        <f t="shared" si="154"/>
        <v>21-10 al 27-10</v>
      </c>
      <c r="R664" s="2">
        <f>VLOOKUP(Q664,Semana!A:B,2,0)</f>
        <v>95</v>
      </c>
      <c r="S664" s="2" t="str">
        <f t="shared" si="155"/>
        <v>jue 24-10</v>
      </c>
    </row>
    <row r="665" spans="1:19" x14ac:dyDescent="0.35">
      <c r="A665" s="3">
        <v>45590</v>
      </c>
      <c r="B665" s="2" t="str">
        <f t="shared" si="143"/>
        <v>octubre</v>
      </c>
      <c r="C665" s="2" t="str">
        <f t="shared" si="144"/>
        <v>oct</v>
      </c>
      <c r="D665" s="4">
        <f t="shared" si="145"/>
        <v>10</v>
      </c>
      <c r="E665" s="4">
        <f>VLOOKUP(G665,Periodos!A:B,2,0)</f>
        <v>22</v>
      </c>
      <c r="F665" s="2">
        <f t="shared" si="146"/>
        <v>2024</v>
      </c>
      <c r="G665" s="2">
        <v>2024010</v>
      </c>
      <c r="H665" s="2" t="str">
        <f t="shared" si="147"/>
        <v>oct-24</v>
      </c>
      <c r="I665" s="2" t="str">
        <f t="shared" si="148"/>
        <v>octubre 2024</v>
      </c>
      <c r="J665" s="2">
        <f>VLOOKUP(H665,MesAño!A:B,2,0)</f>
        <v>10</v>
      </c>
      <c r="K665" s="2" t="str">
        <f t="shared" si="149"/>
        <v>oct-25</v>
      </c>
      <c r="L665" s="2" t="str">
        <f t="shared" si="150"/>
        <v>vie</v>
      </c>
      <c r="M665" s="2">
        <f>VLOOKUP(L665,'Dia de la Semana'!A:B,2,0)</f>
        <v>5</v>
      </c>
      <c r="N665" s="2" t="str">
        <f t="shared" si="151"/>
        <v>2Q</v>
      </c>
      <c r="O665" s="2">
        <f t="shared" si="152"/>
        <v>25</v>
      </c>
      <c r="P665" s="2">
        <f t="shared" si="153"/>
        <v>43</v>
      </c>
      <c r="Q665" s="3" t="str">
        <f t="shared" si="154"/>
        <v>21-10 al 27-10</v>
      </c>
      <c r="R665" s="2">
        <f>VLOOKUP(Q665,Semana!A:B,2,0)</f>
        <v>95</v>
      </c>
      <c r="S665" s="2" t="str">
        <f t="shared" si="155"/>
        <v>vie 25-10</v>
      </c>
    </row>
    <row r="666" spans="1:19" x14ac:dyDescent="0.35">
      <c r="A666" s="3">
        <v>45591</v>
      </c>
      <c r="B666" s="2" t="str">
        <f t="shared" si="143"/>
        <v>octubre</v>
      </c>
      <c r="C666" s="2" t="str">
        <f t="shared" si="144"/>
        <v>oct</v>
      </c>
      <c r="D666" s="4">
        <f t="shared" si="145"/>
        <v>10</v>
      </c>
      <c r="E666" s="4">
        <f>VLOOKUP(G666,Periodos!A:B,2,0)</f>
        <v>22</v>
      </c>
      <c r="F666" s="2">
        <f t="shared" si="146"/>
        <v>2024</v>
      </c>
      <c r="G666" s="2">
        <v>2024010</v>
      </c>
      <c r="H666" s="2" t="str">
        <f t="shared" si="147"/>
        <v>oct-24</v>
      </c>
      <c r="I666" s="2" t="str">
        <f t="shared" si="148"/>
        <v>octubre 2024</v>
      </c>
      <c r="J666" s="2">
        <f>VLOOKUP(H666,MesAño!A:B,2,0)</f>
        <v>10</v>
      </c>
      <c r="K666" s="2" t="str">
        <f t="shared" si="149"/>
        <v>oct-26</v>
      </c>
      <c r="L666" s="2" t="str">
        <f t="shared" si="150"/>
        <v>sáb</v>
      </c>
      <c r="M666" s="2">
        <f>VLOOKUP(L666,'Dia de la Semana'!A:B,2,0)</f>
        <v>6</v>
      </c>
      <c r="N666" s="2" t="str">
        <f t="shared" si="151"/>
        <v>2Q</v>
      </c>
      <c r="O666" s="2">
        <f t="shared" si="152"/>
        <v>26</v>
      </c>
      <c r="P666" s="2">
        <f t="shared" si="153"/>
        <v>43</v>
      </c>
      <c r="Q666" s="3" t="str">
        <f t="shared" si="154"/>
        <v>21-10 al 27-10</v>
      </c>
      <c r="R666" s="2">
        <f>VLOOKUP(Q666,Semana!A:B,2,0)</f>
        <v>95</v>
      </c>
      <c r="S666" s="2" t="str">
        <f t="shared" si="155"/>
        <v>sáb 26-10</v>
      </c>
    </row>
    <row r="667" spans="1:19" x14ac:dyDescent="0.35">
      <c r="A667" s="3">
        <v>45592</v>
      </c>
      <c r="B667" s="2" t="str">
        <f t="shared" si="143"/>
        <v>octubre</v>
      </c>
      <c r="C667" s="2" t="str">
        <f t="shared" si="144"/>
        <v>oct</v>
      </c>
      <c r="D667" s="4">
        <f t="shared" si="145"/>
        <v>10</v>
      </c>
      <c r="E667" s="4">
        <f>VLOOKUP(G667,Periodos!A:B,2,0)</f>
        <v>22</v>
      </c>
      <c r="F667" s="2">
        <f t="shared" si="146"/>
        <v>2024</v>
      </c>
      <c r="G667" s="2">
        <v>2024010</v>
      </c>
      <c r="H667" s="2" t="str">
        <f t="shared" si="147"/>
        <v>oct-24</v>
      </c>
      <c r="I667" s="2" t="str">
        <f t="shared" si="148"/>
        <v>octubre 2024</v>
      </c>
      <c r="J667" s="2">
        <f>VLOOKUP(H667,MesAño!A:B,2,0)</f>
        <v>10</v>
      </c>
      <c r="K667" s="2" t="str">
        <f t="shared" si="149"/>
        <v>oct-27</v>
      </c>
      <c r="L667" s="2" t="str">
        <f t="shared" si="150"/>
        <v>dom</v>
      </c>
      <c r="M667" s="2">
        <f>VLOOKUP(L667,'Dia de la Semana'!A:B,2,0)</f>
        <v>7</v>
      </c>
      <c r="N667" s="2" t="str">
        <f t="shared" si="151"/>
        <v>2Q</v>
      </c>
      <c r="O667" s="2">
        <f t="shared" si="152"/>
        <v>27</v>
      </c>
      <c r="P667" s="2">
        <f t="shared" si="153"/>
        <v>43</v>
      </c>
      <c r="Q667" s="3" t="str">
        <f t="shared" si="154"/>
        <v>21-10 al 27-10</v>
      </c>
      <c r="R667" s="2">
        <f>VLOOKUP(Q667,Semana!A:B,2,0)</f>
        <v>95</v>
      </c>
      <c r="S667" s="2" t="str">
        <f t="shared" si="155"/>
        <v>dom 27-10</v>
      </c>
    </row>
    <row r="668" spans="1:19" x14ac:dyDescent="0.35">
      <c r="A668" s="3">
        <v>45593</v>
      </c>
      <c r="B668" s="2" t="str">
        <f t="shared" si="143"/>
        <v>octubre</v>
      </c>
      <c r="C668" s="2" t="str">
        <f t="shared" si="144"/>
        <v>oct</v>
      </c>
      <c r="D668" s="4">
        <f t="shared" si="145"/>
        <v>10</v>
      </c>
      <c r="E668" s="4">
        <f>VLOOKUP(G668,Periodos!A:B,2,0)</f>
        <v>22</v>
      </c>
      <c r="F668" s="2">
        <f t="shared" si="146"/>
        <v>2024</v>
      </c>
      <c r="G668" s="2">
        <v>2024010</v>
      </c>
      <c r="H668" s="2" t="str">
        <f t="shared" si="147"/>
        <v>oct-24</v>
      </c>
      <c r="I668" s="2" t="str">
        <f t="shared" si="148"/>
        <v>octubre 2024</v>
      </c>
      <c r="J668" s="2">
        <f>VLOOKUP(H668,MesAño!A:B,2,0)</f>
        <v>10</v>
      </c>
      <c r="K668" s="2" t="str">
        <f t="shared" si="149"/>
        <v>oct-28</v>
      </c>
      <c r="L668" s="2" t="str">
        <f t="shared" si="150"/>
        <v>lun</v>
      </c>
      <c r="M668" s="2">
        <f>VLOOKUP(L668,'Dia de la Semana'!A:B,2,0)</f>
        <v>1</v>
      </c>
      <c r="N668" s="2" t="str">
        <f t="shared" si="151"/>
        <v>2Q</v>
      </c>
      <c r="O668" s="2">
        <f t="shared" si="152"/>
        <v>28</v>
      </c>
      <c r="P668" s="2">
        <f t="shared" si="153"/>
        <v>44</v>
      </c>
      <c r="Q668" s="3" t="str">
        <f t="shared" si="154"/>
        <v>28-10 al 03-11</v>
      </c>
      <c r="R668" s="2">
        <f>VLOOKUP(Q668,Semana!A:B,2,0)</f>
        <v>96</v>
      </c>
      <c r="S668" s="2" t="str">
        <f t="shared" si="155"/>
        <v>lun 28-10</v>
      </c>
    </row>
    <row r="669" spans="1:19" x14ac:dyDescent="0.35">
      <c r="A669" s="3">
        <v>45594</v>
      </c>
      <c r="B669" s="2" t="str">
        <f t="shared" si="143"/>
        <v>octubre</v>
      </c>
      <c r="C669" s="2" t="str">
        <f t="shared" si="144"/>
        <v>oct</v>
      </c>
      <c r="D669" s="4">
        <f t="shared" si="145"/>
        <v>10</v>
      </c>
      <c r="E669" s="4">
        <f>VLOOKUP(G669,Periodos!A:B,2,0)</f>
        <v>22</v>
      </c>
      <c r="F669" s="2">
        <f t="shared" si="146"/>
        <v>2024</v>
      </c>
      <c r="G669" s="2">
        <v>2024010</v>
      </c>
      <c r="H669" s="2" t="str">
        <f t="shared" si="147"/>
        <v>oct-24</v>
      </c>
      <c r="I669" s="2" t="str">
        <f t="shared" si="148"/>
        <v>octubre 2024</v>
      </c>
      <c r="J669" s="2">
        <f>VLOOKUP(H669,MesAño!A:B,2,0)</f>
        <v>10</v>
      </c>
      <c r="K669" s="2" t="str">
        <f t="shared" si="149"/>
        <v>oct-29</v>
      </c>
      <c r="L669" s="2" t="str">
        <f t="shared" si="150"/>
        <v>mar</v>
      </c>
      <c r="M669" s="2">
        <f>VLOOKUP(L669,'Dia de la Semana'!A:B,2,0)</f>
        <v>2</v>
      </c>
      <c r="N669" s="2" t="str">
        <f t="shared" si="151"/>
        <v>2Q</v>
      </c>
      <c r="O669" s="2">
        <f t="shared" si="152"/>
        <v>29</v>
      </c>
      <c r="P669" s="2">
        <f t="shared" si="153"/>
        <v>44</v>
      </c>
      <c r="Q669" s="3" t="str">
        <f t="shared" si="154"/>
        <v>28-10 al 03-11</v>
      </c>
      <c r="R669" s="2">
        <f>VLOOKUP(Q669,Semana!A:B,2,0)</f>
        <v>96</v>
      </c>
      <c r="S669" s="2" t="str">
        <f t="shared" si="155"/>
        <v>mar 29-10</v>
      </c>
    </row>
    <row r="670" spans="1:19" x14ac:dyDescent="0.35">
      <c r="A670" s="3">
        <v>45595</v>
      </c>
      <c r="B670" s="2" t="str">
        <f t="shared" si="143"/>
        <v>octubre</v>
      </c>
      <c r="C670" s="2" t="str">
        <f t="shared" si="144"/>
        <v>oct</v>
      </c>
      <c r="D670" s="4">
        <f t="shared" si="145"/>
        <v>10</v>
      </c>
      <c r="E670" s="4">
        <f>VLOOKUP(G670,Periodos!A:B,2,0)</f>
        <v>22</v>
      </c>
      <c r="F670" s="2">
        <f t="shared" si="146"/>
        <v>2024</v>
      </c>
      <c r="G670" s="2">
        <v>2024010</v>
      </c>
      <c r="H670" s="2" t="str">
        <f t="shared" si="147"/>
        <v>oct-24</v>
      </c>
      <c r="I670" s="2" t="str">
        <f t="shared" si="148"/>
        <v>octubre 2024</v>
      </c>
      <c r="J670" s="2">
        <f>VLOOKUP(H670,MesAño!A:B,2,0)</f>
        <v>10</v>
      </c>
      <c r="K670" s="2" t="str">
        <f t="shared" si="149"/>
        <v>oct-30</v>
      </c>
      <c r="L670" s="2" t="str">
        <f t="shared" si="150"/>
        <v>mié</v>
      </c>
      <c r="M670" s="2">
        <f>VLOOKUP(L670,'Dia de la Semana'!A:B,2,0)</f>
        <v>3</v>
      </c>
      <c r="N670" s="2" t="str">
        <f t="shared" si="151"/>
        <v>2Q</v>
      </c>
      <c r="O670" s="2">
        <f t="shared" si="152"/>
        <v>30</v>
      </c>
      <c r="P670" s="2">
        <f t="shared" si="153"/>
        <v>44</v>
      </c>
      <c r="Q670" s="3" t="str">
        <f t="shared" si="154"/>
        <v>28-10 al 03-11</v>
      </c>
      <c r="R670" s="2">
        <f>VLOOKUP(Q670,Semana!A:B,2,0)</f>
        <v>96</v>
      </c>
      <c r="S670" s="2" t="str">
        <f t="shared" si="155"/>
        <v>mié 30-10</v>
      </c>
    </row>
    <row r="671" spans="1:19" x14ac:dyDescent="0.35">
      <c r="A671" s="3">
        <v>45596</v>
      </c>
      <c r="B671" s="2" t="str">
        <f t="shared" si="143"/>
        <v>octubre</v>
      </c>
      <c r="C671" s="2" t="str">
        <f t="shared" si="144"/>
        <v>oct</v>
      </c>
      <c r="D671" s="4">
        <f t="shared" si="145"/>
        <v>10</v>
      </c>
      <c r="E671" s="4">
        <f>VLOOKUP(G671,Periodos!A:B,2,0)</f>
        <v>22</v>
      </c>
      <c r="F671" s="2">
        <f t="shared" si="146"/>
        <v>2024</v>
      </c>
      <c r="G671" s="2">
        <v>2024010</v>
      </c>
      <c r="H671" s="2" t="str">
        <f t="shared" si="147"/>
        <v>oct-24</v>
      </c>
      <c r="I671" s="2" t="str">
        <f t="shared" si="148"/>
        <v>octubre 2024</v>
      </c>
      <c r="J671" s="2">
        <f>VLOOKUP(H671,MesAño!A:B,2,0)</f>
        <v>10</v>
      </c>
      <c r="K671" s="2" t="str">
        <f t="shared" si="149"/>
        <v>oct-31</v>
      </c>
      <c r="L671" s="2" t="str">
        <f t="shared" si="150"/>
        <v>jue</v>
      </c>
      <c r="M671" s="2">
        <f>VLOOKUP(L671,'Dia de la Semana'!A:B,2,0)</f>
        <v>4</v>
      </c>
      <c r="N671" s="2" t="str">
        <f t="shared" si="151"/>
        <v>2Q</v>
      </c>
      <c r="O671" s="2">
        <f t="shared" si="152"/>
        <v>31</v>
      </c>
      <c r="P671" s="2">
        <f t="shared" si="153"/>
        <v>44</v>
      </c>
      <c r="Q671" s="3" t="str">
        <f t="shared" si="154"/>
        <v>28-10 al 03-11</v>
      </c>
      <c r="R671" s="2">
        <f>VLOOKUP(Q671,Semana!A:B,2,0)</f>
        <v>96</v>
      </c>
      <c r="S671" s="2" t="str">
        <f t="shared" si="155"/>
        <v>jue 31-10</v>
      </c>
    </row>
    <row r="672" spans="1:19" x14ac:dyDescent="0.35">
      <c r="A672" s="3">
        <v>45597</v>
      </c>
      <c r="B672" s="2" t="str">
        <f t="shared" si="143"/>
        <v>noviembre</v>
      </c>
      <c r="C672" s="2" t="str">
        <f t="shared" si="144"/>
        <v>nov</v>
      </c>
      <c r="D672" s="4">
        <f t="shared" si="145"/>
        <v>11</v>
      </c>
      <c r="E672" s="4">
        <f>VLOOKUP(G672,Periodos!A:B,2,0)</f>
        <v>23</v>
      </c>
      <c r="F672" s="2">
        <f t="shared" si="146"/>
        <v>2024</v>
      </c>
      <c r="G672" s="2">
        <v>2024011</v>
      </c>
      <c r="H672" s="2" t="str">
        <f t="shared" si="147"/>
        <v>nov-24</v>
      </c>
      <c r="I672" s="2" t="str">
        <f t="shared" si="148"/>
        <v>noviembre 2024</v>
      </c>
      <c r="J672" s="2">
        <f>VLOOKUP(H672,MesAño!A:B,2,0)</f>
        <v>11</v>
      </c>
      <c r="K672" s="2" t="str">
        <f t="shared" si="149"/>
        <v>nov-01</v>
      </c>
      <c r="L672" s="2" t="str">
        <f t="shared" si="150"/>
        <v>vie</v>
      </c>
      <c r="M672" s="2">
        <f>VLOOKUP(L672,'Dia de la Semana'!A:B,2,0)</f>
        <v>5</v>
      </c>
      <c r="N672" s="2" t="str">
        <f t="shared" si="151"/>
        <v>1Q</v>
      </c>
      <c r="O672" s="2">
        <f t="shared" si="152"/>
        <v>1</v>
      </c>
      <c r="P672" s="2">
        <f t="shared" si="153"/>
        <v>44</v>
      </c>
      <c r="Q672" s="3" t="str">
        <f t="shared" si="154"/>
        <v>28-10 al 03-11</v>
      </c>
      <c r="R672" s="2">
        <f>VLOOKUP(Q672,Semana!A:B,2,0)</f>
        <v>96</v>
      </c>
      <c r="S672" s="2" t="str">
        <f t="shared" si="155"/>
        <v>vie 01-11</v>
      </c>
    </row>
    <row r="673" spans="1:19" x14ac:dyDescent="0.35">
      <c r="A673" s="3">
        <v>45598</v>
      </c>
      <c r="B673" s="2" t="str">
        <f t="shared" si="143"/>
        <v>noviembre</v>
      </c>
      <c r="C673" s="2" t="str">
        <f t="shared" si="144"/>
        <v>nov</v>
      </c>
      <c r="D673" s="4">
        <f t="shared" si="145"/>
        <v>11</v>
      </c>
      <c r="E673" s="4">
        <f>VLOOKUP(G673,Periodos!A:B,2,0)</f>
        <v>23</v>
      </c>
      <c r="F673" s="2">
        <f t="shared" si="146"/>
        <v>2024</v>
      </c>
      <c r="G673" s="2">
        <v>2024011</v>
      </c>
      <c r="H673" s="2" t="str">
        <f t="shared" si="147"/>
        <v>nov-24</v>
      </c>
      <c r="I673" s="2" t="str">
        <f t="shared" si="148"/>
        <v>noviembre 2024</v>
      </c>
      <c r="J673" s="2">
        <f>VLOOKUP(H673,MesAño!A:B,2,0)</f>
        <v>11</v>
      </c>
      <c r="K673" s="2" t="str">
        <f t="shared" si="149"/>
        <v>nov-02</v>
      </c>
      <c r="L673" s="2" t="str">
        <f t="shared" si="150"/>
        <v>sáb</v>
      </c>
      <c r="M673" s="2">
        <f>VLOOKUP(L673,'Dia de la Semana'!A:B,2,0)</f>
        <v>6</v>
      </c>
      <c r="N673" s="2" t="str">
        <f t="shared" si="151"/>
        <v>1Q</v>
      </c>
      <c r="O673" s="2">
        <f t="shared" si="152"/>
        <v>2</v>
      </c>
      <c r="P673" s="2">
        <f t="shared" si="153"/>
        <v>44</v>
      </c>
      <c r="Q673" s="3" t="str">
        <f t="shared" si="154"/>
        <v>28-10 al 03-11</v>
      </c>
      <c r="R673" s="2">
        <f>VLOOKUP(Q673,Semana!A:B,2,0)</f>
        <v>96</v>
      </c>
      <c r="S673" s="2" t="str">
        <f t="shared" si="155"/>
        <v>sáb 02-11</v>
      </c>
    </row>
    <row r="674" spans="1:19" x14ac:dyDescent="0.35">
      <c r="A674" s="3">
        <v>45599</v>
      </c>
      <c r="B674" s="2" t="str">
        <f t="shared" si="143"/>
        <v>noviembre</v>
      </c>
      <c r="C674" s="2" t="str">
        <f t="shared" si="144"/>
        <v>nov</v>
      </c>
      <c r="D674" s="4">
        <f t="shared" si="145"/>
        <v>11</v>
      </c>
      <c r="E674" s="4">
        <f>VLOOKUP(G674,Periodos!A:B,2,0)</f>
        <v>23</v>
      </c>
      <c r="F674" s="2">
        <f t="shared" si="146"/>
        <v>2024</v>
      </c>
      <c r="G674" s="2">
        <v>2024011</v>
      </c>
      <c r="H674" s="2" t="str">
        <f t="shared" si="147"/>
        <v>nov-24</v>
      </c>
      <c r="I674" s="2" t="str">
        <f t="shared" si="148"/>
        <v>noviembre 2024</v>
      </c>
      <c r="J674" s="2">
        <f>VLOOKUP(H674,MesAño!A:B,2,0)</f>
        <v>11</v>
      </c>
      <c r="K674" s="2" t="str">
        <f t="shared" si="149"/>
        <v>nov-03</v>
      </c>
      <c r="L674" s="2" t="str">
        <f t="shared" si="150"/>
        <v>dom</v>
      </c>
      <c r="M674" s="2">
        <f>VLOOKUP(L674,'Dia de la Semana'!A:B,2,0)</f>
        <v>7</v>
      </c>
      <c r="N674" s="2" t="str">
        <f t="shared" si="151"/>
        <v>1Q</v>
      </c>
      <c r="O674" s="2">
        <f t="shared" si="152"/>
        <v>3</v>
      </c>
      <c r="P674" s="2">
        <f t="shared" si="153"/>
        <v>44</v>
      </c>
      <c r="Q674" s="3" t="str">
        <f t="shared" si="154"/>
        <v>28-10 al 03-11</v>
      </c>
      <c r="R674" s="2">
        <f>VLOOKUP(Q674,Semana!A:B,2,0)</f>
        <v>96</v>
      </c>
      <c r="S674" s="2" t="str">
        <f t="shared" si="155"/>
        <v>dom 03-11</v>
      </c>
    </row>
    <row r="675" spans="1:19" x14ac:dyDescent="0.35">
      <c r="A675" s="3">
        <v>45600</v>
      </c>
      <c r="B675" s="2" t="str">
        <f t="shared" si="143"/>
        <v>noviembre</v>
      </c>
      <c r="C675" s="2" t="str">
        <f t="shared" si="144"/>
        <v>nov</v>
      </c>
      <c r="D675" s="4">
        <f t="shared" si="145"/>
        <v>11</v>
      </c>
      <c r="E675" s="4">
        <f>VLOOKUP(G675,Periodos!A:B,2,0)</f>
        <v>23</v>
      </c>
      <c r="F675" s="2">
        <f t="shared" si="146"/>
        <v>2024</v>
      </c>
      <c r="G675" s="2">
        <v>2024011</v>
      </c>
      <c r="H675" s="2" t="str">
        <f t="shared" si="147"/>
        <v>nov-24</v>
      </c>
      <c r="I675" s="2" t="str">
        <f t="shared" si="148"/>
        <v>noviembre 2024</v>
      </c>
      <c r="J675" s="2">
        <f>VLOOKUP(H675,MesAño!A:B,2,0)</f>
        <v>11</v>
      </c>
      <c r="K675" s="2" t="str">
        <f t="shared" si="149"/>
        <v>nov-04</v>
      </c>
      <c r="L675" s="2" t="str">
        <f t="shared" si="150"/>
        <v>lun</v>
      </c>
      <c r="M675" s="2">
        <f>VLOOKUP(L675,'Dia de la Semana'!A:B,2,0)</f>
        <v>1</v>
      </c>
      <c r="N675" s="2" t="str">
        <f t="shared" si="151"/>
        <v>1Q</v>
      </c>
      <c r="O675" s="2">
        <f t="shared" si="152"/>
        <v>4</v>
      </c>
      <c r="P675" s="2">
        <f t="shared" si="153"/>
        <v>45</v>
      </c>
      <c r="Q675" s="3" t="str">
        <f t="shared" si="154"/>
        <v>04-11 al 10-11</v>
      </c>
      <c r="R675" s="2">
        <f>VLOOKUP(Q675,Semana!A:B,2,0)</f>
        <v>97</v>
      </c>
      <c r="S675" s="2" t="str">
        <f t="shared" si="155"/>
        <v>lun 04-11</v>
      </c>
    </row>
    <row r="676" spans="1:19" x14ac:dyDescent="0.35">
      <c r="A676" s="3">
        <v>45601</v>
      </c>
      <c r="B676" s="2" t="str">
        <f t="shared" si="143"/>
        <v>noviembre</v>
      </c>
      <c r="C676" s="2" t="str">
        <f t="shared" si="144"/>
        <v>nov</v>
      </c>
      <c r="D676" s="4">
        <f t="shared" si="145"/>
        <v>11</v>
      </c>
      <c r="E676" s="4">
        <f>VLOOKUP(G676,Periodos!A:B,2,0)</f>
        <v>23</v>
      </c>
      <c r="F676" s="2">
        <f t="shared" si="146"/>
        <v>2024</v>
      </c>
      <c r="G676" s="2">
        <v>2024011</v>
      </c>
      <c r="H676" s="2" t="str">
        <f t="shared" si="147"/>
        <v>nov-24</v>
      </c>
      <c r="I676" s="2" t="str">
        <f t="shared" si="148"/>
        <v>noviembre 2024</v>
      </c>
      <c r="J676" s="2">
        <f>VLOOKUP(H676,MesAño!A:B,2,0)</f>
        <v>11</v>
      </c>
      <c r="K676" s="2" t="str">
        <f t="shared" si="149"/>
        <v>nov-05</v>
      </c>
      <c r="L676" s="2" t="str">
        <f t="shared" si="150"/>
        <v>mar</v>
      </c>
      <c r="M676" s="2">
        <f>VLOOKUP(L676,'Dia de la Semana'!A:B,2,0)</f>
        <v>2</v>
      </c>
      <c r="N676" s="2" t="str">
        <f t="shared" si="151"/>
        <v>1Q</v>
      </c>
      <c r="O676" s="2">
        <f t="shared" si="152"/>
        <v>5</v>
      </c>
      <c r="P676" s="2">
        <f t="shared" si="153"/>
        <v>45</v>
      </c>
      <c r="Q676" s="3" t="str">
        <f t="shared" si="154"/>
        <v>04-11 al 10-11</v>
      </c>
      <c r="R676" s="2">
        <f>VLOOKUP(Q676,Semana!A:B,2,0)</f>
        <v>97</v>
      </c>
      <c r="S676" s="2" t="str">
        <f t="shared" si="155"/>
        <v>mar 05-11</v>
      </c>
    </row>
    <row r="677" spans="1:19" x14ac:dyDescent="0.35">
      <c r="A677" s="3">
        <v>45602</v>
      </c>
      <c r="B677" s="2" t="str">
        <f t="shared" si="143"/>
        <v>noviembre</v>
      </c>
      <c r="C677" s="2" t="str">
        <f t="shared" si="144"/>
        <v>nov</v>
      </c>
      <c r="D677" s="4">
        <f t="shared" si="145"/>
        <v>11</v>
      </c>
      <c r="E677" s="4">
        <f>VLOOKUP(G677,Periodos!A:B,2,0)</f>
        <v>23</v>
      </c>
      <c r="F677" s="2">
        <f t="shared" si="146"/>
        <v>2024</v>
      </c>
      <c r="G677" s="2">
        <v>2024011</v>
      </c>
      <c r="H677" s="2" t="str">
        <f t="shared" si="147"/>
        <v>nov-24</v>
      </c>
      <c r="I677" s="2" t="str">
        <f t="shared" si="148"/>
        <v>noviembre 2024</v>
      </c>
      <c r="J677" s="2">
        <f>VLOOKUP(H677,MesAño!A:B,2,0)</f>
        <v>11</v>
      </c>
      <c r="K677" s="2" t="str">
        <f t="shared" si="149"/>
        <v>nov-06</v>
      </c>
      <c r="L677" s="2" t="str">
        <f t="shared" si="150"/>
        <v>mié</v>
      </c>
      <c r="M677" s="2">
        <f>VLOOKUP(L677,'Dia de la Semana'!A:B,2,0)</f>
        <v>3</v>
      </c>
      <c r="N677" s="2" t="str">
        <f t="shared" si="151"/>
        <v>1Q</v>
      </c>
      <c r="O677" s="2">
        <f t="shared" si="152"/>
        <v>6</v>
      </c>
      <c r="P677" s="2">
        <f t="shared" si="153"/>
        <v>45</v>
      </c>
      <c r="Q677" s="3" t="str">
        <f t="shared" si="154"/>
        <v>04-11 al 10-11</v>
      </c>
      <c r="R677" s="2">
        <f>VLOOKUP(Q677,Semana!A:B,2,0)</f>
        <v>97</v>
      </c>
      <c r="S677" s="2" t="str">
        <f t="shared" si="155"/>
        <v>mié 06-11</v>
      </c>
    </row>
    <row r="678" spans="1:19" x14ac:dyDescent="0.35">
      <c r="A678" s="3">
        <v>45603</v>
      </c>
      <c r="B678" s="2" t="str">
        <f t="shared" si="143"/>
        <v>noviembre</v>
      </c>
      <c r="C678" s="2" t="str">
        <f t="shared" si="144"/>
        <v>nov</v>
      </c>
      <c r="D678" s="4">
        <f t="shared" si="145"/>
        <v>11</v>
      </c>
      <c r="E678" s="4">
        <f>VLOOKUP(G678,Periodos!A:B,2,0)</f>
        <v>23</v>
      </c>
      <c r="F678" s="2">
        <f t="shared" si="146"/>
        <v>2024</v>
      </c>
      <c r="G678" s="2">
        <v>2024011</v>
      </c>
      <c r="H678" s="2" t="str">
        <f t="shared" si="147"/>
        <v>nov-24</v>
      </c>
      <c r="I678" s="2" t="str">
        <f t="shared" si="148"/>
        <v>noviembre 2024</v>
      </c>
      <c r="J678" s="2">
        <f>VLOOKUP(H678,MesAño!A:B,2,0)</f>
        <v>11</v>
      </c>
      <c r="K678" s="2" t="str">
        <f t="shared" si="149"/>
        <v>nov-07</v>
      </c>
      <c r="L678" s="2" t="str">
        <f t="shared" si="150"/>
        <v>jue</v>
      </c>
      <c r="M678" s="2">
        <f>VLOOKUP(L678,'Dia de la Semana'!A:B,2,0)</f>
        <v>4</v>
      </c>
      <c r="N678" s="2" t="str">
        <f t="shared" si="151"/>
        <v>1Q</v>
      </c>
      <c r="O678" s="2">
        <f t="shared" si="152"/>
        <v>7</v>
      </c>
      <c r="P678" s="2">
        <f t="shared" si="153"/>
        <v>45</v>
      </c>
      <c r="Q678" s="3" t="str">
        <f t="shared" si="154"/>
        <v>04-11 al 10-11</v>
      </c>
      <c r="R678" s="2">
        <f>VLOOKUP(Q678,Semana!A:B,2,0)</f>
        <v>97</v>
      </c>
      <c r="S678" s="2" t="str">
        <f t="shared" si="155"/>
        <v>jue 07-11</v>
      </c>
    </row>
    <row r="679" spans="1:19" x14ac:dyDescent="0.35">
      <c r="A679" s="3">
        <v>45604</v>
      </c>
      <c r="B679" s="2" t="str">
        <f t="shared" si="143"/>
        <v>noviembre</v>
      </c>
      <c r="C679" s="2" t="str">
        <f t="shared" si="144"/>
        <v>nov</v>
      </c>
      <c r="D679" s="4">
        <f t="shared" si="145"/>
        <v>11</v>
      </c>
      <c r="E679" s="4">
        <f>VLOOKUP(G679,Periodos!A:B,2,0)</f>
        <v>23</v>
      </c>
      <c r="F679" s="2">
        <f t="shared" si="146"/>
        <v>2024</v>
      </c>
      <c r="G679" s="2">
        <v>2024011</v>
      </c>
      <c r="H679" s="2" t="str">
        <f t="shared" si="147"/>
        <v>nov-24</v>
      </c>
      <c r="I679" s="2" t="str">
        <f t="shared" si="148"/>
        <v>noviembre 2024</v>
      </c>
      <c r="J679" s="2">
        <f>VLOOKUP(H679,MesAño!A:B,2,0)</f>
        <v>11</v>
      </c>
      <c r="K679" s="2" t="str">
        <f t="shared" si="149"/>
        <v>nov-08</v>
      </c>
      <c r="L679" s="2" t="str">
        <f t="shared" si="150"/>
        <v>vie</v>
      </c>
      <c r="M679" s="2">
        <f>VLOOKUP(L679,'Dia de la Semana'!A:B,2,0)</f>
        <v>5</v>
      </c>
      <c r="N679" s="2" t="str">
        <f t="shared" si="151"/>
        <v>1Q</v>
      </c>
      <c r="O679" s="2">
        <f t="shared" si="152"/>
        <v>8</v>
      </c>
      <c r="P679" s="2">
        <f t="shared" si="153"/>
        <v>45</v>
      </c>
      <c r="Q679" s="3" t="str">
        <f t="shared" si="154"/>
        <v>04-11 al 10-11</v>
      </c>
      <c r="R679" s="2">
        <f>VLOOKUP(Q679,Semana!A:B,2,0)</f>
        <v>97</v>
      </c>
      <c r="S679" s="2" t="str">
        <f t="shared" si="155"/>
        <v>vie 08-11</v>
      </c>
    </row>
    <row r="680" spans="1:19" x14ac:dyDescent="0.35">
      <c r="A680" s="3">
        <v>45605</v>
      </c>
      <c r="B680" s="2" t="str">
        <f t="shared" si="143"/>
        <v>noviembre</v>
      </c>
      <c r="C680" s="2" t="str">
        <f t="shared" si="144"/>
        <v>nov</v>
      </c>
      <c r="D680" s="4">
        <f t="shared" si="145"/>
        <v>11</v>
      </c>
      <c r="E680" s="4">
        <f>VLOOKUP(G680,Periodos!A:B,2,0)</f>
        <v>23</v>
      </c>
      <c r="F680" s="2">
        <f t="shared" si="146"/>
        <v>2024</v>
      </c>
      <c r="G680" s="2">
        <v>2024011</v>
      </c>
      <c r="H680" s="2" t="str">
        <f t="shared" si="147"/>
        <v>nov-24</v>
      </c>
      <c r="I680" s="2" t="str">
        <f t="shared" si="148"/>
        <v>noviembre 2024</v>
      </c>
      <c r="J680" s="2">
        <f>VLOOKUP(H680,MesAño!A:B,2,0)</f>
        <v>11</v>
      </c>
      <c r="K680" s="2" t="str">
        <f t="shared" si="149"/>
        <v>nov-09</v>
      </c>
      <c r="L680" s="2" t="str">
        <f t="shared" si="150"/>
        <v>sáb</v>
      </c>
      <c r="M680" s="2">
        <f>VLOOKUP(L680,'Dia de la Semana'!A:B,2,0)</f>
        <v>6</v>
      </c>
      <c r="N680" s="2" t="str">
        <f t="shared" si="151"/>
        <v>1Q</v>
      </c>
      <c r="O680" s="2">
        <f t="shared" si="152"/>
        <v>9</v>
      </c>
      <c r="P680" s="2">
        <f t="shared" si="153"/>
        <v>45</v>
      </c>
      <c r="Q680" s="3" t="str">
        <f t="shared" si="154"/>
        <v>04-11 al 10-11</v>
      </c>
      <c r="R680" s="2">
        <f>VLOOKUP(Q680,Semana!A:B,2,0)</f>
        <v>97</v>
      </c>
      <c r="S680" s="2" t="str">
        <f t="shared" si="155"/>
        <v>sáb 09-11</v>
      </c>
    </row>
    <row r="681" spans="1:19" x14ac:dyDescent="0.35">
      <c r="A681" s="3">
        <v>45606</v>
      </c>
      <c r="B681" s="2" t="str">
        <f t="shared" si="143"/>
        <v>noviembre</v>
      </c>
      <c r="C681" s="2" t="str">
        <f t="shared" si="144"/>
        <v>nov</v>
      </c>
      <c r="D681" s="4">
        <f t="shared" si="145"/>
        <v>11</v>
      </c>
      <c r="E681" s="4">
        <f>VLOOKUP(G681,Periodos!A:B,2,0)</f>
        <v>23</v>
      </c>
      <c r="F681" s="2">
        <f t="shared" si="146"/>
        <v>2024</v>
      </c>
      <c r="G681" s="2">
        <v>2024011</v>
      </c>
      <c r="H681" s="2" t="str">
        <f t="shared" si="147"/>
        <v>nov-24</v>
      </c>
      <c r="I681" s="2" t="str">
        <f t="shared" si="148"/>
        <v>noviembre 2024</v>
      </c>
      <c r="J681" s="2">
        <f>VLOOKUP(H681,MesAño!A:B,2,0)</f>
        <v>11</v>
      </c>
      <c r="K681" s="2" t="str">
        <f t="shared" si="149"/>
        <v>nov-10</v>
      </c>
      <c r="L681" s="2" t="str">
        <f t="shared" si="150"/>
        <v>dom</v>
      </c>
      <c r="M681" s="2">
        <f>VLOOKUP(L681,'Dia de la Semana'!A:B,2,0)</f>
        <v>7</v>
      </c>
      <c r="N681" s="2" t="str">
        <f t="shared" si="151"/>
        <v>1Q</v>
      </c>
      <c r="O681" s="2">
        <f t="shared" si="152"/>
        <v>10</v>
      </c>
      <c r="P681" s="2">
        <f t="shared" si="153"/>
        <v>45</v>
      </c>
      <c r="Q681" s="3" t="str">
        <f t="shared" si="154"/>
        <v>04-11 al 10-11</v>
      </c>
      <c r="R681" s="2">
        <f>VLOOKUP(Q681,Semana!A:B,2,0)</f>
        <v>97</v>
      </c>
      <c r="S681" s="2" t="str">
        <f t="shared" si="155"/>
        <v>dom 10-11</v>
      </c>
    </row>
    <row r="682" spans="1:19" x14ac:dyDescent="0.35">
      <c r="A682" s="3">
        <v>45607</v>
      </c>
      <c r="B682" s="2" t="str">
        <f t="shared" si="143"/>
        <v>noviembre</v>
      </c>
      <c r="C682" s="2" t="str">
        <f t="shared" si="144"/>
        <v>nov</v>
      </c>
      <c r="D682" s="4">
        <f t="shared" si="145"/>
        <v>11</v>
      </c>
      <c r="E682" s="4">
        <f>VLOOKUP(G682,Periodos!A:B,2,0)</f>
        <v>23</v>
      </c>
      <c r="F682" s="2">
        <f t="shared" si="146"/>
        <v>2024</v>
      </c>
      <c r="G682" s="2">
        <v>2024011</v>
      </c>
      <c r="H682" s="2" t="str">
        <f t="shared" si="147"/>
        <v>nov-24</v>
      </c>
      <c r="I682" s="2" t="str">
        <f t="shared" si="148"/>
        <v>noviembre 2024</v>
      </c>
      <c r="J682" s="2">
        <f>VLOOKUP(H682,MesAño!A:B,2,0)</f>
        <v>11</v>
      </c>
      <c r="K682" s="2" t="str">
        <f t="shared" si="149"/>
        <v>nov-11</v>
      </c>
      <c r="L682" s="2" t="str">
        <f t="shared" si="150"/>
        <v>lun</v>
      </c>
      <c r="M682" s="2">
        <f>VLOOKUP(L682,'Dia de la Semana'!A:B,2,0)</f>
        <v>1</v>
      </c>
      <c r="N682" s="2" t="str">
        <f t="shared" si="151"/>
        <v>1Q</v>
      </c>
      <c r="O682" s="2">
        <f t="shared" si="152"/>
        <v>11</v>
      </c>
      <c r="P682" s="2">
        <f t="shared" si="153"/>
        <v>46</v>
      </c>
      <c r="Q682" s="3" t="str">
        <f t="shared" si="154"/>
        <v>11-11 al 17-11</v>
      </c>
      <c r="R682" s="2">
        <f>VLOOKUP(Q682,Semana!A:B,2,0)</f>
        <v>98</v>
      </c>
      <c r="S682" s="2" t="str">
        <f t="shared" si="155"/>
        <v>lun 11-11</v>
      </c>
    </row>
    <row r="683" spans="1:19" x14ac:dyDescent="0.35">
      <c r="A683" s="3">
        <v>45608</v>
      </c>
      <c r="B683" s="2" t="str">
        <f t="shared" si="143"/>
        <v>noviembre</v>
      </c>
      <c r="C683" s="2" t="str">
        <f t="shared" si="144"/>
        <v>nov</v>
      </c>
      <c r="D683" s="4">
        <f t="shared" si="145"/>
        <v>11</v>
      </c>
      <c r="E683" s="4">
        <f>VLOOKUP(G683,Periodos!A:B,2,0)</f>
        <v>23</v>
      </c>
      <c r="F683" s="2">
        <f t="shared" si="146"/>
        <v>2024</v>
      </c>
      <c r="G683" s="2">
        <v>2024011</v>
      </c>
      <c r="H683" s="2" t="str">
        <f t="shared" si="147"/>
        <v>nov-24</v>
      </c>
      <c r="I683" s="2" t="str">
        <f t="shared" si="148"/>
        <v>noviembre 2024</v>
      </c>
      <c r="J683" s="2">
        <f>VLOOKUP(H683,MesAño!A:B,2,0)</f>
        <v>11</v>
      </c>
      <c r="K683" s="2" t="str">
        <f t="shared" si="149"/>
        <v>nov-12</v>
      </c>
      <c r="L683" s="2" t="str">
        <f t="shared" si="150"/>
        <v>mar</v>
      </c>
      <c r="M683" s="2">
        <f>VLOOKUP(L683,'Dia de la Semana'!A:B,2,0)</f>
        <v>2</v>
      </c>
      <c r="N683" s="2" t="str">
        <f t="shared" si="151"/>
        <v>1Q</v>
      </c>
      <c r="O683" s="2">
        <f t="shared" si="152"/>
        <v>12</v>
      </c>
      <c r="P683" s="2">
        <f t="shared" si="153"/>
        <v>46</v>
      </c>
      <c r="Q683" s="3" t="str">
        <f t="shared" si="154"/>
        <v>11-11 al 17-11</v>
      </c>
      <c r="R683" s="2">
        <f>VLOOKUP(Q683,Semana!A:B,2,0)</f>
        <v>98</v>
      </c>
      <c r="S683" s="2" t="str">
        <f t="shared" si="155"/>
        <v>mar 12-11</v>
      </c>
    </row>
    <row r="684" spans="1:19" x14ac:dyDescent="0.35">
      <c r="A684" s="3">
        <v>45609</v>
      </c>
      <c r="B684" s="2" t="str">
        <f t="shared" si="143"/>
        <v>noviembre</v>
      </c>
      <c r="C684" s="2" t="str">
        <f t="shared" si="144"/>
        <v>nov</v>
      </c>
      <c r="D684" s="4">
        <f t="shared" si="145"/>
        <v>11</v>
      </c>
      <c r="E684" s="4">
        <f>VLOOKUP(G684,Periodos!A:B,2,0)</f>
        <v>23</v>
      </c>
      <c r="F684" s="2">
        <f t="shared" si="146"/>
        <v>2024</v>
      </c>
      <c r="G684" s="2">
        <v>2024011</v>
      </c>
      <c r="H684" s="2" t="str">
        <f t="shared" si="147"/>
        <v>nov-24</v>
      </c>
      <c r="I684" s="2" t="str">
        <f t="shared" si="148"/>
        <v>noviembre 2024</v>
      </c>
      <c r="J684" s="2">
        <f>VLOOKUP(H684,MesAño!A:B,2,0)</f>
        <v>11</v>
      </c>
      <c r="K684" s="2" t="str">
        <f t="shared" si="149"/>
        <v>nov-13</v>
      </c>
      <c r="L684" s="2" t="str">
        <f t="shared" si="150"/>
        <v>mié</v>
      </c>
      <c r="M684" s="2">
        <f>VLOOKUP(L684,'Dia de la Semana'!A:B,2,0)</f>
        <v>3</v>
      </c>
      <c r="N684" s="2" t="str">
        <f t="shared" si="151"/>
        <v>1Q</v>
      </c>
      <c r="O684" s="2">
        <f t="shared" si="152"/>
        <v>13</v>
      </c>
      <c r="P684" s="2">
        <f t="shared" si="153"/>
        <v>46</v>
      </c>
      <c r="Q684" s="3" t="str">
        <f t="shared" si="154"/>
        <v>11-11 al 17-11</v>
      </c>
      <c r="R684" s="2">
        <f>VLOOKUP(Q684,Semana!A:B,2,0)</f>
        <v>98</v>
      </c>
      <c r="S684" s="2" t="str">
        <f t="shared" si="155"/>
        <v>mié 13-11</v>
      </c>
    </row>
    <row r="685" spans="1:19" x14ac:dyDescent="0.35">
      <c r="A685" s="3">
        <v>45610</v>
      </c>
      <c r="B685" s="2" t="str">
        <f t="shared" si="143"/>
        <v>noviembre</v>
      </c>
      <c r="C685" s="2" t="str">
        <f t="shared" si="144"/>
        <v>nov</v>
      </c>
      <c r="D685" s="4">
        <f t="shared" si="145"/>
        <v>11</v>
      </c>
      <c r="E685" s="4">
        <f>VLOOKUP(G685,Periodos!A:B,2,0)</f>
        <v>23</v>
      </c>
      <c r="F685" s="2">
        <f t="shared" si="146"/>
        <v>2024</v>
      </c>
      <c r="G685" s="2">
        <v>2024011</v>
      </c>
      <c r="H685" s="2" t="str">
        <f t="shared" si="147"/>
        <v>nov-24</v>
      </c>
      <c r="I685" s="2" t="str">
        <f t="shared" si="148"/>
        <v>noviembre 2024</v>
      </c>
      <c r="J685" s="2">
        <f>VLOOKUP(H685,MesAño!A:B,2,0)</f>
        <v>11</v>
      </c>
      <c r="K685" s="2" t="str">
        <f t="shared" si="149"/>
        <v>nov-14</v>
      </c>
      <c r="L685" s="2" t="str">
        <f t="shared" si="150"/>
        <v>jue</v>
      </c>
      <c r="M685" s="2">
        <f>VLOOKUP(L685,'Dia de la Semana'!A:B,2,0)</f>
        <v>4</v>
      </c>
      <c r="N685" s="2" t="str">
        <f t="shared" si="151"/>
        <v>1Q</v>
      </c>
      <c r="O685" s="2">
        <f t="shared" si="152"/>
        <v>14</v>
      </c>
      <c r="P685" s="2">
        <f t="shared" si="153"/>
        <v>46</v>
      </c>
      <c r="Q685" s="3" t="str">
        <f t="shared" si="154"/>
        <v>11-11 al 17-11</v>
      </c>
      <c r="R685" s="2">
        <f>VLOOKUP(Q685,Semana!A:B,2,0)</f>
        <v>98</v>
      </c>
      <c r="S685" s="2" t="str">
        <f t="shared" si="155"/>
        <v>jue 14-11</v>
      </c>
    </row>
    <row r="686" spans="1:19" x14ac:dyDescent="0.35">
      <c r="A686" s="3">
        <v>45611</v>
      </c>
      <c r="B686" s="2" t="str">
        <f t="shared" si="143"/>
        <v>noviembre</v>
      </c>
      <c r="C686" s="2" t="str">
        <f t="shared" si="144"/>
        <v>nov</v>
      </c>
      <c r="D686" s="4">
        <f t="shared" si="145"/>
        <v>11</v>
      </c>
      <c r="E686" s="4">
        <f>VLOOKUP(G686,Periodos!A:B,2,0)</f>
        <v>23</v>
      </c>
      <c r="F686" s="2">
        <f t="shared" si="146"/>
        <v>2024</v>
      </c>
      <c r="G686" s="2">
        <v>2024011</v>
      </c>
      <c r="H686" s="2" t="str">
        <f t="shared" si="147"/>
        <v>nov-24</v>
      </c>
      <c r="I686" s="2" t="str">
        <f t="shared" si="148"/>
        <v>noviembre 2024</v>
      </c>
      <c r="J686" s="2">
        <f>VLOOKUP(H686,MesAño!A:B,2,0)</f>
        <v>11</v>
      </c>
      <c r="K686" s="2" t="str">
        <f t="shared" si="149"/>
        <v>nov-15</v>
      </c>
      <c r="L686" s="2" t="str">
        <f t="shared" si="150"/>
        <v>vie</v>
      </c>
      <c r="M686" s="2">
        <f>VLOOKUP(L686,'Dia de la Semana'!A:B,2,0)</f>
        <v>5</v>
      </c>
      <c r="N686" s="2" t="str">
        <f t="shared" si="151"/>
        <v>1Q</v>
      </c>
      <c r="O686" s="2">
        <f t="shared" si="152"/>
        <v>15</v>
      </c>
      <c r="P686" s="2">
        <f t="shared" si="153"/>
        <v>46</v>
      </c>
      <c r="Q686" s="3" t="str">
        <f t="shared" si="154"/>
        <v>11-11 al 17-11</v>
      </c>
      <c r="R686" s="2">
        <f>VLOOKUP(Q686,Semana!A:B,2,0)</f>
        <v>98</v>
      </c>
      <c r="S686" s="2" t="str">
        <f t="shared" si="155"/>
        <v>vie 15-11</v>
      </c>
    </row>
    <row r="687" spans="1:19" x14ac:dyDescent="0.35">
      <c r="A687" s="3">
        <v>45612</v>
      </c>
      <c r="B687" s="2" t="str">
        <f t="shared" ref="B687:B732" si="156">TEXT(A687,"mmmm")</f>
        <v>noviembre</v>
      </c>
      <c r="C687" s="2" t="str">
        <f t="shared" ref="C687:C732" si="157">TEXT(A687,"mmm")</f>
        <v>nov</v>
      </c>
      <c r="D687" s="4">
        <f t="shared" ref="D687:D732" si="158">MONTH(A687)</f>
        <v>11</v>
      </c>
      <c r="E687" s="4">
        <f>VLOOKUP(G687,Periodos!A:B,2,0)</f>
        <v>23</v>
      </c>
      <c r="F687" s="2">
        <f t="shared" ref="F687:F732" si="159">YEAR(A687)</f>
        <v>2024</v>
      </c>
      <c r="G687" s="2">
        <v>2024011</v>
      </c>
      <c r="H687" s="2" t="str">
        <f t="shared" ref="H687:H732" si="160">TEXT(A687,"mmm-yy")</f>
        <v>nov-24</v>
      </c>
      <c r="I687" s="2" t="str">
        <f t="shared" ref="I687:I732" si="161">TEXT(A687,"mmmm yyyy")</f>
        <v>noviembre 2024</v>
      </c>
      <c r="J687" s="2">
        <f>VLOOKUP(H687,MesAño!A:B,2,0)</f>
        <v>11</v>
      </c>
      <c r="K687" s="2" t="str">
        <f t="shared" ref="K687:K732" si="162">TEXT(A687,"mmm-dd")</f>
        <v>nov-16</v>
      </c>
      <c r="L687" s="2" t="str">
        <f t="shared" ref="L687:L732" si="163">TEXT(A687,"ddd")</f>
        <v>sáb</v>
      </c>
      <c r="M687" s="2">
        <f>VLOOKUP(L687,'Dia de la Semana'!A:B,2,0)</f>
        <v>6</v>
      </c>
      <c r="N687" s="2" t="str">
        <f t="shared" ref="N687:N732" si="164">IF(O687&lt;=15,"1Q","2Q")</f>
        <v>2Q</v>
      </c>
      <c r="O687" s="2">
        <f t="shared" ref="O687:O732" si="165">DAY(A687)</f>
        <v>16</v>
      </c>
      <c r="P687" s="2">
        <f t="shared" ref="P687:P732" si="166">WEEKNUM(A687,2)</f>
        <v>46</v>
      </c>
      <c r="Q687" s="3" t="str">
        <f t="shared" ref="Q687:Q732" si="167">TEXT(A687+1-WEEKDAY(A687,2),"dd-mm") &amp; " al " &amp; TEXT(A687+7-WEEKDAY(A687,2),"dd-mm")</f>
        <v>11-11 al 17-11</v>
      </c>
      <c r="R687" s="2">
        <f>VLOOKUP(Q687,Semana!A:B,2,0)</f>
        <v>98</v>
      </c>
      <c r="S687" s="2" t="str">
        <f t="shared" ref="S687:S732" si="168">TEXT(A687,"ddd") &amp; " " &amp; TEXT(A687,"dd-mm")</f>
        <v>sáb 16-11</v>
      </c>
    </row>
    <row r="688" spans="1:19" x14ac:dyDescent="0.35">
      <c r="A688" s="3">
        <v>45613</v>
      </c>
      <c r="B688" s="2" t="str">
        <f t="shared" si="156"/>
        <v>noviembre</v>
      </c>
      <c r="C688" s="2" t="str">
        <f t="shared" si="157"/>
        <v>nov</v>
      </c>
      <c r="D688" s="4">
        <f t="shared" si="158"/>
        <v>11</v>
      </c>
      <c r="E688" s="4">
        <f>VLOOKUP(G688,Periodos!A:B,2,0)</f>
        <v>23</v>
      </c>
      <c r="F688" s="2">
        <f t="shared" si="159"/>
        <v>2024</v>
      </c>
      <c r="G688" s="2">
        <v>2024011</v>
      </c>
      <c r="H688" s="2" t="str">
        <f t="shared" si="160"/>
        <v>nov-24</v>
      </c>
      <c r="I688" s="2" t="str">
        <f t="shared" si="161"/>
        <v>noviembre 2024</v>
      </c>
      <c r="J688" s="2">
        <f>VLOOKUP(H688,MesAño!A:B,2,0)</f>
        <v>11</v>
      </c>
      <c r="K688" s="2" t="str">
        <f t="shared" si="162"/>
        <v>nov-17</v>
      </c>
      <c r="L688" s="2" t="str">
        <f t="shared" si="163"/>
        <v>dom</v>
      </c>
      <c r="M688" s="2">
        <f>VLOOKUP(L688,'Dia de la Semana'!A:B,2,0)</f>
        <v>7</v>
      </c>
      <c r="N688" s="2" t="str">
        <f t="shared" si="164"/>
        <v>2Q</v>
      </c>
      <c r="O688" s="2">
        <f t="shared" si="165"/>
        <v>17</v>
      </c>
      <c r="P688" s="2">
        <f t="shared" si="166"/>
        <v>46</v>
      </c>
      <c r="Q688" s="3" t="str">
        <f t="shared" si="167"/>
        <v>11-11 al 17-11</v>
      </c>
      <c r="R688" s="2">
        <f>VLOOKUP(Q688,Semana!A:B,2,0)</f>
        <v>98</v>
      </c>
      <c r="S688" s="2" t="str">
        <f t="shared" si="168"/>
        <v>dom 17-11</v>
      </c>
    </row>
    <row r="689" spans="1:19" x14ac:dyDescent="0.35">
      <c r="A689" s="3">
        <v>45614</v>
      </c>
      <c r="B689" s="2" t="str">
        <f t="shared" si="156"/>
        <v>noviembre</v>
      </c>
      <c r="C689" s="2" t="str">
        <f t="shared" si="157"/>
        <v>nov</v>
      </c>
      <c r="D689" s="4">
        <f t="shared" si="158"/>
        <v>11</v>
      </c>
      <c r="E689" s="4">
        <f>VLOOKUP(G689,Periodos!A:B,2,0)</f>
        <v>23</v>
      </c>
      <c r="F689" s="2">
        <f t="shared" si="159"/>
        <v>2024</v>
      </c>
      <c r="G689" s="2">
        <v>2024011</v>
      </c>
      <c r="H689" s="2" t="str">
        <f t="shared" si="160"/>
        <v>nov-24</v>
      </c>
      <c r="I689" s="2" t="str">
        <f t="shared" si="161"/>
        <v>noviembre 2024</v>
      </c>
      <c r="J689" s="2">
        <f>VLOOKUP(H689,MesAño!A:B,2,0)</f>
        <v>11</v>
      </c>
      <c r="K689" s="2" t="str">
        <f t="shared" si="162"/>
        <v>nov-18</v>
      </c>
      <c r="L689" s="2" t="str">
        <f t="shared" si="163"/>
        <v>lun</v>
      </c>
      <c r="M689" s="2">
        <f>VLOOKUP(L689,'Dia de la Semana'!A:B,2,0)</f>
        <v>1</v>
      </c>
      <c r="N689" s="2" t="str">
        <f t="shared" si="164"/>
        <v>2Q</v>
      </c>
      <c r="O689" s="2">
        <f t="shared" si="165"/>
        <v>18</v>
      </c>
      <c r="P689" s="2">
        <f t="shared" si="166"/>
        <v>47</v>
      </c>
      <c r="Q689" s="3" t="str">
        <f t="shared" si="167"/>
        <v>18-11 al 24-11</v>
      </c>
      <c r="R689" s="2">
        <f>VLOOKUP(Q689,Semana!A:B,2,0)</f>
        <v>99</v>
      </c>
      <c r="S689" s="2" t="str">
        <f t="shared" si="168"/>
        <v>lun 18-11</v>
      </c>
    </row>
    <row r="690" spans="1:19" x14ac:dyDescent="0.35">
      <c r="A690" s="3">
        <v>45615</v>
      </c>
      <c r="B690" s="2" t="str">
        <f t="shared" si="156"/>
        <v>noviembre</v>
      </c>
      <c r="C690" s="2" t="str">
        <f t="shared" si="157"/>
        <v>nov</v>
      </c>
      <c r="D690" s="4">
        <f t="shared" si="158"/>
        <v>11</v>
      </c>
      <c r="E690" s="4">
        <f>VLOOKUP(G690,Periodos!A:B,2,0)</f>
        <v>23</v>
      </c>
      <c r="F690" s="2">
        <f t="shared" si="159"/>
        <v>2024</v>
      </c>
      <c r="G690" s="2">
        <v>2024011</v>
      </c>
      <c r="H690" s="2" t="str">
        <f t="shared" si="160"/>
        <v>nov-24</v>
      </c>
      <c r="I690" s="2" t="str">
        <f t="shared" si="161"/>
        <v>noviembre 2024</v>
      </c>
      <c r="J690" s="2">
        <f>VLOOKUP(H690,MesAño!A:B,2,0)</f>
        <v>11</v>
      </c>
      <c r="K690" s="2" t="str">
        <f t="shared" si="162"/>
        <v>nov-19</v>
      </c>
      <c r="L690" s="2" t="str">
        <f t="shared" si="163"/>
        <v>mar</v>
      </c>
      <c r="M690" s="2">
        <f>VLOOKUP(L690,'Dia de la Semana'!A:B,2,0)</f>
        <v>2</v>
      </c>
      <c r="N690" s="2" t="str">
        <f t="shared" si="164"/>
        <v>2Q</v>
      </c>
      <c r="O690" s="2">
        <f t="shared" si="165"/>
        <v>19</v>
      </c>
      <c r="P690" s="2">
        <f t="shared" si="166"/>
        <v>47</v>
      </c>
      <c r="Q690" s="3" t="str">
        <f t="shared" si="167"/>
        <v>18-11 al 24-11</v>
      </c>
      <c r="R690" s="2">
        <f>VLOOKUP(Q690,Semana!A:B,2,0)</f>
        <v>99</v>
      </c>
      <c r="S690" s="2" t="str">
        <f t="shared" si="168"/>
        <v>mar 19-11</v>
      </c>
    </row>
    <row r="691" spans="1:19" x14ac:dyDescent="0.35">
      <c r="A691" s="3">
        <v>45616</v>
      </c>
      <c r="B691" s="2" t="str">
        <f t="shared" si="156"/>
        <v>noviembre</v>
      </c>
      <c r="C691" s="2" t="str">
        <f t="shared" si="157"/>
        <v>nov</v>
      </c>
      <c r="D691" s="4">
        <f t="shared" si="158"/>
        <v>11</v>
      </c>
      <c r="E691" s="4">
        <f>VLOOKUP(G691,Periodos!A:B,2,0)</f>
        <v>23</v>
      </c>
      <c r="F691" s="2">
        <f t="shared" si="159"/>
        <v>2024</v>
      </c>
      <c r="G691" s="2">
        <v>2024011</v>
      </c>
      <c r="H691" s="2" t="str">
        <f t="shared" si="160"/>
        <v>nov-24</v>
      </c>
      <c r="I691" s="2" t="str">
        <f t="shared" si="161"/>
        <v>noviembre 2024</v>
      </c>
      <c r="J691" s="2">
        <f>VLOOKUP(H691,MesAño!A:B,2,0)</f>
        <v>11</v>
      </c>
      <c r="K691" s="2" t="str">
        <f t="shared" si="162"/>
        <v>nov-20</v>
      </c>
      <c r="L691" s="2" t="str">
        <f t="shared" si="163"/>
        <v>mié</v>
      </c>
      <c r="M691" s="2">
        <f>VLOOKUP(L691,'Dia de la Semana'!A:B,2,0)</f>
        <v>3</v>
      </c>
      <c r="N691" s="2" t="str">
        <f t="shared" si="164"/>
        <v>2Q</v>
      </c>
      <c r="O691" s="2">
        <f t="shared" si="165"/>
        <v>20</v>
      </c>
      <c r="P691" s="2">
        <f t="shared" si="166"/>
        <v>47</v>
      </c>
      <c r="Q691" s="3" t="str">
        <f t="shared" si="167"/>
        <v>18-11 al 24-11</v>
      </c>
      <c r="R691" s="2">
        <f>VLOOKUP(Q691,Semana!A:B,2,0)</f>
        <v>99</v>
      </c>
      <c r="S691" s="2" t="str">
        <f t="shared" si="168"/>
        <v>mié 20-11</v>
      </c>
    </row>
    <row r="692" spans="1:19" x14ac:dyDescent="0.35">
      <c r="A692" s="3">
        <v>45617</v>
      </c>
      <c r="B692" s="2" t="str">
        <f t="shared" si="156"/>
        <v>noviembre</v>
      </c>
      <c r="C692" s="2" t="str">
        <f t="shared" si="157"/>
        <v>nov</v>
      </c>
      <c r="D692" s="4">
        <f t="shared" si="158"/>
        <v>11</v>
      </c>
      <c r="E692" s="4">
        <f>VLOOKUP(G692,Periodos!A:B,2,0)</f>
        <v>23</v>
      </c>
      <c r="F692" s="2">
        <f t="shared" si="159"/>
        <v>2024</v>
      </c>
      <c r="G692" s="2">
        <v>2024011</v>
      </c>
      <c r="H692" s="2" t="str">
        <f t="shared" si="160"/>
        <v>nov-24</v>
      </c>
      <c r="I692" s="2" t="str">
        <f t="shared" si="161"/>
        <v>noviembre 2024</v>
      </c>
      <c r="J692" s="2">
        <f>VLOOKUP(H692,MesAño!A:B,2,0)</f>
        <v>11</v>
      </c>
      <c r="K692" s="2" t="str">
        <f t="shared" si="162"/>
        <v>nov-21</v>
      </c>
      <c r="L692" s="2" t="str">
        <f t="shared" si="163"/>
        <v>jue</v>
      </c>
      <c r="M692" s="2">
        <f>VLOOKUP(L692,'Dia de la Semana'!A:B,2,0)</f>
        <v>4</v>
      </c>
      <c r="N692" s="2" t="str">
        <f t="shared" si="164"/>
        <v>2Q</v>
      </c>
      <c r="O692" s="2">
        <f t="shared" si="165"/>
        <v>21</v>
      </c>
      <c r="P692" s="2">
        <f t="shared" si="166"/>
        <v>47</v>
      </c>
      <c r="Q692" s="3" t="str">
        <f t="shared" si="167"/>
        <v>18-11 al 24-11</v>
      </c>
      <c r="R692" s="2">
        <f>VLOOKUP(Q692,Semana!A:B,2,0)</f>
        <v>99</v>
      </c>
      <c r="S692" s="2" t="str">
        <f t="shared" si="168"/>
        <v>jue 21-11</v>
      </c>
    </row>
    <row r="693" spans="1:19" x14ac:dyDescent="0.35">
      <c r="A693" s="3">
        <v>45618</v>
      </c>
      <c r="B693" s="2" t="str">
        <f t="shared" si="156"/>
        <v>noviembre</v>
      </c>
      <c r="C693" s="2" t="str">
        <f t="shared" si="157"/>
        <v>nov</v>
      </c>
      <c r="D693" s="4">
        <f t="shared" si="158"/>
        <v>11</v>
      </c>
      <c r="E693" s="4">
        <f>VLOOKUP(G693,Periodos!A:B,2,0)</f>
        <v>23</v>
      </c>
      <c r="F693" s="2">
        <f t="shared" si="159"/>
        <v>2024</v>
      </c>
      <c r="G693" s="2">
        <v>2024011</v>
      </c>
      <c r="H693" s="2" t="str">
        <f t="shared" si="160"/>
        <v>nov-24</v>
      </c>
      <c r="I693" s="2" t="str">
        <f t="shared" si="161"/>
        <v>noviembre 2024</v>
      </c>
      <c r="J693" s="2">
        <f>VLOOKUP(H693,MesAño!A:B,2,0)</f>
        <v>11</v>
      </c>
      <c r="K693" s="2" t="str">
        <f t="shared" si="162"/>
        <v>nov-22</v>
      </c>
      <c r="L693" s="2" t="str">
        <f t="shared" si="163"/>
        <v>vie</v>
      </c>
      <c r="M693" s="2">
        <f>VLOOKUP(L693,'Dia de la Semana'!A:B,2,0)</f>
        <v>5</v>
      </c>
      <c r="N693" s="2" t="str">
        <f t="shared" si="164"/>
        <v>2Q</v>
      </c>
      <c r="O693" s="2">
        <f t="shared" si="165"/>
        <v>22</v>
      </c>
      <c r="P693" s="2">
        <f t="shared" si="166"/>
        <v>47</v>
      </c>
      <c r="Q693" s="3" t="str">
        <f t="shared" si="167"/>
        <v>18-11 al 24-11</v>
      </c>
      <c r="R693" s="2">
        <f>VLOOKUP(Q693,Semana!A:B,2,0)</f>
        <v>99</v>
      </c>
      <c r="S693" s="2" t="str">
        <f t="shared" si="168"/>
        <v>vie 22-11</v>
      </c>
    </row>
    <row r="694" spans="1:19" x14ac:dyDescent="0.35">
      <c r="A694" s="3">
        <v>45619</v>
      </c>
      <c r="B694" s="2" t="str">
        <f t="shared" si="156"/>
        <v>noviembre</v>
      </c>
      <c r="C694" s="2" t="str">
        <f t="shared" si="157"/>
        <v>nov</v>
      </c>
      <c r="D694" s="4">
        <f t="shared" si="158"/>
        <v>11</v>
      </c>
      <c r="E694" s="4">
        <f>VLOOKUP(G694,Periodos!A:B,2,0)</f>
        <v>23</v>
      </c>
      <c r="F694" s="2">
        <f t="shared" si="159"/>
        <v>2024</v>
      </c>
      <c r="G694" s="2">
        <v>2024011</v>
      </c>
      <c r="H694" s="2" t="str">
        <f t="shared" si="160"/>
        <v>nov-24</v>
      </c>
      <c r="I694" s="2" t="str">
        <f t="shared" si="161"/>
        <v>noviembre 2024</v>
      </c>
      <c r="J694" s="2">
        <f>VLOOKUP(H694,MesAño!A:B,2,0)</f>
        <v>11</v>
      </c>
      <c r="K694" s="2" t="str">
        <f t="shared" si="162"/>
        <v>nov-23</v>
      </c>
      <c r="L694" s="2" t="str">
        <f t="shared" si="163"/>
        <v>sáb</v>
      </c>
      <c r="M694" s="2">
        <f>VLOOKUP(L694,'Dia de la Semana'!A:B,2,0)</f>
        <v>6</v>
      </c>
      <c r="N694" s="2" t="str">
        <f t="shared" si="164"/>
        <v>2Q</v>
      </c>
      <c r="O694" s="2">
        <f t="shared" si="165"/>
        <v>23</v>
      </c>
      <c r="P694" s="2">
        <f t="shared" si="166"/>
        <v>47</v>
      </c>
      <c r="Q694" s="3" t="str">
        <f t="shared" si="167"/>
        <v>18-11 al 24-11</v>
      </c>
      <c r="R694" s="2">
        <f>VLOOKUP(Q694,Semana!A:B,2,0)</f>
        <v>99</v>
      </c>
      <c r="S694" s="2" t="str">
        <f t="shared" si="168"/>
        <v>sáb 23-11</v>
      </c>
    </row>
    <row r="695" spans="1:19" x14ac:dyDescent="0.35">
      <c r="A695" s="3">
        <v>45620</v>
      </c>
      <c r="B695" s="2" t="str">
        <f t="shared" si="156"/>
        <v>noviembre</v>
      </c>
      <c r="C695" s="2" t="str">
        <f t="shared" si="157"/>
        <v>nov</v>
      </c>
      <c r="D695" s="4">
        <f t="shared" si="158"/>
        <v>11</v>
      </c>
      <c r="E695" s="4">
        <f>VLOOKUP(G695,Periodos!A:B,2,0)</f>
        <v>23</v>
      </c>
      <c r="F695" s="2">
        <f t="shared" si="159"/>
        <v>2024</v>
      </c>
      <c r="G695" s="2">
        <v>2024011</v>
      </c>
      <c r="H695" s="2" t="str">
        <f t="shared" si="160"/>
        <v>nov-24</v>
      </c>
      <c r="I695" s="2" t="str">
        <f t="shared" si="161"/>
        <v>noviembre 2024</v>
      </c>
      <c r="J695" s="2">
        <f>VLOOKUP(H695,MesAño!A:B,2,0)</f>
        <v>11</v>
      </c>
      <c r="K695" s="2" t="str">
        <f t="shared" si="162"/>
        <v>nov-24</v>
      </c>
      <c r="L695" s="2" t="str">
        <f t="shared" si="163"/>
        <v>dom</v>
      </c>
      <c r="M695" s="2">
        <f>VLOOKUP(L695,'Dia de la Semana'!A:B,2,0)</f>
        <v>7</v>
      </c>
      <c r="N695" s="2" t="str">
        <f t="shared" si="164"/>
        <v>2Q</v>
      </c>
      <c r="O695" s="2">
        <f t="shared" si="165"/>
        <v>24</v>
      </c>
      <c r="P695" s="2">
        <f t="shared" si="166"/>
        <v>47</v>
      </c>
      <c r="Q695" s="3" t="str">
        <f t="shared" si="167"/>
        <v>18-11 al 24-11</v>
      </c>
      <c r="R695" s="2">
        <f>VLOOKUP(Q695,Semana!A:B,2,0)</f>
        <v>99</v>
      </c>
      <c r="S695" s="2" t="str">
        <f t="shared" si="168"/>
        <v>dom 24-11</v>
      </c>
    </row>
    <row r="696" spans="1:19" x14ac:dyDescent="0.35">
      <c r="A696" s="3">
        <v>45621</v>
      </c>
      <c r="B696" s="2" t="str">
        <f t="shared" si="156"/>
        <v>noviembre</v>
      </c>
      <c r="C696" s="2" t="str">
        <f t="shared" si="157"/>
        <v>nov</v>
      </c>
      <c r="D696" s="4">
        <f t="shared" si="158"/>
        <v>11</v>
      </c>
      <c r="E696" s="4">
        <f>VLOOKUP(G696,Periodos!A:B,2,0)</f>
        <v>23</v>
      </c>
      <c r="F696" s="2">
        <f t="shared" si="159"/>
        <v>2024</v>
      </c>
      <c r="G696" s="2">
        <v>2024011</v>
      </c>
      <c r="H696" s="2" t="str">
        <f t="shared" si="160"/>
        <v>nov-24</v>
      </c>
      <c r="I696" s="2" t="str">
        <f t="shared" si="161"/>
        <v>noviembre 2024</v>
      </c>
      <c r="J696" s="2">
        <f>VLOOKUP(H696,MesAño!A:B,2,0)</f>
        <v>11</v>
      </c>
      <c r="K696" s="2" t="str">
        <f t="shared" si="162"/>
        <v>nov-25</v>
      </c>
      <c r="L696" s="2" t="str">
        <f t="shared" si="163"/>
        <v>lun</v>
      </c>
      <c r="M696" s="2">
        <f>VLOOKUP(L696,'Dia de la Semana'!A:B,2,0)</f>
        <v>1</v>
      </c>
      <c r="N696" s="2" t="str">
        <f t="shared" si="164"/>
        <v>2Q</v>
      </c>
      <c r="O696" s="2">
        <f t="shared" si="165"/>
        <v>25</v>
      </c>
      <c r="P696" s="2">
        <f t="shared" si="166"/>
        <v>48</v>
      </c>
      <c r="Q696" s="3" t="str">
        <f t="shared" si="167"/>
        <v>25-11 al 01-12</v>
      </c>
      <c r="R696" s="2">
        <f>VLOOKUP(Q696,Semana!A:B,2,0)</f>
        <v>100</v>
      </c>
      <c r="S696" s="2" t="str">
        <f t="shared" si="168"/>
        <v>lun 25-11</v>
      </c>
    </row>
    <row r="697" spans="1:19" x14ac:dyDescent="0.35">
      <c r="A697" s="3">
        <v>45622</v>
      </c>
      <c r="B697" s="2" t="str">
        <f t="shared" si="156"/>
        <v>noviembre</v>
      </c>
      <c r="C697" s="2" t="str">
        <f t="shared" si="157"/>
        <v>nov</v>
      </c>
      <c r="D697" s="4">
        <f t="shared" si="158"/>
        <v>11</v>
      </c>
      <c r="E697" s="4">
        <f>VLOOKUP(G697,Periodos!A:B,2,0)</f>
        <v>23</v>
      </c>
      <c r="F697" s="2">
        <f t="shared" si="159"/>
        <v>2024</v>
      </c>
      <c r="G697" s="2">
        <v>2024011</v>
      </c>
      <c r="H697" s="2" t="str">
        <f t="shared" si="160"/>
        <v>nov-24</v>
      </c>
      <c r="I697" s="2" t="str">
        <f t="shared" si="161"/>
        <v>noviembre 2024</v>
      </c>
      <c r="J697" s="2">
        <f>VLOOKUP(H697,MesAño!A:B,2,0)</f>
        <v>11</v>
      </c>
      <c r="K697" s="2" t="str">
        <f t="shared" si="162"/>
        <v>nov-26</v>
      </c>
      <c r="L697" s="2" t="str">
        <f t="shared" si="163"/>
        <v>mar</v>
      </c>
      <c r="M697" s="2">
        <f>VLOOKUP(L697,'Dia de la Semana'!A:B,2,0)</f>
        <v>2</v>
      </c>
      <c r="N697" s="2" t="str">
        <f t="shared" si="164"/>
        <v>2Q</v>
      </c>
      <c r="O697" s="2">
        <f t="shared" si="165"/>
        <v>26</v>
      </c>
      <c r="P697" s="2">
        <f t="shared" si="166"/>
        <v>48</v>
      </c>
      <c r="Q697" s="3" t="str">
        <f t="shared" si="167"/>
        <v>25-11 al 01-12</v>
      </c>
      <c r="R697" s="2">
        <f>VLOOKUP(Q697,Semana!A:B,2,0)</f>
        <v>100</v>
      </c>
      <c r="S697" s="2" t="str">
        <f t="shared" si="168"/>
        <v>mar 26-11</v>
      </c>
    </row>
    <row r="698" spans="1:19" x14ac:dyDescent="0.35">
      <c r="A698" s="3">
        <v>45623</v>
      </c>
      <c r="B698" s="2" t="str">
        <f t="shared" si="156"/>
        <v>noviembre</v>
      </c>
      <c r="C698" s="2" t="str">
        <f t="shared" si="157"/>
        <v>nov</v>
      </c>
      <c r="D698" s="4">
        <f t="shared" si="158"/>
        <v>11</v>
      </c>
      <c r="E698" s="4">
        <f>VLOOKUP(G698,Periodos!A:B,2,0)</f>
        <v>23</v>
      </c>
      <c r="F698" s="2">
        <f t="shared" si="159"/>
        <v>2024</v>
      </c>
      <c r="G698" s="2">
        <v>2024011</v>
      </c>
      <c r="H698" s="2" t="str">
        <f t="shared" si="160"/>
        <v>nov-24</v>
      </c>
      <c r="I698" s="2" t="str">
        <f t="shared" si="161"/>
        <v>noviembre 2024</v>
      </c>
      <c r="J698" s="2">
        <f>VLOOKUP(H698,MesAño!A:B,2,0)</f>
        <v>11</v>
      </c>
      <c r="K698" s="2" t="str">
        <f t="shared" si="162"/>
        <v>nov-27</v>
      </c>
      <c r="L698" s="2" t="str">
        <f t="shared" si="163"/>
        <v>mié</v>
      </c>
      <c r="M698" s="2">
        <f>VLOOKUP(L698,'Dia de la Semana'!A:B,2,0)</f>
        <v>3</v>
      </c>
      <c r="N698" s="2" t="str">
        <f t="shared" si="164"/>
        <v>2Q</v>
      </c>
      <c r="O698" s="2">
        <f t="shared" si="165"/>
        <v>27</v>
      </c>
      <c r="P698" s="2">
        <f t="shared" si="166"/>
        <v>48</v>
      </c>
      <c r="Q698" s="3" t="str">
        <f t="shared" si="167"/>
        <v>25-11 al 01-12</v>
      </c>
      <c r="R698" s="2">
        <f>VLOOKUP(Q698,Semana!A:B,2,0)</f>
        <v>100</v>
      </c>
      <c r="S698" s="2" t="str">
        <f t="shared" si="168"/>
        <v>mié 27-11</v>
      </c>
    </row>
    <row r="699" spans="1:19" x14ac:dyDescent="0.35">
      <c r="A699" s="3">
        <v>45624</v>
      </c>
      <c r="B699" s="2" t="str">
        <f t="shared" si="156"/>
        <v>noviembre</v>
      </c>
      <c r="C699" s="2" t="str">
        <f t="shared" si="157"/>
        <v>nov</v>
      </c>
      <c r="D699" s="4">
        <f t="shared" si="158"/>
        <v>11</v>
      </c>
      <c r="E699" s="4">
        <f>VLOOKUP(G699,Periodos!A:B,2,0)</f>
        <v>23</v>
      </c>
      <c r="F699" s="2">
        <f t="shared" si="159"/>
        <v>2024</v>
      </c>
      <c r="G699" s="2">
        <v>2024011</v>
      </c>
      <c r="H699" s="2" t="str">
        <f t="shared" si="160"/>
        <v>nov-24</v>
      </c>
      <c r="I699" s="2" t="str">
        <f t="shared" si="161"/>
        <v>noviembre 2024</v>
      </c>
      <c r="J699" s="2">
        <f>VLOOKUP(H699,MesAño!A:B,2,0)</f>
        <v>11</v>
      </c>
      <c r="K699" s="2" t="str">
        <f t="shared" si="162"/>
        <v>nov-28</v>
      </c>
      <c r="L699" s="2" t="str">
        <f t="shared" si="163"/>
        <v>jue</v>
      </c>
      <c r="M699" s="2">
        <f>VLOOKUP(L699,'Dia de la Semana'!A:B,2,0)</f>
        <v>4</v>
      </c>
      <c r="N699" s="2" t="str">
        <f t="shared" si="164"/>
        <v>2Q</v>
      </c>
      <c r="O699" s="2">
        <f t="shared" si="165"/>
        <v>28</v>
      </c>
      <c r="P699" s="2">
        <f t="shared" si="166"/>
        <v>48</v>
      </c>
      <c r="Q699" s="3" t="str">
        <f t="shared" si="167"/>
        <v>25-11 al 01-12</v>
      </c>
      <c r="R699" s="2">
        <f>VLOOKUP(Q699,Semana!A:B,2,0)</f>
        <v>100</v>
      </c>
      <c r="S699" s="2" t="str">
        <f t="shared" si="168"/>
        <v>jue 28-11</v>
      </c>
    </row>
    <row r="700" spans="1:19" x14ac:dyDescent="0.35">
      <c r="A700" s="3">
        <v>45625</v>
      </c>
      <c r="B700" s="2" t="str">
        <f t="shared" si="156"/>
        <v>noviembre</v>
      </c>
      <c r="C700" s="2" t="str">
        <f t="shared" si="157"/>
        <v>nov</v>
      </c>
      <c r="D700" s="4">
        <f t="shared" si="158"/>
        <v>11</v>
      </c>
      <c r="E700" s="4">
        <f>VLOOKUP(G700,Periodos!A:B,2,0)</f>
        <v>23</v>
      </c>
      <c r="F700" s="2">
        <f t="shared" si="159"/>
        <v>2024</v>
      </c>
      <c r="G700" s="2">
        <v>2024011</v>
      </c>
      <c r="H700" s="2" t="str">
        <f t="shared" si="160"/>
        <v>nov-24</v>
      </c>
      <c r="I700" s="2" t="str">
        <f t="shared" si="161"/>
        <v>noviembre 2024</v>
      </c>
      <c r="J700" s="2">
        <f>VLOOKUP(H700,MesAño!A:B,2,0)</f>
        <v>11</v>
      </c>
      <c r="K700" s="2" t="str">
        <f t="shared" si="162"/>
        <v>nov-29</v>
      </c>
      <c r="L700" s="2" t="str">
        <f t="shared" si="163"/>
        <v>vie</v>
      </c>
      <c r="M700" s="2">
        <f>VLOOKUP(L700,'Dia de la Semana'!A:B,2,0)</f>
        <v>5</v>
      </c>
      <c r="N700" s="2" t="str">
        <f t="shared" si="164"/>
        <v>2Q</v>
      </c>
      <c r="O700" s="2">
        <f t="shared" si="165"/>
        <v>29</v>
      </c>
      <c r="P700" s="2">
        <f t="shared" si="166"/>
        <v>48</v>
      </c>
      <c r="Q700" s="3" t="str">
        <f t="shared" si="167"/>
        <v>25-11 al 01-12</v>
      </c>
      <c r="R700" s="2">
        <f>VLOOKUP(Q700,Semana!A:B,2,0)</f>
        <v>100</v>
      </c>
      <c r="S700" s="2" t="str">
        <f t="shared" si="168"/>
        <v>vie 29-11</v>
      </c>
    </row>
    <row r="701" spans="1:19" x14ac:dyDescent="0.35">
      <c r="A701" s="3">
        <v>45626</v>
      </c>
      <c r="B701" s="2" t="str">
        <f t="shared" si="156"/>
        <v>noviembre</v>
      </c>
      <c r="C701" s="2" t="str">
        <f t="shared" si="157"/>
        <v>nov</v>
      </c>
      <c r="D701" s="4">
        <f t="shared" si="158"/>
        <v>11</v>
      </c>
      <c r="E701" s="4">
        <f>VLOOKUP(G701,Periodos!A:B,2,0)</f>
        <v>23</v>
      </c>
      <c r="F701" s="2">
        <f t="shared" si="159"/>
        <v>2024</v>
      </c>
      <c r="G701" s="2">
        <v>2024011</v>
      </c>
      <c r="H701" s="2" t="str">
        <f t="shared" si="160"/>
        <v>nov-24</v>
      </c>
      <c r="I701" s="2" t="str">
        <f t="shared" si="161"/>
        <v>noviembre 2024</v>
      </c>
      <c r="J701" s="2">
        <f>VLOOKUP(H701,MesAño!A:B,2,0)</f>
        <v>11</v>
      </c>
      <c r="K701" s="2" t="str">
        <f t="shared" si="162"/>
        <v>nov-30</v>
      </c>
      <c r="L701" s="2" t="str">
        <f t="shared" si="163"/>
        <v>sáb</v>
      </c>
      <c r="M701" s="2">
        <f>VLOOKUP(L701,'Dia de la Semana'!A:B,2,0)</f>
        <v>6</v>
      </c>
      <c r="N701" s="2" t="str">
        <f t="shared" si="164"/>
        <v>2Q</v>
      </c>
      <c r="O701" s="2">
        <f t="shared" si="165"/>
        <v>30</v>
      </c>
      <c r="P701" s="2">
        <f t="shared" si="166"/>
        <v>48</v>
      </c>
      <c r="Q701" s="3" t="str">
        <f t="shared" si="167"/>
        <v>25-11 al 01-12</v>
      </c>
      <c r="R701" s="2">
        <f>VLOOKUP(Q701,Semana!A:B,2,0)</f>
        <v>100</v>
      </c>
      <c r="S701" s="2" t="str">
        <f t="shared" si="168"/>
        <v>sáb 30-11</v>
      </c>
    </row>
    <row r="702" spans="1:19" x14ac:dyDescent="0.35">
      <c r="A702" s="3">
        <v>45627</v>
      </c>
      <c r="B702" s="2" t="str">
        <f t="shared" si="156"/>
        <v>diciembre</v>
      </c>
      <c r="C702" s="2" t="str">
        <f t="shared" si="157"/>
        <v>dic</v>
      </c>
      <c r="D702" s="4">
        <f t="shared" si="158"/>
        <v>12</v>
      </c>
      <c r="E702" s="4">
        <f>VLOOKUP(G702,Periodos!A:B,2,0)</f>
        <v>24</v>
      </c>
      <c r="F702" s="2">
        <f t="shared" si="159"/>
        <v>2024</v>
      </c>
      <c r="G702" s="2">
        <v>2024012</v>
      </c>
      <c r="H702" s="2" t="str">
        <f t="shared" si="160"/>
        <v>dic-24</v>
      </c>
      <c r="I702" s="2" t="str">
        <f t="shared" si="161"/>
        <v>diciembre 2024</v>
      </c>
      <c r="J702" s="2">
        <f>VLOOKUP(H702,MesAño!A:B,2,0)</f>
        <v>12</v>
      </c>
      <c r="K702" s="2" t="str">
        <f t="shared" si="162"/>
        <v>dic-01</v>
      </c>
      <c r="L702" s="2" t="str">
        <f t="shared" si="163"/>
        <v>dom</v>
      </c>
      <c r="M702" s="2">
        <f>VLOOKUP(L702,'Dia de la Semana'!A:B,2,0)</f>
        <v>7</v>
      </c>
      <c r="N702" s="2" t="str">
        <f t="shared" si="164"/>
        <v>1Q</v>
      </c>
      <c r="O702" s="2">
        <f t="shared" si="165"/>
        <v>1</v>
      </c>
      <c r="P702" s="2">
        <f t="shared" si="166"/>
        <v>48</v>
      </c>
      <c r="Q702" s="3" t="str">
        <f t="shared" si="167"/>
        <v>25-11 al 01-12</v>
      </c>
      <c r="R702" s="2">
        <f>VLOOKUP(Q702,Semana!A:B,2,0)</f>
        <v>100</v>
      </c>
      <c r="S702" s="2" t="str">
        <f t="shared" si="168"/>
        <v>dom 01-12</v>
      </c>
    </row>
    <row r="703" spans="1:19" x14ac:dyDescent="0.35">
      <c r="A703" s="3">
        <v>45628</v>
      </c>
      <c r="B703" s="2" t="str">
        <f t="shared" si="156"/>
        <v>diciembre</v>
      </c>
      <c r="C703" s="2" t="str">
        <f t="shared" si="157"/>
        <v>dic</v>
      </c>
      <c r="D703" s="4">
        <f t="shared" si="158"/>
        <v>12</v>
      </c>
      <c r="E703" s="4">
        <f>VLOOKUP(G703,Periodos!A:B,2,0)</f>
        <v>24</v>
      </c>
      <c r="F703" s="2">
        <f t="shared" si="159"/>
        <v>2024</v>
      </c>
      <c r="G703" s="2">
        <v>2024012</v>
      </c>
      <c r="H703" s="2" t="str">
        <f t="shared" si="160"/>
        <v>dic-24</v>
      </c>
      <c r="I703" s="2" t="str">
        <f t="shared" si="161"/>
        <v>diciembre 2024</v>
      </c>
      <c r="J703" s="2">
        <f>VLOOKUP(H703,MesAño!A:B,2,0)</f>
        <v>12</v>
      </c>
      <c r="K703" s="2" t="str">
        <f t="shared" si="162"/>
        <v>dic-02</v>
      </c>
      <c r="L703" s="2" t="str">
        <f t="shared" si="163"/>
        <v>lun</v>
      </c>
      <c r="M703" s="2">
        <f>VLOOKUP(L703,'Dia de la Semana'!A:B,2,0)</f>
        <v>1</v>
      </c>
      <c r="N703" s="2" t="str">
        <f t="shared" si="164"/>
        <v>1Q</v>
      </c>
      <c r="O703" s="2">
        <f t="shared" si="165"/>
        <v>2</v>
      </c>
      <c r="P703" s="2">
        <f t="shared" si="166"/>
        <v>49</v>
      </c>
      <c r="Q703" s="3" t="str">
        <f t="shared" si="167"/>
        <v>02-12 al 08-12</v>
      </c>
      <c r="R703" s="2">
        <f>VLOOKUP(Q703,Semana!A:B,2,0)</f>
        <v>101</v>
      </c>
      <c r="S703" s="2" t="str">
        <f t="shared" si="168"/>
        <v>lun 02-12</v>
      </c>
    </row>
    <row r="704" spans="1:19" x14ac:dyDescent="0.35">
      <c r="A704" s="3">
        <v>45629</v>
      </c>
      <c r="B704" s="2" t="str">
        <f t="shared" si="156"/>
        <v>diciembre</v>
      </c>
      <c r="C704" s="2" t="str">
        <f t="shared" si="157"/>
        <v>dic</v>
      </c>
      <c r="D704" s="4">
        <f t="shared" si="158"/>
        <v>12</v>
      </c>
      <c r="E704" s="4">
        <f>VLOOKUP(G704,Periodos!A:B,2,0)</f>
        <v>24</v>
      </c>
      <c r="F704" s="2">
        <f t="shared" si="159"/>
        <v>2024</v>
      </c>
      <c r="G704" s="2">
        <v>2024012</v>
      </c>
      <c r="H704" s="2" t="str">
        <f t="shared" si="160"/>
        <v>dic-24</v>
      </c>
      <c r="I704" s="2" t="str">
        <f t="shared" si="161"/>
        <v>diciembre 2024</v>
      </c>
      <c r="J704" s="2">
        <f>VLOOKUP(H704,MesAño!A:B,2,0)</f>
        <v>12</v>
      </c>
      <c r="K704" s="2" t="str">
        <f t="shared" si="162"/>
        <v>dic-03</v>
      </c>
      <c r="L704" s="2" t="str">
        <f t="shared" si="163"/>
        <v>mar</v>
      </c>
      <c r="M704" s="2">
        <f>VLOOKUP(L704,'Dia de la Semana'!A:B,2,0)</f>
        <v>2</v>
      </c>
      <c r="N704" s="2" t="str">
        <f t="shared" si="164"/>
        <v>1Q</v>
      </c>
      <c r="O704" s="2">
        <f t="shared" si="165"/>
        <v>3</v>
      </c>
      <c r="P704" s="2">
        <f t="shared" si="166"/>
        <v>49</v>
      </c>
      <c r="Q704" s="3" t="str">
        <f t="shared" si="167"/>
        <v>02-12 al 08-12</v>
      </c>
      <c r="R704" s="2">
        <f>VLOOKUP(Q704,Semana!A:B,2,0)</f>
        <v>101</v>
      </c>
      <c r="S704" s="2" t="str">
        <f t="shared" si="168"/>
        <v>mar 03-12</v>
      </c>
    </row>
    <row r="705" spans="1:19" x14ac:dyDescent="0.35">
      <c r="A705" s="3">
        <v>45630</v>
      </c>
      <c r="B705" s="2" t="str">
        <f t="shared" si="156"/>
        <v>diciembre</v>
      </c>
      <c r="C705" s="2" t="str">
        <f t="shared" si="157"/>
        <v>dic</v>
      </c>
      <c r="D705" s="4">
        <f t="shared" si="158"/>
        <v>12</v>
      </c>
      <c r="E705" s="4">
        <f>VLOOKUP(G705,Periodos!A:B,2,0)</f>
        <v>24</v>
      </c>
      <c r="F705" s="2">
        <f t="shared" si="159"/>
        <v>2024</v>
      </c>
      <c r="G705" s="2">
        <v>2024012</v>
      </c>
      <c r="H705" s="2" t="str">
        <f t="shared" si="160"/>
        <v>dic-24</v>
      </c>
      <c r="I705" s="2" t="str">
        <f t="shared" si="161"/>
        <v>diciembre 2024</v>
      </c>
      <c r="J705" s="2">
        <f>VLOOKUP(H705,MesAño!A:B,2,0)</f>
        <v>12</v>
      </c>
      <c r="K705" s="2" t="str">
        <f t="shared" si="162"/>
        <v>dic-04</v>
      </c>
      <c r="L705" s="2" t="str">
        <f t="shared" si="163"/>
        <v>mié</v>
      </c>
      <c r="M705" s="2">
        <f>VLOOKUP(L705,'Dia de la Semana'!A:B,2,0)</f>
        <v>3</v>
      </c>
      <c r="N705" s="2" t="str">
        <f t="shared" si="164"/>
        <v>1Q</v>
      </c>
      <c r="O705" s="2">
        <f t="shared" si="165"/>
        <v>4</v>
      </c>
      <c r="P705" s="2">
        <f t="shared" si="166"/>
        <v>49</v>
      </c>
      <c r="Q705" s="3" t="str">
        <f t="shared" si="167"/>
        <v>02-12 al 08-12</v>
      </c>
      <c r="R705" s="2">
        <f>VLOOKUP(Q705,Semana!A:B,2,0)</f>
        <v>101</v>
      </c>
      <c r="S705" s="2" t="str">
        <f t="shared" si="168"/>
        <v>mié 04-12</v>
      </c>
    </row>
    <row r="706" spans="1:19" x14ac:dyDescent="0.35">
      <c r="A706" s="3">
        <v>45631</v>
      </c>
      <c r="B706" s="2" t="str">
        <f t="shared" si="156"/>
        <v>diciembre</v>
      </c>
      <c r="C706" s="2" t="str">
        <f t="shared" si="157"/>
        <v>dic</v>
      </c>
      <c r="D706" s="4">
        <f t="shared" si="158"/>
        <v>12</v>
      </c>
      <c r="E706" s="4">
        <f>VLOOKUP(G706,Periodos!A:B,2,0)</f>
        <v>24</v>
      </c>
      <c r="F706" s="2">
        <f t="shared" si="159"/>
        <v>2024</v>
      </c>
      <c r="G706" s="2">
        <v>2024012</v>
      </c>
      <c r="H706" s="2" t="str">
        <f t="shared" si="160"/>
        <v>dic-24</v>
      </c>
      <c r="I706" s="2" t="str">
        <f t="shared" si="161"/>
        <v>diciembre 2024</v>
      </c>
      <c r="J706" s="2">
        <f>VLOOKUP(H706,MesAño!A:B,2,0)</f>
        <v>12</v>
      </c>
      <c r="K706" s="2" t="str">
        <f t="shared" si="162"/>
        <v>dic-05</v>
      </c>
      <c r="L706" s="2" t="str">
        <f t="shared" si="163"/>
        <v>jue</v>
      </c>
      <c r="M706" s="2">
        <f>VLOOKUP(L706,'Dia de la Semana'!A:B,2,0)</f>
        <v>4</v>
      </c>
      <c r="N706" s="2" t="str">
        <f t="shared" si="164"/>
        <v>1Q</v>
      </c>
      <c r="O706" s="2">
        <f t="shared" si="165"/>
        <v>5</v>
      </c>
      <c r="P706" s="2">
        <f t="shared" si="166"/>
        <v>49</v>
      </c>
      <c r="Q706" s="3" t="str">
        <f t="shared" si="167"/>
        <v>02-12 al 08-12</v>
      </c>
      <c r="R706" s="2">
        <f>VLOOKUP(Q706,Semana!A:B,2,0)</f>
        <v>101</v>
      </c>
      <c r="S706" s="2" t="str">
        <f t="shared" si="168"/>
        <v>jue 05-12</v>
      </c>
    </row>
    <row r="707" spans="1:19" x14ac:dyDescent="0.35">
      <c r="A707" s="3">
        <v>45632</v>
      </c>
      <c r="B707" s="2" t="str">
        <f t="shared" si="156"/>
        <v>diciembre</v>
      </c>
      <c r="C707" s="2" t="str">
        <f t="shared" si="157"/>
        <v>dic</v>
      </c>
      <c r="D707" s="4">
        <f t="shared" si="158"/>
        <v>12</v>
      </c>
      <c r="E707" s="4">
        <f>VLOOKUP(G707,Periodos!A:B,2,0)</f>
        <v>24</v>
      </c>
      <c r="F707" s="2">
        <f t="shared" si="159"/>
        <v>2024</v>
      </c>
      <c r="G707" s="2">
        <v>2024012</v>
      </c>
      <c r="H707" s="2" t="str">
        <f t="shared" si="160"/>
        <v>dic-24</v>
      </c>
      <c r="I707" s="2" t="str">
        <f t="shared" si="161"/>
        <v>diciembre 2024</v>
      </c>
      <c r="J707" s="2">
        <f>VLOOKUP(H707,MesAño!A:B,2,0)</f>
        <v>12</v>
      </c>
      <c r="K707" s="2" t="str">
        <f t="shared" si="162"/>
        <v>dic-06</v>
      </c>
      <c r="L707" s="2" t="str">
        <f t="shared" si="163"/>
        <v>vie</v>
      </c>
      <c r="M707" s="2">
        <f>VLOOKUP(L707,'Dia de la Semana'!A:B,2,0)</f>
        <v>5</v>
      </c>
      <c r="N707" s="2" t="str">
        <f t="shared" si="164"/>
        <v>1Q</v>
      </c>
      <c r="O707" s="2">
        <f t="shared" si="165"/>
        <v>6</v>
      </c>
      <c r="P707" s="2">
        <f t="shared" si="166"/>
        <v>49</v>
      </c>
      <c r="Q707" s="3" t="str">
        <f t="shared" si="167"/>
        <v>02-12 al 08-12</v>
      </c>
      <c r="R707" s="2">
        <f>VLOOKUP(Q707,Semana!A:B,2,0)</f>
        <v>101</v>
      </c>
      <c r="S707" s="2" t="str">
        <f t="shared" si="168"/>
        <v>vie 06-12</v>
      </c>
    </row>
    <row r="708" spans="1:19" x14ac:dyDescent="0.35">
      <c r="A708" s="3">
        <v>45633</v>
      </c>
      <c r="B708" s="2" t="str">
        <f t="shared" si="156"/>
        <v>diciembre</v>
      </c>
      <c r="C708" s="2" t="str">
        <f t="shared" si="157"/>
        <v>dic</v>
      </c>
      <c r="D708" s="4">
        <f t="shared" si="158"/>
        <v>12</v>
      </c>
      <c r="E708" s="4">
        <f>VLOOKUP(G708,Periodos!A:B,2,0)</f>
        <v>24</v>
      </c>
      <c r="F708" s="2">
        <f t="shared" si="159"/>
        <v>2024</v>
      </c>
      <c r="G708" s="2">
        <v>2024012</v>
      </c>
      <c r="H708" s="2" t="str">
        <f t="shared" si="160"/>
        <v>dic-24</v>
      </c>
      <c r="I708" s="2" t="str">
        <f t="shared" si="161"/>
        <v>diciembre 2024</v>
      </c>
      <c r="J708" s="2">
        <f>VLOOKUP(H708,MesAño!A:B,2,0)</f>
        <v>12</v>
      </c>
      <c r="K708" s="2" t="str">
        <f t="shared" si="162"/>
        <v>dic-07</v>
      </c>
      <c r="L708" s="2" t="str">
        <f t="shared" si="163"/>
        <v>sáb</v>
      </c>
      <c r="M708" s="2">
        <f>VLOOKUP(L708,'Dia de la Semana'!A:B,2,0)</f>
        <v>6</v>
      </c>
      <c r="N708" s="2" t="str">
        <f t="shared" si="164"/>
        <v>1Q</v>
      </c>
      <c r="O708" s="2">
        <f t="shared" si="165"/>
        <v>7</v>
      </c>
      <c r="P708" s="2">
        <f t="shared" si="166"/>
        <v>49</v>
      </c>
      <c r="Q708" s="3" t="str">
        <f t="shared" si="167"/>
        <v>02-12 al 08-12</v>
      </c>
      <c r="R708" s="2">
        <f>VLOOKUP(Q708,Semana!A:B,2,0)</f>
        <v>101</v>
      </c>
      <c r="S708" s="2" t="str">
        <f t="shared" si="168"/>
        <v>sáb 07-12</v>
      </c>
    </row>
    <row r="709" spans="1:19" x14ac:dyDescent="0.35">
      <c r="A709" s="3">
        <v>45634</v>
      </c>
      <c r="B709" s="2" t="str">
        <f t="shared" si="156"/>
        <v>diciembre</v>
      </c>
      <c r="C709" s="2" t="str">
        <f t="shared" si="157"/>
        <v>dic</v>
      </c>
      <c r="D709" s="4">
        <f t="shared" si="158"/>
        <v>12</v>
      </c>
      <c r="E709" s="4">
        <f>VLOOKUP(G709,Periodos!A:B,2,0)</f>
        <v>24</v>
      </c>
      <c r="F709" s="2">
        <f t="shared" si="159"/>
        <v>2024</v>
      </c>
      <c r="G709" s="2">
        <v>2024012</v>
      </c>
      <c r="H709" s="2" t="str">
        <f t="shared" si="160"/>
        <v>dic-24</v>
      </c>
      <c r="I709" s="2" t="str">
        <f t="shared" si="161"/>
        <v>diciembre 2024</v>
      </c>
      <c r="J709" s="2">
        <f>VLOOKUP(H709,MesAño!A:B,2,0)</f>
        <v>12</v>
      </c>
      <c r="K709" s="2" t="str">
        <f t="shared" si="162"/>
        <v>dic-08</v>
      </c>
      <c r="L709" s="2" t="str">
        <f t="shared" si="163"/>
        <v>dom</v>
      </c>
      <c r="M709" s="2">
        <f>VLOOKUP(L709,'Dia de la Semana'!A:B,2,0)</f>
        <v>7</v>
      </c>
      <c r="N709" s="2" t="str">
        <f t="shared" si="164"/>
        <v>1Q</v>
      </c>
      <c r="O709" s="2">
        <f t="shared" si="165"/>
        <v>8</v>
      </c>
      <c r="P709" s="2">
        <f t="shared" si="166"/>
        <v>49</v>
      </c>
      <c r="Q709" s="3" t="str">
        <f t="shared" si="167"/>
        <v>02-12 al 08-12</v>
      </c>
      <c r="R709" s="2">
        <f>VLOOKUP(Q709,Semana!A:B,2,0)</f>
        <v>101</v>
      </c>
      <c r="S709" s="2" t="str">
        <f t="shared" si="168"/>
        <v>dom 08-12</v>
      </c>
    </row>
    <row r="710" spans="1:19" x14ac:dyDescent="0.35">
      <c r="A710" s="3">
        <v>45635</v>
      </c>
      <c r="B710" s="2" t="str">
        <f t="shared" si="156"/>
        <v>diciembre</v>
      </c>
      <c r="C710" s="2" t="str">
        <f t="shared" si="157"/>
        <v>dic</v>
      </c>
      <c r="D710" s="4">
        <f t="shared" si="158"/>
        <v>12</v>
      </c>
      <c r="E710" s="4">
        <f>VLOOKUP(G710,Periodos!A:B,2,0)</f>
        <v>24</v>
      </c>
      <c r="F710" s="2">
        <f t="shared" si="159"/>
        <v>2024</v>
      </c>
      <c r="G710" s="2">
        <v>2024012</v>
      </c>
      <c r="H710" s="2" t="str">
        <f t="shared" si="160"/>
        <v>dic-24</v>
      </c>
      <c r="I710" s="2" t="str">
        <f t="shared" si="161"/>
        <v>diciembre 2024</v>
      </c>
      <c r="J710" s="2">
        <f>VLOOKUP(H710,MesAño!A:B,2,0)</f>
        <v>12</v>
      </c>
      <c r="K710" s="2" t="str">
        <f t="shared" si="162"/>
        <v>dic-09</v>
      </c>
      <c r="L710" s="2" t="str">
        <f t="shared" si="163"/>
        <v>lun</v>
      </c>
      <c r="M710" s="2">
        <f>VLOOKUP(L710,'Dia de la Semana'!A:B,2,0)</f>
        <v>1</v>
      </c>
      <c r="N710" s="2" t="str">
        <f t="shared" si="164"/>
        <v>1Q</v>
      </c>
      <c r="O710" s="2">
        <f t="shared" si="165"/>
        <v>9</v>
      </c>
      <c r="P710" s="2">
        <f t="shared" si="166"/>
        <v>50</v>
      </c>
      <c r="Q710" s="3" t="str">
        <f t="shared" si="167"/>
        <v>09-12 al 15-12</v>
      </c>
      <c r="R710" s="2">
        <f>VLOOKUP(Q710,Semana!A:B,2,0)</f>
        <v>102</v>
      </c>
      <c r="S710" s="2" t="str">
        <f t="shared" si="168"/>
        <v>lun 09-12</v>
      </c>
    </row>
    <row r="711" spans="1:19" x14ac:dyDescent="0.35">
      <c r="A711" s="3">
        <v>45636</v>
      </c>
      <c r="B711" s="2" t="str">
        <f t="shared" si="156"/>
        <v>diciembre</v>
      </c>
      <c r="C711" s="2" t="str">
        <f t="shared" si="157"/>
        <v>dic</v>
      </c>
      <c r="D711" s="4">
        <f t="shared" si="158"/>
        <v>12</v>
      </c>
      <c r="E711" s="4">
        <f>VLOOKUP(G711,Periodos!A:B,2,0)</f>
        <v>24</v>
      </c>
      <c r="F711" s="2">
        <f t="shared" si="159"/>
        <v>2024</v>
      </c>
      <c r="G711" s="2">
        <v>2024012</v>
      </c>
      <c r="H711" s="2" t="str">
        <f t="shared" si="160"/>
        <v>dic-24</v>
      </c>
      <c r="I711" s="2" t="str">
        <f t="shared" si="161"/>
        <v>diciembre 2024</v>
      </c>
      <c r="J711" s="2">
        <f>VLOOKUP(H711,MesAño!A:B,2,0)</f>
        <v>12</v>
      </c>
      <c r="K711" s="2" t="str">
        <f t="shared" si="162"/>
        <v>dic-10</v>
      </c>
      <c r="L711" s="2" t="str">
        <f t="shared" si="163"/>
        <v>mar</v>
      </c>
      <c r="M711" s="2">
        <f>VLOOKUP(L711,'Dia de la Semana'!A:B,2,0)</f>
        <v>2</v>
      </c>
      <c r="N711" s="2" t="str">
        <f t="shared" si="164"/>
        <v>1Q</v>
      </c>
      <c r="O711" s="2">
        <f t="shared" si="165"/>
        <v>10</v>
      </c>
      <c r="P711" s="2">
        <f t="shared" si="166"/>
        <v>50</v>
      </c>
      <c r="Q711" s="3" t="str">
        <f t="shared" si="167"/>
        <v>09-12 al 15-12</v>
      </c>
      <c r="R711" s="2">
        <f>VLOOKUP(Q711,Semana!A:B,2,0)</f>
        <v>102</v>
      </c>
      <c r="S711" s="2" t="str">
        <f t="shared" si="168"/>
        <v>mar 10-12</v>
      </c>
    </row>
    <row r="712" spans="1:19" x14ac:dyDescent="0.35">
      <c r="A712" s="3">
        <v>45637</v>
      </c>
      <c r="B712" s="2" t="str">
        <f t="shared" si="156"/>
        <v>diciembre</v>
      </c>
      <c r="C712" s="2" t="str">
        <f t="shared" si="157"/>
        <v>dic</v>
      </c>
      <c r="D712" s="4">
        <f t="shared" si="158"/>
        <v>12</v>
      </c>
      <c r="E712" s="4">
        <f>VLOOKUP(G712,Periodos!A:B,2,0)</f>
        <v>24</v>
      </c>
      <c r="F712" s="2">
        <f t="shared" si="159"/>
        <v>2024</v>
      </c>
      <c r="G712" s="2">
        <v>2024012</v>
      </c>
      <c r="H712" s="2" t="str">
        <f t="shared" si="160"/>
        <v>dic-24</v>
      </c>
      <c r="I712" s="2" t="str">
        <f t="shared" si="161"/>
        <v>diciembre 2024</v>
      </c>
      <c r="J712" s="2">
        <f>VLOOKUP(H712,MesAño!A:B,2,0)</f>
        <v>12</v>
      </c>
      <c r="K712" s="2" t="str">
        <f t="shared" si="162"/>
        <v>dic-11</v>
      </c>
      <c r="L712" s="2" t="str">
        <f t="shared" si="163"/>
        <v>mié</v>
      </c>
      <c r="M712" s="2">
        <f>VLOOKUP(L712,'Dia de la Semana'!A:B,2,0)</f>
        <v>3</v>
      </c>
      <c r="N712" s="2" t="str">
        <f t="shared" si="164"/>
        <v>1Q</v>
      </c>
      <c r="O712" s="2">
        <f t="shared" si="165"/>
        <v>11</v>
      </c>
      <c r="P712" s="2">
        <f t="shared" si="166"/>
        <v>50</v>
      </c>
      <c r="Q712" s="3" t="str">
        <f t="shared" si="167"/>
        <v>09-12 al 15-12</v>
      </c>
      <c r="R712" s="2">
        <f>VLOOKUP(Q712,Semana!A:B,2,0)</f>
        <v>102</v>
      </c>
      <c r="S712" s="2" t="str">
        <f t="shared" si="168"/>
        <v>mié 11-12</v>
      </c>
    </row>
    <row r="713" spans="1:19" x14ac:dyDescent="0.35">
      <c r="A713" s="3">
        <v>45638</v>
      </c>
      <c r="B713" s="2" t="str">
        <f t="shared" si="156"/>
        <v>diciembre</v>
      </c>
      <c r="C713" s="2" t="str">
        <f t="shared" si="157"/>
        <v>dic</v>
      </c>
      <c r="D713" s="4">
        <f t="shared" si="158"/>
        <v>12</v>
      </c>
      <c r="E713" s="4">
        <f>VLOOKUP(G713,Periodos!A:B,2,0)</f>
        <v>24</v>
      </c>
      <c r="F713" s="2">
        <f t="shared" si="159"/>
        <v>2024</v>
      </c>
      <c r="G713" s="2">
        <v>2024012</v>
      </c>
      <c r="H713" s="2" t="str">
        <f t="shared" si="160"/>
        <v>dic-24</v>
      </c>
      <c r="I713" s="2" t="str">
        <f t="shared" si="161"/>
        <v>diciembre 2024</v>
      </c>
      <c r="J713" s="2">
        <f>VLOOKUP(H713,MesAño!A:B,2,0)</f>
        <v>12</v>
      </c>
      <c r="K713" s="2" t="str">
        <f t="shared" si="162"/>
        <v>dic-12</v>
      </c>
      <c r="L713" s="2" t="str">
        <f t="shared" si="163"/>
        <v>jue</v>
      </c>
      <c r="M713" s="2">
        <f>VLOOKUP(L713,'Dia de la Semana'!A:B,2,0)</f>
        <v>4</v>
      </c>
      <c r="N713" s="2" t="str">
        <f t="shared" si="164"/>
        <v>1Q</v>
      </c>
      <c r="O713" s="2">
        <f t="shared" si="165"/>
        <v>12</v>
      </c>
      <c r="P713" s="2">
        <f t="shared" si="166"/>
        <v>50</v>
      </c>
      <c r="Q713" s="3" t="str">
        <f t="shared" si="167"/>
        <v>09-12 al 15-12</v>
      </c>
      <c r="R713" s="2">
        <f>VLOOKUP(Q713,Semana!A:B,2,0)</f>
        <v>102</v>
      </c>
      <c r="S713" s="2" t="str">
        <f t="shared" si="168"/>
        <v>jue 12-12</v>
      </c>
    </row>
    <row r="714" spans="1:19" x14ac:dyDescent="0.35">
      <c r="A714" s="3">
        <v>45639</v>
      </c>
      <c r="B714" s="2" t="str">
        <f t="shared" si="156"/>
        <v>diciembre</v>
      </c>
      <c r="C714" s="2" t="str">
        <f t="shared" si="157"/>
        <v>dic</v>
      </c>
      <c r="D714" s="4">
        <f t="shared" si="158"/>
        <v>12</v>
      </c>
      <c r="E714" s="4">
        <f>VLOOKUP(G714,Periodos!A:B,2,0)</f>
        <v>24</v>
      </c>
      <c r="F714" s="2">
        <f t="shared" si="159"/>
        <v>2024</v>
      </c>
      <c r="G714" s="2">
        <v>2024012</v>
      </c>
      <c r="H714" s="2" t="str">
        <f t="shared" si="160"/>
        <v>dic-24</v>
      </c>
      <c r="I714" s="2" t="str">
        <f t="shared" si="161"/>
        <v>diciembre 2024</v>
      </c>
      <c r="J714" s="2">
        <f>VLOOKUP(H714,MesAño!A:B,2,0)</f>
        <v>12</v>
      </c>
      <c r="K714" s="2" t="str">
        <f t="shared" si="162"/>
        <v>dic-13</v>
      </c>
      <c r="L714" s="2" t="str">
        <f t="shared" si="163"/>
        <v>vie</v>
      </c>
      <c r="M714" s="2">
        <f>VLOOKUP(L714,'Dia de la Semana'!A:B,2,0)</f>
        <v>5</v>
      </c>
      <c r="N714" s="2" t="str">
        <f t="shared" si="164"/>
        <v>1Q</v>
      </c>
      <c r="O714" s="2">
        <f t="shared" si="165"/>
        <v>13</v>
      </c>
      <c r="P714" s="2">
        <f t="shared" si="166"/>
        <v>50</v>
      </c>
      <c r="Q714" s="3" t="str">
        <f t="shared" si="167"/>
        <v>09-12 al 15-12</v>
      </c>
      <c r="R714" s="2">
        <f>VLOOKUP(Q714,Semana!A:B,2,0)</f>
        <v>102</v>
      </c>
      <c r="S714" s="2" t="str">
        <f t="shared" si="168"/>
        <v>vie 13-12</v>
      </c>
    </row>
    <row r="715" spans="1:19" x14ac:dyDescent="0.35">
      <c r="A715" s="3">
        <v>45640</v>
      </c>
      <c r="B715" s="2" t="str">
        <f t="shared" si="156"/>
        <v>diciembre</v>
      </c>
      <c r="C715" s="2" t="str">
        <f t="shared" si="157"/>
        <v>dic</v>
      </c>
      <c r="D715" s="4">
        <f t="shared" si="158"/>
        <v>12</v>
      </c>
      <c r="E715" s="4">
        <f>VLOOKUP(G715,Periodos!A:B,2,0)</f>
        <v>24</v>
      </c>
      <c r="F715" s="2">
        <f t="shared" si="159"/>
        <v>2024</v>
      </c>
      <c r="G715" s="2">
        <v>2024012</v>
      </c>
      <c r="H715" s="2" t="str">
        <f t="shared" si="160"/>
        <v>dic-24</v>
      </c>
      <c r="I715" s="2" t="str">
        <f t="shared" si="161"/>
        <v>diciembre 2024</v>
      </c>
      <c r="J715" s="2">
        <f>VLOOKUP(H715,MesAño!A:B,2,0)</f>
        <v>12</v>
      </c>
      <c r="K715" s="2" t="str">
        <f t="shared" si="162"/>
        <v>dic-14</v>
      </c>
      <c r="L715" s="2" t="str">
        <f t="shared" si="163"/>
        <v>sáb</v>
      </c>
      <c r="M715" s="2">
        <f>VLOOKUP(L715,'Dia de la Semana'!A:B,2,0)</f>
        <v>6</v>
      </c>
      <c r="N715" s="2" t="str">
        <f t="shared" si="164"/>
        <v>1Q</v>
      </c>
      <c r="O715" s="2">
        <f t="shared" si="165"/>
        <v>14</v>
      </c>
      <c r="P715" s="2">
        <f t="shared" si="166"/>
        <v>50</v>
      </c>
      <c r="Q715" s="3" t="str">
        <f t="shared" si="167"/>
        <v>09-12 al 15-12</v>
      </c>
      <c r="R715" s="2">
        <f>VLOOKUP(Q715,Semana!A:B,2,0)</f>
        <v>102</v>
      </c>
      <c r="S715" s="2" t="str">
        <f t="shared" si="168"/>
        <v>sáb 14-12</v>
      </c>
    </row>
    <row r="716" spans="1:19" x14ac:dyDescent="0.35">
      <c r="A716" s="3">
        <v>45641</v>
      </c>
      <c r="B716" s="2" t="str">
        <f t="shared" si="156"/>
        <v>diciembre</v>
      </c>
      <c r="C716" s="2" t="str">
        <f t="shared" si="157"/>
        <v>dic</v>
      </c>
      <c r="D716" s="4">
        <f t="shared" si="158"/>
        <v>12</v>
      </c>
      <c r="E716" s="4">
        <f>VLOOKUP(G716,Periodos!A:B,2,0)</f>
        <v>24</v>
      </c>
      <c r="F716" s="2">
        <f t="shared" si="159"/>
        <v>2024</v>
      </c>
      <c r="G716" s="2">
        <v>2024012</v>
      </c>
      <c r="H716" s="2" t="str">
        <f t="shared" si="160"/>
        <v>dic-24</v>
      </c>
      <c r="I716" s="2" t="str">
        <f t="shared" si="161"/>
        <v>diciembre 2024</v>
      </c>
      <c r="J716" s="2">
        <f>VLOOKUP(H716,MesAño!A:B,2,0)</f>
        <v>12</v>
      </c>
      <c r="K716" s="2" t="str">
        <f t="shared" si="162"/>
        <v>dic-15</v>
      </c>
      <c r="L716" s="2" t="str">
        <f t="shared" si="163"/>
        <v>dom</v>
      </c>
      <c r="M716" s="2">
        <f>VLOOKUP(L716,'Dia de la Semana'!A:B,2,0)</f>
        <v>7</v>
      </c>
      <c r="N716" s="2" t="str">
        <f t="shared" si="164"/>
        <v>1Q</v>
      </c>
      <c r="O716" s="2">
        <f t="shared" si="165"/>
        <v>15</v>
      </c>
      <c r="P716" s="2">
        <f t="shared" si="166"/>
        <v>50</v>
      </c>
      <c r="Q716" s="3" t="str">
        <f t="shared" si="167"/>
        <v>09-12 al 15-12</v>
      </c>
      <c r="R716" s="2">
        <f>VLOOKUP(Q716,Semana!A:B,2,0)</f>
        <v>102</v>
      </c>
      <c r="S716" s="2" t="str">
        <f t="shared" si="168"/>
        <v>dom 15-12</v>
      </c>
    </row>
    <row r="717" spans="1:19" x14ac:dyDescent="0.35">
      <c r="A717" s="3">
        <v>45642</v>
      </c>
      <c r="B717" s="2" t="str">
        <f t="shared" si="156"/>
        <v>diciembre</v>
      </c>
      <c r="C717" s="2" t="str">
        <f t="shared" si="157"/>
        <v>dic</v>
      </c>
      <c r="D717" s="4">
        <f t="shared" si="158"/>
        <v>12</v>
      </c>
      <c r="E717" s="4">
        <f>VLOOKUP(G717,Periodos!A:B,2,0)</f>
        <v>24</v>
      </c>
      <c r="F717" s="2">
        <f t="shared" si="159"/>
        <v>2024</v>
      </c>
      <c r="G717" s="2">
        <v>2024012</v>
      </c>
      <c r="H717" s="2" t="str">
        <f t="shared" si="160"/>
        <v>dic-24</v>
      </c>
      <c r="I717" s="2" t="str">
        <f t="shared" si="161"/>
        <v>diciembre 2024</v>
      </c>
      <c r="J717" s="2">
        <f>VLOOKUP(H717,MesAño!A:B,2,0)</f>
        <v>12</v>
      </c>
      <c r="K717" s="2" t="str">
        <f t="shared" si="162"/>
        <v>dic-16</v>
      </c>
      <c r="L717" s="2" t="str">
        <f t="shared" si="163"/>
        <v>lun</v>
      </c>
      <c r="M717" s="2">
        <f>VLOOKUP(L717,'Dia de la Semana'!A:B,2,0)</f>
        <v>1</v>
      </c>
      <c r="N717" s="2" t="str">
        <f t="shared" si="164"/>
        <v>2Q</v>
      </c>
      <c r="O717" s="2">
        <f t="shared" si="165"/>
        <v>16</v>
      </c>
      <c r="P717" s="2">
        <f t="shared" si="166"/>
        <v>51</v>
      </c>
      <c r="Q717" s="3" t="str">
        <f t="shared" si="167"/>
        <v>16-12 al 22-12</v>
      </c>
      <c r="R717" s="2">
        <f>VLOOKUP(Q717,Semana!A:B,2,0)</f>
        <v>103</v>
      </c>
      <c r="S717" s="2" t="str">
        <f t="shared" si="168"/>
        <v>lun 16-12</v>
      </c>
    </row>
    <row r="718" spans="1:19" x14ac:dyDescent="0.35">
      <c r="A718" s="3">
        <v>45643</v>
      </c>
      <c r="B718" s="2" t="str">
        <f t="shared" si="156"/>
        <v>diciembre</v>
      </c>
      <c r="C718" s="2" t="str">
        <f t="shared" si="157"/>
        <v>dic</v>
      </c>
      <c r="D718" s="4">
        <f t="shared" si="158"/>
        <v>12</v>
      </c>
      <c r="E718" s="4">
        <f>VLOOKUP(G718,Periodos!A:B,2,0)</f>
        <v>24</v>
      </c>
      <c r="F718" s="2">
        <f t="shared" si="159"/>
        <v>2024</v>
      </c>
      <c r="G718" s="2">
        <v>2024012</v>
      </c>
      <c r="H718" s="2" t="str">
        <f t="shared" si="160"/>
        <v>dic-24</v>
      </c>
      <c r="I718" s="2" t="str">
        <f t="shared" si="161"/>
        <v>diciembre 2024</v>
      </c>
      <c r="J718" s="2">
        <f>VLOOKUP(H718,MesAño!A:B,2,0)</f>
        <v>12</v>
      </c>
      <c r="K718" s="2" t="str">
        <f t="shared" si="162"/>
        <v>dic-17</v>
      </c>
      <c r="L718" s="2" t="str">
        <f t="shared" si="163"/>
        <v>mar</v>
      </c>
      <c r="M718" s="2">
        <f>VLOOKUP(L718,'Dia de la Semana'!A:B,2,0)</f>
        <v>2</v>
      </c>
      <c r="N718" s="2" t="str">
        <f t="shared" si="164"/>
        <v>2Q</v>
      </c>
      <c r="O718" s="2">
        <f t="shared" si="165"/>
        <v>17</v>
      </c>
      <c r="P718" s="2">
        <f t="shared" si="166"/>
        <v>51</v>
      </c>
      <c r="Q718" s="3" t="str">
        <f t="shared" si="167"/>
        <v>16-12 al 22-12</v>
      </c>
      <c r="R718" s="2">
        <f>VLOOKUP(Q718,Semana!A:B,2,0)</f>
        <v>103</v>
      </c>
      <c r="S718" s="2" t="str">
        <f t="shared" si="168"/>
        <v>mar 17-12</v>
      </c>
    </row>
    <row r="719" spans="1:19" x14ac:dyDescent="0.35">
      <c r="A719" s="3">
        <v>45644</v>
      </c>
      <c r="B719" s="2" t="str">
        <f t="shared" si="156"/>
        <v>diciembre</v>
      </c>
      <c r="C719" s="2" t="str">
        <f t="shared" si="157"/>
        <v>dic</v>
      </c>
      <c r="D719" s="4">
        <f t="shared" si="158"/>
        <v>12</v>
      </c>
      <c r="E719" s="4">
        <f>VLOOKUP(G719,Periodos!A:B,2,0)</f>
        <v>24</v>
      </c>
      <c r="F719" s="2">
        <f t="shared" si="159"/>
        <v>2024</v>
      </c>
      <c r="G719" s="2">
        <v>2024012</v>
      </c>
      <c r="H719" s="2" t="str">
        <f t="shared" si="160"/>
        <v>dic-24</v>
      </c>
      <c r="I719" s="2" t="str">
        <f t="shared" si="161"/>
        <v>diciembre 2024</v>
      </c>
      <c r="J719" s="2">
        <f>VLOOKUP(H719,MesAño!A:B,2,0)</f>
        <v>12</v>
      </c>
      <c r="K719" s="2" t="str">
        <f t="shared" si="162"/>
        <v>dic-18</v>
      </c>
      <c r="L719" s="2" t="str">
        <f t="shared" si="163"/>
        <v>mié</v>
      </c>
      <c r="M719" s="2">
        <f>VLOOKUP(L719,'Dia de la Semana'!A:B,2,0)</f>
        <v>3</v>
      </c>
      <c r="N719" s="2" t="str">
        <f t="shared" si="164"/>
        <v>2Q</v>
      </c>
      <c r="O719" s="2">
        <f t="shared" si="165"/>
        <v>18</v>
      </c>
      <c r="P719" s="2">
        <f t="shared" si="166"/>
        <v>51</v>
      </c>
      <c r="Q719" s="3" t="str">
        <f t="shared" si="167"/>
        <v>16-12 al 22-12</v>
      </c>
      <c r="R719" s="2">
        <f>VLOOKUP(Q719,Semana!A:B,2,0)</f>
        <v>103</v>
      </c>
      <c r="S719" s="2" t="str">
        <f t="shared" si="168"/>
        <v>mié 18-12</v>
      </c>
    </row>
    <row r="720" spans="1:19" x14ac:dyDescent="0.35">
      <c r="A720" s="3">
        <v>45645</v>
      </c>
      <c r="B720" s="2" t="str">
        <f t="shared" si="156"/>
        <v>diciembre</v>
      </c>
      <c r="C720" s="2" t="str">
        <f t="shared" si="157"/>
        <v>dic</v>
      </c>
      <c r="D720" s="4">
        <f t="shared" si="158"/>
        <v>12</v>
      </c>
      <c r="E720" s="4">
        <f>VLOOKUP(G720,Periodos!A:B,2,0)</f>
        <v>24</v>
      </c>
      <c r="F720" s="2">
        <f t="shared" si="159"/>
        <v>2024</v>
      </c>
      <c r="G720" s="2">
        <v>2024012</v>
      </c>
      <c r="H720" s="2" t="str">
        <f t="shared" si="160"/>
        <v>dic-24</v>
      </c>
      <c r="I720" s="2" t="str">
        <f t="shared" si="161"/>
        <v>diciembre 2024</v>
      </c>
      <c r="J720" s="2">
        <f>VLOOKUP(H720,MesAño!A:B,2,0)</f>
        <v>12</v>
      </c>
      <c r="K720" s="2" t="str">
        <f t="shared" si="162"/>
        <v>dic-19</v>
      </c>
      <c r="L720" s="2" t="str">
        <f t="shared" si="163"/>
        <v>jue</v>
      </c>
      <c r="M720" s="2">
        <f>VLOOKUP(L720,'Dia de la Semana'!A:B,2,0)</f>
        <v>4</v>
      </c>
      <c r="N720" s="2" t="str">
        <f t="shared" si="164"/>
        <v>2Q</v>
      </c>
      <c r="O720" s="2">
        <f t="shared" si="165"/>
        <v>19</v>
      </c>
      <c r="P720" s="2">
        <f t="shared" si="166"/>
        <v>51</v>
      </c>
      <c r="Q720" s="3" t="str">
        <f t="shared" si="167"/>
        <v>16-12 al 22-12</v>
      </c>
      <c r="R720" s="2">
        <f>VLOOKUP(Q720,Semana!A:B,2,0)</f>
        <v>103</v>
      </c>
      <c r="S720" s="2" t="str">
        <f t="shared" si="168"/>
        <v>jue 19-12</v>
      </c>
    </row>
    <row r="721" spans="1:19" x14ac:dyDescent="0.35">
      <c r="A721" s="3">
        <v>45646</v>
      </c>
      <c r="B721" s="2" t="str">
        <f t="shared" si="156"/>
        <v>diciembre</v>
      </c>
      <c r="C721" s="2" t="str">
        <f t="shared" si="157"/>
        <v>dic</v>
      </c>
      <c r="D721" s="4">
        <f t="shared" si="158"/>
        <v>12</v>
      </c>
      <c r="E721" s="4">
        <f>VLOOKUP(G721,Periodos!A:B,2,0)</f>
        <v>24</v>
      </c>
      <c r="F721" s="2">
        <f t="shared" si="159"/>
        <v>2024</v>
      </c>
      <c r="G721" s="2">
        <v>2024012</v>
      </c>
      <c r="H721" s="2" t="str">
        <f t="shared" si="160"/>
        <v>dic-24</v>
      </c>
      <c r="I721" s="2" t="str">
        <f t="shared" si="161"/>
        <v>diciembre 2024</v>
      </c>
      <c r="J721" s="2">
        <f>VLOOKUP(H721,MesAño!A:B,2,0)</f>
        <v>12</v>
      </c>
      <c r="K721" s="2" t="str">
        <f t="shared" si="162"/>
        <v>dic-20</v>
      </c>
      <c r="L721" s="2" t="str">
        <f t="shared" si="163"/>
        <v>vie</v>
      </c>
      <c r="M721" s="2">
        <f>VLOOKUP(L721,'Dia de la Semana'!A:B,2,0)</f>
        <v>5</v>
      </c>
      <c r="N721" s="2" t="str">
        <f t="shared" si="164"/>
        <v>2Q</v>
      </c>
      <c r="O721" s="2">
        <f t="shared" si="165"/>
        <v>20</v>
      </c>
      <c r="P721" s="2">
        <f t="shared" si="166"/>
        <v>51</v>
      </c>
      <c r="Q721" s="3" t="str">
        <f t="shared" si="167"/>
        <v>16-12 al 22-12</v>
      </c>
      <c r="R721" s="2">
        <f>VLOOKUP(Q721,Semana!A:B,2,0)</f>
        <v>103</v>
      </c>
      <c r="S721" s="2" t="str">
        <f t="shared" si="168"/>
        <v>vie 20-12</v>
      </c>
    </row>
    <row r="722" spans="1:19" x14ac:dyDescent="0.35">
      <c r="A722" s="3">
        <v>45647</v>
      </c>
      <c r="B722" s="2" t="str">
        <f t="shared" si="156"/>
        <v>diciembre</v>
      </c>
      <c r="C722" s="2" t="str">
        <f t="shared" si="157"/>
        <v>dic</v>
      </c>
      <c r="D722" s="4">
        <f t="shared" si="158"/>
        <v>12</v>
      </c>
      <c r="E722" s="4">
        <f>VLOOKUP(G722,Periodos!A:B,2,0)</f>
        <v>24</v>
      </c>
      <c r="F722" s="2">
        <f t="shared" si="159"/>
        <v>2024</v>
      </c>
      <c r="G722" s="2">
        <v>2024012</v>
      </c>
      <c r="H722" s="2" t="str">
        <f t="shared" si="160"/>
        <v>dic-24</v>
      </c>
      <c r="I722" s="2" t="str">
        <f t="shared" si="161"/>
        <v>diciembre 2024</v>
      </c>
      <c r="J722" s="2">
        <f>VLOOKUP(H722,MesAño!A:B,2,0)</f>
        <v>12</v>
      </c>
      <c r="K722" s="2" t="str">
        <f t="shared" si="162"/>
        <v>dic-21</v>
      </c>
      <c r="L722" s="2" t="str">
        <f t="shared" si="163"/>
        <v>sáb</v>
      </c>
      <c r="M722" s="2">
        <f>VLOOKUP(L722,'Dia de la Semana'!A:B,2,0)</f>
        <v>6</v>
      </c>
      <c r="N722" s="2" t="str">
        <f t="shared" si="164"/>
        <v>2Q</v>
      </c>
      <c r="O722" s="2">
        <f t="shared" si="165"/>
        <v>21</v>
      </c>
      <c r="P722" s="2">
        <f t="shared" si="166"/>
        <v>51</v>
      </c>
      <c r="Q722" s="3" t="str">
        <f t="shared" si="167"/>
        <v>16-12 al 22-12</v>
      </c>
      <c r="R722" s="2">
        <f>VLOOKUP(Q722,Semana!A:B,2,0)</f>
        <v>103</v>
      </c>
      <c r="S722" s="2" t="str">
        <f t="shared" si="168"/>
        <v>sáb 21-12</v>
      </c>
    </row>
    <row r="723" spans="1:19" x14ac:dyDescent="0.35">
      <c r="A723" s="3">
        <v>45648</v>
      </c>
      <c r="B723" s="2" t="str">
        <f t="shared" si="156"/>
        <v>diciembre</v>
      </c>
      <c r="C723" s="2" t="str">
        <f t="shared" si="157"/>
        <v>dic</v>
      </c>
      <c r="D723" s="4">
        <f t="shared" si="158"/>
        <v>12</v>
      </c>
      <c r="E723" s="4">
        <f>VLOOKUP(G723,Periodos!A:B,2,0)</f>
        <v>24</v>
      </c>
      <c r="F723" s="2">
        <f t="shared" si="159"/>
        <v>2024</v>
      </c>
      <c r="G723" s="2">
        <v>2024012</v>
      </c>
      <c r="H723" s="2" t="str">
        <f t="shared" si="160"/>
        <v>dic-24</v>
      </c>
      <c r="I723" s="2" t="str">
        <f t="shared" si="161"/>
        <v>diciembre 2024</v>
      </c>
      <c r="J723" s="2">
        <f>VLOOKUP(H723,MesAño!A:B,2,0)</f>
        <v>12</v>
      </c>
      <c r="K723" s="2" t="str">
        <f t="shared" si="162"/>
        <v>dic-22</v>
      </c>
      <c r="L723" s="2" t="str">
        <f t="shared" si="163"/>
        <v>dom</v>
      </c>
      <c r="M723" s="2">
        <f>VLOOKUP(L723,'Dia de la Semana'!A:B,2,0)</f>
        <v>7</v>
      </c>
      <c r="N723" s="2" t="str">
        <f t="shared" si="164"/>
        <v>2Q</v>
      </c>
      <c r="O723" s="2">
        <f t="shared" si="165"/>
        <v>22</v>
      </c>
      <c r="P723" s="2">
        <f t="shared" si="166"/>
        <v>51</v>
      </c>
      <c r="Q723" s="3" t="str">
        <f t="shared" si="167"/>
        <v>16-12 al 22-12</v>
      </c>
      <c r="R723" s="2">
        <f>VLOOKUP(Q723,Semana!A:B,2,0)</f>
        <v>103</v>
      </c>
      <c r="S723" s="2" t="str">
        <f t="shared" si="168"/>
        <v>dom 22-12</v>
      </c>
    </row>
    <row r="724" spans="1:19" x14ac:dyDescent="0.35">
      <c r="A724" s="3">
        <v>45649</v>
      </c>
      <c r="B724" s="2" t="str">
        <f t="shared" si="156"/>
        <v>diciembre</v>
      </c>
      <c r="C724" s="2" t="str">
        <f t="shared" si="157"/>
        <v>dic</v>
      </c>
      <c r="D724" s="4">
        <f t="shared" si="158"/>
        <v>12</v>
      </c>
      <c r="E724" s="4">
        <f>VLOOKUP(G724,Periodos!A:B,2,0)</f>
        <v>24</v>
      </c>
      <c r="F724" s="2">
        <f t="shared" si="159"/>
        <v>2024</v>
      </c>
      <c r="G724" s="2">
        <v>2024012</v>
      </c>
      <c r="H724" s="2" t="str">
        <f t="shared" si="160"/>
        <v>dic-24</v>
      </c>
      <c r="I724" s="2" t="str">
        <f t="shared" si="161"/>
        <v>diciembre 2024</v>
      </c>
      <c r="J724" s="2">
        <f>VLOOKUP(H724,MesAño!A:B,2,0)</f>
        <v>12</v>
      </c>
      <c r="K724" s="2" t="str">
        <f t="shared" si="162"/>
        <v>dic-23</v>
      </c>
      <c r="L724" s="2" t="str">
        <f t="shared" si="163"/>
        <v>lun</v>
      </c>
      <c r="M724" s="2">
        <f>VLOOKUP(L724,'Dia de la Semana'!A:B,2,0)</f>
        <v>1</v>
      </c>
      <c r="N724" s="2" t="str">
        <f t="shared" si="164"/>
        <v>2Q</v>
      </c>
      <c r="O724" s="2">
        <f t="shared" si="165"/>
        <v>23</v>
      </c>
      <c r="P724" s="2">
        <f t="shared" si="166"/>
        <v>52</v>
      </c>
      <c r="Q724" s="3" t="str">
        <f t="shared" si="167"/>
        <v>23-12 al 29-12</v>
      </c>
      <c r="R724" s="2">
        <f>VLOOKUP(Q724,Semana!A:B,2,0)</f>
        <v>104</v>
      </c>
      <c r="S724" s="2" t="str">
        <f t="shared" si="168"/>
        <v>lun 23-12</v>
      </c>
    </row>
    <row r="725" spans="1:19" x14ac:dyDescent="0.35">
      <c r="A725" s="3">
        <v>45650</v>
      </c>
      <c r="B725" s="2" t="str">
        <f t="shared" si="156"/>
        <v>diciembre</v>
      </c>
      <c r="C725" s="2" t="str">
        <f t="shared" si="157"/>
        <v>dic</v>
      </c>
      <c r="D725" s="4">
        <f t="shared" si="158"/>
        <v>12</v>
      </c>
      <c r="E725" s="4">
        <f>VLOOKUP(G725,Periodos!A:B,2,0)</f>
        <v>24</v>
      </c>
      <c r="F725" s="2">
        <f t="shared" si="159"/>
        <v>2024</v>
      </c>
      <c r="G725" s="2">
        <v>2024012</v>
      </c>
      <c r="H725" s="2" t="str">
        <f t="shared" si="160"/>
        <v>dic-24</v>
      </c>
      <c r="I725" s="2" t="str">
        <f t="shared" si="161"/>
        <v>diciembre 2024</v>
      </c>
      <c r="J725" s="2">
        <f>VLOOKUP(H725,MesAño!A:B,2,0)</f>
        <v>12</v>
      </c>
      <c r="K725" s="2" t="str">
        <f t="shared" si="162"/>
        <v>dic-24</v>
      </c>
      <c r="L725" s="2" t="str">
        <f t="shared" si="163"/>
        <v>mar</v>
      </c>
      <c r="M725" s="2">
        <f>VLOOKUP(L725,'Dia de la Semana'!A:B,2,0)</f>
        <v>2</v>
      </c>
      <c r="N725" s="2" t="str">
        <f t="shared" si="164"/>
        <v>2Q</v>
      </c>
      <c r="O725" s="2">
        <f t="shared" si="165"/>
        <v>24</v>
      </c>
      <c r="P725" s="2">
        <f t="shared" si="166"/>
        <v>52</v>
      </c>
      <c r="Q725" s="3" t="str">
        <f t="shared" si="167"/>
        <v>23-12 al 29-12</v>
      </c>
      <c r="R725" s="2">
        <f>VLOOKUP(Q725,Semana!A:B,2,0)</f>
        <v>104</v>
      </c>
      <c r="S725" s="2" t="str">
        <f t="shared" si="168"/>
        <v>mar 24-12</v>
      </c>
    </row>
    <row r="726" spans="1:19" x14ac:dyDescent="0.35">
      <c r="A726" s="3">
        <v>45651</v>
      </c>
      <c r="B726" s="2" t="str">
        <f t="shared" si="156"/>
        <v>diciembre</v>
      </c>
      <c r="C726" s="2" t="str">
        <f t="shared" si="157"/>
        <v>dic</v>
      </c>
      <c r="D726" s="4">
        <f t="shared" si="158"/>
        <v>12</v>
      </c>
      <c r="E726" s="4">
        <f>VLOOKUP(G726,Periodos!A:B,2,0)</f>
        <v>24</v>
      </c>
      <c r="F726" s="2">
        <f t="shared" si="159"/>
        <v>2024</v>
      </c>
      <c r="G726" s="2">
        <v>2024012</v>
      </c>
      <c r="H726" s="2" t="str">
        <f t="shared" si="160"/>
        <v>dic-24</v>
      </c>
      <c r="I726" s="2" t="str">
        <f t="shared" si="161"/>
        <v>diciembre 2024</v>
      </c>
      <c r="J726" s="2">
        <f>VLOOKUP(H726,MesAño!A:B,2,0)</f>
        <v>12</v>
      </c>
      <c r="K726" s="2" t="str">
        <f t="shared" si="162"/>
        <v>dic-25</v>
      </c>
      <c r="L726" s="2" t="str">
        <f t="shared" si="163"/>
        <v>mié</v>
      </c>
      <c r="M726" s="2">
        <f>VLOOKUP(L726,'Dia de la Semana'!A:B,2,0)</f>
        <v>3</v>
      </c>
      <c r="N726" s="2" t="str">
        <f t="shared" si="164"/>
        <v>2Q</v>
      </c>
      <c r="O726" s="2">
        <f t="shared" si="165"/>
        <v>25</v>
      </c>
      <c r="P726" s="2">
        <f t="shared" si="166"/>
        <v>52</v>
      </c>
      <c r="Q726" s="3" t="str">
        <f t="shared" si="167"/>
        <v>23-12 al 29-12</v>
      </c>
      <c r="R726" s="2">
        <f>VLOOKUP(Q726,Semana!A:B,2,0)</f>
        <v>104</v>
      </c>
      <c r="S726" s="2" t="str">
        <f t="shared" si="168"/>
        <v>mié 25-12</v>
      </c>
    </row>
    <row r="727" spans="1:19" x14ac:dyDescent="0.35">
      <c r="A727" s="3">
        <v>45652</v>
      </c>
      <c r="B727" s="2" t="str">
        <f t="shared" si="156"/>
        <v>diciembre</v>
      </c>
      <c r="C727" s="2" t="str">
        <f t="shared" si="157"/>
        <v>dic</v>
      </c>
      <c r="D727" s="4">
        <f t="shared" si="158"/>
        <v>12</v>
      </c>
      <c r="E727" s="4">
        <f>VLOOKUP(G727,Periodos!A:B,2,0)</f>
        <v>24</v>
      </c>
      <c r="F727" s="2">
        <f t="shared" si="159"/>
        <v>2024</v>
      </c>
      <c r="G727" s="2">
        <v>2024012</v>
      </c>
      <c r="H727" s="2" t="str">
        <f t="shared" si="160"/>
        <v>dic-24</v>
      </c>
      <c r="I727" s="2" t="str">
        <f t="shared" si="161"/>
        <v>diciembre 2024</v>
      </c>
      <c r="J727" s="2">
        <f>VLOOKUP(H727,MesAño!A:B,2,0)</f>
        <v>12</v>
      </c>
      <c r="K727" s="2" t="str">
        <f t="shared" si="162"/>
        <v>dic-26</v>
      </c>
      <c r="L727" s="2" t="str">
        <f t="shared" si="163"/>
        <v>jue</v>
      </c>
      <c r="M727" s="2">
        <f>VLOOKUP(L727,'Dia de la Semana'!A:B,2,0)</f>
        <v>4</v>
      </c>
      <c r="N727" s="2" t="str">
        <f t="shared" si="164"/>
        <v>2Q</v>
      </c>
      <c r="O727" s="2">
        <f t="shared" si="165"/>
        <v>26</v>
      </c>
      <c r="P727" s="2">
        <f t="shared" si="166"/>
        <v>52</v>
      </c>
      <c r="Q727" s="3" t="str">
        <f t="shared" si="167"/>
        <v>23-12 al 29-12</v>
      </c>
      <c r="R727" s="2">
        <f>VLOOKUP(Q727,Semana!A:B,2,0)</f>
        <v>104</v>
      </c>
      <c r="S727" s="2" t="str">
        <f t="shared" si="168"/>
        <v>jue 26-12</v>
      </c>
    </row>
    <row r="728" spans="1:19" x14ac:dyDescent="0.35">
      <c r="A728" s="3">
        <v>45653</v>
      </c>
      <c r="B728" s="2" t="str">
        <f t="shared" si="156"/>
        <v>diciembre</v>
      </c>
      <c r="C728" s="2" t="str">
        <f t="shared" si="157"/>
        <v>dic</v>
      </c>
      <c r="D728" s="4">
        <f t="shared" si="158"/>
        <v>12</v>
      </c>
      <c r="E728" s="4">
        <f>VLOOKUP(G728,Periodos!A:B,2,0)</f>
        <v>24</v>
      </c>
      <c r="F728" s="2">
        <f t="shared" si="159"/>
        <v>2024</v>
      </c>
      <c r="G728" s="2">
        <v>2024012</v>
      </c>
      <c r="H728" s="2" t="str">
        <f t="shared" si="160"/>
        <v>dic-24</v>
      </c>
      <c r="I728" s="2" t="str">
        <f t="shared" si="161"/>
        <v>diciembre 2024</v>
      </c>
      <c r="J728" s="2">
        <f>VLOOKUP(H728,MesAño!A:B,2,0)</f>
        <v>12</v>
      </c>
      <c r="K728" s="2" t="str">
        <f t="shared" si="162"/>
        <v>dic-27</v>
      </c>
      <c r="L728" s="2" t="str">
        <f t="shared" si="163"/>
        <v>vie</v>
      </c>
      <c r="M728" s="2">
        <f>VLOOKUP(L728,'Dia de la Semana'!A:B,2,0)</f>
        <v>5</v>
      </c>
      <c r="N728" s="2" t="str">
        <f t="shared" si="164"/>
        <v>2Q</v>
      </c>
      <c r="O728" s="2">
        <f t="shared" si="165"/>
        <v>27</v>
      </c>
      <c r="P728" s="2">
        <f t="shared" si="166"/>
        <v>52</v>
      </c>
      <c r="Q728" s="3" t="str">
        <f t="shared" si="167"/>
        <v>23-12 al 29-12</v>
      </c>
      <c r="R728" s="2">
        <f>VLOOKUP(Q728,Semana!A:B,2,0)</f>
        <v>104</v>
      </c>
      <c r="S728" s="2" t="str">
        <f t="shared" si="168"/>
        <v>vie 27-12</v>
      </c>
    </row>
    <row r="729" spans="1:19" x14ac:dyDescent="0.35">
      <c r="A729" s="3">
        <v>45654</v>
      </c>
      <c r="B729" s="2" t="str">
        <f t="shared" si="156"/>
        <v>diciembre</v>
      </c>
      <c r="C729" s="2" t="str">
        <f t="shared" si="157"/>
        <v>dic</v>
      </c>
      <c r="D729" s="4">
        <f t="shared" si="158"/>
        <v>12</v>
      </c>
      <c r="E729" s="4">
        <f>VLOOKUP(G729,Periodos!A:B,2,0)</f>
        <v>24</v>
      </c>
      <c r="F729" s="2">
        <f t="shared" si="159"/>
        <v>2024</v>
      </c>
      <c r="G729" s="2">
        <v>2024012</v>
      </c>
      <c r="H729" s="2" t="str">
        <f t="shared" si="160"/>
        <v>dic-24</v>
      </c>
      <c r="I729" s="2" t="str">
        <f t="shared" si="161"/>
        <v>diciembre 2024</v>
      </c>
      <c r="J729" s="2">
        <f>VLOOKUP(H729,MesAño!A:B,2,0)</f>
        <v>12</v>
      </c>
      <c r="K729" s="2" t="str">
        <f t="shared" si="162"/>
        <v>dic-28</v>
      </c>
      <c r="L729" s="2" t="str">
        <f t="shared" si="163"/>
        <v>sáb</v>
      </c>
      <c r="M729" s="2">
        <f>VLOOKUP(L729,'Dia de la Semana'!A:B,2,0)</f>
        <v>6</v>
      </c>
      <c r="N729" s="2" t="str">
        <f t="shared" si="164"/>
        <v>2Q</v>
      </c>
      <c r="O729" s="2">
        <f t="shared" si="165"/>
        <v>28</v>
      </c>
      <c r="P729" s="2">
        <f t="shared" si="166"/>
        <v>52</v>
      </c>
      <c r="Q729" s="3" t="str">
        <f t="shared" si="167"/>
        <v>23-12 al 29-12</v>
      </c>
      <c r="R729" s="2">
        <f>VLOOKUP(Q729,Semana!A:B,2,0)</f>
        <v>104</v>
      </c>
      <c r="S729" s="2" t="str">
        <f t="shared" si="168"/>
        <v>sáb 28-12</v>
      </c>
    </row>
    <row r="730" spans="1:19" x14ac:dyDescent="0.35">
      <c r="A730" s="3">
        <v>45655</v>
      </c>
      <c r="B730" s="2" t="str">
        <f t="shared" si="156"/>
        <v>diciembre</v>
      </c>
      <c r="C730" s="2" t="str">
        <f t="shared" si="157"/>
        <v>dic</v>
      </c>
      <c r="D730" s="4">
        <f t="shared" si="158"/>
        <v>12</v>
      </c>
      <c r="E730" s="4">
        <f>VLOOKUP(G730,Periodos!A:B,2,0)</f>
        <v>24</v>
      </c>
      <c r="F730" s="2">
        <f t="shared" si="159"/>
        <v>2024</v>
      </c>
      <c r="G730" s="2">
        <v>2024012</v>
      </c>
      <c r="H730" s="2" t="str">
        <f t="shared" si="160"/>
        <v>dic-24</v>
      </c>
      <c r="I730" s="2" t="str">
        <f t="shared" si="161"/>
        <v>diciembre 2024</v>
      </c>
      <c r="J730" s="2">
        <f>VLOOKUP(H730,MesAño!A:B,2,0)</f>
        <v>12</v>
      </c>
      <c r="K730" s="2" t="str">
        <f t="shared" si="162"/>
        <v>dic-29</v>
      </c>
      <c r="L730" s="2" t="str">
        <f t="shared" si="163"/>
        <v>dom</v>
      </c>
      <c r="M730" s="2">
        <f>VLOOKUP(L730,'Dia de la Semana'!A:B,2,0)</f>
        <v>7</v>
      </c>
      <c r="N730" s="2" t="str">
        <f t="shared" si="164"/>
        <v>2Q</v>
      </c>
      <c r="O730" s="2">
        <f t="shared" si="165"/>
        <v>29</v>
      </c>
      <c r="P730" s="2">
        <f t="shared" si="166"/>
        <v>52</v>
      </c>
      <c r="Q730" s="3" t="str">
        <f t="shared" si="167"/>
        <v>23-12 al 29-12</v>
      </c>
      <c r="R730" s="2">
        <f>VLOOKUP(Q730,Semana!A:B,2,0)</f>
        <v>104</v>
      </c>
      <c r="S730" s="2" t="str">
        <f t="shared" si="168"/>
        <v>dom 29-12</v>
      </c>
    </row>
    <row r="731" spans="1:19" x14ac:dyDescent="0.35">
      <c r="A731" s="3">
        <v>45656</v>
      </c>
      <c r="B731" s="2" t="str">
        <f t="shared" si="156"/>
        <v>diciembre</v>
      </c>
      <c r="C731" s="2" t="str">
        <f t="shared" si="157"/>
        <v>dic</v>
      </c>
      <c r="D731" s="4">
        <f t="shared" si="158"/>
        <v>12</v>
      </c>
      <c r="E731" s="4">
        <f>VLOOKUP(G731,Periodos!A:B,2,0)</f>
        <v>24</v>
      </c>
      <c r="F731" s="2">
        <f t="shared" si="159"/>
        <v>2024</v>
      </c>
      <c r="G731" s="2">
        <v>2024012</v>
      </c>
      <c r="H731" s="2" t="str">
        <f t="shared" si="160"/>
        <v>dic-24</v>
      </c>
      <c r="I731" s="2" t="str">
        <f t="shared" si="161"/>
        <v>diciembre 2024</v>
      </c>
      <c r="J731" s="2">
        <f>VLOOKUP(H731,MesAño!A:B,2,0)</f>
        <v>12</v>
      </c>
      <c r="K731" s="2" t="str">
        <f t="shared" si="162"/>
        <v>dic-30</v>
      </c>
      <c r="L731" s="2" t="str">
        <f t="shared" si="163"/>
        <v>lun</v>
      </c>
      <c r="M731" s="2">
        <f>VLOOKUP(L731,'Dia de la Semana'!A:B,2,0)</f>
        <v>1</v>
      </c>
      <c r="N731" s="2" t="str">
        <f t="shared" si="164"/>
        <v>2Q</v>
      </c>
      <c r="O731" s="2">
        <f t="shared" si="165"/>
        <v>30</v>
      </c>
      <c r="P731" s="2">
        <f t="shared" si="166"/>
        <v>53</v>
      </c>
      <c r="Q731" s="3" t="str">
        <f t="shared" si="167"/>
        <v>30-12 al 05-01</v>
      </c>
      <c r="R731" s="2">
        <f>VLOOKUP(Q731,Semana!A:B,2,0)</f>
        <v>105</v>
      </c>
      <c r="S731" s="2" t="str">
        <f t="shared" si="168"/>
        <v>lun 30-12</v>
      </c>
    </row>
    <row r="732" spans="1:19" x14ac:dyDescent="0.35">
      <c r="A732" s="3">
        <v>45657</v>
      </c>
      <c r="B732" s="2" t="str">
        <f t="shared" si="156"/>
        <v>diciembre</v>
      </c>
      <c r="C732" s="2" t="str">
        <f t="shared" si="157"/>
        <v>dic</v>
      </c>
      <c r="D732" s="4">
        <f t="shared" si="158"/>
        <v>12</v>
      </c>
      <c r="E732" s="4">
        <f>VLOOKUP(G732,Periodos!A:B,2,0)</f>
        <v>24</v>
      </c>
      <c r="F732" s="2">
        <f t="shared" si="159"/>
        <v>2024</v>
      </c>
      <c r="G732" s="2">
        <v>2024012</v>
      </c>
      <c r="H732" s="2" t="str">
        <f t="shared" si="160"/>
        <v>dic-24</v>
      </c>
      <c r="I732" s="2" t="str">
        <f t="shared" si="161"/>
        <v>diciembre 2024</v>
      </c>
      <c r="J732" s="2">
        <f>VLOOKUP(H732,MesAño!A:B,2,0)</f>
        <v>12</v>
      </c>
      <c r="K732" s="2" t="str">
        <f t="shared" si="162"/>
        <v>dic-31</v>
      </c>
      <c r="L732" s="2" t="str">
        <f t="shared" si="163"/>
        <v>mar</v>
      </c>
      <c r="M732" s="2">
        <f>VLOOKUP(L732,'Dia de la Semana'!A:B,2,0)</f>
        <v>2</v>
      </c>
      <c r="N732" s="2" t="str">
        <f t="shared" si="164"/>
        <v>2Q</v>
      </c>
      <c r="O732" s="2">
        <f t="shared" si="165"/>
        <v>31</v>
      </c>
      <c r="P732" s="2">
        <f t="shared" si="166"/>
        <v>53</v>
      </c>
      <c r="Q732" s="3" t="str">
        <f t="shared" si="167"/>
        <v>30-12 al 05-01</v>
      </c>
      <c r="R732" s="2">
        <f>VLOOKUP(Q732,Semana!A:B,2,0)</f>
        <v>105</v>
      </c>
      <c r="S732" s="2" t="str">
        <f t="shared" si="168"/>
        <v>mar 31-12</v>
      </c>
    </row>
  </sheetData>
  <autoFilter ref="A1:R732" xr:uid="{00000000-0001-0000-0000-000000000000}"/>
  <pageMargins left="0.7" right="0.7" top="0.75" bottom="0.75" header="0.3" footer="0.3"/>
  <pageSetup orientation="portrait" r:id="rId1"/>
  <ignoredErrors>
    <ignoredError sqref="E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72145-6519-49D5-8A01-DF2D5A0EF208}">
  <dimension ref="A1:B314"/>
  <sheetViews>
    <sheetView workbookViewId="0">
      <selection activeCell="E8" sqref="E8"/>
    </sheetView>
  </sheetViews>
  <sheetFormatPr baseColWidth="10" defaultColWidth="11.453125" defaultRowHeight="14.5" x14ac:dyDescent="0.35"/>
  <cols>
    <col min="1" max="1" width="17.26953125" bestFit="1" customWidth="1"/>
    <col min="2" max="2" width="13.453125" bestFit="1" customWidth="1"/>
  </cols>
  <sheetData>
    <row r="1" spans="1:2" x14ac:dyDescent="0.35">
      <c r="A1" s="1" t="s">
        <v>16</v>
      </c>
      <c r="B1" s="1" t="s">
        <v>19</v>
      </c>
    </row>
    <row r="2" spans="1:2" x14ac:dyDescent="0.35">
      <c r="A2" s="3" t="s">
        <v>20</v>
      </c>
      <c r="B2" s="2">
        <v>1</v>
      </c>
    </row>
    <row r="3" spans="1:2" x14ac:dyDescent="0.35">
      <c r="A3" s="3" t="s">
        <v>21</v>
      </c>
      <c r="B3" s="2">
        <v>2</v>
      </c>
    </row>
    <row r="4" spans="1:2" x14ac:dyDescent="0.35">
      <c r="A4" s="3" t="s">
        <v>22</v>
      </c>
      <c r="B4" s="2">
        <v>3</v>
      </c>
    </row>
    <row r="5" spans="1:2" x14ac:dyDescent="0.35">
      <c r="A5" s="3" t="s">
        <v>23</v>
      </c>
      <c r="B5" s="2">
        <v>4</v>
      </c>
    </row>
    <row r="6" spans="1:2" x14ac:dyDescent="0.35">
      <c r="A6" s="3" t="s">
        <v>24</v>
      </c>
      <c r="B6" s="2">
        <v>5</v>
      </c>
    </row>
    <row r="7" spans="1:2" x14ac:dyDescent="0.35">
      <c r="A7" s="3" t="s">
        <v>25</v>
      </c>
      <c r="B7" s="2">
        <v>6</v>
      </c>
    </row>
    <row r="8" spans="1:2" x14ac:dyDescent="0.35">
      <c r="A8" s="3" t="s">
        <v>26</v>
      </c>
      <c r="B8" s="2">
        <v>7</v>
      </c>
    </row>
    <row r="9" spans="1:2" x14ac:dyDescent="0.35">
      <c r="A9" s="3" t="s">
        <v>27</v>
      </c>
      <c r="B9" s="2">
        <v>8</v>
      </c>
    </row>
    <row r="10" spans="1:2" x14ac:dyDescent="0.35">
      <c r="A10" s="3" t="s">
        <v>28</v>
      </c>
      <c r="B10" s="2">
        <v>9</v>
      </c>
    </row>
    <row r="11" spans="1:2" x14ac:dyDescent="0.35">
      <c r="A11" s="3" t="s">
        <v>29</v>
      </c>
      <c r="B11" s="2">
        <v>10</v>
      </c>
    </row>
    <row r="12" spans="1:2" x14ac:dyDescent="0.35">
      <c r="A12" s="3" t="s">
        <v>30</v>
      </c>
      <c r="B12" s="2">
        <v>11</v>
      </c>
    </row>
    <row r="13" spans="1:2" x14ac:dyDescent="0.35">
      <c r="A13" s="3" t="s">
        <v>31</v>
      </c>
      <c r="B13" s="2">
        <v>12</v>
      </c>
    </row>
    <row r="14" spans="1:2" x14ac:dyDescent="0.35">
      <c r="A14" s="3" t="s">
        <v>32</v>
      </c>
      <c r="B14" s="2">
        <v>13</v>
      </c>
    </row>
    <row r="15" spans="1:2" x14ac:dyDescent="0.35">
      <c r="A15" s="3" t="s">
        <v>33</v>
      </c>
      <c r="B15" s="2">
        <v>14</v>
      </c>
    </row>
    <row r="16" spans="1:2" x14ac:dyDescent="0.35">
      <c r="A16" s="3" t="s">
        <v>34</v>
      </c>
      <c r="B16" s="2">
        <v>15</v>
      </c>
    </row>
    <row r="17" spans="1:2" x14ac:dyDescent="0.35">
      <c r="A17" s="3" t="s">
        <v>35</v>
      </c>
      <c r="B17" s="2">
        <v>16</v>
      </c>
    </row>
    <row r="18" spans="1:2" x14ac:dyDescent="0.35">
      <c r="A18" s="3" t="s">
        <v>36</v>
      </c>
      <c r="B18" s="2">
        <v>17</v>
      </c>
    </row>
    <row r="19" spans="1:2" x14ac:dyDescent="0.35">
      <c r="A19" s="3" t="s">
        <v>37</v>
      </c>
      <c r="B19" s="2">
        <v>18</v>
      </c>
    </row>
    <row r="20" spans="1:2" x14ac:dyDescent="0.35">
      <c r="A20" s="3" t="s">
        <v>38</v>
      </c>
      <c r="B20" s="2">
        <v>19</v>
      </c>
    </row>
    <row r="21" spans="1:2" x14ac:dyDescent="0.35">
      <c r="A21" s="3" t="s">
        <v>39</v>
      </c>
      <c r="B21" s="2">
        <v>20</v>
      </c>
    </row>
    <row r="22" spans="1:2" x14ac:dyDescent="0.35">
      <c r="A22" s="3" t="s">
        <v>40</v>
      </c>
      <c r="B22" s="2">
        <v>21</v>
      </c>
    </row>
    <row r="23" spans="1:2" x14ac:dyDescent="0.35">
      <c r="A23" s="3" t="s">
        <v>41</v>
      </c>
      <c r="B23" s="2">
        <v>22</v>
      </c>
    </row>
    <row r="24" spans="1:2" x14ac:dyDescent="0.35">
      <c r="A24" s="3" t="s">
        <v>42</v>
      </c>
      <c r="B24" s="2">
        <v>23</v>
      </c>
    </row>
    <row r="25" spans="1:2" x14ac:dyDescent="0.35">
      <c r="A25" s="3" t="s">
        <v>43</v>
      </c>
      <c r="B25" s="2">
        <v>24</v>
      </c>
    </row>
    <row r="26" spans="1:2" x14ac:dyDescent="0.35">
      <c r="A26" s="3" t="s">
        <v>44</v>
      </c>
      <c r="B26" s="2">
        <v>25</v>
      </c>
    </row>
    <row r="27" spans="1:2" x14ac:dyDescent="0.35">
      <c r="A27" s="3" t="s">
        <v>45</v>
      </c>
      <c r="B27" s="2">
        <v>26</v>
      </c>
    </row>
    <row r="28" spans="1:2" x14ac:dyDescent="0.35">
      <c r="A28" s="3" t="s">
        <v>46</v>
      </c>
      <c r="B28" s="2">
        <v>27</v>
      </c>
    </row>
    <row r="29" spans="1:2" x14ac:dyDescent="0.35">
      <c r="A29" s="3" t="s">
        <v>47</v>
      </c>
      <c r="B29" s="2">
        <v>28</v>
      </c>
    </row>
    <row r="30" spans="1:2" x14ac:dyDescent="0.35">
      <c r="A30" s="3" t="s">
        <v>48</v>
      </c>
      <c r="B30" s="2">
        <v>29</v>
      </c>
    </row>
    <row r="31" spans="1:2" x14ac:dyDescent="0.35">
      <c r="A31" s="3" t="s">
        <v>49</v>
      </c>
      <c r="B31" s="2">
        <v>30</v>
      </c>
    </row>
    <row r="32" spans="1:2" x14ac:dyDescent="0.35">
      <c r="A32" s="3" t="s">
        <v>50</v>
      </c>
      <c r="B32" s="2">
        <v>31</v>
      </c>
    </row>
    <row r="33" spans="1:2" x14ac:dyDescent="0.35">
      <c r="A33" s="3" t="s">
        <v>51</v>
      </c>
      <c r="B33" s="2">
        <v>32</v>
      </c>
    </row>
    <row r="34" spans="1:2" x14ac:dyDescent="0.35">
      <c r="A34" s="3" t="s">
        <v>52</v>
      </c>
      <c r="B34" s="2">
        <v>33</v>
      </c>
    </row>
    <row r="35" spans="1:2" x14ac:dyDescent="0.35">
      <c r="A35" s="3" t="s">
        <v>53</v>
      </c>
      <c r="B35" s="2">
        <v>34</v>
      </c>
    </row>
    <row r="36" spans="1:2" x14ac:dyDescent="0.35">
      <c r="A36" s="3" t="s">
        <v>54</v>
      </c>
      <c r="B36" s="2">
        <v>35</v>
      </c>
    </row>
    <row r="37" spans="1:2" x14ac:dyDescent="0.35">
      <c r="A37" s="3" t="s">
        <v>55</v>
      </c>
      <c r="B37" s="2">
        <v>36</v>
      </c>
    </row>
    <row r="38" spans="1:2" x14ac:dyDescent="0.35">
      <c r="A38" s="3" t="s">
        <v>56</v>
      </c>
      <c r="B38" s="2">
        <v>37</v>
      </c>
    </row>
    <row r="39" spans="1:2" x14ac:dyDescent="0.35">
      <c r="A39" s="3" t="s">
        <v>57</v>
      </c>
      <c r="B39" s="2">
        <v>38</v>
      </c>
    </row>
    <row r="40" spans="1:2" x14ac:dyDescent="0.35">
      <c r="A40" s="3" t="s">
        <v>58</v>
      </c>
      <c r="B40" s="2">
        <v>39</v>
      </c>
    </row>
    <row r="41" spans="1:2" x14ac:dyDescent="0.35">
      <c r="A41" s="3" t="s">
        <v>59</v>
      </c>
      <c r="B41" s="2">
        <v>40</v>
      </c>
    </row>
    <row r="42" spans="1:2" x14ac:dyDescent="0.35">
      <c r="A42" s="3" t="s">
        <v>60</v>
      </c>
      <c r="B42" s="2">
        <v>41</v>
      </c>
    </row>
    <row r="43" spans="1:2" x14ac:dyDescent="0.35">
      <c r="A43" s="3" t="s">
        <v>61</v>
      </c>
      <c r="B43" s="2">
        <v>42</v>
      </c>
    </row>
    <row r="44" spans="1:2" x14ac:dyDescent="0.35">
      <c r="A44" s="3" t="s">
        <v>62</v>
      </c>
      <c r="B44" s="2">
        <v>43</v>
      </c>
    </row>
    <row r="45" spans="1:2" x14ac:dyDescent="0.35">
      <c r="A45" s="3" t="s">
        <v>63</v>
      </c>
      <c r="B45" s="2">
        <v>44</v>
      </c>
    </row>
    <row r="46" spans="1:2" x14ac:dyDescent="0.35">
      <c r="A46" s="3" t="s">
        <v>64</v>
      </c>
      <c r="B46" s="2">
        <v>45</v>
      </c>
    </row>
    <row r="47" spans="1:2" x14ac:dyDescent="0.35">
      <c r="A47" s="3" t="s">
        <v>65</v>
      </c>
      <c r="B47" s="2">
        <v>46</v>
      </c>
    </row>
    <row r="48" spans="1:2" x14ac:dyDescent="0.35">
      <c r="A48" s="3" t="s">
        <v>66</v>
      </c>
      <c r="B48" s="2">
        <v>47</v>
      </c>
    </row>
    <row r="49" spans="1:2" x14ac:dyDescent="0.35">
      <c r="A49" s="3" t="s">
        <v>67</v>
      </c>
      <c r="B49" s="2">
        <v>48</v>
      </c>
    </row>
    <row r="50" spans="1:2" x14ac:dyDescent="0.35">
      <c r="A50" s="3" t="s">
        <v>68</v>
      </c>
      <c r="B50" s="2">
        <v>49</v>
      </c>
    </row>
    <row r="51" spans="1:2" x14ac:dyDescent="0.35">
      <c r="A51" s="3" t="s">
        <v>69</v>
      </c>
      <c r="B51" s="2">
        <v>50</v>
      </c>
    </row>
    <row r="52" spans="1:2" x14ac:dyDescent="0.35">
      <c r="A52" s="3" t="s">
        <v>70</v>
      </c>
      <c r="B52" s="2">
        <v>51</v>
      </c>
    </row>
    <row r="53" spans="1:2" x14ac:dyDescent="0.35">
      <c r="A53" s="3" t="s">
        <v>71</v>
      </c>
      <c r="B53" s="2">
        <v>52</v>
      </c>
    </row>
    <row r="54" spans="1:2" x14ac:dyDescent="0.35">
      <c r="A54" s="3" t="s">
        <v>72</v>
      </c>
      <c r="B54" s="2">
        <v>53</v>
      </c>
    </row>
    <row r="55" spans="1:2" x14ac:dyDescent="0.35">
      <c r="A55" s="3" t="s">
        <v>73</v>
      </c>
      <c r="B55" s="2">
        <v>54</v>
      </c>
    </row>
    <row r="56" spans="1:2" x14ac:dyDescent="0.35">
      <c r="A56" s="3" t="s">
        <v>74</v>
      </c>
      <c r="B56" s="2">
        <v>55</v>
      </c>
    </row>
    <row r="57" spans="1:2" x14ac:dyDescent="0.35">
      <c r="A57" s="3" t="s">
        <v>75</v>
      </c>
      <c r="B57" s="2">
        <v>56</v>
      </c>
    </row>
    <row r="58" spans="1:2" x14ac:dyDescent="0.35">
      <c r="A58" s="3" t="s">
        <v>76</v>
      </c>
      <c r="B58" s="2">
        <v>57</v>
      </c>
    </row>
    <row r="59" spans="1:2" x14ac:dyDescent="0.35">
      <c r="A59" s="3" t="s">
        <v>77</v>
      </c>
      <c r="B59" s="2">
        <v>58</v>
      </c>
    </row>
    <row r="60" spans="1:2" x14ac:dyDescent="0.35">
      <c r="A60" s="3" t="s">
        <v>78</v>
      </c>
      <c r="B60" s="2">
        <v>59</v>
      </c>
    </row>
    <row r="61" spans="1:2" x14ac:dyDescent="0.35">
      <c r="A61" s="3" t="s">
        <v>79</v>
      </c>
      <c r="B61" s="2">
        <v>60</v>
      </c>
    </row>
    <row r="62" spans="1:2" x14ac:dyDescent="0.35">
      <c r="A62" s="3" t="s">
        <v>80</v>
      </c>
      <c r="B62" s="2">
        <v>61</v>
      </c>
    </row>
    <row r="63" spans="1:2" x14ac:dyDescent="0.35">
      <c r="A63" s="3" t="s">
        <v>81</v>
      </c>
      <c r="B63" s="2">
        <v>62</v>
      </c>
    </row>
    <row r="64" spans="1:2" x14ac:dyDescent="0.35">
      <c r="A64" s="3" t="s">
        <v>82</v>
      </c>
      <c r="B64" s="2">
        <v>63</v>
      </c>
    </row>
    <row r="65" spans="1:2" x14ac:dyDescent="0.35">
      <c r="A65" s="3" t="s">
        <v>83</v>
      </c>
      <c r="B65" s="2">
        <v>64</v>
      </c>
    </row>
    <row r="66" spans="1:2" x14ac:dyDescent="0.35">
      <c r="A66" s="3" t="s">
        <v>84</v>
      </c>
      <c r="B66" s="2">
        <v>65</v>
      </c>
    </row>
    <row r="67" spans="1:2" x14ac:dyDescent="0.35">
      <c r="A67" s="3" t="s">
        <v>85</v>
      </c>
      <c r="B67" s="2">
        <v>66</v>
      </c>
    </row>
    <row r="68" spans="1:2" x14ac:dyDescent="0.35">
      <c r="A68" s="3" t="s">
        <v>86</v>
      </c>
      <c r="B68" s="2">
        <v>67</v>
      </c>
    </row>
    <row r="69" spans="1:2" x14ac:dyDescent="0.35">
      <c r="A69" s="3" t="s">
        <v>87</v>
      </c>
      <c r="B69" s="2">
        <v>68</v>
      </c>
    </row>
    <row r="70" spans="1:2" x14ac:dyDescent="0.35">
      <c r="A70" s="3" t="s">
        <v>88</v>
      </c>
      <c r="B70" s="2">
        <v>69</v>
      </c>
    </row>
    <row r="71" spans="1:2" x14ac:dyDescent="0.35">
      <c r="A71" s="3" t="s">
        <v>89</v>
      </c>
      <c r="B71" s="2">
        <v>70</v>
      </c>
    </row>
    <row r="72" spans="1:2" x14ac:dyDescent="0.35">
      <c r="A72" s="3" t="s">
        <v>90</v>
      </c>
      <c r="B72" s="2">
        <v>71</v>
      </c>
    </row>
    <row r="73" spans="1:2" x14ac:dyDescent="0.35">
      <c r="A73" s="3" t="s">
        <v>91</v>
      </c>
      <c r="B73" s="2">
        <v>72</v>
      </c>
    </row>
    <row r="74" spans="1:2" x14ac:dyDescent="0.35">
      <c r="A74" s="3" t="s">
        <v>92</v>
      </c>
      <c r="B74" s="2">
        <v>73</v>
      </c>
    </row>
    <row r="75" spans="1:2" x14ac:dyDescent="0.35">
      <c r="A75" s="3" t="s">
        <v>93</v>
      </c>
      <c r="B75" s="2">
        <v>74</v>
      </c>
    </row>
    <row r="76" spans="1:2" x14ac:dyDescent="0.35">
      <c r="A76" s="3" t="s">
        <v>94</v>
      </c>
      <c r="B76" s="2">
        <v>75</v>
      </c>
    </row>
    <row r="77" spans="1:2" x14ac:dyDescent="0.35">
      <c r="A77" s="3" t="s">
        <v>95</v>
      </c>
      <c r="B77" s="2">
        <v>76</v>
      </c>
    </row>
    <row r="78" spans="1:2" x14ac:dyDescent="0.35">
      <c r="A78" s="3" t="s">
        <v>96</v>
      </c>
      <c r="B78" s="2">
        <v>77</v>
      </c>
    </row>
    <row r="79" spans="1:2" x14ac:dyDescent="0.35">
      <c r="A79" s="3" t="s">
        <v>97</v>
      </c>
      <c r="B79" s="2">
        <v>78</v>
      </c>
    </row>
    <row r="80" spans="1:2" x14ac:dyDescent="0.35">
      <c r="A80" s="3" t="s">
        <v>98</v>
      </c>
      <c r="B80" s="2">
        <v>79</v>
      </c>
    </row>
    <row r="81" spans="1:2" x14ac:dyDescent="0.35">
      <c r="A81" s="3" t="s">
        <v>99</v>
      </c>
      <c r="B81" s="2">
        <v>80</v>
      </c>
    </row>
    <row r="82" spans="1:2" x14ac:dyDescent="0.35">
      <c r="A82" s="3" t="s">
        <v>100</v>
      </c>
      <c r="B82" s="2">
        <v>81</v>
      </c>
    </row>
    <row r="83" spans="1:2" x14ac:dyDescent="0.35">
      <c r="A83" s="3" t="s">
        <v>101</v>
      </c>
      <c r="B83" s="2">
        <v>82</v>
      </c>
    </row>
    <row r="84" spans="1:2" x14ac:dyDescent="0.35">
      <c r="A84" s="3" t="s">
        <v>102</v>
      </c>
      <c r="B84" s="2">
        <v>83</v>
      </c>
    </row>
    <row r="85" spans="1:2" x14ac:dyDescent="0.35">
      <c r="A85" s="3" t="s">
        <v>103</v>
      </c>
      <c r="B85" s="2">
        <v>84</v>
      </c>
    </row>
    <row r="86" spans="1:2" x14ac:dyDescent="0.35">
      <c r="A86" s="3" t="s">
        <v>104</v>
      </c>
      <c r="B86" s="2">
        <v>85</v>
      </c>
    </row>
    <row r="87" spans="1:2" x14ac:dyDescent="0.35">
      <c r="A87" s="3" t="s">
        <v>105</v>
      </c>
      <c r="B87" s="2">
        <v>86</v>
      </c>
    </row>
    <row r="88" spans="1:2" x14ac:dyDescent="0.35">
      <c r="A88" s="3" t="s">
        <v>106</v>
      </c>
      <c r="B88" s="2">
        <v>87</v>
      </c>
    </row>
    <row r="89" spans="1:2" x14ac:dyDescent="0.35">
      <c r="A89" s="3" t="s">
        <v>107</v>
      </c>
      <c r="B89" s="2">
        <v>88</v>
      </c>
    </row>
    <row r="90" spans="1:2" x14ac:dyDescent="0.35">
      <c r="A90" s="3" t="s">
        <v>108</v>
      </c>
      <c r="B90" s="2">
        <v>89</v>
      </c>
    </row>
    <row r="91" spans="1:2" x14ac:dyDescent="0.35">
      <c r="A91" s="3" t="s">
        <v>109</v>
      </c>
      <c r="B91" s="2">
        <v>90</v>
      </c>
    </row>
    <row r="92" spans="1:2" x14ac:dyDescent="0.35">
      <c r="A92" s="3" t="s">
        <v>110</v>
      </c>
      <c r="B92" s="2">
        <v>91</v>
      </c>
    </row>
    <row r="93" spans="1:2" x14ac:dyDescent="0.35">
      <c r="A93" s="3" t="s">
        <v>111</v>
      </c>
      <c r="B93" s="2">
        <v>92</v>
      </c>
    </row>
    <row r="94" spans="1:2" x14ac:dyDescent="0.35">
      <c r="A94" s="3" t="s">
        <v>112</v>
      </c>
      <c r="B94" s="2">
        <v>93</v>
      </c>
    </row>
    <row r="95" spans="1:2" x14ac:dyDescent="0.35">
      <c r="A95" s="3" t="s">
        <v>113</v>
      </c>
      <c r="B95" s="2">
        <v>94</v>
      </c>
    </row>
    <row r="96" spans="1:2" x14ac:dyDescent="0.35">
      <c r="A96" s="3" t="s">
        <v>114</v>
      </c>
      <c r="B96" s="2">
        <v>95</v>
      </c>
    </row>
    <row r="97" spans="1:2" x14ac:dyDescent="0.35">
      <c r="A97" s="3" t="s">
        <v>115</v>
      </c>
      <c r="B97" s="2">
        <v>96</v>
      </c>
    </row>
    <row r="98" spans="1:2" x14ac:dyDescent="0.35">
      <c r="A98" s="3" t="s">
        <v>116</v>
      </c>
      <c r="B98" s="2">
        <v>97</v>
      </c>
    </row>
    <row r="99" spans="1:2" x14ac:dyDescent="0.35">
      <c r="A99" s="3" t="s">
        <v>117</v>
      </c>
      <c r="B99" s="2">
        <v>98</v>
      </c>
    </row>
    <row r="100" spans="1:2" x14ac:dyDescent="0.35">
      <c r="A100" s="3" t="s">
        <v>118</v>
      </c>
      <c r="B100" s="2">
        <v>99</v>
      </c>
    </row>
    <row r="101" spans="1:2" x14ac:dyDescent="0.35">
      <c r="A101" s="3" t="s">
        <v>119</v>
      </c>
      <c r="B101" s="2">
        <v>100</v>
      </c>
    </row>
    <row r="102" spans="1:2" x14ac:dyDescent="0.35">
      <c r="A102" s="3" t="s">
        <v>120</v>
      </c>
      <c r="B102" s="2">
        <v>101</v>
      </c>
    </row>
    <row r="103" spans="1:2" x14ac:dyDescent="0.35">
      <c r="A103" s="3" t="s">
        <v>121</v>
      </c>
      <c r="B103" s="2">
        <v>102</v>
      </c>
    </row>
    <row r="104" spans="1:2" x14ac:dyDescent="0.35">
      <c r="A104" s="3" t="s">
        <v>122</v>
      </c>
      <c r="B104" s="2">
        <v>103</v>
      </c>
    </row>
    <row r="105" spans="1:2" x14ac:dyDescent="0.35">
      <c r="A105" s="3" t="s">
        <v>123</v>
      </c>
      <c r="B105" s="2">
        <v>104</v>
      </c>
    </row>
    <row r="106" spans="1:2" x14ac:dyDescent="0.35">
      <c r="A106" s="3" t="s">
        <v>124</v>
      </c>
      <c r="B106" s="2">
        <v>105</v>
      </c>
    </row>
    <row r="107" spans="1:2" x14ac:dyDescent="0.35">
      <c r="A107" s="3" t="s">
        <v>125</v>
      </c>
      <c r="B107" s="2">
        <v>106</v>
      </c>
    </row>
    <row r="108" spans="1:2" x14ac:dyDescent="0.35">
      <c r="A108" s="3" t="s">
        <v>126</v>
      </c>
      <c r="B108" s="2">
        <v>107</v>
      </c>
    </row>
    <row r="109" spans="1:2" x14ac:dyDescent="0.35">
      <c r="A109" s="3" t="s">
        <v>127</v>
      </c>
      <c r="B109" s="2">
        <v>108</v>
      </c>
    </row>
    <row r="110" spans="1:2" x14ac:dyDescent="0.35">
      <c r="A110" s="3" t="s">
        <v>128</v>
      </c>
      <c r="B110" s="2">
        <v>109</v>
      </c>
    </row>
    <row r="111" spans="1:2" x14ac:dyDescent="0.35">
      <c r="A111" s="3" t="s">
        <v>129</v>
      </c>
      <c r="B111" s="2">
        <v>110</v>
      </c>
    </row>
    <row r="112" spans="1:2" x14ac:dyDescent="0.35">
      <c r="A112" s="3" t="s">
        <v>130</v>
      </c>
      <c r="B112" s="2">
        <v>111</v>
      </c>
    </row>
    <row r="113" spans="1:2" x14ac:dyDescent="0.35">
      <c r="A113" s="3" t="s">
        <v>131</v>
      </c>
      <c r="B113" s="2">
        <v>112</v>
      </c>
    </row>
    <row r="114" spans="1:2" x14ac:dyDescent="0.35">
      <c r="A114" s="3" t="s">
        <v>132</v>
      </c>
      <c r="B114" s="2">
        <v>113</v>
      </c>
    </row>
    <row r="115" spans="1:2" x14ac:dyDescent="0.35">
      <c r="A115" s="3" t="s">
        <v>133</v>
      </c>
      <c r="B115" s="2">
        <v>114</v>
      </c>
    </row>
    <row r="116" spans="1:2" x14ac:dyDescent="0.35">
      <c r="A116" s="3" t="s">
        <v>134</v>
      </c>
      <c r="B116" s="2">
        <v>115</v>
      </c>
    </row>
    <row r="117" spans="1:2" x14ac:dyDescent="0.35">
      <c r="A117" s="3" t="s">
        <v>135</v>
      </c>
      <c r="B117" s="2">
        <v>116</v>
      </c>
    </row>
    <row r="118" spans="1:2" x14ac:dyDescent="0.35">
      <c r="A118" s="3" t="s">
        <v>136</v>
      </c>
      <c r="B118" s="2">
        <v>117</v>
      </c>
    </row>
    <row r="119" spans="1:2" x14ac:dyDescent="0.35">
      <c r="A119" s="3" t="s">
        <v>137</v>
      </c>
      <c r="B119" s="2">
        <v>118</v>
      </c>
    </row>
    <row r="120" spans="1:2" x14ac:dyDescent="0.35">
      <c r="A120" s="3" t="s">
        <v>138</v>
      </c>
      <c r="B120" s="2">
        <v>119</v>
      </c>
    </row>
    <row r="121" spans="1:2" x14ac:dyDescent="0.35">
      <c r="A121" s="3" t="s">
        <v>139</v>
      </c>
      <c r="B121" s="2">
        <v>120</v>
      </c>
    </row>
    <row r="122" spans="1:2" x14ac:dyDescent="0.35">
      <c r="A122" s="3" t="s">
        <v>140</v>
      </c>
      <c r="B122" s="2">
        <v>121</v>
      </c>
    </row>
    <row r="123" spans="1:2" x14ac:dyDescent="0.35">
      <c r="A123" s="3" t="s">
        <v>141</v>
      </c>
      <c r="B123" s="2">
        <v>122</v>
      </c>
    </row>
    <row r="124" spans="1:2" x14ac:dyDescent="0.35">
      <c r="A124" s="3" t="s">
        <v>142</v>
      </c>
      <c r="B124" s="2">
        <v>123</v>
      </c>
    </row>
    <row r="125" spans="1:2" x14ac:dyDescent="0.35">
      <c r="A125" s="3" t="s">
        <v>143</v>
      </c>
      <c r="B125" s="2">
        <v>124</v>
      </c>
    </row>
    <row r="126" spans="1:2" x14ac:dyDescent="0.35">
      <c r="A126" s="3" t="s">
        <v>144</v>
      </c>
      <c r="B126" s="2">
        <v>125</v>
      </c>
    </row>
    <row r="127" spans="1:2" x14ac:dyDescent="0.35">
      <c r="A127" s="3" t="s">
        <v>145</v>
      </c>
      <c r="B127" s="2">
        <v>126</v>
      </c>
    </row>
    <row r="128" spans="1:2" x14ac:dyDescent="0.35">
      <c r="A128" s="3" t="s">
        <v>146</v>
      </c>
      <c r="B128" s="2">
        <v>127</v>
      </c>
    </row>
    <row r="129" spans="1:2" x14ac:dyDescent="0.35">
      <c r="A129" s="3" t="s">
        <v>147</v>
      </c>
      <c r="B129" s="2">
        <v>128</v>
      </c>
    </row>
    <row r="130" spans="1:2" x14ac:dyDescent="0.35">
      <c r="A130" s="3" t="s">
        <v>148</v>
      </c>
      <c r="B130" s="2">
        <v>129</v>
      </c>
    </row>
    <row r="131" spans="1:2" x14ac:dyDescent="0.35">
      <c r="A131" s="3" t="s">
        <v>149</v>
      </c>
      <c r="B131" s="2">
        <v>130</v>
      </c>
    </row>
    <row r="132" spans="1:2" x14ac:dyDescent="0.35">
      <c r="A132" s="3" t="s">
        <v>150</v>
      </c>
      <c r="B132" s="2">
        <v>131</v>
      </c>
    </row>
    <row r="133" spans="1:2" x14ac:dyDescent="0.35">
      <c r="A133" s="3" t="s">
        <v>151</v>
      </c>
      <c r="B133" s="2">
        <v>132</v>
      </c>
    </row>
    <row r="134" spans="1:2" x14ac:dyDescent="0.35">
      <c r="A134" s="3" t="s">
        <v>152</v>
      </c>
      <c r="B134" s="2">
        <v>133</v>
      </c>
    </row>
    <row r="135" spans="1:2" x14ac:dyDescent="0.35">
      <c r="A135" s="3" t="s">
        <v>153</v>
      </c>
      <c r="B135" s="2">
        <v>134</v>
      </c>
    </row>
    <row r="136" spans="1:2" x14ac:dyDescent="0.35">
      <c r="A136" s="3" t="s">
        <v>154</v>
      </c>
      <c r="B136" s="2">
        <v>135</v>
      </c>
    </row>
    <row r="137" spans="1:2" x14ac:dyDescent="0.35">
      <c r="A137" s="3" t="s">
        <v>155</v>
      </c>
      <c r="B137" s="2">
        <v>136</v>
      </c>
    </row>
    <row r="138" spans="1:2" x14ac:dyDescent="0.35">
      <c r="A138" s="3" t="s">
        <v>156</v>
      </c>
      <c r="B138" s="2">
        <v>137</v>
      </c>
    </row>
    <row r="139" spans="1:2" x14ac:dyDescent="0.35">
      <c r="A139" s="3" t="s">
        <v>157</v>
      </c>
      <c r="B139" s="2">
        <v>138</v>
      </c>
    </row>
    <row r="140" spans="1:2" x14ac:dyDescent="0.35">
      <c r="A140" s="3" t="s">
        <v>158</v>
      </c>
      <c r="B140" s="2">
        <v>139</v>
      </c>
    </row>
    <row r="141" spans="1:2" x14ac:dyDescent="0.35">
      <c r="A141" s="3" t="s">
        <v>159</v>
      </c>
      <c r="B141" s="2">
        <v>140</v>
      </c>
    </row>
    <row r="142" spans="1:2" x14ac:dyDescent="0.35">
      <c r="A142" s="3" t="s">
        <v>160</v>
      </c>
      <c r="B142" s="2">
        <v>141</v>
      </c>
    </row>
    <row r="143" spans="1:2" x14ac:dyDescent="0.35">
      <c r="A143" s="3" t="s">
        <v>161</v>
      </c>
      <c r="B143" s="2">
        <v>142</v>
      </c>
    </row>
    <row r="144" spans="1:2" x14ac:dyDescent="0.35">
      <c r="A144" s="3" t="s">
        <v>162</v>
      </c>
      <c r="B144" s="2">
        <v>143</v>
      </c>
    </row>
    <row r="145" spans="1:2" x14ac:dyDescent="0.35">
      <c r="A145" s="3" t="s">
        <v>163</v>
      </c>
      <c r="B145" s="2">
        <v>144</v>
      </c>
    </row>
    <row r="146" spans="1:2" x14ac:dyDescent="0.35">
      <c r="A146" s="3" t="s">
        <v>164</v>
      </c>
      <c r="B146" s="2">
        <v>145</v>
      </c>
    </row>
    <row r="147" spans="1:2" x14ac:dyDescent="0.35">
      <c r="A147" s="3" t="s">
        <v>165</v>
      </c>
      <c r="B147" s="2">
        <v>146</v>
      </c>
    </row>
    <row r="148" spans="1:2" x14ac:dyDescent="0.35">
      <c r="A148" s="3" t="s">
        <v>166</v>
      </c>
      <c r="B148" s="2">
        <v>147</v>
      </c>
    </row>
    <row r="149" spans="1:2" x14ac:dyDescent="0.35">
      <c r="A149" s="3" t="s">
        <v>167</v>
      </c>
      <c r="B149" s="2">
        <v>148</v>
      </c>
    </row>
    <row r="150" spans="1:2" x14ac:dyDescent="0.35">
      <c r="A150" s="3" t="s">
        <v>168</v>
      </c>
      <c r="B150" s="2">
        <v>149</v>
      </c>
    </row>
    <row r="151" spans="1:2" x14ac:dyDescent="0.35">
      <c r="A151" s="3" t="s">
        <v>169</v>
      </c>
      <c r="B151" s="2">
        <v>150</v>
      </c>
    </row>
    <row r="152" spans="1:2" x14ac:dyDescent="0.35">
      <c r="A152" s="3" t="s">
        <v>170</v>
      </c>
      <c r="B152" s="2">
        <v>151</v>
      </c>
    </row>
    <row r="153" spans="1:2" x14ac:dyDescent="0.35">
      <c r="A153" s="3" t="s">
        <v>171</v>
      </c>
      <c r="B153" s="2">
        <v>152</v>
      </c>
    </row>
    <row r="154" spans="1:2" x14ac:dyDescent="0.35">
      <c r="A154" s="3" t="s">
        <v>172</v>
      </c>
      <c r="B154" s="2">
        <v>153</v>
      </c>
    </row>
    <row r="155" spans="1:2" x14ac:dyDescent="0.35">
      <c r="A155" s="3" t="s">
        <v>173</v>
      </c>
      <c r="B155" s="2">
        <v>154</v>
      </c>
    </row>
    <row r="156" spans="1:2" x14ac:dyDescent="0.35">
      <c r="A156" s="3" t="s">
        <v>174</v>
      </c>
      <c r="B156" s="2">
        <v>155</v>
      </c>
    </row>
    <row r="157" spans="1:2" x14ac:dyDescent="0.35">
      <c r="A157" s="3" t="s">
        <v>175</v>
      </c>
      <c r="B157" s="2">
        <v>156</v>
      </c>
    </row>
    <row r="158" spans="1:2" x14ac:dyDescent="0.35">
      <c r="A158" s="3" t="s">
        <v>176</v>
      </c>
      <c r="B158" s="2">
        <v>157</v>
      </c>
    </row>
    <row r="159" spans="1:2" x14ac:dyDescent="0.35">
      <c r="A159" s="3" t="s">
        <v>177</v>
      </c>
      <c r="B159" s="2">
        <v>158</v>
      </c>
    </row>
    <row r="160" spans="1:2" x14ac:dyDescent="0.35">
      <c r="A160" s="3" t="s">
        <v>178</v>
      </c>
      <c r="B160" s="2">
        <v>159</v>
      </c>
    </row>
    <row r="161" spans="1:2" x14ac:dyDescent="0.35">
      <c r="A161" s="3" t="s">
        <v>179</v>
      </c>
      <c r="B161" s="2">
        <v>160</v>
      </c>
    </row>
    <row r="162" spans="1:2" x14ac:dyDescent="0.35">
      <c r="A162" s="3" t="s">
        <v>180</v>
      </c>
      <c r="B162" s="2">
        <v>161</v>
      </c>
    </row>
    <row r="163" spans="1:2" x14ac:dyDescent="0.35">
      <c r="A163" s="3" t="s">
        <v>181</v>
      </c>
      <c r="B163" s="2">
        <v>162</v>
      </c>
    </row>
    <row r="164" spans="1:2" x14ac:dyDescent="0.35">
      <c r="A164" s="3" t="s">
        <v>182</v>
      </c>
      <c r="B164" s="2">
        <v>163</v>
      </c>
    </row>
    <row r="165" spans="1:2" x14ac:dyDescent="0.35">
      <c r="A165" s="3" t="s">
        <v>183</v>
      </c>
      <c r="B165" s="2">
        <v>164</v>
      </c>
    </row>
    <row r="166" spans="1:2" x14ac:dyDescent="0.35">
      <c r="A166" s="3" t="s">
        <v>184</v>
      </c>
      <c r="B166" s="2">
        <v>165</v>
      </c>
    </row>
    <row r="167" spans="1:2" x14ac:dyDescent="0.35">
      <c r="A167" s="3" t="s">
        <v>185</v>
      </c>
      <c r="B167" s="2">
        <v>166</v>
      </c>
    </row>
    <row r="168" spans="1:2" x14ac:dyDescent="0.35">
      <c r="A168" s="3" t="s">
        <v>186</v>
      </c>
      <c r="B168" s="2">
        <v>167</v>
      </c>
    </row>
    <row r="169" spans="1:2" x14ac:dyDescent="0.35">
      <c r="A169" s="3" t="s">
        <v>187</v>
      </c>
      <c r="B169" s="2">
        <v>168</v>
      </c>
    </row>
    <row r="170" spans="1:2" x14ac:dyDescent="0.35">
      <c r="A170" s="3" t="s">
        <v>188</v>
      </c>
      <c r="B170" s="2">
        <v>169</v>
      </c>
    </row>
    <row r="171" spans="1:2" x14ac:dyDescent="0.35">
      <c r="A171" s="3" t="s">
        <v>189</v>
      </c>
      <c r="B171" s="2">
        <v>170</v>
      </c>
    </row>
    <row r="172" spans="1:2" x14ac:dyDescent="0.35">
      <c r="A172" s="3" t="s">
        <v>190</v>
      </c>
      <c r="B172" s="2">
        <v>171</v>
      </c>
    </row>
    <row r="173" spans="1:2" x14ac:dyDescent="0.35">
      <c r="A173" s="3" t="s">
        <v>191</v>
      </c>
      <c r="B173" s="2">
        <v>172</v>
      </c>
    </row>
    <row r="174" spans="1:2" x14ac:dyDescent="0.35">
      <c r="A174" s="3" t="s">
        <v>192</v>
      </c>
      <c r="B174" s="2">
        <v>173</v>
      </c>
    </row>
    <row r="175" spans="1:2" x14ac:dyDescent="0.35">
      <c r="A175" s="3" t="s">
        <v>193</v>
      </c>
      <c r="B175" s="2">
        <v>174</v>
      </c>
    </row>
    <row r="176" spans="1:2" x14ac:dyDescent="0.35">
      <c r="A176" s="3" t="s">
        <v>194</v>
      </c>
      <c r="B176" s="2">
        <v>175</v>
      </c>
    </row>
    <row r="177" spans="1:2" x14ac:dyDescent="0.35">
      <c r="A177" s="3" t="s">
        <v>195</v>
      </c>
      <c r="B177" s="2">
        <v>176</v>
      </c>
    </row>
    <row r="178" spans="1:2" x14ac:dyDescent="0.35">
      <c r="A178" s="3" t="s">
        <v>196</v>
      </c>
      <c r="B178" s="2">
        <v>177</v>
      </c>
    </row>
    <row r="179" spans="1:2" x14ac:dyDescent="0.35">
      <c r="A179" s="3" t="s">
        <v>197</v>
      </c>
      <c r="B179" s="2">
        <v>178</v>
      </c>
    </row>
    <row r="180" spans="1:2" x14ac:dyDescent="0.35">
      <c r="A180" s="3" t="s">
        <v>198</v>
      </c>
      <c r="B180" s="2">
        <v>179</v>
      </c>
    </row>
    <row r="181" spans="1:2" x14ac:dyDescent="0.35">
      <c r="A181" s="3" t="s">
        <v>199</v>
      </c>
      <c r="B181" s="2">
        <v>180</v>
      </c>
    </row>
    <row r="182" spans="1:2" x14ac:dyDescent="0.35">
      <c r="A182" s="3" t="s">
        <v>200</v>
      </c>
      <c r="B182" s="2">
        <v>181</v>
      </c>
    </row>
    <row r="183" spans="1:2" x14ac:dyDescent="0.35">
      <c r="A183" s="3" t="s">
        <v>201</v>
      </c>
      <c r="B183" s="2">
        <v>182</v>
      </c>
    </row>
    <row r="184" spans="1:2" x14ac:dyDescent="0.35">
      <c r="A184" s="3" t="s">
        <v>202</v>
      </c>
      <c r="B184" s="2">
        <v>183</v>
      </c>
    </row>
    <row r="185" spans="1:2" x14ac:dyDescent="0.35">
      <c r="A185" s="3" t="s">
        <v>203</v>
      </c>
      <c r="B185" s="2">
        <v>184</v>
      </c>
    </row>
    <row r="186" spans="1:2" x14ac:dyDescent="0.35">
      <c r="A186" s="3" t="s">
        <v>204</v>
      </c>
      <c r="B186" s="2">
        <v>185</v>
      </c>
    </row>
    <row r="187" spans="1:2" x14ac:dyDescent="0.35">
      <c r="A187" s="5" t="s">
        <v>205</v>
      </c>
      <c r="B187" s="2">
        <v>186</v>
      </c>
    </row>
    <row r="188" spans="1:2" x14ac:dyDescent="0.35">
      <c r="A188" s="5" t="s">
        <v>206</v>
      </c>
      <c r="B188" s="2">
        <v>187</v>
      </c>
    </row>
    <row r="189" spans="1:2" x14ac:dyDescent="0.35">
      <c r="A189" s="5" t="s">
        <v>207</v>
      </c>
      <c r="B189" s="2">
        <v>188</v>
      </c>
    </row>
    <row r="190" spans="1:2" x14ac:dyDescent="0.35">
      <c r="A190" s="3" t="s">
        <v>208</v>
      </c>
      <c r="B190" s="2">
        <v>189</v>
      </c>
    </row>
    <row r="191" spans="1:2" x14ac:dyDescent="0.35">
      <c r="A191" s="3" t="s">
        <v>209</v>
      </c>
      <c r="B191" s="2">
        <v>190</v>
      </c>
    </row>
    <row r="192" spans="1:2" x14ac:dyDescent="0.35">
      <c r="A192" s="3" t="s">
        <v>210</v>
      </c>
      <c r="B192" s="2">
        <v>191</v>
      </c>
    </row>
    <row r="193" spans="1:2" x14ac:dyDescent="0.35">
      <c r="A193" s="3" t="s">
        <v>211</v>
      </c>
      <c r="B193" s="2">
        <v>192</v>
      </c>
    </row>
    <row r="194" spans="1:2" x14ac:dyDescent="0.35">
      <c r="A194" s="3" t="s">
        <v>212</v>
      </c>
      <c r="B194" s="2">
        <v>193</v>
      </c>
    </row>
    <row r="195" spans="1:2" x14ac:dyDescent="0.35">
      <c r="A195" s="3" t="s">
        <v>213</v>
      </c>
      <c r="B195" s="2">
        <v>194</v>
      </c>
    </row>
    <row r="196" spans="1:2" x14ac:dyDescent="0.35">
      <c r="A196" s="3" t="s">
        <v>214</v>
      </c>
      <c r="B196" s="2">
        <v>195</v>
      </c>
    </row>
    <row r="197" spans="1:2" x14ac:dyDescent="0.35">
      <c r="A197" s="3" t="s">
        <v>215</v>
      </c>
      <c r="B197" s="2">
        <v>196</v>
      </c>
    </row>
    <row r="198" spans="1:2" x14ac:dyDescent="0.35">
      <c r="A198" s="3" t="s">
        <v>216</v>
      </c>
      <c r="B198" s="2">
        <v>197</v>
      </c>
    </row>
    <row r="199" spans="1:2" x14ac:dyDescent="0.35">
      <c r="A199" s="3" t="s">
        <v>217</v>
      </c>
      <c r="B199" s="2">
        <v>198</v>
      </c>
    </row>
    <row r="200" spans="1:2" x14ac:dyDescent="0.35">
      <c r="A200" s="3" t="s">
        <v>218</v>
      </c>
      <c r="B200" s="2">
        <v>199</v>
      </c>
    </row>
    <row r="201" spans="1:2" x14ac:dyDescent="0.35">
      <c r="A201" s="3" t="s">
        <v>219</v>
      </c>
      <c r="B201" s="2">
        <v>200</v>
      </c>
    </row>
    <row r="202" spans="1:2" x14ac:dyDescent="0.35">
      <c r="A202" s="3" t="s">
        <v>220</v>
      </c>
      <c r="B202" s="2">
        <v>201</v>
      </c>
    </row>
    <row r="203" spans="1:2" x14ac:dyDescent="0.35">
      <c r="A203" s="3" t="s">
        <v>221</v>
      </c>
      <c r="B203" s="2">
        <v>202</v>
      </c>
    </row>
    <row r="204" spans="1:2" x14ac:dyDescent="0.35">
      <c r="A204" s="3" t="s">
        <v>222</v>
      </c>
      <c r="B204" s="2">
        <v>203</v>
      </c>
    </row>
    <row r="205" spans="1:2" x14ac:dyDescent="0.35">
      <c r="A205" s="3" t="s">
        <v>223</v>
      </c>
      <c r="B205" s="2">
        <v>204</v>
      </c>
    </row>
    <row r="206" spans="1:2" x14ac:dyDescent="0.35">
      <c r="A206" s="3" t="s">
        <v>224</v>
      </c>
      <c r="B206" s="2">
        <v>205</v>
      </c>
    </row>
    <row r="207" spans="1:2" x14ac:dyDescent="0.35">
      <c r="A207" s="3" t="s">
        <v>225</v>
      </c>
      <c r="B207" s="2">
        <v>206</v>
      </c>
    </row>
    <row r="208" spans="1:2" x14ac:dyDescent="0.35">
      <c r="A208" s="3" t="s">
        <v>226</v>
      </c>
      <c r="B208" s="2">
        <v>207</v>
      </c>
    </row>
    <row r="209" spans="1:2" x14ac:dyDescent="0.35">
      <c r="A209" s="3" t="s">
        <v>227</v>
      </c>
      <c r="B209" s="2">
        <v>208</v>
      </c>
    </row>
    <row r="210" spans="1:2" x14ac:dyDescent="0.35">
      <c r="A210" s="3" t="s">
        <v>228</v>
      </c>
      <c r="B210" s="2">
        <v>209</v>
      </c>
    </row>
    <row r="211" spans="1:2" x14ac:dyDescent="0.35">
      <c r="A211" s="3" t="s">
        <v>229</v>
      </c>
      <c r="B211" s="2">
        <v>210</v>
      </c>
    </row>
    <row r="212" spans="1:2" x14ac:dyDescent="0.35">
      <c r="A212" s="3" t="s">
        <v>230</v>
      </c>
      <c r="B212" s="2">
        <v>211</v>
      </c>
    </row>
    <row r="213" spans="1:2" x14ac:dyDescent="0.35">
      <c r="A213" s="3" t="s">
        <v>231</v>
      </c>
      <c r="B213" s="2">
        <v>212</v>
      </c>
    </row>
    <row r="214" spans="1:2" x14ac:dyDescent="0.35">
      <c r="A214" s="3" t="s">
        <v>232</v>
      </c>
      <c r="B214" s="2">
        <v>213</v>
      </c>
    </row>
    <row r="215" spans="1:2" x14ac:dyDescent="0.35">
      <c r="A215" s="3" t="s">
        <v>233</v>
      </c>
      <c r="B215" s="2">
        <v>214</v>
      </c>
    </row>
    <row r="216" spans="1:2" x14ac:dyDescent="0.35">
      <c r="A216" s="3" t="s">
        <v>234</v>
      </c>
      <c r="B216" s="2">
        <v>215</v>
      </c>
    </row>
    <row r="217" spans="1:2" x14ac:dyDescent="0.35">
      <c r="A217" s="3" t="s">
        <v>235</v>
      </c>
      <c r="B217" s="2">
        <v>216</v>
      </c>
    </row>
    <row r="218" spans="1:2" x14ac:dyDescent="0.35">
      <c r="A218" s="3" t="s">
        <v>236</v>
      </c>
      <c r="B218" s="2">
        <v>217</v>
      </c>
    </row>
    <row r="219" spans="1:2" x14ac:dyDescent="0.35">
      <c r="A219" s="3" t="s">
        <v>237</v>
      </c>
      <c r="B219" s="2">
        <v>218</v>
      </c>
    </row>
    <row r="220" spans="1:2" x14ac:dyDescent="0.35">
      <c r="A220" s="3" t="s">
        <v>238</v>
      </c>
      <c r="B220" s="2">
        <v>219</v>
      </c>
    </row>
    <row r="221" spans="1:2" x14ac:dyDescent="0.35">
      <c r="A221" s="3" t="s">
        <v>239</v>
      </c>
      <c r="B221" s="2">
        <v>220</v>
      </c>
    </row>
    <row r="222" spans="1:2" x14ac:dyDescent="0.35">
      <c r="A222" s="3" t="s">
        <v>240</v>
      </c>
      <c r="B222" s="2">
        <v>221</v>
      </c>
    </row>
    <row r="223" spans="1:2" x14ac:dyDescent="0.35">
      <c r="A223" s="3" t="s">
        <v>241</v>
      </c>
      <c r="B223" s="2">
        <v>222</v>
      </c>
    </row>
    <row r="224" spans="1:2" x14ac:dyDescent="0.35">
      <c r="A224" s="3" t="s">
        <v>242</v>
      </c>
      <c r="B224" s="2">
        <v>223</v>
      </c>
    </row>
    <row r="225" spans="1:2" x14ac:dyDescent="0.35">
      <c r="A225" s="3" t="s">
        <v>243</v>
      </c>
      <c r="B225" s="2">
        <v>224</v>
      </c>
    </row>
    <row r="226" spans="1:2" x14ac:dyDescent="0.35">
      <c r="A226" s="3" t="s">
        <v>244</v>
      </c>
      <c r="B226" s="2">
        <v>225</v>
      </c>
    </row>
    <row r="227" spans="1:2" x14ac:dyDescent="0.35">
      <c r="A227" s="3" t="s">
        <v>245</v>
      </c>
      <c r="B227" s="2">
        <v>226</v>
      </c>
    </row>
    <row r="228" spans="1:2" x14ac:dyDescent="0.35">
      <c r="A228" s="3" t="s">
        <v>246</v>
      </c>
      <c r="B228" s="2">
        <v>227</v>
      </c>
    </row>
    <row r="229" spans="1:2" x14ac:dyDescent="0.35">
      <c r="A229" s="3" t="s">
        <v>247</v>
      </c>
      <c r="B229" s="2">
        <v>228</v>
      </c>
    </row>
    <row r="230" spans="1:2" x14ac:dyDescent="0.35">
      <c r="A230" s="3" t="s">
        <v>248</v>
      </c>
      <c r="B230" s="2">
        <v>229</v>
      </c>
    </row>
    <row r="231" spans="1:2" x14ac:dyDescent="0.35">
      <c r="A231" s="3" t="s">
        <v>249</v>
      </c>
      <c r="B231" s="2">
        <v>230</v>
      </c>
    </row>
    <row r="232" spans="1:2" x14ac:dyDescent="0.35">
      <c r="A232" s="3" t="s">
        <v>250</v>
      </c>
      <c r="B232" s="2">
        <v>231</v>
      </c>
    </row>
    <row r="233" spans="1:2" x14ac:dyDescent="0.35">
      <c r="A233" s="3" t="s">
        <v>251</v>
      </c>
      <c r="B233" s="2">
        <v>232</v>
      </c>
    </row>
    <row r="234" spans="1:2" x14ac:dyDescent="0.35">
      <c r="A234" s="3" t="s">
        <v>252</v>
      </c>
      <c r="B234" s="2">
        <v>233</v>
      </c>
    </row>
    <row r="235" spans="1:2" x14ac:dyDescent="0.35">
      <c r="A235" s="3" t="s">
        <v>253</v>
      </c>
      <c r="B235" s="2">
        <v>234</v>
      </c>
    </row>
    <row r="236" spans="1:2" x14ac:dyDescent="0.35">
      <c r="A236" s="3" t="s">
        <v>254</v>
      </c>
      <c r="B236" s="2">
        <v>235</v>
      </c>
    </row>
    <row r="237" spans="1:2" x14ac:dyDescent="0.35">
      <c r="A237" s="3" t="s">
        <v>255</v>
      </c>
      <c r="B237" s="2">
        <v>236</v>
      </c>
    </row>
    <row r="238" spans="1:2" x14ac:dyDescent="0.35">
      <c r="A238" s="3" t="s">
        <v>256</v>
      </c>
      <c r="B238" s="2">
        <v>237</v>
      </c>
    </row>
    <row r="239" spans="1:2" x14ac:dyDescent="0.35">
      <c r="A239" s="3" t="s">
        <v>257</v>
      </c>
      <c r="B239" s="2">
        <v>238</v>
      </c>
    </row>
    <row r="240" spans="1:2" x14ac:dyDescent="0.35">
      <c r="A240" s="3" t="s">
        <v>258</v>
      </c>
      <c r="B240" s="2">
        <v>239</v>
      </c>
    </row>
    <row r="241" spans="1:2" x14ac:dyDescent="0.35">
      <c r="A241" s="3" t="s">
        <v>259</v>
      </c>
      <c r="B241" s="2">
        <v>240</v>
      </c>
    </row>
    <row r="242" spans="1:2" x14ac:dyDescent="0.35">
      <c r="A242" s="3" t="s">
        <v>260</v>
      </c>
      <c r="B242" s="2">
        <v>241</v>
      </c>
    </row>
    <row r="243" spans="1:2" x14ac:dyDescent="0.35">
      <c r="A243" s="3" t="s">
        <v>261</v>
      </c>
      <c r="B243" s="2">
        <v>242</v>
      </c>
    </row>
    <row r="244" spans="1:2" x14ac:dyDescent="0.35">
      <c r="A244" s="3" t="s">
        <v>262</v>
      </c>
      <c r="B244" s="2">
        <v>243</v>
      </c>
    </row>
    <row r="245" spans="1:2" x14ac:dyDescent="0.35">
      <c r="A245" s="3" t="s">
        <v>263</v>
      </c>
      <c r="B245" s="2">
        <v>244</v>
      </c>
    </row>
    <row r="246" spans="1:2" x14ac:dyDescent="0.35">
      <c r="A246" s="3" t="s">
        <v>264</v>
      </c>
      <c r="B246" s="2">
        <v>245</v>
      </c>
    </row>
    <row r="247" spans="1:2" x14ac:dyDescent="0.35">
      <c r="A247" s="3" t="s">
        <v>265</v>
      </c>
      <c r="B247" s="2">
        <v>246</v>
      </c>
    </row>
    <row r="248" spans="1:2" x14ac:dyDescent="0.35">
      <c r="A248" s="3" t="s">
        <v>266</v>
      </c>
      <c r="B248" s="2">
        <v>247</v>
      </c>
    </row>
    <row r="249" spans="1:2" x14ac:dyDescent="0.35">
      <c r="A249" s="3" t="s">
        <v>267</v>
      </c>
      <c r="B249" s="2">
        <v>248</v>
      </c>
    </row>
    <row r="250" spans="1:2" x14ac:dyDescent="0.35">
      <c r="A250" s="3" t="s">
        <v>268</v>
      </c>
      <c r="B250" s="2">
        <v>249</v>
      </c>
    </row>
    <row r="251" spans="1:2" x14ac:dyDescent="0.35">
      <c r="A251" s="3" t="s">
        <v>269</v>
      </c>
      <c r="B251" s="2">
        <v>250</v>
      </c>
    </row>
    <row r="252" spans="1:2" x14ac:dyDescent="0.35">
      <c r="A252" s="3" t="s">
        <v>270</v>
      </c>
      <c r="B252" s="2">
        <v>251</v>
      </c>
    </row>
    <row r="253" spans="1:2" x14ac:dyDescent="0.35">
      <c r="A253" s="3" t="s">
        <v>271</v>
      </c>
      <c r="B253" s="2">
        <v>252</v>
      </c>
    </row>
    <row r="254" spans="1:2" x14ac:dyDescent="0.35">
      <c r="A254" s="3" t="s">
        <v>272</v>
      </c>
      <c r="B254" s="2">
        <v>253</v>
      </c>
    </row>
    <row r="255" spans="1:2" x14ac:dyDescent="0.35">
      <c r="A255" s="3" t="s">
        <v>273</v>
      </c>
      <c r="B255" s="2">
        <v>254</v>
      </c>
    </row>
    <row r="256" spans="1:2" x14ac:dyDescent="0.35">
      <c r="A256" s="3" t="s">
        <v>274</v>
      </c>
      <c r="B256" s="2">
        <v>255</v>
      </c>
    </row>
    <row r="257" spans="1:2" x14ac:dyDescent="0.35">
      <c r="A257" s="3" t="s">
        <v>275</v>
      </c>
      <c r="B257" s="2">
        <v>256</v>
      </c>
    </row>
    <row r="258" spans="1:2" x14ac:dyDescent="0.35">
      <c r="A258" s="3" t="s">
        <v>276</v>
      </c>
      <c r="B258" s="2">
        <v>257</v>
      </c>
    </row>
    <row r="259" spans="1:2" x14ac:dyDescent="0.35">
      <c r="A259" s="3" t="s">
        <v>277</v>
      </c>
      <c r="B259" s="2">
        <v>258</v>
      </c>
    </row>
    <row r="260" spans="1:2" x14ac:dyDescent="0.35">
      <c r="A260" s="3" t="s">
        <v>278</v>
      </c>
      <c r="B260" s="2">
        <v>259</v>
      </c>
    </row>
    <row r="261" spans="1:2" x14ac:dyDescent="0.35">
      <c r="A261" s="3" t="s">
        <v>279</v>
      </c>
      <c r="B261" s="2">
        <v>260</v>
      </c>
    </row>
    <row r="262" spans="1:2" x14ac:dyDescent="0.35">
      <c r="A262" s="3" t="s">
        <v>280</v>
      </c>
      <c r="B262" s="2">
        <v>261</v>
      </c>
    </row>
    <row r="263" spans="1:2" x14ac:dyDescent="0.35">
      <c r="A263" s="3" t="s">
        <v>300</v>
      </c>
      <c r="B263" s="2">
        <v>262</v>
      </c>
    </row>
    <row r="264" spans="1:2" x14ac:dyDescent="0.35">
      <c r="A264" s="3" t="s">
        <v>301</v>
      </c>
      <c r="B264" s="2">
        <v>263</v>
      </c>
    </row>
    <row r="265" spans="1:2" x14ac:dyDescent="0.35">
      <c r="A265" s="3" t="s">
        <v>302</v>
      </c>
      <c r="B265" s="2">
        <v>264</v>
      </c>
    </row>
    <row r="266" spans="1:2" x14ac:dyDescent="0.35">
      <c r="A266" s="3" t="s">
        <v>303</v>
      </c>
      <c r="B266" s="2">
        <v>265</v>
      </c>
    </row>
    <row r="267" spans="1:2" x14ac:dyDescent="0.35">
      <c r="A267" s="3" t="s">
        <v>304</v>
      </c>
      <c r="B267" s="2">
        <v>266</v>
      </c>
    </row>
    <row r="268" spans="1:2" x14ac:dyDescent="0.35">
      <c r="A268" s="3" t="s">
        <v>305</v>
      </c>
      <c r="B268" s="2">
        <v>267</v>
      </c>
    </row>
    <row r="269" spans="1:2" x14ac:dyDescent="0.35">
      <c r="A269" s="3" t="s">
        <v>306</v>
      </c>
      <c r="B269" s="2">
        <v>268</v>
      </c>
    </row>
    <row r="270" spans="1:2" x14ac:dyDescent="0.35">
      <c r="A270" s="3" t="s">
        <v>307</v>
      </c>
      <c r="B270" s="2">
        <v>269</v>
      </c>
    </row>
    <row r="271" spans="1:2" x14ac:dyDescent="0.35">
      <c r="A271" s="3" t="s">
        <v>308</v>
      </c>
      <c r="B271" s="2">
        <v>270</v>
      </c>
    </row>
    <row r="272" spans="1:2" x14ac:dyDescent="0.35">
      <c r="A272" s="3" t="s">
        <v>309</v>
      </c>
      <c r="B272" s="2">
        <v>271</v>
      </c>
    </row>
    <row r="273" spans="1:2" x14ac:dyDescent="0.35">
      <c r="A273" s="3" t="s">
        <v>310</v>
      </c>
      <c r="B273" s="2">
        <v>272</v>
      </c>
    </row>
    <row r="274" spans="1:2" x14ac:dyDescent="0.35">
      <c r="A274" s="3" t="s">
        <v>311</v>
      </c>
      <c r="B274" s="2">
        <v>273</v>
      </c>
    </row>
    <row r="275" spans="1:2" x14ac:dyDescent="0.35">
      <c r="A275" s="3" t="s">
        <v>312</v>
      </c>
      <c r="B275" s="2">
        <v>274</v>
      </c>
    </row>
    <row r="276" spans="1:2" x14ac:dyDescent="0.35">
      <c r="A276" s="3" t="s">
        <v>313</v>
      </c>
      <c r="B276" s="2">
        <v>275</v>
      </c>
    </row>
    <row r="277" spans="1:2" x14ac:dyDescent="0.35">
      <c r="A277" s="3" t="s">
        <v>314</v>
      </c>
      <c r="B277" s="2">
        <v>276</v>
      </c>
    </row>
    <row r="278" spans="1:2" x14ac:dyDescent="0.35">
      <c r="A278" s="3" t="s">
        <v>315</v>
      </c>
      <c r="B278" s="2">
        <v>277</v>
      </c>
    </row>
    <row r="279" spans="1:2" x14ac:dyDescent="0.35">
      <c r="A279" s="3" t="s">
        <v>316</v>
      </c>
      <c r="B279" s="2">
        <v>278</v>
      </c>
    </row>
    <row r="280" spans="1:2" x14ac:dyDescent="0.35">
      <c r="A280" s="3" t="s">
        <v>317</v>
      </c>
      <c r="B280" s="2">
        <v>279</v>
      </c>
    </row>
    <row r="281" spans="1:2" x14ac:dyDescent="0.35">
      <c r="A281" s="3" t="s">
        <v>318</v>
      </c>
      <c r="B281" s="2">
        <v>280</v>
      </c>
    </row>
    <row r="282" spans="1:2" x14ac:dyDescent="0.35">
      <c r="A282" s="3" t="s">
        <v>319</v>
      </c>
      <c r="B282" s="2">
        <v>281</v>
      </c>
    </row>
    <row r="283" spans="1:2" x14ac:dyDescent="0.35">
      <c r="A283" s="3" t="s">
        <v>320</v>
      </c>
      <c r="B283" s="2">
        <v>282</v>
      </c>
    </row>
    <row r="284" spans="1:2" x14ac:dyDescent="0.35">
      <c r="A284" s="3" t="s">
        <v>321</v>
      </c>
      <c r="B284" s="2">
        <v>283</v>
      </c>
    </row>
    <row r="285" spans="1:2" x14ac:dyDescent="0.35">
      <c r="A285" s="3" t="s">
        <v>322</v>
      </c>
      <c r="B285" s="2">
        <v>284</v>
      </c>
    </row>
    <row r="286" spans="1:2" x14ac:dyDescent="0.35">
      <c r="A286" s="3" t="s">
        <v>323</v>
      </c>
      <c r="B286" s="2">
        <v>285</v>
      </c>
    </row>
    <row r="287" spans="1:2" x14ac:dyDescent="0.35">
      <c r="A287" s="3" t="s">
        <v>324</v>
      </c>
      <c r="B287" s="2">
        <v>286</v>
      </c>
    </row>
    <row r="288" spans="1:2" x14ac:dyDescent="0.35">
      <c r="A288" s="3" t="s">
        <v>325</v>
      </c>
      <c r="B288" s="2">
        <v>287</v>
      </c>
    </row>
    <row r="289" spans="1:2" x14ac:dyDescent="0.35">
      <c r="A289" s="3" t="s">
        <v>326</v>
      </c>
      <c r="B289" s="2">
        <v>288</v>
      </c>
    </row>
    <row r="290" spans="1:2" x14ac:dyDescent="0.35">
      <c r="A290" s="3" t="s">
        <v>327</v>
      </c>
      <c r="B290" s="2">
        <v>289</v>
      </c>
    </row>
    <row r="291" spans="1:2" x14ac:dyDescent="0.35">
      <c r="A291" s="3" t="s">
        <v>328</v>
      </c>
      <c r="B291" s="2">
        <v>290</v>
      </c>
    </row>
    <row r="292" spans="1:2" x14ac:dyDescent="0.35">
      <c r="A292" s="3" t="s">
        <v>329</v>
      </c>
      <c r="B292" s="2">
        <v>291</v>
      </c>
    </row>
    <row r="293" spans="1:2" x14ac:dyDescent="0.35">
      <c r="A293" s="3" t="s">
        <v>330</v>
      </c>
      <c r="B293" s="2">
        <v>292</v>
      </c>
    </row>
    <row r="294" spans="1:2" x14ac:dyDescent="0.35">
      <c r="A294" s="3" t="s">
        <v>331</v>
      </c>
      <c r="B294" s="2">
        <v>293</v>
      </c>
    </row>
    <row r="295" spans="1:2" x14ac:dyDescent="0.35">
      <c r="A295" s="3" t="s">
        <v>332</v>
      </c>
      <c r="B295" s="2">
        <v>294</v>
      </c>
    </row>
    <row r="296" spans="1:2" x14ac:dyDescent="0.35">
      <c r="A296" s="3" t="s">
        <v>333</v>
      </c>
      <c r="B296" s="2">
        <v>295</v>
      </c>
    </row>
    <row r="297" spans="1:2" x14ac:dyDescent="0.35">
      <c r="A297" s="3" t="s">
        <v>334</v>
      </c>
      <c r="B297" s="2">
        <v>296</v>
      </c>
    </row>
    <row r="298" spans="1:2" x14ac:dyDescent="0.35">
      <c r="A298" s="3" t="s">
        <v>335</v>
      </c>
      <c r="B298" s="2">
        <v>297</v>
      </c>
    </row>
    <row r="299" spans="1:2" x14ac:dyDescent="0.35">
      <c r="A299" s="3" t="s">
        <v>336</v>
      </c>
      <c r="B299" s="2">
        <v>298</v>
      </c>
    </row>
    <row r="300" spans="1:2" x14ac:dyDescent="0.35">
      <c r="A300" s="3" t="s">
        <v>337</v>
      </c>
      <c r="B300" s="2">
        <v>299</v>
      </c>
    </row>
    <row r="301" spans="1:2" x14ac:dyDescent="0.35">
      <c r="A301" s="3" t="s">
        <v>338</v>
      </c>
      <c r="B301" s="2">
        <v>300</v>
      </c>
    </row>
    <row r="302" spans="1:2" x14ac:dyDescent="0.35">
      <c r="A302" s="3" t="s">
        <v>339</v>
      </c>
      <c r="B302" s="2">
        <v>301</v>
      </c>
    </row>
    <row r="303" spans="1:2" x14ac:dyDescent="0.35">
      <c r="A303" s="3" t="s">
        <v>340</v>
      </c>
      <c r="B303" s="2">
        <v>302</v>
      </c>
    </row>
    <row r="304" spans="1:2" x14ac:dyDescent="0.35">
      <c r="A304" s="3" t="s">
        <v>341</v>
      </c>
      <c r="B304" s="2">
        <v>303</v>
      </c>
    </row>
    <row r="305" spans="1:2" x14ac:dyDescent="0.35">
      <c r="A305" s="3" t="s">
        <v>342</v>
      </c>
      <c r="B305" s="2">
        <v>304</v>
      </c>
    </row>
    <row r="306" spans="1:2" x14ac:dyDescent="0.35">
      <c r="A306" s="3" t="s">
        <v>343</v>
      </c>
      <c r="B306" s="2">
        <v>305</v>
      </c>
    </row>
    <row r="307" spans="1:2" x14ac:dyDescent="0.35">
      <c r="A307" s="3" t="s">
        <v>344</v>
      </c>
      <c r="B307" s="2">
        <v>306</v>
      </c>
    </row>
    <row r="308" spans="1:2" x14ac:dyDescent="0.35">
      <c r="A308" s="3" t="s">
        <v>345</v>
      </c>
      <c r="B308" s="2">
        <v>307</v>
      </c>
    </row>
    <row r="309" spans="1:2" x14ac:dyDescent="0.35">
      <c r="A309" s="3" t="s">
        <v>346</v>
      </c>
      <c r="B309" s="2">
        <v>308</v>
      </c>
    </row>
    <row r="310" spans="1:2" x14ac:dyDescent="0.35">
      <c r="A310" s="3" t="s">
        <v>347</v>
      </c>
      <c r="B310" s="2">
        <v>309</v>
      </c>
    </row>
    <row r="311" spans="1:2" x14ac:dyDescent="0.35">
      <c r="A311" s="3" t="s">
        <v>348</v>
      </c>
      <c r="B311" s="2">
        <v>310</v>
      </c>
    </row>
    <row r="312" spans="1:2" x14ac:dyDescent="0.35">
      <c r="A312" s="3" t="s">
        <v>349</v>
      </c>
      <c r="B312" s="2">
        <v>311</v>
      </c>
    </row>
    <row r="313" spans="1:2" x14ac:dyDescent="0.35">
      <c r="A313" s="3" t="s">
        <v>350</v>
      </c>
      <c r="B313" s="2">
        <v>312</v>
      </c>
    </row>
    <row r="314" spans="1:2" x14ac:dyDescent="0.35">
      <c r="A314" s="3" t="s">
        <v>351</v>
      </c>
      <c r="B314" s="2">
        <v>313</v>
      </c>
    </row>
  </sheetData>
  <conditionalFormatting sqref="A2:A26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BAA91-A452-4597-BBC8-549EBE2BB162}">
  <dimension ref="A1:B25"/>
  <sheetViews>
    <sheetView workbookViewId="0">
      <selection activeCell="D23" sqref="D23"/>
    </sheetView>
  </sheetViews>
  <sheetFormatPr baseColWidth="10" defaultColWidth="11.453125" defaultRowHeight="14.5" x14ac:dyDescent="0.35"/>
  <sheetData>
    <row r="1" spans="1:2" x14ac:dyDescent="0.35">
      <c r="A1" s="1" t="s">
        <v>7</v>
      </c>
      <c r="B1" s="1" t="s">
        <v>9</v>
      </c>
    </row>
    <row r="2" spans="1:2" x14ac:dyDescent="0.35">
      <c r="A2" s="6" t="s">
        <v>289</v>
      </c>
      <c r="B2" s="2">
        <v>1</v>
      </c>
    </row>
    <row r="3" spans="1:2" x14ac:dyDescent="0.35">
      <c r="A3" s="6" t="s">
        <v>290</v>
      </c>
      <c r="B3" s="2">
        <v>2</v>
      </c>
    </row>
    <row r="4" spans="1:2" x14ac:dyDescent="0.35">
      <c r="A4" s="7" t="s">
        <v>291</v>
      </c>
      <c r="B4" s="2">
        <v>3</v>
      </c>
    </row>
    <row r="5" spans="1:2" x14ac:dyDescent="0.35">
      <c r="A5" s="7" t="s">
        <v>292</v>
      </c>
      <c r="B5" s="2">
        <v>4</v>
      </c>
    </row>
    <row r="6" spans="1:2" x14ac:dyDescent="0.35">
      <c r="A6" s="7" t="s">
        <v>293</v>
      </c>
      <c r="B6" s="2">
        <v>5</v>
      </c>
    </row>
    <row r="7" spans="1:2" x14ac:dyDescent="0.35">
      <c r="A7" s="7" t="s">
        <v>294</v>
      </c>
      <c r="B7" s="2">
        <v>6</v>
      </c>
    </row>
    <row r="8" spans="1:2" x14ac:dyDescent="0.35">
      <c r="A8" s="7" t="s">
        <v>295</v>
      </c>
      <c r="B8" s="2">
        <v>7</v>
      </c>
    </row>
    <row r="9" spans="1:2" x14ac:dyDescent="0.35">
      <c r="A9" s="7" t="s">
        <v>296</v>
      </c>
      <c r="B9" s="2">
        <v>8</v>
      </c>
    </row>
    <row r="10" spans="1:2" x14ac:dyDescent="0.35">
      <c r="A10" s="7" t="s">
        <v>376</v>
      </c>
      <c r="B10" s="2">
        <v>9</v>
      </c>
    </row>
    <row r="11" spans="1:2" x14ac:dyDescent="0.35">
      <c r="A11" s="7" t="s">
        <v>297</v>
      </c>
      <c r="B11" s="2">
        <v>10</v>
      </c>
    </row>
    <row r="12" spans="1:2" x14ac:dyDescent="0.35">
      <c r="A12" s="7" t="s">
        <v>298</v>
      </c>
      <c r="B12" s="2">
        <v>11</v>
      </c>
    </row>
    <row r="13" spans="1:2" x14ac:dyDescent="0.35">
      <c r="A13" s="7" t="s">
        <v>299</v>
      </c>
      <c r="B13" s="2">
        <v>12</v>
      </c>
    </row>
    <row r="14" spans="1:2" x14ac:dyDescent="0.35">
      <c r="A14" s="6" t="s">
        <v>364</v>
      </c>
      <c r="B14" s="2">
        <v>1</v>
      </c>
    </row>
    <row r="15" spans="1:2" x14ac:dyDescent="0.35">
      <c r="A15" s="6" t="s">
        <v>365</v>
      </c>
      <c r="B15" s="2">
        <v>2</v>
      </c>
    </row>
    <row r="16" spans="1:2" x14ac:dyDescent="0.35">
      <c r="A16" s="7" t="s">
        <v>366</v>
      </c>
      <c r="B16" s="2">
        <v>3</v>
      </c>
    </row>
    <row r="17" spans="1:2" x14ac:dyDescent="0.35">
      <c r="A17" s="7" t="s">
        <v>367</v>
      </c>
      <c r="B17" s="2">
        <v>4</v>
      </c>
    </row>
    <row r="18" spans="1:2" x14ac:dyDescent="0.35">
      <c r="A18" s="7" t="s">
        <v>368</v>
      </c>
      <c r="B18" s="2">
        <v>5</v>
      </c>
    </row>
    <row r="19" spans="1:2" x14ac:dyDescent="0.35">
      <c r="A19" s="7" t="s">
        <v>369</v>
      </c>
      <c r="B19" s="2">
        <v>6</v>
      </c>
    </row>
    <row r="20" spans="1:2" x14ac:dyDescent="0.35">
      <c r="A20" s="7" t="s">
        <v>370</v>
      </c>
      <c r="B20" s="2">
        <v>7</v>
      </c>
    </row>
    <row r="21" spans="1:2" x14ac:dyDescent="0.35">
      <c r="A21" s="7" t="s">
        <v>371</v>
      </c>
      <c r="B21" s="2">
        <v>8</v>
      </c>
    </row>
    <row r="22" spans="1:2" x14ac:dyDescent="0.35">
      <c r="A22" s="7" t="s">
        <v>375</v>
      </c>
      <c r="B22" s="2">
        <v>9</v>
      </c>
    </row>
    <row r="23" spans="1:2" x14ac:dyDescent="0.35">
      <c r="A23" s="7" t="s">
        <v>372</v>
      </c>
      <c r="B23" s="2">
        <v>10</v>
      </c>
    </row>
    <row r="24" spans="1:2" x14ac:dyDescent="0.35">
      <c r="A24" s="7" t="s">
        <v>373</v>
      </c>
      <c r="B24" s="2">
        <v>11</v>
      </c>
    </row>
    <row r="25" spans="1:2" x14ac:dyDescent="0.35">
      <c r="A25" s="7" t="s">
        <v>374</v>
      </c>
      <c r="B25" s="2">
        <v>12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CF12-1F5C-48B8-833B-C14723FFF0AE}">
  <dimension ref="A1:B8"/>
  <sheetViews>
    <sheetView workbookViewId="0">
      <selection activeCell="A2" sqref="A2"/>
    </sheetView>
  </sheetViews>
  <sheetFormatPr baseColWidth="10" defaultColWidth="11.453125" defaultRowHeight="14.5" x14ac:dyDescent="0.35"/>
  <cols>
    <col min="1" max="1" width="16.7265625" bestFit="1" customWidth="1"/>
    <col min="2" max="2" width="13.453125" bestFit="1" customWidth="1"/>
  </cols>
  <sheetData>
    <row r="1" spans="1:2" x14ac:dyDescent="0.35">
      <c r="A1" s="1" t="s">
        <v>11</v>
      </c>
      <c r="B1" s="1" t="s">
        <v>281</v>
      </c>
    </row>
    <row r="2" spans="1:2" x14ac:dyDescent="0.35">
      <c r="A2" s="2" t="s">
        <v>282</v>
      </c>
      <c r="B2" s="2">
        <v>1</v>
      </c>
    </row>
    <row r="3" spans="1:2" x14ac:dyDescent="0.35">
      <c r="A3" s="2" t="s">
        <v>283</v>
      </c>
      <c r="B3" s="2">
        <v>2</v>
      </c>
    </row>
    <row r="4" spans="1:2" x14ac:dyDescent="0.35">
      <c r="A4" s="2" t="s">
        <v>284</v>
      </c>
      <c r="B4" s="2">
        <v>3</v>
      </c>
    </row>
    <row r="5" spans="1:2" x14ac:dyDescent="0.35">
      <c r="A5" s="2" t="s">
        <v>285</v>
      </c>
      <c r="B5" s="2">
        <v>4</v>
      </c>
    </row>
    <row r="6" spans="1:2" x14ac:dyDescent="0.35">
      <c r="A6" s="2" t="s">
        <v>286</v>
      </c>
      <c r="B6" s="2">
        <v>5</v>
      </c>
    </row>
    <row r="7" spans="1:2" x14ac:dyDescent="0.35">
      <c r="A7" s="2" t="s">
        <v>287</v>
      </c>
      <c r="B7" s="2">
        <v>6</v>
      </c>
    </row>
    <row r="8" spans="1:2" x14ac:dyDescent="0.35">
      <c r="A8" s="2" t="s">
        <v>288</v>
      </c>
      <c r="B8" s="2">
        <v>7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5703-255C-4FC2-B88E-4BD9A9E60587}">
  <dimension ref="A1:C25"/>
  <sheetViews>
    <sheetView topLeftCell="A10" workbookViewId="0">
      <selection activeCell="E12" sqref="E12"/>
    </sheetView>
  </sheetViews>
  <sheetFormatPr baseColWidth="10" defaultColWidth="11.453125" defaultRowHeight="14.5" x14ac:dyDescent="0.35"/>
  <cols>
    <col min="1" max="1" width="14.54296875" customWidth="1"/>
    <col min="2" max="2" width="14.1796875" bestFit="1" customWidth="1"/>
    <col min="3" max="3" width="15" customWidth="1"/>
  </cols>
  <sheetData>
    <row r="1" spans="1:3" x14ac:dyDescent="0.35">
      <c r="A1" s="1" t="s">
        <v>6</v>
      </c>
      <c r="B1" s="1" t="s">
        <v>6</v>
      </c>
      <c r="C1" s="1" t="s">
        <v>0</v>
      </c>
    </row>
    <row r="2" spans="1:3" x14ac:dyDescent="0.35">
      <c r="A2" s="2">
        <v>202301</v>
      </c>
      <c r="B2" s="2">
        <v>1</v>
      </c>
      <c r="C2" s="3">
        <v>44927</v>
      </c>
    </row>
    <row r="3" spans="1:3" x14ac:dyDescent="0.35">
      <c r="A3" s="2">
        <v>202302</v>
      </c>
      <c r="B3" s="2">
        <v>2</v>
      </c>
      <c r="C3" s="3">
        <v>44958</v>
      </c>
    </row>
    <row r="4" spans="1:3" x14ac:dyDescent="0.35">
      <c r="A4" s="2">
        <v>202303</v>
      </c>
      <c r="B4" s="2">
        <v>3</v>
      </c>
      <c r="C4" s="3">
        <v>44986</v>
      </c>
    </row>
    <row r="5" spans="1:3" x14ac:dyDescent="0.35">
      <c r="A5" s="2">
        <v>202304</v>
      </c>
      <c r="B5" s="2">
        <v>4</v>
      </c>
      <c r="C5" s="3">
        <v>45017</v>
      </c>
    </row>
    <row r="6" spans="1:3" x14ac:dyDescent="0.35">
      <c r="A6" s="2">
        <v>202305</v>
      </c>
      <c r="B6" s="2">
        <v>5</v>
      </c>
      <c r="C6" s="3">
        <v>45047</v>
      </c>
    </row>
    <row r="7" spans="1:3" x14ac:dyDescent="0.35">
      <c r="A7" s="2">
        <v>202306</v>
      </c>
      <c r="B7" s="2">
        <v>6</v>
      </c>
      <c r="C7" s="3">
        <v>45078</v>
      </c>
    </row>
    <row r="8" spans="1:3" x14ac:dyDescent="0.35">
      <c r="A8" s="2">
        <v>202307</v>
      </c>
      <c r="B8" s="2">
        <v>7</v>
      </c>
      <c r="C8" s="3">
        <v>45108</v>
      </c>
    </row>
    <row r="9" spans="1:3" x14ac:dyDescent="0.35">
      <c r="A9" s="2">
        <v>202308</v>
      </c>
      <c r="B9" s="2">
        <v>8</v>
      </c>
      <c r="C9" s="3">
        <v>45139</v>
      </c>
    </row>
    <row r="10" spans="1:3" x14ac:dyDescent="0.35">
      <c r="A10" s="2">
        <v>202309</v>
      </c>
      <c r="B10" s="2">
        <v>9</v>
      </c>
      <c r="C10" s="3">
        <v>45170</v>
      </c>
    </row>
    <row r="11" spans="1:3" x14ac:dyDescent="0.35">
      <c r="A11" s="2">
        <v>202310</v>
      </c>
      <c r="B11" s="2">
        <v>10</v>
      </c>
      <c r="C11" s="3">
        <v>45200</v>
      </c>
    </row>
    <row r="12" spans="1:3" x14ac:dyDescent="0.35">
      <c r="A12" s="2">
        <v>202311</v>
      </c>
      <c r="B12" s="2">
        <v>11</v>
      </c>
      <c r="C12" s="3">
        <v>45231</v>
      </c>
    </row>
    <row r="13" spans="1:3" x14ac:dyDescent="0.35">
      <c r="A13" s="2">
        <v>202312</v>
      </c>
      <c r="B13" s="2">
        <v>12</v>
      </c>
      <c r="C13" s="3">
        <v>45261</v>
      </c>
    </row>
    <row r="14" spans="1:3" x14ac:dyDescent="0.35">
      <c r="A14" s="2">
        <v>202401</v>
      </c>
      <c r="B14" s="2">
        <v>13</v>
      </c>
      <c r="C14" s="9" t="s">
        <v>352</v>
      </c>
    </row>
    <row r="15" spans="1:3" x14ac:dyDescent="0.35">
      <c r="A15" s="2">
        <v>202402</v>
      </c>
      <c r="B15" s="2">
        <v>14</v>
      </c>
      <c r="C15" s="9" t="s">
        <v>353</v>
      </c>
    </row>
    <row r="16" spans="1:3" x14ac:dyDescent="0.35">
      <c r="A16" s="2">
        <v>202403</v>
      </c>
      <c r="B16" s="2">
        <v>15</v>
      </c>
      <c r="C16" s="9" t="s">
        <v>354</v>
      </c>
    </row>
    <row r="17" spans="1:3" x14ac:dyDescent="0.35">
      <c r="A17" s="2">
        <v>202404</v>
      </c>
      <c r="B17" s="2">
        <v>16</v>
      </c>
      <c r="C17" s="9" t="s">
        <v>355</v>
      </c>
    </row>
    <row r="18" spans="1:3" x14ac:dyDescent="0.35">
      <c r="A18" s="2">
        <v>202405</v>
      </c>
      <c r="B18" s="2">
        <v>17</v>
      </c>
      <c r="C18" s="9" t="s">
        <v>356</v>
      </c>
    </row>
    <row r="19" spans="1:3" x14ac:dyDescent="0.35">
      <c r="A19" s="2">
        <v>202406</v>
      </c>
      <c r="B19" s="2">
        <v>18</v>
      </c>
      <c r="C19" s="9" t="s">
        <v>357</v>
      </c>
    </row>
    <row r="20" spans="1:3" x14ac:dyDescent="0.35">
      <c r="A20" s="2">
        <v>202407</v>
      </c>
      <c r="B20" s="2">
        <v>19</v>
      </c>
      <c r="C20" s="9" t="s">
        <v>358</v>
      </c>
    </row>
    <row r="21" spans="1:3" x14ac:dyDescent="0.35">
      <c r="A21" s="2">
        <v>202408</v>
      </c>
      <c r="B21" s="2">
        <v>20</v>
      </c>
      <c r="C21" s="9" t="s">
        <v>359</v>
      </c>
    </row>
    <row r="22" spans="1:3" x14ac:dyDescent="0.35">
      <c r="A22" s="2">
        <v>202409</v>
      </c>
      <c r="B22" s="2">
        <v>21</v>
      </c>
      <c r="C22" s="9" t="s">
        <v>360</v>
      </c>
    </row>
    <row r="23" spans="1:3" x14ac:dyDescent="0.35">
      <c r="A23" s="2">
        <v>2024010</v>
      </c>
      <c r="B23" s="2">
        <v>22</v>
      </c>
      <c r="C23" s="9" t="s">
        <v>361</v>
      </c>
    </row>
    <row r="24" spans="1:3" x14ac:dyDescent="0.35">
      <c r="A24" s="2">
        <v>2024011</v>
      </c>
      <c r="B24" s="2">
        <v>23</v>
      </c>
      <c r="C24" s="9" t="s">
        <v>362</v>
      </c>
    </row>
    <row r="25" spans="1:3" x14ac:dyDescent="0.35">
      <c r="A25" s="2">
        <v>2024012</v>
      </c>
      <c r="B25" s="2">
        <v>24</v>
      </c>
      <c r="C25" s="9" t="s">
        <v>363</v>
      </c>
    </row>
  </sheetData>
  <autoFilter ref="A1:C1" xr:uid="{8DA35703-255C-4FC2-B88E-4BD9A9E60587}">
    <sortState xmlns:xlrd2="http://schemas.microsoft.com/office/spreadsheetml/2017/richdata2" ref="A2:C1">
      <sortCondition ref="A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9D6D1D259969419063C9301FF670EA" ma:contentTypeVersion="13" ma:contentTypeDescription="Crear nuevo documento." ma:contentTypeScope="" ma:versionID="a026e65520caa61361ddf75623f53e3b">
  <xsd:schema xmlns:xsd="http://www.w3.org/2001/XMLSchema" xmlns:xs="http://www.w3.org/2001/XMLSchema" xmlns:p="http://schemas.microsoft.com/office/2006/metadata/properties" xmlns:ns2="23e49c58-0153-402b-8e0b-0f5a45cd637c" xmlns:ns3="ad98e8f4-1f14-4b1c-a395-f095f1423de7" targetNamespace="http://schemas.microsoft.com/office/2006/metadata/properties" ma:root="true" ma:fieldsID="49054db75cc021f527364609d9776db9" ns2:_="" ns3:_="">
    <xsd:import namespace="23e49c58-0153-402b-8e0b-0f5a45cd637c"/>
    <xsd:import namespace="ad98e8f4-1f14-4b1c-a395-f095f1423de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e49c58-0153-402b-8e0b-0f5a45cd637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adfdd2f7-a434-4ac9-8ba1-f19a9a42f2b4}" ma:internalName="TaxCatchAll" ma:showField="CatchAllData" ma:web="23e49c58-0153-402b-8e0b-0f5a45cd63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8e8f4-1f14-4b1c-a395-f095f1423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4e8f57d6-5fad-49ad-9d58-6cfbca22e3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3e49c58-0153-402b-8e0b-0f5a45cd637c" xsi:nil="true"/>
    <lcf76f155ced4ddcb4097134ff3c332f xmlns="ad98e8f4-1f14-4b1c-a395-f095f1423de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C59B23-BA47-48C7-90ED-8C8B6D7E56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e49c58-0153-402b-8e0b-0f5a45cd637c"/>
    <ds:schemaRef ds:uri="ad98e8f4-1f14-4b1c-a395-f095f1423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6DF825-CDD0-44CB-AB79-CC14E14F7097}">
  <ds:schemaRefs>
    <ds:schemaRef ds:uri="http://schemas.microsoft.com/office/2006/metadata/properties"/>
    <ds:schemaRef ds:uri="http://schemas.microsoft.com/office/infopath/2007/PartnerControls"/>
    <ds:schemaRef ds:uri="23e49c58-0153-402b-8e0b-0f5a45cd637c"/>
    <ds:schemaRef ds:uri="ad98e8f4-1f14-4b1c-a395-f095f1423de7"/>
  </ds:schemaRefs>
</ds:datastoreItem>
</file>

<file path=customXml/itemProps3.xml><?xml version="1.0" encoding="utf-8"?>
<ds:datastoreItem xmlns:ds="http://schemas.openxmlformats.org/officeDocument/2006/customXml" ds:itemID="{E62C072E-2626-4976-8A89-B789C25476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Calendario</vt:lpstr>
      <vt:lpstr>Semana</vt:lpstr>
      <vt:lpstr>MesAño</vt:lpstr>
      <vt:lpstr>Dia de la Semana</vt:lpstr>
      <vt:lpstr>Periodos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JULIO PC</dc:creator>
  <cp:keywords/>
  <dc:description/>
  <cp:lastModifiedBy>Jose Eduardo Maestre Betancur</cp:lastModifiedBy>
  <cp:revision/>
  <dcterms:created xsi:type="dcterms:W3CDTF">2021-11-22T21:56:51Z</dcterms:created>
  <dcterms:modified xsi:type="dcterms:W3CDTF">2024-04-09T21:24:41Z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0x010100A49D6D1D259969419063C9301FF670EA</vt:lpwstr>
  </property>
</Properties>
</file>