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irvi\source\repos\Signal_Analysis\SignalAnalysis\data\raw\"/>
    </mc:Choice>
  </mc:AlternateContent>
  <xr:revisionPtr revIDLastSave="0" documentId="13_ncr:1_{012F495F-BCA0-4DEA-AA30-9A39080CFB10}" xr6:coauthVersionLast="47" xr6:coauthVersionMax="47" xr10:uidLastSave="{00000000-0000-0000-0000-000000000000}"/>
  <bookViews>
    <workbookView xWindow="-120" yWindow="-120" windowWidth="29040" windowHeight="15840" xr2:uid="{D4C52769-0F3F-4501-8EF9-E11C28D8A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X19" i="1"/>
  <c r="M11" i="1"/>
  <c r="O5" i="1"/>
  <c r="O6" i="1"/>
  <c r="O7" i="1"/>
  <c r="O8" i="1"/>
  <c r="O9" i="1"/>
  <c r="O10" i="1"/>
  <c r="O4" i="1"/>
  <c r="C10" i="1"/>
  <c r="E5" i="1"/>
  <c r="E6" i="1"/>
  <c r="E7" i="1"/>
  <c r="E8" i="1"/>
  <c r="E9" i="1"/>
  <c r="E4" i="1"/>
  <c r="E12" i="1" l="1"/>
  <c r="E13" i="1" s="1"/>
  <c r="O12" i="1"/>
  <c r="O13" i="1" s="1"/>
  <c r="O11" i="1"/>
  <c r="E11" i="1"/>
</calcChain>
</file>

<file path=xl/sharedStrings.xml><?xml version="1.0" encoding="utf-8"?>
<sst xmlns="http://schemas.openxmlformats.org/spreadsheetml/2006/main" count="40" uniqueCount="19">
  <si>
    <t>Average</t>
  </si>
  <si>
    <t>Time</t>
  </si>
  <si>
    <t>kWh</t>
  </si>
  <si>
    <t>Difference</t>
  </si>
  <si>
    <t>Sum</t>
  </si>
  <si>
    <t>30 minutes</t>
  </si>
  <si>
    <t>Total</t>
  </si>
  <si>
    <t>1 hour</t>
  </si>
  <si>
    <t>Ciclo 1</t>
  </si>
  <si>
    <t>Ciclo 2</t>
  </si>
  <si>
    <t>5 Minutes</t>
  </si>
  <si>
    <t>x50</t>
  </si>
  <si>
    <t>n</t>
  </si>
  <si>
    <t>x20</t>
  </si>
  <si>
    <t>Truck</t>
  </si>
  <si>
    <t>x80</t>
  </si>
  <si>
    <t>x99</t>
  </si>
  <si>
    <t>#</t>
  </si>
  <si>
    <t>digTime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</si>
</sst>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&quot; kWh&quot;"/>
    <numFmt numFmtId="165" formatCode="0\ &quot;mm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Sheet1!$X$19:$Y$19</c:f>
              <c:numCache>
                <c:formatCode>General</c:formatCode>
                <c:ptCount val="2"/>
                <c:pt idx="0">
                  <c:v>2.82</c:v>
                </c:pt>
                <c:pt idx="1">
                  <c:v>2.89</c:v>
                </c:pt>
              </c:numCache>
            </c:numRef>
          </c:xVal>
          <c:yVal>
            <c:numRef>
              <c:f>Sheet1!$X$20:$Y$20</c:f>
              <c:numCache>
                <c:formatCode>General</c:formatCode>
                <c:ptCount val="2"/>
                <c:pt idx="0">
                  <c:v>23.837499999999981</c:v>
                </c:pt>
                <c:pt idx="1">
                  <c:v>25.205899999999971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B-468C-A524-5FA4CD30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16856"/>
        <c:axId val="605417216"/>
      </c:scatterChart>
      <c:valAx>
        <c:axId val="6054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417216"/>
        <c:crosses val="autoZero"/>
        <c:crossBetween val="midCat"/>
      </c:valAx>
      <c:valAx>
        <c:axId val="6054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4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654326</xdr:colOff>
      <xdr:row>29</xdr:row>
      <xdr:rowOff>149087</xdr:rowOff>
    </xdr:from>
    <xdr:to>
      <xdr:col>19</xdr:col>
      <xdr:colOff>77313</xdr:colOff>
      <xdr:row>43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90C16-60DB-965B-DA72-203B36F9B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5201" y="5673587"/>
          <a:ext cx="5304675" cy="2517913"/>
        </a:xfrm>
        <a:prstGeom prst="rect">
          <a:avLst/>
        </a:prstGeom>
      </xdr:spPr>
    </xdr:pic>
    <xdr:clientData/>
  </xdr:twoCellAnchor>
  <xdr:twoCellAnchor editAs="oneCell">
    <xdr:from>
      <xdr:col>0</xdr:col>
      <xdr:colOff>69983</xdr:colOff>
      <xdr:row>28</xdr:row>
      <xdr:rowOff>137432</xdr:rowOff>
    </xdr:from>
    <xdr:to>
      <xdr:col>8</xdr:col>
      <xdr:colOff>0</xdr:colOff>
      <xdr:row>42</xdr:row>
      <xdr:rowOff>141084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ECC65B-2AD8-8BBF-588C-4380E455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83" y="5471432"/>
          <a:ext cx="5522553" cy="2670652"/>
        </a:xfrm>
        <a:prstGeom prst="rect">
          <a:avLst/>
        </a:prstGeom>
      </xdr:spPr>
    </xdr:pic>
    <xdr:clientData/>
  </xdr:twoCellAnchor>
  <xdr:twoCellAnchor>
    <xdr:from>
      <xdr:col>22</xdr:col>
      <xdr:colOff>240926</xdr:colOff>
      <xdr:row>24</xdr:row>
      <xdr:rowOff>57149</xdr:rowOff>
    </xdr:from>
    <xdr:to>
      <xdr:col>29</xdr:col>
      <xdr:colOff>577102</xdr:colOff>
      <xdr:row>38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BF52EB-B36E-90A4-705A-0F36B78C1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0B75-94AA-4846-B548-BE74D5070B4A}">
  <dimension ref="A1:Y28"/>
  <sheetViews>
    <sheetView showGridLines="0" tabSelected="1" topLeftCell="A13" zoomScale="85" zoomScaleNormal="85" workbookViewId="0">
      <selection activeCell="AA21" sqref="AA21"/>
    </sheetView>
  </sheetViews>
  <sheetFormatPr baseColWidth="10" defaultColWidth="9.140625" defaultRowHeight="15" x14ac:dyDescent="0.25"/>
  <cols>
    <col min="3" max="3" width="8" customWidth="1"/>
    <col min="4" max="4" width="13.140625" customWidth="1"/>
    <col min="5" max="5" width="10.42578125" bestFit="1" customWidth="1"/>
    <col min="6" max="6" width="10.7109375" bestFit="1" customWidth="1"/>
    <col min="8" max="8" width="14" bestFit="1" customWidth="1"/>
    <col min="10" max="10" width="11.7109375" bestFit="1" customWidth="1"/>
    <col min="11" max="11" width="10.5703125" bestFit="1" customWidth="1"/>
    <col min="12" max="12" width="10" bestFit="1" customWidth="1"/>
    <col min="14" max="14" width="11.7109375" bestFit="1" customWidth="1"/>
  </cols>
  <sheetData>
    <row r="1" spans="1:19" x14ac:dyDescent="0.25">
      <c r="C1" s="6" t="s">
        <v>8</v>
      </c>
      <c r="D1" s="6"/>
      <c r="E1" s="6"/>
      <c r="M1" t="s">
        <v>9</v>
      </c>
    </row>
    <row r="2" spans="1:19" x14ac:dyDescent="0.25">
      <c r="C2" s="3" t="s">
        <v>1</v>
      </c>
      <c r="D2" s="3" t="s">
        <v>2</v>
      </c>
      <c r="E2" s="3" t="s">
        <v>3</v>
      </c>
      <c r="M2" s="3" t="s">
        <v>1</v>
      </c>
      <c r="N2" s="3" t="s">
        <v>2</v>
      </c>
      <c r="O2" s="3" t="s">
        <v>3</v>
      </c>
    </row>
    <row r="3" spans="1:19" x14ac:dyDescent="0.25">
      <c r="C3" s="1">
        <v>0.67569444444444438</v>
      </c>
      <c r="D3" s="2">
        <v>1619.5</v>
      </c>
      <c r="M3" s="1">
        <v>0.70208333333333339</v>
      </c>
      <c r="N3" s="2">
        <v>1672.3</v>
      </c>
    </row>
    <row r="4" spans="1:19" x14ac:dyDescent="0.25">
      <c r="C4" s="1">
        <v>0.6791666666666667</v>
      </c>
      <c r="D4" s="2">
        <v>1626.6</v>
      </c>
      <c r="E4" s="2">
        <f>D4-D3</f>
        <v>7.0999999999999091</v>
      </c>
      <c r="M4" s="1">
        <v>0.70277777777777783</v>
      </c>
      <c r="N4" s="2">
        <v>1672.7</v>
      </c>
      <c r="O4" s="2">
        <f>N4-N3</f>
        <v>0.40000000000009095</v>
      </c>
    </row>
    <row r="5" spans="1:19" x14ac:dyDescent="0.25">
      <c r="C5" s="1">
        <v>0.68263888888888891</v>
      </c>
      <c r="D5" s="2">
        <v>1634.5</v>
      </c>
      <c r="E5" s="2">
        <f t="shared" ref="E5:E9" si="0">D5-D4</f>
        <v>7.9000000000000909</v>
      </c>
      <c r="M5" s="1">
        <v>0.70347222222222217</v>
      </c>
      <c r="N5" s="2">
        <v>1674</v>
      </c>
      <c r="O5" s="2">
        <f t="shared" ref="O5:O10" si="1">N5-N4</f>
        <v>1.2999999999999545</v>
      </c>
    </row>
    <row r="6" spans="1:19" x14ac:dyDescent="0.25">
      <c r="C6" s="1">
        <v>0.68611111111111101</v>
      </c>
      <c r="D6" s="2">
        <v>1641.7</v>
      </c>
      <c r="E6" s="2">
        <f t="shared" si="0"/>
        <v>7.2000000000000455</v>
      </c>
      <c r="M6" s="1">
        <v>0.70416666666666661</v>
      </c>
      <c r="N6" s="2">
        <v>1675.5</v>
      </c>
      <c r="O6" s="2">
        <f t="shared" si="1"/>
        <v>1.5</v>
      </c>
    </row>
    <row r="7" spans="1:19" x14ac:dyDescent="0.25">
      <c r="C7" s="1">
        <v>0.68958333333333333</v>
      </c>
      <c r="D7" s="2">
        <v>1649</v>
      </c>
      <c r="E7" s="2">
        <f t="shared" si="0"/>
        <v>7.2999999999999545</v>
      </c>
      <c r="M7" s="1">
        <v>0.70486111111111116</v>
      </c>
      <c r="N7" s="2">
        <v>1677</v>
      </c>
      <c r="O7" s="2">
        <f t="shared" si="1"/>
        <v>1.5</v>
      </c>
    </row>
    <row r="8" spans="1:19" x14ac:dyDescent="0.25">
      <c r="C8" s="1">
        <v>0.69305555555555554</v>
      </c>
      <c r="D8" s="2">
        <v>1655.1</v>
      </c>
      <c r="E8" s="2">
        <f t="shared" si="0"/>
        <v>6.0999999999999091</v>
      </c>
      <c r="M8" s="1">
        <v>0.7055555555555556</v>
      </c>
      <c r="N8" s="2">
        <v>1678.6</v>
      </c>
      <c r="O8" s="2">
        <f t="shared" si="1"/>
        <v>1.5999999999999091</v>
      </c>
    </row>
    <row r="9" spans="1:19" x14ac:dyDescent="0.25">
      <c r="C9" s="1">
        <v>0.69652777777777775</v>
      </c>
      <c r="D9" s="2">
        <v>1662.4</v>
      </c>
      <c r="E9" s="2">
        <f t="shared" si="0"/>
        <v>7.3000000000001819</v>
      </c>
      <c r="M9" s="1">
        <v>0.70624999999999993</v>
      </c>
      <c r="N9" s="2">
        <v>1679.7</v>
      </c>
      <c r="O9" s="2">
        <f t="shared" si="1"/>
        <v>1.1000000000001364</v>
      </c>
    </row>
    <row r="10" spans="1:19" x14ac:dyDescent="0.25">
      <c r="B10" s="4" t="s">
        <v>1</v>
      </c>
      <c r="C10" s="1">
        <f>C9-C3</f>
        <v>2.083333333333337E-2</v>
      </c>
      <c r="M10" s="1">
        <v>0.70694444444444438</v>
      </c>
      <c r="N10" s="2">
        <v>1681.1</v>
      </c>
      <c r="O10" s="2">
        <f t="shared" si="1"/>
        <v>1.3999999999998636</v>
      </c>
    </row>
    <row r="11" spans="1:19" x14ac:dyDescent="0.25">
      <c r="D11" t="s">
        <v>0</v>
      </c>
      <c r="E11" s="2">
        <f>AVERAGE(E4:E9)</f>
        <v>7.1500000000000155</v>
      </c>
      <c r="L11" s="4" t="s">
        <v>1</v>
      </c>
      <c r="M11" s="1">
        <f>M10-M4</f>
        <v>4.1666666666665408E-3</v>
      </c>
      <c r="N11" t="s">
        <v>0</v>
      </c>
      <c r="O11" s="2">
        <f>AVERAGE(O4:O10)</f>
        <v>1.2571428571428507</v>
      </c>
    </row>
    <row r="12" spans="1:19" x14ac:dyDescent="0.25">
      <c r="D12" t="s">
        <v>4</v>
      </c>
      <c r="E12" s="2">
        <f>SUM(E4:E9)</f>
        <v>42.900000000000091</v>
      </c>
      <c r="F12" t="s">
        <v>5</v>
      </c>
      <c r="N12" t="s">
        <v>4</v>
      </c>
      <c r="O12" s="2">
        <f>SUM(O4:O10)</f>
        <v>8.7999999999999545</v>
      </c>
      <c r="P12" t="s">
        <v>10</v>
      </c>
    </row>
    <row r="13" spans="1:19" x14ac:dyDescent="0.25">
      <c r="D13" t="s">
        <v>6</v>
      </c>
      <c r="E13" s="2">
        <f>E12*2</f>
        <v>85.800000000000182</v>
      </c>
      <c r="F13" t="s">
        <v>7</v>
      </c>
      <c r="N13" t="s">
        <v>6</v>
      </c>
      <c r="O13" s="2">
        <f>O12/(6/60)</f>
        <v>87.999999999999545</v>
      </c>
      <c r="P13" t="s">
        <v>7</v>
      </c>
    </row>
    <row r="16" spans="1:19" x14ac:dyDescent="0.25">
      <c r="A16" t="s">
        <v>17</v>
      </c>
      <c r="B16" t="s">
        <v>14</v>
      </c>
      <c r="C16" s="3" t="s">
        <v>1</v>
      </c>
      <c r="D16" s="3" t="s">
        <v>13</v>
      </c>
      <c r="E16" s="3" t="s">
        <v>11</v>
      </c>
      <c r="F16" s="3" t="s">
        <v>15</v>
      </c>
      <c r="G16" s="3" t="s">
        <v>16</v>
      </c>
      <c r="H16" s="3" t="s">
        <v>12</v>
      </c>
      <c r="I16" s="3"/>
      <c r="L16" t="s">
        <v>17</v>
      </c>
      <c r="M16" t="s">
        <v>14</v>
      </c>
      <c r="N16" s="3" t="s">
        <v>1</v>
      </c>
      <c r="O16" s="3" t="s">
        <v>13</v>
      </c>
      <c r="P16" s="3" t="s">
        <v>11</v>
      </c>
      <c r="Q16" s="3" t="s">
        <v>15</v>
      </c>
      <c r="R16" s="3" t="s">
        <v>16</v>
      </c>
      <c r="S16" s="3" t="s">
        <v>12</v>
      </c>
    </row>
    <row r="17" spans="1:25" x14ac:dyDescent="0.25">
      <c r="A17">
        <v>1</v>
      </c>
      <c r="B17">
        <v>879</v>
      </c>
      <c r="C17" s="1">
        <v>0.69305555555555554</v>
      </c>
      <c r="D17" s="5">
        <v>290</v>
      </c>
      <c r="E17" s="5">
        <v>406</v>
      </c>
      <c r="F17" s="5">
        <v>493</v>
      </c>
      <c r="G17" s="5">
        <v>539</v>
      </c>
      <c r="H17">
        <v>3.01</v>
      </c>
      <c r="L17">
        <v>1</v>
      </c>
      <c r="M17">
        <v>879</v>
      </c>
      <c r="N17" s="1">
        <v>0.70208333333333339</v>
      </c>
      <c r="O17" s="5">
        <v>384</v>
      </c>
      <c r="P17" s="5">
        <v>746</v>
      </c>
      <c r="Q17" s="5">
        <v>1018</v>
      </c>
      <c r="R17" s="5">
        <v>1039</v>
      </c>
      <c r="S17">
        <v>2.2599999999999998</v>
      </c>
    </row>
    <row r="18" spans="1:25" x14ac:dyDescent="0.25">
      <c r="A18">
        <v>2</v>
      </c>
      <c r="B18">
        <v>879</v>
      </c>
      <c r="C18" s="1">
        <v>0.69374999999999998</v>
      </c>
      <c r="D18" s="5">
        <v>254</v>
      </c>
      <c r="E18" s="5">
        <v>381</v>
      </c>
      <c r="F18" s="5">
        <v>482</v>
      </c>
      <c r="G18" s="5">
        <v>565</v>
      </c>
      <c r="H18">
        <v>3.15</v>
      </c>
      <c r="L18">
        <v>2</v>
      </c>
      <c r="M18">
        <v>879</v>
      </c>
      <c r="N18" s="1">
        <v>0.70277777777777783</v>
      </c>
      <c r="O18" s="5">
        <v>245</v>
      </c>
      <c r="P18" s="5">
        <v>375</v>
      </c>
      <c r="Q18" s="5">
        <v>501</v>
      </c>
      <c r="R18" s="5">
        <v>579</v>
      </c>
      <c r="S18">
        <v>2.99</v>
      </c>
    </row>
    <row r="19" spans="1:25" x14ac:dyDescent="0.25">
      <c r="A19">
        <v>3</v>
      </c>
      <c r="B19">
        <v>879</v>
      </c>
      <c r="C19" s="1">
        <v>0.69374999999999998</v>
      </c>
      <c r="D19" s="5">
        <v>329</v>
      </c>
      <c r="E19" s="5">
        <v>482</v>
      </c>
      <c r="F19" s="5">
        <v>594</v>
      </c>
      <c r="G19" s="5">
        <v>665</v>
      </c>
      <c r="H19">
        <v>2.86</v>
      </c>
      <c r="L19">
        <v>3</v>
      </c>
      <c r="M19">
        <v>879</v>
      </c>
      <c r="N19" s="1">
        <v>0.70347222222222217</v>
      </c>
      <c r="O19" s="5">
        <v>286</v>
      </c>
      <c r="P19" s="5">
        <v>442</v>
      </c>
      <c r="Q19" s="5">
        <v>548</v>
      </c>
      <c r="R19" s="5">
        <v>610</v>
      </c>
      <c r="S19">
        <v>2.99</v>
      </c>
      <c r="W19" t="s">
        <v>12</v>
      </c>
      <c r="X19">
        <f>+H27</f>
        <v>2.82</v>
      </c>
      <c r="Y19">
        <f>+S28</f>
        <v>2.89</v>
      </c>
    </row>
    <row r="20" spans="1:25" x14ac:dyDescent="0.25">
      <c r="A20">
        <v>4</v>
      </c>
      <c r="B20">
        <v>879</v>
      </c>
      <c r="C20" s="1">
        <v>0.69444444444444453</v>
      </c>
      <c r="D20" s="5">
        <v>290</v>
      </c>
      <c r="E20" s="5">
        <v>441</v>
      </c>
      <c r="F20" s="5">
        <v>509</v>
      </c>
      <c r="G20" s="5">
        <v>544</v>
      </c>
      <c r="H20">
        <v>2.8</v>
      </c>
      <c r="L20">
        <v>4</v>
      </c>
      <c r="M20">
        <v>879</v>
      </c>
      <c r="N20" s="1">
        <v>0.70347222222222217</v>
      </c>
      <c r="O20" s="5">
        <v>265</v>
      </c>
      <c r="P20" s="5">
        <v>508</v>
      </c>
      <c r="Q20" s="5">
        <v>682</v>
      </c>
      <c r="R20" s="5">
        <v>704</v>
      </c>
      <c r="S20">
        <v>2.61</v>
      </c>
      <c r="W20" t="s">
        <v>18</v>
      </c>
      <c r="X20">
        <v>23.837499999999981</v>
      </c>
      <c r="Y20">
        <v>25.205899999999971</v>
      </c>
    </row>
    <row r="21" spans="1:25" x14ac:dyDescent="0.25">
      <c r="A21">
        <v>5</v>
      </c>
      <c r="B21">
        <v>879</v>
      </c>
      <c r="C21" s="1">
        <v>0.69513888888888886</v>
      </c>
      <c r="D21" s="5">
        <v>262</v>
      </c>
      <c r="E21" s="5">
        <v>436</v>
      </c>
      <c r="F21" s="5">
        <v>567</v>
      </c>
      <c r="G21" s="5">
        <v>647</v>
      </c>
      <c r="H21">
        <v>2.89</v>
      </c>
      <c r="L21">
        <v>5</v>
      </c>
      <c r="M21">
        <v>879</v>
      </c>
      <c r="N21" s="1">
        <v>0.70416666666666661</v>
      </c>
      <c r="O21" s="5">
        <v>217</v>
      </c>
      <c r="P21" s="5">
        <v>341</v>
      </c>
      <c r="Q21" s="5">
        <v>413</v>
      </c>
      <c r="R21" s="5">
        <v>460</v>
      </c>
      <c r="S21">
        <v>3.06</v>
      </c>
    </row>
    <row r="22" spans="1:25" x14ac:dyDescent="0.25">
      <c r="A22">
        <v>6</v>
      </c>
      <c r="B22">
        <v>879</v>
      </c>
      <c r="C22" s="1">
        <v>0.69513888888888886</v>
      </c>
      <c r="D22" s="5">
        <v>258</v>
      </c>
      <c r="E22" s="5">
        <v>432</v>
      </c>
      <c r="F22" s="5">
        <v>552</v>
      </c>
      <c r="G22" s="5">
        <v>624</v>
      </c>
      <c r="H22">
        <v>2.84</v>
      </c>
      <c r="L22">
        <v>6</v>
      </c>
      <c r="M22">
        <v>879</v>
      </c>
      <c r="N22" s="1">
        <v>0.70416666666666661</v>
      </c>
      <c r="O22" s="5">
        <v>217</v>
      </c>
      <c r="P22" s="5">
        <v>359</v>
      </c>
      <c r="Q22" s="5">
        <v>530</v>
      </c>
      <c r="R22" s="5">
        <v>595</v>
      </c>
      <c r="S22">
        <v>2.81</v>
      </c>
    </row>
    <row r="23" spans="1:25" x14ac:dyDescent="0.25">
      <c r="A23">
        <v>7</v>
      </c>
      <c r="B23">
        <v>879</v>
      </c>
      <c r="C23" s="1">
        <v>0.6958333333333333</v>
      </c>
      <c r="D23" s="5">
        <v>256</v>
      </c>
      <c r="E23" s="5">
        <v>395</v>
      </c>
      <c r="F23" s="5">
        <v>502</v>
      </c>
      <c r="G23" s="5">
        <v>573</v>
      </c>
      <c r="H23">
        <v>2.97</v>
      </c>
      <c r="L23">
        <v>7</v>
      </c>
      <c r="M23">
        <v>879</v>
      </c>
      <c r="N23" s="1">
        <v>0.70486111111111116</v>
      </c>
      <c r="O23" s="5">
        <v>233</v>
      </c>
      <c r="P23" s="5">
        <v>343</v>
      </c>
      <c r="Q23" s="5">
        <v>404</v>
      </c>
      <c r="R23" s="5">
        <v>443</v>
      </c>
      <c r="S23">
        <v>3.29</v>
      </c>
    </row>
    <row r="24" spans="1:25" x14ac:dyDescent="0.25">
      <c r="A24">
        <v>8</v>
      </c>
      <c r="B24">
        <v>879</v>
      </c>
      <c r="C24" s="1">
        <v>0.6958333333333333</v>
      </c>
      <c r="D24" s="5">
        <v>230</v>
      </c>
      <c r="E24" s="5">
        <v>345</v>
      </c>
      <c r="F24" s="5">
        <v>434</v>
      </c>
      <c r="G24" s="5">
        <v>507</v>
      </c>
      <c r="H24">
        <v>3.11</v>
      </c>
      <c r="L24">
        <v>8</v>
      </c>
      <c r="M24">
        <v>879</v>
      </c>
      <c r="N24" s="1">
        <v>0.70486111111111116</v>
      </c>
      <c r="O24" s="5">
        <v>246</v>
      </c>
      <c r="P24" s="5">
        <v>359</v>
      </c>
      <c r="Q24" s="5">
        <v>456</v>
      </c>
      <c r="R24" s="5">
        <v>584</v>
      </c>
      <c r="S24">
        <v>3.1</v>
      </c>
    </row>
    <row r="25" spans="1:25" x14ac:dyDescent="0.25">
      <c r="A25">
        <v>9</v>
      </c>
      <c r="B25">
        <v>879</v>
      </c>
      <c r="C25" s="1">
        <v>0.69652777777777775</v>
      </c>
      <c r="D25" s="5">
        <v>206</v>
      </c>
      <c r="E25" s="5">
        <v>346</v>
      </c>
      <c r="F25" s="5">
        <v>435</v>
      </c>
      <c r="G25" s="5">
        <v>472</v>
      </c>
      <c r="H25">
        <v>2.94</v>
      </c>
      <c r="L25">
        <v>9</v>
      </c>
      <c r="M25">
        <v>879</v>
      </c>
      <c r="N25" s="1">
        <v>0.7055555555555556</v>
      </c>
      <c r="O25" s="5">
        <v>248</v>
      </c>
      <c r="P25" s="5">
        <v>382</v>
      </c>
      <c r="Q25" s="5">
        <v>497</v>
      </c>
      <c r="R25" s="5">
        <v>567</v>
      </c>
      <c r="S25">
        <v>3.11</v>
      </c>
    </row>
    <row r="26" spans="1:25" x14ac:dyDescent="0.25">
      <c r="L26">
        <v>10</v>
      </c>
      <c r="M26">
        <v>879</v>
      </c>
      <c r="N26" s="1">
        <v>0.7055555555555556</v>
      </c>
      <c r="O26" s="5">
        <v>253</v>
      </c>
      <c r="P26" s="5">
        <v>375</v>
      </c>
      <c r="Q26" s="5">
        <v>490</v>
      </c>
      <c r="R26" s="5">
        <v>571</v>
      </c>
      <c r="S26">
        <v>3.2</v>
      </c>
    </row>
    <row r="27" spans="1:25" x14ac:dyDescent="0.25">
      <c r="C27" t="s">
        <v>6</v>
      </c>
      <c r="D27" s="5">
        <v>260</v>
      </c>
      <c r="E27" s="5">
        <v>405</v>
      </c>
      <c r="F27" s="5">
        <v>552</v>
      </c>
      <c r="G27" s="5">
        <v>663</v>
      </c>
      <c r="H27">
        <v>2.82</v>
      </c>
      <c r="N27" s="1"/>
    </row>
    <row r="28" spans="1:25" x14ac:dyDescent="0.25">
      <c r="N28" t="s">
        <v>6</v>
      </c>
      <c r="O28" s="5">
        <v>257</v>
      </c>
      <c r="P28" s="5">
        <v>400</v>
      </c>
      <c r="Q28" s="5">
        <v>599</v>
      </c>
      <c r="R28" s="5">
        <v>1033</v>
      </c>
      <c r="S28">
        <v>2.89</v>
      </c>
    </row>
  </sheetData>
  <mergeCells count="1">
    <mergeCell ref="C1:E1"/>
  </mergeCells>
  <conditionalFormatting sqref="D17:G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R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901551-8642-43fa-a1ce-75812212ab2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2128DBCA6D604387C34E05FAAF84D9" ma:contentTypeVersion="16" ma:contentTypeDescription="Create a new document." ma:contentTypeScope="" ma:versionID="65f7c823ed4ec0b2d8c23d3d9daa2726">
  <xsd:schema xmlns:xsd="http://www.w3.org/2001/XMLSchema" xmlns:xs="http://www.w3.org/2001/XMLSchema" xmlns:p="http://schemas.microsoft.com/office/2006/metadata/properties" xmlns:ns2="42901551-8642-43fa-a1ce-75812212ab26" xmlns:ns3="1ae542c3-7903-487b-85e2-51759cb6a558" targetNamespace="http://schemas.microsoft.com/office/2006/metadata/properties" ma:root="true" ma:fieldsID="7669e767536e6fd98295b51f7d9af84c" ns2:_="" ns3:_="">
    <xsd:import namespace="42901551-8642-43fa-a1ce-75812212ab26"/>
    <xsd:import namespace="1ae542c3-7903-487b-85e2-51759cb6a5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01551-8642-43fa-a1ce-75812212ab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444e610-e86e-452b-b0c4-767be838ab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542c3-7903-487b-85e2-51759cb6a55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0E529B-6072-4C4B-AD67-A981853A4DAB}">
  <ds:schemaRefs>
    <ds:schemaRef ds:uri="http://schemas.microsoft.com/office/2006/metadata/properties"/>
    <ds:schemaRef ds:uri="http://schemas.microsoft.com/office/infopath/2007/PartnerControls"/>
    <ds:schemaRef ds:uri="42901551-8642-43fa-a1ce-75812212ab26"/>
  </ds:schemaRefs>
</ds:datastoreItem>
</file>

<file path=customXml/itemProps2.xml><?xml version="1.0" encoding="utf-8"?>
<ds:datastoreItem xmlns:ds="http://schemas.openxmlformats.org/officeDocument/2006/customXml" ds:itemID="{2A1C5BC6-4824-4129-9415-11E1AD1AD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1C4B55-81D7-472A-861B-7610571A7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901551-8642-43fa-a1ce-75812212ab26"/>
    <ds:schemaRef ds:uri="1ae542c3-7903-487b-85e2-51759cb6a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Forcit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Leite Francisco</dc:creator>
  <cp:lastModifiedBy>Miranda Vinicius</cp:lastModifiedBy>
  <dcterms:created xsi:type="dcterms:W3CDTF">2023-10-20T08:19:36Z</dcterms:created>
  <dcterms:modified xsi:type="dcterms:W3CDTF">2023-10-21T07:50:26Z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0x0101001C2128DBCA6D604387C34E05FAAF84D9</vt:lpwstr>
  </property>
</Properties>
</file>